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7185" tabRatio="701" firstSheet="1" activeTab="1"/>
  </bookViews>
  <sheets>
    <sheet name="図１○" sheetId="1" state="hidden" r:id="rId1"/>
    <sheet name="図１" sheetId="2" r:id="rId2"/>
    <sheet name="図２○" sheetId="3" state="hidden" r:id="rId3"/>
    <sheet name="図２" sheetId="4" r:id="rId4"/>
    <sheet name="図３○" sheetId="5" state="hidden" r:id="rId5"/>
    <sheet name="図3" sheetId="6" r:id="rId6"/>
    <sheet name="図４○" sheetId="7" state="hidden" r:id="rId7"/>
    <sheet name="図４" sheetId="8" r:id="rId8"/>
    <sheet name="図５○" sheetId="9" state="hidden" r:id="rId9"/>
    <sheet name="図5" sheetId="10" r:id="rId10"/>
    <sheet name="表1" sheetId="11" r:id="rId11"/>
    <sheet name="表2" sheetId="12" r:id="rId12"/>
    <sheet name="表3" sheetId="13" r:id="rId13"/>
    <sheet name="表4" sheetId="14" r:id="rId14"/>
    <sheet name="表5" sheetId="15" r:id="rId15"/>
    <sheet name="表6" sheetId="16" r:id="rId16"/>
    <sheet name="表7" sheetId="17" r:id="rId17"/>
    <sheet name="表8" sheetId="18" r:id="rId18"/>
    <sheet name="表9" sheetId="19" r:id="rId19"/>
    <sheet name="表10" sheetId="20" r:id="rId20"/>
    <sheet name="表11" sheetId="21" r:id="rId21"/>
  </sheets>
  <externalReferences>
    <externalReference r:id="rId24"/>
  </externalReferences>
  <definedNames>
    <definedName name="_xlnm.Print_Area" localSheetId="14">'表5'!$A$1:$F$19</definedName>
    <definedName name="_xlnm.Print_Area" localSheetId="15">'表6'!$B$1:$D$17</definedName>
    <definedName name="_xlnm.Print_Area" localSheetId="17">'表8'!$A$1:$J$30</definedName>
  </definedNames>
  <calcPr fullCalcOnLoad="1"/>
</workbook>
</file>

<file path=xl/sharedStrings.xml><?xml version="1.0" encoding="utf-8"?>
<sst xmlns="http://schemas.openxmlformats.org/spreadsheetml/2006/main" count="765" uniqueCount="370">
  <si>
    <t>年齢階級</t>
  </si>
  <si>
    <t>新生物</t>
  </si>
  <si>
    <t>その他</t>
  </si>
  <si>
    <t>農林水産業</t>
  </si>
  <si>
    <t>建設業</t>
  </si>
  <si>
    <t>製造業</t>
  </si>
  <si>
    <t>金融・保険業</t>
  </si>
  <si>
    <t>傷病手当金</t>
  </si>
  <si>
    <t>被保険者数</t>
  </si>
  <si>
    <t>分析表１表　被保険者の割合</t>
  </si>
  <si>
    <t>分析表２－１</t>
  </si>
  <si>
    <t>適用種別を入力</t>
  </si>
  <si>
    <t>年齢階級</t>
  </si>
  <si>
    <t>傷病手当金</t>
  </si>
  <si>
    <t>報酬階級</t>
  </si>
  <si>
    <t>傷病手当金件数（現金給付の件数）→</t>
  </si>
  <si>
    <t>差引き</t>
  </si>
  <si>
    <t>件数</t>
  </si>
  <si>
    <t>種別わけ</t>
  </si>
  <si>
    <t>被保険者わけ</t>
  </si>
  <si>
    <t>分析表１表</t>
  </si>
  <si>
    <t>感染症・寄生虫症</t>
  </si>
  <si>
    <t>皮膚・皮下組織の疾患</t>
  </si>
  <si>
    <t>筋骨格系・結合組織の疾患</t>
  </si>
  <si>
    <t>損傷・中毒・外因の影響</t>
  </si>
  <si>
    <t>新生物</t>
  </si>
  <si>
    <t>感染症・寄生虫症</t>
  </si>
  <si>
    <t>筋骨格系・結合組織の疾患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</si>
  <si>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</si>
  <si>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</si>
  <si>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</si>
  <si>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</si>
  <si>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</si>
  <si>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</si>
  <si>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</si>
  <si>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</si>
  <si>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</si>
  <si>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</si>
  <si>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</si>
  <si>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循環器系の疾患</t>
  </si>
  <si>
    <t>消化器系の疾患</t>
  </si>
  <si>
    <t>呼吸器系の疾患</t>
  </si>
  <si>
    <t>呼吸器系の疾患</t>
  </si>
  <si>
    <t>腎尿路性器系の疾患</t>
  </si>
  <si>
    <t>神経系の疾患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</si>
  <si>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</si>
  <si>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</si>
  <si>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</si>
  <si>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</si>
  <si>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</si>
  <si>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</si>
  <si>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</si>
  <si>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</si>
  <si>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</si>
  <si>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</si>
  <si>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</si>
  <si>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精神及び行動の傷害</t>
  </si>
  <si>
    <t xml:space="preserve">１０  印刷・同関連産業                     </t>
  </si>
  <si>
    <t>電気･ガス･熱供給･水道業</t>
  </si>
  <si>
    <t>情報通信業</t>
  </si>
  <si>
    <t>卸売・小売業</t>
  </si>
  <si>
    <t>飲食店・宿泊業</t>
  </si>
  <si>
    <t>複合サービス事業</t>
  </si>
  <si>
    <t>70～</t>
  </si>
  <si>
    <t>医療費基本情報
の入院・入院外</t>
  </si>
  <si>
    <t>70以上</t>
  </si>
  <si>
    <t>傷病手当金構成割合(件数)</t>
  </si>
  <si>
    <t>被保険者千人当たり件数</t>
  </si>
  <si>
    <t>分析表6表</t>
  </si>
  <si>
    <t>統計表4表</t>
  </si>
  <si>
    <t>S-TB536
(200903)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</si>
  <si>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</si>
  <si>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</si>
  <si>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</si>
  <si>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</si>
  <si>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</si>
  <si>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</si>
  <si>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</si>
  <si>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</si>
  <si>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</si>
  <si>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</si>
  <si>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</si>
  <si>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</t>
  </si>
  <si>
    <t xml:space="preserve">０３  総合工事業                   </t>
  </si>
  <si>
    <t xml:space="preserve">０７  繊維製品製造業              </t>
  </si>
  <si>
    <t xml:space="preserve">０９  紙製品製造業              </t>
  </si>
  <si>
    <t xml:space="preserve">１１  化学工業・同類似業            </t>
  </si>
  <si>
    <t xml:space="preserve">１２  金属工業                </t>
  </si>
  <si>
    <t xml:space="preserve">１６  情報通信業               </t>
  </si>
  <si>
    <t>１７  道路貨物運送業</t>
  </si>
  <si>
    <t xml:space="preserve">１９  卸売業                   </t>
  </si>
  <si>
    <t>２０  飲食料品以外の小売業</t>
  </si>
  <si>
    <t xml:space="preserve">２１  飲食料品小売業                       </t>
  </si>
  <si>
    <t xml:space="preserve">２２  無店舗小売業         </t>
  </si>
  <si>
    <t xml:space="preserve">２３  金融・保険業        </t>
  </si>
  <si>
    <t xml:space="preserve">２４  不動産業               </t>
  </si>
  <si>
    <t xml:space="preserve">２５  物品賃貸業    </t>
  </si>
  <si>
    <t xml:space="preserve">２６  学術研究機関        </t>
  </si>
  <si>
    <t xml:space="preserve">２７  専門・技術サービス業       </t>
  </si>
  <si>
    <t xml:space="preserve">２８  飲食店   </t>
  </si>
  <si>
    <t xml:space="preserve">２９  宿泊業                   </t>
  </si>
  <si>
    <t xml:space="preserve">３０  対個人サービス業     </t>
  </si>
  <si>
    <t>３１  娯楽業</t>
  </si>
  <si>
    <t xml:space="preserve">３２  教育・学習支援行                      </t>
  </si>
  <si>
    <t>３３  医療業・保健衛生</t>
  </si>
  <si>
    <t xml:space="preserve">３５  複合サービス業        </t>
  </si>
  <si>
    <t xml:space="preserve">３６  職業紹介・労働者派遣業         </t>
  </si>
  <si>
    <t>３７  その他の対事業所サービス業</t>
  </si>
  <si>
    <t>３８  修理業</t>
  </si>
  <si>
    <t>３９  廃棄物処理業</t>
  </si>
  <si>
    <t xml:space="preserve">４１  その他のサービス業           </t>
  </si>
  <si>
    <t>鉱業・採石業・砂利採取業</t>
  </si>
  <si>
    <t>運輸業・郵便業</t>
  </si>
  <si>
    <t>不動産業・物品賃貸業</t>
  </si>
  <si>
    <t>学術研究・専門技術サービス業</t>
  </si>
  <si>
    <t>生活関連サービス業・娯楽業</t>
  </si>
  <si>
    <t>教育・学習支援業</t>
  </si>
  <si>
    <t>医療・福祉</t>
  </si>
  <si>
    <t>サービス業</t>
  </si>
  <si>
    <t>公務</t>
  </si>
  <si>
    <t>４０  政治・経済・文化団体</t>
  </si>
  <si>
    <t>４２  公務</t>
  </si>
  <si>
    <t>１５  電気・ガス・熱供給・水道業</t>
  </si>
  <si>
    <t>１４  その他の製造業</t>
  </si>
  <si>
    <t>０６  食料品・たばこ製造業</t>
  </si>
  <si>
    <t>０２  鉱業・採石業・砂利採取業</t>
  </si>
  <si>
    <t>０１  農林水産業</t>
  </si>
  <si>
    <t>１８  その他の運輸業</t>
  </si>
  <si>
    <t>１３  機械器具製造業</t>
  </si>
  <si>
    <t>０８  木製品・家具等製造業</t>
  </si>
  <si>
    <t>３４  社会保険・社会福祉・介護事業</t>
  </si>
  <si>
    <t>０４  職別工事業</t>
  </si>
  <si>
    <t>０５  設備工事業</t>
  </si>
  <si>
    <t>H22年10月末の被保険者数（任継除く）→</t>
  </si>
  <si>
    <t>被保険者数構成割合(平成22年10月)</t>
  </si>
  <si>
    <t>平成22年10月分
レセプト
（入院・入院外計）</t>
  </si>
  <si>
    <t>表１  適用種別別支給件数の構成割合</t>
  </si>
  <si>
    <t>構成割合(％)</t>
  </si>
  <si>
    <t>男女別割合(％)</t>
  </si>
  <si>
    <t>男女別被保険者割合(％)</t>
  </si>
  <si>
    <t>男性</t>
  </si>
  <si>
    <t>女性</t>
  </si>
  <si>
    <t>調査件数</t>
  </si>
  <si>
    <t>(参考)</t>
  </si>
  <si>
    <t>総数</t>
  </si>
  <si>
    <t>被保険者数</t>
  </si>
  <si>
    <t xml:space="preserve"> 合          計</t>
  </si>
  <si>
    <t xml:space="preserve"> 強  制  適  用</t>
  </si>
  <si>
    <t xml:space="preserve"> 任  意  適  用</t>
  </si>
  <si>
    <t>表２　性別・年齢階級別支給状況</t>
  </si>
  <si>
    <t>件数の割合(％)</t>
  </si>
  <si>
    <t>１件当たり日数(日)</t>
  </si>
  <si>
    <t>１件当たり金額(円)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</si>
  <si>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</si>
  <si>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</si>
  <si>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</si>
  <si>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</si>
  <si>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</si>
  <si>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</si>
  <si>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</si>
  <si>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</si>
  <si>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</si>
  <si>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</si>
  <si>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</si>
  <si>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</si>
  <si>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</si>
  <si>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表３　傷病別・性別・年齢階級別　件数の構成割合　</t>
  </si>
  <si>
    <t>(%)</t>
  </si>
  <si>
    <t xml:space="preserve">総 数                     </t>
  </si>
  <si>
    <t xml:space="preserve">感染症及び寄生虫症            </t>
  </si>
  <si>
    <t xml:space="preserve">新生物                        </t>
  </si>
  <si>
    <t>血液及び造血器の疾患並びに免疫機構の障害</t>
  </si>
  <si>
    <t xml:space="preserve">内分泌，栄養及び代謝疾患      </t>
  </si>
  <si>
    <t xml:space="preserve">精神及び行動の障害            </t>
  </si>
  <si>
    <t xml:space="preserve">神経系の疾患                  </t>
  </si>
  <si>
    <t xml:space="preserve">眼及び付属器の疾患            </t>
  </si>
  <si>
    <t xml:space="preserve">耳及び乳様突起の疾患          </t>
  </si>
  <si>
    <t xml:space="preserve">循環器系の疾患                </t>
  </si>
  <si>
    <t xml:space="preserve">呼吸器系の疾患                </t>
  </si>
  <si>
    <t xml:space="preserve">消化器系の疾患                </t>
  </si>
  <si>
    <t xml:space="preserve">皮膚及び皮下組織の疾患        </t>
  </si>
  <si>
    <t xml:space="preserve">筋骨格系及び結合組織の疾患    </t>
  </si>
  <si>
    <t xml:space="preserve">腎尿路生殖器系の疾患          </t>
  </si>
  <si>
    <t xml:space="preserve">妊娠，分娩及び産じょく        </t>
  </si>
  <si>
    <t xml:space="preserve">周産期に発生した病態          </t>
  </si>
  <si>
    <t xml:space="preserve">先天奇形，変形及び染色体異常  </t>
  </si>
  <si>
    <t>症状，徴候及び異常臨床所見・異常検査所見で他に分類されないもの</t>
  </si>
  <si>
    <t>損傷，中毒及びその他の外因の影響</t>
  </si>
  <si>
    <t>特殊目的用コード</t>
  </si>
  <si>
    <t>表４　傷病別　件数の構成割合　</t>
  </si>
  <si>
    <t>平成７年</t>
  </si>
  <si>
    <t>平成10年</t>
  </si>
  <si>
    <t>平成15年</t>
  </si>
  <si>
    <t>平成19年</t>
  </si>
  <si>
    <t>平成20年</t>
  </si>
  <si>
    <t>平成21年</t>
  </si>
  <si>
    <t>平成22年</t>
  </si>
  <si>
    <t>総数</t>
  </si>
  <si>
    <t>感染症及び寄生虫症</t>
  </si>
  <si>
    <t>新生物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</si>
  <si>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</si>
  <si>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</si>
  <si>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</si>
  <si>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</si>
  <si>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</si>
  <si>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</si>
  <si>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</si>
  <si>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</si>
  <si>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</si>
  <si>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</si>
  <si>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腎尿路生殖器系の疾患</t>
  </si>
  <si>
    <t>妊娠，分娩及び産じょく</t>
  </si>
  <si>
    <t>周産期に発生した病態</t>
  </si>
  <si>
    <t>先天奇形，変形及び染色体異常</t>
  </si>
  <si>
    <t>症状，徴候及び異常臨床所見・異常検査所見で他に分類されないもの</t>
  </si>
  <si>
    <t>表５　事業所の規模別・性別　支給状況</t>
  </si>
  <si>
    <t xml:space="preserve"> </t>
  </si>
  <si>
    <t>（％）</t>
  </si>
  <si>
    <t>傷 病 手 当 金</t>
  </si>
  <si>
    <t>（参考）</t>
  </si>
  <si>
    <t xml:space="preserve">   総        数</t>
  </si>
  <si>
    <t>2人以下</t>
  </si>
  <si>
    <t xml:space="preserve"> 　3  ・  4  人</t>
  </si>
  <si>
    <t>　　4 人 以 下(再)</t>
  </si>
  <si>
    <t xml:space="preserve"> 　5  ～  9　人</t>
  </si>
  <si>
    <t>　10  ～ 19　人</t>
  </si>
  <si>
    <t>　20  ～ 29　人</t>
  </si>
  <si>
    <t>　30  ～ 49　人</t>
  </si>
  <si>
    <t>　50  ～ 99　人</t>
  </si>
  <si>
    <t xml:space="preserve"> 100  ～299　人</t>
  </si>
  <si>
    <t xml:space="preserve"> 300  ～499　人</t>
  </si>
  <si>
    <t>500 人 以 上</t>
  </si>
  <si>
    <t>1000 人 以 上(再)</t>
  </si>
  <si>
    <t>表６　　支給日数別　支給状況</t>
  </si>
  <si>
    <t>日数階級</t>
  </si>
  <si>
    <t>件数の割合</t>
  </si>
  <si>
    <t>１日当たり金額</t>
  </si>
  <si>
    <t>(％)</t>
  </si>
  <si>
    <t>(円)</t>
  </si>
  <si>
    <t>総    数</t>
  </si>
  <si>
    <t>１～10日</t>
  </si>
  <si>
    <t>11～20日</t>
  </si>
  <si>
    <t>21～29日</t>
  </si>
  <si>
    <t>30日</t>
  </si>
  <si>
    <t>31日</t>
  </si>
  <si>
    <t>32～40日</t>
  </si>
  <si>
    <t>41～50日</t>
  </si>
  <si>
    <t>51～60日</t>
  </si>
  <si>
    <t>61日以上</t>
  </si>
  <si>
    <t>表７　　支給回数別　件数割合</t>
  </si>
  <si>
    <t>合計</t>
  </si>
  <si>
    <t>総   数</t>
  </si>
  <si>
    <t>１  回</t>
  </si>
  <si>
    <t>２  回</t>
  </si>
  <si>
    <t>３  回</t>
  </si>
  <si>
    <t>４  回</t>
  </si>
  <si>
    <t>５  回</t>
  </si>
  <si>
    <t>６  回</t>
  </si>
  <si>
    <t>７  回</t>
  </si>
  <si>
    <t>８  回</t>
  </si>
  <si>
    <t>９  回</t>
  </si>
  <si>
    <t>10  回</t>
  </si>
  <si>
    <t>11回以上</t>
  </si>
  <si>
    <t>表８　　支給期間別　支給状況</t>
  </si>
  <si>
    <t>総数</t>
  </si>
  <si>
    <t>男性</t>
  </si>
  <si>
    <t>女性</t>
  </si>
  <si>
    <t>件数の
割合</t>
  </si>
  <si>
    <t>１件当た
り金額</t>
  </si>
  <si>
    <t>30日以下</t>
  </si>
  <si>
    <t>31～ 60日</t>
  </si>
  <si>
    <t>61～ 90日</t>
  </si>
  <si>
    <t>91～120日</t>
  </si>
  <si>
    <t>121～150日</t>
  </si>
  <si>
    <t>151～180日</t>
  </si>
  <si>
    <t>181～210日</t>
  </si>
  <si>
    <t>211～240日</t>
  </si>
  <si>
    <t>241～270日</t>
  </si>
  <si>
    <t>271～300日</t>
  </si>
  <si>
    <t>301～330日</t>
  </si>
  <si>
    <t>331～360日</t>
  </si>
  <si>
    <t>361～390日</t>
  </si>
  <si>
    <t>391～420日</t>
  </si>
  <si>
    <t>421～450日</t>
  </si>
  <si>
    <t>451～480日</t>
  </si>
  <si>
    <t>481～510日</t>
  </si>
  <si>
    <t>511～540日</t>
  </si>
  <si>
    <t>541日以上</t>
  </si>
  <si>
    <t>平均支給期間(日）</t>
  </si>
  <si>
    <t>表９  　 減額事由別　減額者への支給状況</t>
  </si>
  <si>
    <t>減額事由</t>
  </si>
  <si>
    <t>件数</t>
  </si>
  <si>
    <t>日数</t>
  </si>
  <si>
    <t>金額</t>
  </si>
  <si>
    <t>減額金額</t>
  </si>
  <si>
    <t>不支給日数</t>
  </si>
  <si>
    <t>(千円)</t>
  </si>
  <si>
    <t>総　　　　　数</t>
  </si>
  <si>
    <t>初回請求で３日間の待機期間</t>
  </si>
  <si>
    <t>報酬の一部支給</t>
  </si>
  <si>
    <t>障害年金受給　</t>
  </si>
  <si>
    <t>障害手当金支給</t>
  </si>
  <si>
    <t>老齢年金または退職共済年金受給</t>
  </si>
  <si>
    <t>労災保険法の休業補償費</t>
  </si>
  <si>
    <t>公害補償法の補償給付　</t>
  </si>
  <si>
    <t>そ　　　の　　　他</t>
  </si>
  <si>
    <t xml:space="preserve"> 注1　「件数」は、減額期間または不支給期間がある者に係るものである。</t>
  </si>
  <si>
    <t xml:space="preserve"> 　2　「日数」は、一部減額されて支給された日数を含む。(全額不支給の日数は含まない。)</t>
  </si>
  <si>
    <t>　 3　「金額」は、支給された金額である。(一部支給の金額を含む。)</t>
  </si>
  <si>
    <t>　 4　「減額金額」は、一部減額となった金額である。（全額不支給の金額は含まない。）</t>
  </si>
  <si>
    <t>　 5　「不支給日数」は、全額不支給の日数である。</t>
  </si>
  <si>
    <t>表10  　 都道府県別　件数割合が高い傷病</t>
  </si>
  <si>
    <t>１位</t>
  </si>
  <si>
    <t>２位</t>
  </si>
  <si>
    <t>３位</t>
  </si>
  <si>
    <t>傷病</t>
  </si>
  <si>
    <t>件数割合</t>
  </si>
  <si>
    <t>全    国</t>
  </si>
  <si>
    <t>精神及び行動の障害</t>
  </si>
  <si>
    <t>新生物</t>
  </si>
  <si>
    <t>循環器系の疾患</t>
  </si>
  <si>
    <t>北 海 道</t>
  </si>
  <si>
    <t>青    森</t>
  </si>
  <si>
    <t>岩    手</t>
  </si>
  <si>
    <t>宮    城</t>
  </si>
  <si>
    <t>筋骨格系及び結合組織の疾患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</si>
  <si>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</si>
  <si>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</si>
  <si>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</si>
  <si>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</si>
  <si>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</si>
  <si>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</si>
  <si>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</si>
  <si>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</si>
  <si>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</si>
  <si>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</si>
  <si>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</si>
  <si>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</si>
  <si>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</si>
  <si>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</si>
  <si>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</si>
  <si>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</si>
  <si>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</si>
  <si>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</si>
  <si>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</si>
  <si>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</si>
  <si>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</si>
  <si>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</si>
  <si>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</si>
  <si>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</si>
  <si>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</si>
  <si>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</si>
  <si>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</si>
  <si>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</si>
  <si>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</si>
  <si>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</si>
  <si>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</si>
  <si>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</si>
  <si>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</si>
  <si>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</si>
  <si>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</si>
  <si>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</si>
  <si>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</si>
  <si>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</si>
  <si>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</si>
  <si>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</si>
  <si>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</si>
  <si>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</si>
  <si>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</si>
  <si>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表11  　 都道府県別　資格喪失者の件数割合が高い傷病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</si>
</sst>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0_ "/>
    <numFmt numFmtId="181" formatCode="0.0000000_ "/>
    <numFmt numFmtId="182" formatCode="0.000000_ "/>
    <numFmt numFmtId="183" formatCode="0.000000000000000_ "/>
    <numFmt numFmtId="184" formatCode="0.0"/>
    <numFmt numFmtId="185" formatCode="#,##0.000;[Red]\-#,##0.000"/>
    <numFmt numFmtId="186" formatCode="0.000_);[Red]\(0.000\)"/>
    <numFmt numFmtId="187" formatCode="0.00_);[Red]\(0.00\)"/>
    <numFmt numFmtId="188" formatCode="#,##0.00_);[Red]\(#,##0.00\)"/>
    <numFmt numFmtId="189" formatCode="#,##0.00;&quot;▲ &quot;#,##0.00"/>
    <numFmt numFmtId="190" formatCode="#,###,"/>
    <numFmt numFmtId="191" formatCode="#,##0_);[Red]\(#,##0\)"/>
    <numFmt numFmtId="192" formatCode="#,##0.00_ "/>
    <numFmt numFmtId="193" formatCode="#,##0.00;&quot;△ &quot;#,##0.00"/>
    <numFmt numFmtId="194" formatCode="#,##0;&quot;△ &quot;#,##0"/>
    <numFmt numFmtId="195" formatCode="#,##0.000;&quot;△ &quot;#,##0.000"/>
    <numFmt numFmtId="196" formatCode="#,##0.0000;&quot;△ &quot;#,##0.0000"/>
    <numFmt numFmtId="197" formatCode="#,##0.0;&quot;△ &quot;#,##0.0"/>
    <numFmt numFmtId="198" formatCode="#,##0.0;[Red]\-#,##0.0"/>
    <numFmt numFmtId="199" formatCode="#,##0.00_ ;[Red]\-#,##0.00\ "/>
    <numFmt numFmtId="200" formatCode="#,##0;&quot;▲ &quot;#,##0"/>
    <numFmt numFmtId="201" formatCode="0_ "/>
    <numFmt numFmtId="202" formatCode="#,##0_);\(#,##0\)"/>
    <numFmt numFmtId="203" formatCode="#,##0.00_);\(#,##0.00\)"/>
    <numFmt numFmtId="204" formatCode="#,##0_ "/>
    <numFmt numFmtId="205" formatCode="#,##0,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sz val="6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20" fontId="9" fillId="0" borderId="0" xfId="0" applyNumberFormat="1" applyFont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93" fontId="10" fillId="33" borderId="0" xfId="0" applyNumberFormat="1" applyFont="1" applyFill="1" applyBorder="1" applyAlignment="1">
      <alignment/>
    </xf>
    <xf numFmtId="193" fontId="10" fillId="33" borderId="14" xfId="0" applyNumberFormat="1" applyFont="1" applyFill="1" applyBorder="1" applyAlignment="1">
      <alignment/>
    </xf>
    <xf numFmtId="193" fontId="12" fillId="0" borderId="15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93" fontId="12" fillId="0" borderId="18" xfId="0" applyNumberFormat="1" applyFont="1" applyFill="1" applyBorder="1" applyAlignment="1">
      <alignment/>
    </xf>
    <xf numFmtId="193" fontId="12" fillId="0" borderId="17" xfId="0" applyNumberFormat="1" applyFont="1" applyFill="1" applyBorder="1" applyAlignment="1">
      <alignment/>
    </xf>
    <xf numFmtId="193" fontId="12" fillId="0" borderId="1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93" fontId="10" fillId="34" borderId="0" xfId="0" applyNumberFormat="1" applyFont="1" applyFill="1" applyBorder="1" applyAlignment="1">
      <alignment/>
    </xf>
    <xf numFmtId="193" fontId="12" fillId="34" borderId="20" xfId="0" applyNumberFormat="1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19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33" borderId="21" xfId="0" applyFont="1" applyFill="1" applyBorder="1" applyAlignment="1">
      <alignment horizontal="center"/>
    </xf>
    <xf numFmtId="0" fontId="11" fillId="33" borderId="21" xfId="0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94" fontId="10" fillId="35" borderId="24" xfId="0" applyNumberFormat="1" applyFont="1" applyFill="1" applyBorder="1" applyAlignment="1">
      <alignment horizontal="center" vertical="center"/>
    </xf>
    <xf numFmtId="19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25" xfId="0" applyFont="1" applyFill="1" applyBorder="1" applyAlignment="1">
      <alignment vertical="center"/>
    </xf>
    <xf numFmtId="194" fontId="12" fillId="33" borderId="26" xfId="0" applyNumberFormat="1" applyFont="1" applyFill="1" applyBorder="1" applyAlignment="1">
      <alignment vertical="center"/>
    </xf>
    <xf numFmtId="194" fontId="12" fillId="33" borderId="25" xfId="0" applyNumberFormat="1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194" fontId="12" fillId="33" borderId="28" xfId="0" applyNumberFormat="1" applyFont="1" applyFill="1" applyBorder="1" applyAlignment="1">
      <alignment vertical="center"/>
    </xf>
    <xf numFmtId="194" fontId="12" fillId="33" borderId="27" xfId="0" applyNumberFormat="1" applyFont="1" applyFill="1" applyBorder="1" applyAlignment="1">
      <alignment vertical="center"/>
    </xf>
    <xf numFmtId="194" fontId="10" fillId="35" borderId="29" xfId="49" applyNumberFormat="1" applyFont="1" applyFill="1" applyBorder="1" applyAlignment="1">
      <alignment vertical="center"/>
    </xf>
    <xf numFmtId="194" fontId="10" fillId="35" borderId="14" xfId="49" applyNumberFormat="1" applyFont="1" applyFill="1" applyBorder="1" applyAlignment="1">
      <alignment vertical="center"/>
    </xf>
    <xf numFmtId="194" fontId="9" fillId="36" borderId="0" xfId="0" applyNumberFormat="1" applyFont="1" applyFill="1" applyAlignment="1">
      <alignment vertical="center"/>
    </xf>
    <xf numFmtId="0" fontId="10" fillId="33" borderId="14" xfId="0" applyFont="1" applyFill="1" applyBorder="1" applyAlignment="1">
      <alignment vertical="center"/>
    </xf>
    <xf numFmtId="194" fontId="12" fillId="33" borderId="30" xfId="0" applyNumberFormat="1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194" fontId="12" fillId="33" borderId="31" xfId="0" applyNumberFormat="1" applyFont="1" applyFill="1" applyBorder="1" applyAlignment="1">
      <alignment vertical="center"/>
    </xf>
    <xf numFmtId="194" fontId="12" fillId="33" borderId="32" xfId="0" applyNumberFormat="1" applyFont="1" applyFill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194" fontId="12" fillId="33" borderId="33" xfId="0" applyNumberFormat="1" applyFont="1" applyFill="1" applyBorder="1" applyAlignment="1">
      <alignment vertical="center"/>
    </xf>
    <xf numFmtId="194" fontId="12" fillId="33" borderId="34" xfId="0" applyNumberFormat="1" applyFont="1" applyFill="1" applyBorder="1" applyAlignment="1">
      <alignment vertical="center"/>
    </xf>
    <xf numFmtId="19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33" borderId="29" xfId="0" applyFont="1" applyFill="1" applyBorder="1" applyAlignment="1">
      <alignment/>
    </xf>
    <xf numFmtId="188" fontId="10" fillId="33" borderId="29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188" fontId="10" fillId="33" borderId="36" xfId="0" applyNumberFormat="1" applyFont="1" applyFill="1" applyBorder="1" applyAlignment="1">
      <alignment/>
    </xf>
    <xf numFmtId="193" fontId="10" fillId="33" borderId="35" xfId="0" applyNumberFormat="1" applyFont="1" applyFill="1" applyBorder="1" applyAlignment="1">
      <alignment/>
    </xf>
    <xf numFmtId="195" fontId="16" fillId="33" borderId="37" xfId="0" applyNumberFormat="1" applyFont="1" applyFill="1" applyBorder="1" applyAlignment="1">
      <alignment vertical="center"/>
    </xf>
    <xf numFmtId="195" fontId="16" fillId="33" borderId="38" xfId="0" applyNumberFormat="1" applyFont="1" applyFill="1" applyBorder="1" applyAlignment="1">
      <alignment vertical="center"/>
    </xf>
    <xf numFmtId="195" fontId="16" fillId="33" borderId="39" xfId="0" applyNumberFormat="1" applyFont="1" applyFill="1" applyBorder="1" applyAlignment="1">
      <alignment vertical="center"/>
    </xf>
    <xf numFmtId="195" fontId="16" fillId="33" borderId="40" xfId="0" applyNumberFormat="1" applyFont="1" applyFill="1" applyBorder="1" applyAlignment="1">
      <alignment vertical="center"/>
    </xf>
    <xf numFmtId="38" fontId="10" fillId="0" borderId="41" xfId="49" applyFont="1" applyBorder="1" applyAlignment="1">
      <alignment/>
    </xf>
    <xf numFmtId="38" fontId="10" fillId="0" borderId="42" xfId="49" applyFont="1" applyBorder="1" applyAlignment="1">
      <alignment/>
    </xf>
    <xf numFmtId="38" fontId="10" fillId="0" borderId="43" xfId="49" applyFont="1" applyBorder="1" applyAlignment="1">
      <alignment/>
    </xf>
    <xf numFmtId="188" fontId="10" fillId="0" borderId="44" xfId="0" applyNumberFormat="1" applyFont="1" applyBorder="1" applyAlignment="1">
      <alignment/>
    </xf>
    <xf numFmtId="188" fontId="10" fillId="0" borderId="20" xfId="0" applyNumberFormat="1" applyFont="1" applyBorder="1" applyAlignment="1">
      <alignment/>
    </xf>
    <xf numFmtId="188" fontId="10" fillId="0" borderId="45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194" fontId="61" fillId="35" borderId="36" xfId="0" applyNumberFormat="1" applyFont="1" applyFill="1" applyBorder="1" applyAlignment="1">
      <alignment horizontal="center" vertical="center"/>
    </xf>
    <xf numFmtId="199" fontId="10" fillId="34" borderId="14" xfId="0" applyNumberFormat="1" applyFont="1" applyFill="1" applyBorder="1" applyAlignment="1">
      <alignment/>
    </xf>
    <xf numFmtId="0" fontId="61" fillId="0" borderId="0" xfId="0" applyFont="1" applyAlignment="1">
      <alignment vertical="center"/>
    </xf>
    <xf numFmtId="0" fontId="10" fillId="34" borderId="46" xfId="0" applyFont="1" applyFill="1" applyBorder="1" applyAlignment="1">
      <alignment vertical="center"/>
    </xf>
    <xf numFmtId="0" fontId="10" fillId="34" borderId="47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10" fillId="34" borderId="48" xfId="0" applyFont="1" applyFill="1" applyBorder="1" applyAlignment="1">
      <alignment vertical="center"/>
    </xf>
    <xf numFmtId="193" fontId="10" fillId="34" borderId="49" xfId="0" applyNumberFormat="1" applyFont="1" applyFill="1" applyBorder="1" applyAlignment="1">
      <alignment vertical="center"/>
    </xf>
    <xf numFmtId="193" fontId="10" fillId="34" borderId="25" xfId="0" applyNumberFormat="1" applyFont="1" applyFill="1" applyBorder="1" applyAlignment="1">
      <alignment vertical="center"/>
    </xf>
    <xf numFmtId="0" fontId="10" fillId="34" borderId="50" xfId="0" applyFont="1" applyFill="1" applyBorder="1" applyAlignment="1">
      <alignment vertical="center"/>
    </xf>
    <xf numFmtId="193" fontId="10" fillId="34" borderId="51" xfId="0" applyNumberFormat="1" applyFont="1" applyFill="1" applyBorder="1" applyAlignment="1">
      <alignment vertical="center"/>
    </xf>
    <xf numFmtId="193" fontId="10" fillId="34" borderId="27" xfId="0" applyNumberFormat="1" applyFont="1" applyFill="1" applyBorder="1" applyAlignment="1">
      <alignment vertical="center"/>
    </xf>
    <xf numFmtId="0" fontId="10" fillId="34" borderId="52" xfId="0" applyFont="1" applyFill="1" applyBorder="1" applyAlignment="1">
      <alignment vertical="center"/>
    </xf>
    <xf numFmtId="193" fontId="12" fillId="34" borderId="53" xfId="0" applyNumberFormat="1" applyFont="1" applyFill="1" applyBorder="1" applyAlignment="1">
      <alignment vertical="center"/>
    </xf>
    <xf numFmtId="193" fontId="12" fillId="34" borderId="54" xfId="0" applyNumberFormat="1" applyFont="1" applyFill="1" applyBorder="1" applyAlignment="1">
      <alignment vertical="center"/>
    </xf>
    <xf numFmtId="194" fontId="10" fillId="37" borderId="29" xfId="49" applyNumberFormat="1" applyFont="1" applyFill="1" applyBorder="1" applyAlignment="1">
      <alignment vertical="center"/>
    </xf>
    <xf numFmtId="194" fontId="10" fillId="37" borderId="14" xfId="49" applyNumberFormat="1" applyFont="1" applyFill="1" applyBorder="1" applyAlignment="1">
      <alignment vertical="center"/>
    </xf>
    <xf numFmtId="195" fontId="16" fillId="33" borderId="51" xfId="0" applyNumberFormat="1" applyFont="1" applyFill="1" applyBorder="1" applyAlignment="1">
      <alignment vertical="center"/>
    </xf>
    <xf numFmtId="194" fontId="12" fillId="33" borderId="38" xfId="0" applyNumberFormat="1" applyFont="1" applyFill="1" applyBorder="1" applyAlignment="1">
      <alignment vertical="center"/>
    </xf>
    <xf numFmtId="194" fontId="9" fillId="0" borderId="0" xfId="0" applyNumberFormat="1" applyFont="1" applyFill="1" applyAlignment="1">
      <alignment vertical="center"/>
    </xf>
    <xf numFmtId="194" fontId="10" fillId="38" borderId="29" xfId="49" applyNumberFormat="1" applyFont="1" applyFill="1" applyBorder="1" applyAlignment="1">
      <alignment vertical="center"/>
    </xf>
    <xf numFmtId="194" fontId="10" fillId="38" borderId="14" xfId="49" applyNumberFormat="1" applyFont="1" applyFill="1" applyBorder="1" applyAlignment="1">
      <alignment vertical="center"/>
    </xf>
    <xf numFmtId="194" fontId="10" fillId="39" borderId="29" xfId="49" applyNumberFormat="1" applyFont="1" applyFill="1" applyBorder="1" applyAlignment="1">
      <alignment vertical="center"/>
    </xf>
    <xf numFmtId="194" fontId="10" fillId="39" borderId="14" xfId="49" applyNumberFormat="1" applyFont="1" applyFill="1" applyBorder="1" applyAlignment="1">
      <alignment vertical="center"/>
    </xf>
    <xf numFmtId="189" fontId="9" fillId="0" borderId="0" xfId="0" applyNumberFormat="1" applyFont="1" applyAlignment="1">
      <alignment/>
    </xf>
    <xf numFmtId="194" fontId="10" fillId="35" borderId="55" xfId="49" applyNumberFormat="1" applyFont="1" applyFill="1" applyBorder="1" applyAlignment="1">
      <alignment vertical="center"/>
    </xf>
    <xf numFmtId="194" fontId="10" fillId="35" borderId="33" xfId="49" applyNumberFormat="1" applyFont="1" applyFill="1" applyBorder="1" applyAlignment="1">
      <alignment vertical="center"/>
    </xf>
    <xf numFmtId="0" fontId="10" fillId="33" borderId="5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10" fillId="35" borderId="57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0" fontId="9" fillId="0" borderId="0" xfId="61" applyFont="1" applyFill="1" applyAlignment="1">
      <alignment vertical="center"/>
      <protection/>
    </xf>
    <xf numFmtId="37" fontId="34" fillId="0" borderId="0" xfId="61" applyNumberFormat="1" applyFont="1" applyFill="1" applyBorder="1" applyAlignment="1" applyProtection="1">
      <alignment horizontal="center" vertical="center"/>
      <protection locked="0"/>
    </xf>
    <xf numFmtId="37" fontId="36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58" xfId="61" applyNumberFormat="1" applyFont="1" applyFill="1" applyBorder="1" applyAlignment="1" applyProtection="1">
      <alignment vertical="center"/>
      <protection locked="0"/>
    </xf>
    <xf numFmtId="0" fontId="9" fillId="0" borderId="58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37" fontId="9" fillId="0" borderId="57" xfId="61" applyNumberFormat="1" applyFont="1" applyFill="1" applyBorder="1" applyAlignment="1" applyProtection="1">
      <alignment horizontal="center" vertical="center"/>
      <protection locked="0"/>
    </xf>
    <xf numFmtId="37" fontId="9" fillId="0" borderId="59" xfId="61" applyNumberFormat="1" applyFont="1" applyFill="1" applyBorder="1" applyAlignment="1" applyProtection="1">
      <alignment horizontal="center" vertical="center"/>
      <protection locked="0"/>
    </xf>
    <xf numFmtId="37" fontId="9" fillId="0" borderId="23" xfId="61" applyNumberFormat="1" applyFont="1" applyFill="1" applyBorder="1" applyAlignment="1" applyProtection="1">
      <alignment horizontal="center" vertical="center"/>
      <protection locked="0"/>
    </xf>
    <xf numFmtId="37" fontId="9" fillId="0" borderId="0" xfId="61" applyNumberFormat="1" applyFont="1" applyFill="1" applyBorder="1" applyAlignment="1" applyProtection="1">
      <alignment horizontal="center" vertical="center"/>
      <protection locked="0"/>
    </xf>
    <xf numFmtId="37" fontId="9" fillId="0" borderId="14" xfId="61" applyNumberFormat="1" applyFont="1" applyFill="1" applyBorder="1" applyAlignment="1" applyProtection="1">
      <alignment horizontal="center" vertical="center"/>
      <protection locked="0"/>
    </xf>
    <xf numFmtId="37" fontId="9" fillId="0" borderId="29" xfId="61" applyNumberFormat="1" applyFont="1" applyFill="1" applyBorder="1" applyAlignment="1" applyProtection="1">
      <alignment horizontal="center" vertical="center"/>
      <protection locked="0"/>
    </xf>
    <xf numFmtId="0" fontId="9" fillId="0" borderId="57" xfId="61" applyNumberFormat="1" applyFont="1" applyFill="1" applyBorder="1" applyAlignment="1" applyProtection="1">
      <alignment horizontal="distributed" vertical="center"/>
      <protection locked="0"/>
    </xf>
    <xf numFmtId="37" fontId="9" fillId="0" borderId="35" xfId="61" applyNumberFormat="1" applyFont="1" applyFill="1" applyBorder="1" applyAlignment="1" applyProtection="1">
      <alignment horizontal="center" vertical="center"/>
      <protection locked="0"/>
    </xf>
    <xf numFmtId="0" fontId="9" fillId="0" borderId="36" xfId="61" applyNumberFormat="1" applyFont="1" applyFill="1" applyBorder="1" applyAlignment="1" applyProtection="1">
      <alignment horizontal="center" vertical="center"/>
      <protection locked="0"/>
    </xf>
    <xf numFmtId="0" fontId="9" fillId="0" borderId="35" xfId="61" applyNumberFormat="1" applyFont="1" applyFill="1" applyBorder="1" applyAlignment="1" applyProtection="1">
      <alignment horizontal="distributed" vertical="center"/>
      <protection locked="0"/>
    </xf>
    <xf numFmtId="37" fontId="9" fillId="0" borderId="14" xfId="61" applyNumberFormat="1" applyFont="1" applyFill="1" applyBorder="1" applyAlignment="1" applyProtection="1">
      <alignment horizontal="center" vertical="center"/>
      <protection locked="0"/>
    </xf>
    <xf numFmtId="43" fontId="9" fillId="0" borderId="20" xfId="61" applyNumberFormat="1" applyFont="1" applyFill="1" applyBorder="1" applyAlignment="1" applyProtection="1">
      <alignment vertical="center"/>
      <protection locked="0"/>
    </xf>
    <xf numFmtId="43" fontId="9" fillId="0" borderId="2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4" fontId="9" fillId="0" borderId="0" xfId="61" applyNumberFormat="1" applyFont="1" applyFill="1" applyAlignment="1">
      <alignment vertical="center"/>
      <protection/>
    </xf>
    <xf numFmtId="0" fontId="9" fillId="0" borderId="35" xfId="6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0" fontId="34" fillId="0" borderId="0" xfId="62" applyFont="1" applyFill="1" applyAlignment="1">
      <alignment horizontal="center" vertical="center"/>
      <protection/>
    </xf>
    <xf numFmtId="38" fontId="9" fillId="0" borderId="0" xfId="49" applyFont="1" applyFill="1" applyAlignment="1">
      <alignment vertical="center"/>
    </xf>
    <xf numFmtId="0" fontId="9" fillId="0" borderId="58" xfId="62" applyFont="1" applyFill="1" applyBorder="1" applyAlignment="1">
      <alignment vertical="center"/>
      <protection/>
    </xf>
    <xf numFmtId="38" fontId="9" fillId="0" borderId="58" xfId="49" applyFont="1" applyFill="1" applyBorder="1" applyAlignment="1">
      <alignment vertical="center"/>
    </xf>
    <xf numFmtId="0" fontId="9" fillId="0" borderId="0" xfId="62" applyFont="1" applyFill="1" applyBorder="1" applyAlignment="1">
      <alignment vertical="center"/>
      <protection/>
    </xf>
    <xf numFmtId="37" fontId="9" fillId="0" borderId="14" xfId="62" applyNumberFormat="1" applyFont="1" applyFill="1" applyBorder="1" applyAlignment="1" applyProtection="1">
      <alignment vertical="center"/>
      <protection locked="0"/>
    </xf>
    <xf numFmtId="37" fontId="9" fillId="0" borderId="59" xfId="62" applyNumberFormat="1" applyFont="1" applyFill="1" applyBorder="1" applyAlignment="1" applyProtection="1">
      <alignment horizontal="center" vertical="center"/>
      <protection locked="0"/>
    </xf>
    <xf numFmtId="37" fontId="9" fillId="0" borderId="22" xfId="62" applyNumberFormat="1" applyFont="1" applyFill="1" applyBorder="1" applyAlignment="1" applyProtection="1">
      <alignment horizontal="center" vertical="center"/>
      <protection locked="0"/>
    </xf>
    <xf numFmtId="37" fontId="9" fillId="0" borderId="23" xfId="62" applyNumberFormat="1" applyFont="1" applyFill="1" applyBorder="1" applyAlignment="1" applyProtection="1">
      <alignment horizontal="center" vertical="center"/>
      <protection locked="0"/>
    </xf>
    <xf numFmtId="38" fontId="9" fillId="0" borderId="59" xfId="49" applyFont="1" applyFill="1" applyBorder="1" applyAlignment="1" applyProtection="1">
      <alignment horizontal="center" vertical="center"/>
      <protection locked="0"/>
    </xf>
    <xf numFmtId="38" fontId="9" fillId="0" borderId="22" xfId="49" applyFont="1" applyFill="1" applyBorder="1" applyAlignment="1" applyProtection="1">
      <alignment horizontal="center" vertical="center"/>
      <protection locked="0"/>
    </xf>
    <xf numFmtId="38" fontId="9" fillId="0" borderId="23" xfId="49" applyFont="1" applyFill="1" applyBorder="1" applyAlignment="1" applyProtection="1">
      <alignment horizontal="center" vertical="center"/>
      <protection locked="0"/>
    </xf>
    <xf numFmtId="37" fontId="9" fillId="0" borderId="35" xfId="62" applyNumberFormat="1" applyFont="1" applyFill="1" applyBorder="1" applyAlignment="1" applyProtection="1">
      <alignment vertical="center"/>
      <protection locked="0"/>
    </xf>
    <xf numFmtId="37" fontId="9" fillId="0" borderId="58" xfId="62" applyNumberFormat="1" applyFont="1" applyFill="1" applyBorder="1" applyAlignment="1" applyProtection="1">
      <alignment horizontal="distributed" vertical="center"/>
      <protection locked="0"/>
    </xf>
    <xf numFmtId="37" fontId="9" fillId="0" borderId="35" xfId="62" applyNumberFormat="1" applyFont="1" applyFill="1" applyBorder="1" applyAlignment="1" applyProtection="1">
      <alignment horizontal="distributed" vertical="center"/>
      <protection locked="0"/>
    </xf>
    <xf numFmtId="37" fontId="9" fillId="0" borderId="45" xfId="62" applyNumberFormat="1" applyFont="1" applyFill="1" applyBorder="1" applyAlignment="1" applyProtection="1">
      <alignment horizontal="distributed" vertical="center"/>
      <protection locked="0"/>
    </xf>
    <xf numFmtId="37" fontId="9" fillId="0" borderId="0" xfId="62" applyNumberFormat="1" applyFont="1" applyFill="1" applyBorder="1" applyAlignment="1" applyProtection="1">
      <alignment vertical="center"/>
      <protection locked="0"/>
    </xf>
    <xf numFmtId="37" fontId="9" fillId="0" borderId="0" xfId="62" applyNumberFormat="1" applyFont="1" applyFill="1" applyBorder="1" applyAlignment="1" applyProtection="1">
      <alignment horizontal="center" vertical="center"/>
      <protection locked="0"/>
    </xf>
    <xf numFmtId="37" fontId="9" fillId="0" borderId="14" xfId="62" applyNumberFormat="1" applyFont="1" applyFill="1" applyBorder="1" applyAlignment="1" applyProtection="1">
      <alignment horizontal="center" vertical="center"/>
      <protection locked="0"/>
    </xf>
    <xf numFmtId="43" fontId="9" fillId="0" borderId="0" xfId="62" applyNumberFormat="1" applyFont="1" applyFill="1" applyBorder="1" applyAlignment="1" applyProtection="1">
      <alignment vertical="center"/>
      <protection locked="0"/>
    </xf>
    <xf numFmtId="43" fontId="9" fillId="0" borderId="14" xfId="62" applyNumberFormat="1" applyFont="1" applyFill="1" applyBorder="1" applyAlignment="1" applyProtection="1">
      <alignment vertical="center"/>
      <protection locked="0"/>
    </xf>
    <xf numFmtId="43" fontId="9" fillId="0" borderId="20" xfId="62" applyNumberFormat="1" applyFont="1" applyFill="1" applyBorder="1" applyAlignment="1" applyProtection="1">
      <alignment vertical="center"/>
      <protection locked="0"/>
    </xf>
    <xf numFmtId="41" fontId="9" fillId="0" borderId="0" xfId="49" applyNumberFormat="1" applyFont="1" applyFill="1" applyBorder="1" applyAlignment="1" applyProtection="1">
      <alignment vertical="center"/>
      <protection locked="0"/>
    </xf>
    <xf numFmtId="41" fontId="9" fillId="0" borderId="14" xfId="49" applyNumberFormat="1" applyFont="1" applyFill="1" applyBorder="1" applyAlignment="1" applyProtection="1">
      <alignment vertical="center"/>
      <protection locked="0"/>
    </xf>
    <xf numFmtId="41" fontId="9" fillId="0" borderId="20" xfId="49" applyNumberFormat="1" applyFont="1" applyFill="1" applyBorder="1" applyAlignment="1" applyProtection="1">
      <alignment vertical="center"/>
      <protection locked="0"/>
    </xf>
    <xf numFmtId="39" fontId="9" fillId="0" borderId="0" xfId="62" applyNumberFormat="1" applyFont="1" applyFill="1" applyBorder="1" applyAlignment="1" applyProtection="1">
      <alignment vertical="center"/>
      <protection locked="0"/>
    </xf>
    <xf numFmtId="0" fontId="0" fillId="0" borderId="35" xfId="62" applyFont="1" applyFill="1" applyBorder="1" applyAlignment="1">
      <alignment vertical="center"/>
      <protection/>
    </xf>
    <xf numFmtId="38" fontId="0" fillId="0" borderId="35" xfId="49" applyFont="1" applyFill="1" applyBorder="1" applyAlignment="1">
      <alignment vertical="center"/>
    </xf>
    <xf numFmtId="37" fontId="9" fillId="0" borderId="58" xfId="61" applyNumberFormat="1" applyFont="1" applyFill="1" applyBorder="1" applyAlignment="1" applyProtection="1">
      <alignment horizontal="right" vertical="center"/>
      <protection locked="0"/>
    </xf>
    <xf numFmtId="37" fontId="9" fillId="0" borderId="0" xfId="61" applyNumberFormat="1" applyFont="1" applyFill="1" applyBorder="1" applyAlignment="1" applyProtection="1">
      <alignment horizontal="right" vertical="center"/>
      <protection locked="0"/>
    </xf>
    <xf numFmtId="37" fontId="9" fillId="0" borderId="35" xfId="61" applyNumberFormat="1" applyFont="1" applyFill="1" applyBorder="1" applyAlignment="1" applyProtection="1">
      <alignment vertical="center"/>
      <protection locked="0"/>
    </xf>
    <xf numFmtId="37" fontId="9" fillId="0" borderId="58" xfId="61" applyNumberFormat="1" applyFont="1" applyFill="1" applyBorder="1" applyAlignment="1" applyProtection="1">
      <alignment horizontal="distributed" vertical="center"/>
      <protection locked="0"/>
    </xf>
    <xf numFmtId="37" fontId="9" fillId="0" borderId="35" xfId="61" applyNumberFormat="1" applyFont="1" applyFill="1" applyBorder="1" applyAlignment="1" applyProtection="1">
      <alignment horizontal="distributed" vertical="center"/>
      <protection locked="0"/>
    </xf>
    <xf numFmtId="37" fontId="9" fillId="0" borderId="45" xfId="61" applyNumberFormat="1" applyFont="1" applyFill="1" applyBorder="1" applyAlignment="1" applyProtection="1">
      <alignment horizontal="distributed" vertical="center"/>
      <protection locked="0"/>
    </xf>
    <xf numFmtId="37" fontId="9" fillId="0" borderId="14" xfId="61" applyNumberFormat="1" applyFont="1" applyFill="1" applyBorder="1" applyAlignment="1" applyProtection="1">
      <alignment vertical="center"/>
      <protection locked="0"/>
    </xf>
    <xf numFmtId="43" fontId="9" fillId="0" borderId="0" xfId="61" applyNumberFormat="1" applyFont="1" applyFill="1" applyBorder="1" applyAlignment="1" applyProtection="1">
      <alignment vertical="center"/>
      <protection locked="0"/>
    </xf>
    <xf numFmtId="43" fontId="9" fillId="0" borderId="14" xfId="61" applyNumberFormat="1" applyFont="1" applyFill="1" applyBorder="1" applyAlignment="1" applyProtection="1">
      <alignment vertical="center"/>
      <protection locked="0"/>
    </xf>
    <xf numFmtId="193" fontId="9" fillId="0" borderId="0" xfId="61" applyNumberFormat="1" applyFont="1" applyFill="1" applyBorder="1" applyAlignment="1" applyProtection="1">
      <alignment vertical="center"/>
      <protection locked="0"/>
    </xf>
    <xf numFmtId="43" fontId="9" fillId="0" borderId="14" xfId="61" applyNumberFormat="1" applyFont="1" applyFill="1" applyBorder="1" applyAlignment="1" applyProtection="1">
      <alignment horizontal="right" vertical="center"/>
      <protection locked="0"/>
    </xf>
    <xf numFmtId="0" fontId="9" fillId="0" borderId="14" xfId="61" applyFont="1" applyFill="1" applyBorder="1" applyAlignment="1">
      <alignment vertical="center"/>
      <protection/>
    </xf>
    <xf numFmtId="43" fontId="9" fillId="0" borderId="14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59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49" fontId="9" fillId="0" borderId="29" xfId="61" applyNumberFormat="1" applyFont="1" applyFill="1" applyBorder="1" applyAlignment="1">
      <alignment vertical="center"/>
      <protection/>
    </xf>
    <xf numFmtId="43" fontId="9" fillId="0" borderId="14" xfId="61" applyNumberFormat="1" applyFont="1" applyFill="1" applyBorder="1" applyAlignment="1">
      <alignment vertical="center"/>
      <protection/>
    </xf>
    <xf numFmtId="189" fontId="9" fillId="0" borderId="0" xfId="61" applyNumberFormat="1" applyFont="1" applyFill="1" applyAlignment="1">
      <alignment vertical="center"/>
      <protection/>
    </xf>
    <xf numFmtId="200" fontId="9" fillId="0" borderId="0" xfId="61" applyNumberFormat="1" applyFont="1" applyFill="1" applyAlignment="1">
      <alignment vertical="center"/>
      <protection/>
    </xf>
    <xf numFmtId="49" fontId="10" fillId="0" borderId="29" xfId="61" applyNumberFormat="1" applyFont="1" applyFill="1" applyBorder="1" applyAlignment="1">
      <alignment vertical="center"/>
      <protection/>
    </xf>
    <xf numFmtId="43" fontId="9" fillId="0" borderId="14" xfId="61" applyNumberFormat="1" applyFont="1" applyFill="1" applyBorder="1" applyAlignment="1" quotePrefix="1">
      <alignment horizontal="right" vertical="center"/>
      <protection/>
    </xf>
    <xf numFmtId="0" fontId="33" fillId="0" borderId="0" xfId="61" applyFont="1" applyFill="1">
      <alignment/>
      <protection/>
    </xf>
    <xf numFmtId="37" fontId="9" fillId="0" borderId="0" xfId="61" applyNumberFormat="1" applyFont="1" applyFill="1" applyBorder="1" applyProtection="1">
      <alignment/>
      <protection locked="0"/>
    </xf>
    <xf numFmtId="37" fontId="9" fillId="0" borderId="0" xfId="61" applyNumberFormat="1" applyFont="1" applyFill="1" applyProtection="1">
      <alignment/>
      <protection locked="0"/>
    </xf>
    <xf numFmtId="0" fontId="62" fillId="0" borderId="0" xfId="61" applyFont="1" applyFill="1" applyAlignment="1">
      <alignment horizontal="left"/>
      <protection/>
    </xf>
    <xf numFmtId="37" fontId="36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Alignment="1">
      <alignment vertical="center"/>
      <protection/>
    </xf>
    <xf numFmtId="39" fontId="9" fillId="0" borderId="58" xfId="61" applyNumberFormat="1" applyFont="1" applyFill="1" applyBorder="1" applyAlignment="1" applyProtection="1">
      <alignment vertical="center"/>
      <protection locked="0"/>
    </xf>
    <xf numFmtId="39" fontId="9" fillId="0" borderId="58" xfId="61" applyNumberFormat="1" applyFont="1" applyFill="1" applyBorder="1" applyAlignment="1" applyProtection="1">
      <alignment horizontal="right" vertical="center"/>
      <protection locked="0"/>
    </xf>
    <xf numFmtId="39" fontId="9" fillId="0" borderId="0" xfId="61" applyNumberFormat="1" applyFont="1" applyFill="1" applyBorder="1" applyAlignment="1" applyProtection="1">
      <alignment horizontal="right"/>
      <protection locked="0"/>
    </xf>
    <xf numFmtId="39" fontId="9" fillId="0" borderId="59" xfId="61" applyNumberFormat="1" applyFont="1" applyFill="1" applyBorder="1" applyAlignment="1" applyProtection="1">
      <alignment horizontal="center" vertical="center"/>
      <protection locked="0"/>
    </xf>
    <xf numFmtId="39" fontId="9" fillId="0" borderId="22" xfId="61" applyNumberFormat="1" applyFont="1" applyFill="1" applyBorder="1" applyAlignment="1" applyProtection="1">
      <alignment horizontal="center" vertical="center"/>
      <protection locked="0"/>
    </xf>
    <xf numFmtId="39" fontId="9" fillId="0" borderId="23" xfId="61" applyNumberFormat="1" applyFont="1" applyFill="1" applyBorder="1" applyAlignment="1" applyProtection="1">
      <alignment horizontal="center" vertical="center"/>
      <protection locked="0"/>
    </xf>
    <xf numFmtId="39" fontId="9" fillId="0" borderId="45" xfId="61" applyNumberFormat="1" applyFont="1" applyFill="1" applyBorder="1" applyAlignment="1" applyProtection="1">
      <alignment horizontal="center" vertical="center"/>
      <protection locked="0"/>
    </xf>
    <xf numFmtId="39" fontId="9" fillId="0" borderId="0" xfId="61" applyNumberFormat="1" applyFont="1" applyFill="1" applyBorder="1" applyAlignment="1" applyProtection="1">
      <alignment horizontal="center"/>
      <protection locked="0"/>
    </xf>
    <xf numFmtId="39" fontId="9" fillId="0" borderId="59" xfId="61" applyNumberFormat="1" applyFont="1" applyFill="1" applyBorder="1" applyAlignment="1" applyProtection="1">
      <alignment horizontal="distributed" vertical="center"/>
      <protection locked="0"/>
    </xf>
    <xf numFmtId="39" fontId="9" fillId="0" borderId="21" xfId="61" applyNumberFormat="1" applyFont="1" applyFill="1" applyBorder="1" applyAlignment="1" applyProtection="1">
      <alignment horizontal="distributed" vertical="center"/>
      <protection locked="0"/>
    </xf>
    <xf numFmtId="37" fontId="9" fillId="0" borderId="23" xfId="61" applyNumberFormat="1" applyFont="1" applyFill="1" applyBorder="1" applyAlignment="1" applyProtection="1">
      <alignment horizontal="distributed" vertical="center"/>
      <protection locked="0"/>
    </xf>
    <xf numFmtId="39" fontId="9" fillId="0" borderId="23" xfId="61" applyNumberFormat="1" applyFont="1" applyFill="1" applyBorder="1" applyAlignment="1" applyProtection="1">
      <alignment horizontal="distributed" vertical="center"/>
      <protection locked="0"/>
    </xf>
    <xf numFmtId="37" fontId="9" fillId="0" borderId="35" xfId="61" applyNumberFormat="1" applyFont="1" applyFill="1" applyBorder="1" applyProtection="1">
      <alignment/>
      <protection locked="0"/>
    </xf>
    <xf numFmtId="180" fontId="33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0" fontId="9" fillId="0" borderId="0" xfId="61" applyFont="1">
      <alignment/>
      <protection/>
    </xf>
    <xf numFmtId="180" fontId="9" fillId="0" borderId="0" xfId="61" applyNumberFormat="1" applyFont="1">
      <alignment/>
      <protection/>
    </xf>
    <xf numFmtId="201" fontId="9" fillId="0" borderId="0" xfId="61" applyNumberFormat="1" applyFont="1">
      <alignment/>
      <protection/>
    </xf>
    <xf numFmtId="0" fontId="34" fillId="0" borderId="0" xfId="61" applyFont="1" applyFill="1" applyAlignment="1">
      <alignment horizontal="center" vertical="center"/>
      <protection/>
    </xf>
    <xf numFmtId="0" fontId="36" fillId="0" borderId="0" xfId="61" applyFont="1" applyFill="1" applyAlignment="1">
      <alignment horizont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21" xfId="61" applyFont="1" applyFill="1" applyBorder="1" applyAlignment="1">
      <alignment horizontal="distributed" vertical="center"/>
      <protection/>
    </xf>
    <xf numFmtId="0" fontId="9" fillId="0" borderId="22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39" fillId="0" borderId="0" xfId="61" applyFont="1" applyFill="1" applyAlignment="1">
      <alignment horizontal="right" vertical="center"/>
      <protection/>
    </xf>
    <xf numFmtId="0" fontId="39" fillId="0" borderId="14" xfId="61" applyFont="1" applyFill="1" applyBorder="1" applyAlignment="1">
      <alignment horizontal="right" vertical="center"/>
      <protection/>
    </xf>
    <xf numFmtId="0" fontId="39" fillId="0" borderId="0" xfId="61" applyFont="1" applyFill="1" applyBorder="1" applyAlignment="1">
      <alignment horizontal="right" vertical="top"/>
      <protection/>
    </xf>
    <xf numFmtId="0" fontId="9" fillId="0" borderId="14" xfId="61" applyFont="1" applyFill="1" applyBorder="1" applyAlignment="1">
      <alignment horizontal="center" vertical="center"/>
      <protection/>
    </xf>
    <xf numFmtId="43" fontId="9" fillId="0" borderId="0" xfId="61" applyNumberFormat="1" applyFont="1" applyFill="1" applyAlignment="1">
      <alignment vertical="center"/>
      <protection/>
    </xf>
    <xf numFmtId="41" fontId="9" fillId="0" borderId="14" xfId="49" applyNumberFormat="1" applyFont="1" applyFill="1" applyBorder="1" applyAlignment="1">
      <alignment vertical="center"/>
    </xf>
    <xf numFmtId="202" fontId="9" fillId="0" borderId="0" xfId="49" applyNumberFormat="1" applyFont="1" applyFill="1" applyBorder="1" applyAlignment="1">
      <alignment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41" fontId="9" fillId="0" borderId="20" xfId="49" applyNumberFormat="1" applyFont="1" applyFill="1" applyBorder="1" applyAlignment="1">
      <alignment vertical="center"/>
    </xf>
    <xf numFmtId="0" fontId="9" fillId="0" borderId="35" xfId="61" applyFont="1" applyFill="1" applyBorder="1" applyAlignment="1">
      <alignment horizontal="center" vertical="center"/>
      <protection/>
    </xf>
    <xf numFmtId="193" fontId="9" fillId="0" borderId="35" xfId="61" applyNumberFormat="1" applyFont="1" applyFill="1" applyBorder="1" applyAlignment="1">
      <alignment vertical="center"/>
      <protection/>
    </xf>
    <xf numFmtId="194" fontId="9" fillId="0" borderId="35" xfId="49" applyNumberFormat="1" applyFont="1" applyFill="1" applyBorder="1" applyAlignment="1">
      <alignment vertical="center"/>
    </xf>
    <xf numFmtId="194" fontId="9" fillId="0" borderId="0" xfId="49" applyNumberFormat="1" applyFont="1" applyFill="1" applyBorder="1" applyAlignment="1">
      <alignment/>
    </xf>
    <xf numFmtId="40" fontId="9" fillId="0" borderId="0" xfId="49" applyNumberFormat="1" applyFont="1" applyAlignment="1">
      <alignment/>
    </xf>
    <xf numFmtId="38" fontId="9" fillId="0" borderId="0" xfId="49" applyNumberFormat="1" applyFont="1" applyAlignment="1">
      <alignment/>
    </xf>
    <xf numFmtId="0" fontId="9" fillId="0" borderId="0" xfId="61" applyFont="1" applyFill="1" applyBorder="1">
      <alignment/>
      <protection/>
    </xf>
    <xf numFmtId="37" fontId="9" fillId="0" borderId="36" xfId="61" applyNumberFormat="1" applyFont="1" applyFill="1" applyBorder="1" applyAlignment="1" applyProtection="1">
      <alignment horizontal="center" vertical="center"/>
      <protection locked="0"/>
    </xf>
    <xf numFmtId="37" fontId="9" fillId="0" borderId="21" xfId="61" applyNumberFormat="1" applyFont="1" applyFill="1" applyBorder="1" applyAlignment="1" applyProtection="1">
      <alignment horizontal="distributed" vertical="center"/>
      <protection locked="0"/>
    </xf>
    <xf numFmtId="37" fontId="9" fillId="0" borderId="29" xfId="61" applyNumberFormat="1" applyFont="1" applyFill="1" applyBorder="1" applyAlignment="1" applyProtection="1">
      <alignment horizontal="left" vertical="center"/>
      <protection locked="0"/>
    </xf>
    <xf numFmtId="37" fontId="11" fillId="0" borderId="14" xfId="61" applyNumberFormat="1" applyFont="1" applyFill="1" applyBorder="1" applyAlignment="1" applyProtection="1">
      <alignment horizontal="right" vertical="center"/>
      <protection locked="0"/>
    </xf>
    <xf numFmtId="37" fontId="11" fillId="0" borderId="0" xfId="61" applyNumberFormat="1" applyFont="1" applyFill="1" applyBorder="1" applyAlignment="1" applyProtection="1">
      <alignment horizontal="right"/>
      <protection locked="0"/>
    </xf>
    <xf numFmtId="203" fontId="9" fillId="0" borderId="0" xfId="61" applyNumberFormat="1" applyFont="1" applyFill="1" applyBorder="1" applyProtection="1">
      <alignment/>
      <protection locked="0"/>
    </xf>
    <xf numFmtId="193" fontId="16" fillId="0" borderId="35" xfId="61" applyNumberFormat="1" applyFont="1" applyFill="1" applyBorder="1" applyAlignment="1" applyProtection="1">
      <alignment vertical="center"/>
      <protection locked="0"/>
    </xf>
    <xf numFmtId="193" fontId="16" fillId="0" borderId="45" xfId="61" applyNumberFormat="1" applyFont="1" applyFill="1" applyBorder="1" applyAlignment="1" applyProtection="1">
      <alignment vertical="center"/>
      <protection locked="0"/>
    </xf>
    <xf numFmtId="193" fontId="16" fillId="0" borderId="0" xfId="61" applyNumberFormat="1" applyFont="1" applyFill="1" applyBorder="1" applyProtection="1">
      <alignment/>
      <protection locked="0"/>
    </xf>
    <xf numFmtId="39" fontId="9" fillId="0" borderId="0" xfId="61" applyNumberFormat="1" applyFont="1" applyFill="1" applyBorder="1" applyAlignment="1" applyProtection="1">
      <alignment vertical="center"/>
      <protection locked="0"/>
    </xf>
    <xf numFmtId="49" fontId="9" fillId="0" borderId="59" xfId="61" applyNumberFormat="1" applyFont="1" applyFill="1" applyBorder="1" applyAlignment="1" applyProtection="1">
      <alignment horizontal="distributed" vertical="center"/>
      <protection locked="0"/>
    </xf>
    <xf numFmtId="49" fontId="9" fillId="0" borderId="23" xfId="61" applyNumberFormat="1" applyFont="1" applyFill="1" applyBorder="1" applyAlignment="1" applyProtection="1">
      <alignment horizontal="distributed" vertical="center"/>
      <protection locked="0"/>
    </xf>
    <xf numFmtId="39" fontId="9" fillId="0" borderId="57" xfId="61" applyNumberFormat="1" applyFont="1" applyFill="1" applyBorder="1" applyAlignment="1" applyProtection="1">
      <alignment horizontal="center" vertical="center" wrapText="1"/>
      <protection locked="0"/>
    </xf>
    <xf numFmtId="39" fontId="9" fillId="0" borderId="0" xfId="61" applyNumberFormat="1" applyFont="1" applyFill="1" applyBorder="1" applyAlignment="1" applyProtection="1">
      <alignment horizontal="center" vertical="center"/>
      <protection locked="0"/>
    </xf>
    <xf numFmtId="39" fontId="9" fillId="0" borderId="35" xfId="61" applyNumberFormat="1" applyFont="1" applyFill="1" applyBorder="1" applyAlignment="1" applyProtection="1">
      <alignment horizontal="center" vertical="center"/>
      <protection locked="0"/>
    </xf>
    <xf numFmtId="37" fontId="9" fillId="0" borderId="57" xfId="61" applyNumberFormat="1" applyFont="1" applyFill="1" applyBorder="1" applyAlignment="1" applyProtection="1">
      <alignment vertical="center"/>
      <protection locked="0"/>
    </xf>
    <xf numFmtId="39" fontId="11" fillId="0" borderId="56" xfId="61" applyNumberFormat="1" applyFont="1" applyFill="1" applyBorder="1" applyAlignment="1" applyProtection="1">
      <alignment horizontal="right" vertical="center"/>
      <protection locked="0"/>
    </xf>
    <xf numFmtId="39" fontId="11" fillId="0" borderId="57" xfId="61" applyNumberFormat="1" applyFont="1" applyFill="1" applyBorder="1" applyAlignment="1" applyProtection="1">
      <alignment horizontal="right" vertical="center"/>
      <protection locked="0"/>
    </xf>
    <xf numFmtId="39" fontId="11" fillId="0" borderId="0" xfId="61" applyNumberFormat="1" applyFont="1" applyFill="1" applyBorder="1" applyAlignment="1" applyProtection="1">
      <alignment horizontal="right" vertical="center"/>
      <protection locked="0"/>
    </xf>
    <xf numFmtId="41" fontId="9" fillId="0" borderId="14" xfId="61" applyNumberFormat="1" applyFont="1" applyFill="1" applyBorder="1" applyAlignment="1" applyProtection="1">
      <alignment vertical="center"/>
      <protection locked="0"/>
    </xf>
    <xf numFmtId="202" fontId="9" fillId="0" borderId="0" xfId="61" applyNumberFormat="1" applyFont="1" applyFill="1" applyBorder="1" applyAlignment="1" applyProtection="1">
      <alignment vertical="center"/>
      <protection locked="0"/>
    </xf>
    <xf numFmtId="37" fontId="9" fillId="0" borderId="35" xfId="61" applyNumberFormat="1" applyFont="1" applyFill="1" applyBorder="1" applyAlignment="1" applyProtection="1">
      <alignment horizontal="center" vertical="center"/>
      <protection locked="0"/>
    </xf>
    <xf numFmtId="43" fontId="9" fillId="0" borderId="35" xfId="61" applyNumberFormat="1" applyFont="1" applyFill="1" applyBorder="1" applyAlignment="1" applyProtection="1">
      <alignment vertical="center"/>
      <protection locked="0"/>
    </xf>
    <xf numFmtId="41" fontId="9" fillId="0" borderId="35" xfId="61" applyNumberFormat="1" applyFont="1" applyFill="1" applyBorder="1" applyAlignment="1" applyProtection="1">
      <alignment vertical="center"/>
      <protection locked="0"/>
    </xf>
    <xf numFmtId="37" fontId="9" fillId="0" borderId="57" xfId="61" applyNumberFormat="1" applyFont="1" applyFill="1" applyBorder="1" applyAlignment="1" applyProtection="1">
      <alignment horizontal="right" vertical="center"/>
      <protection locked="0"/>
    </xf>
    <xf numFmtId="188" fontId="38" fillId="0" borderId="57" xfId="61" applyNumberFormat="1" applyFont="1" applyFill="1" applyBorder="1" applyAlignment="1" applyProtection="1">
      <alignment horizontal="center" vertical="center"/>
      <protection locked="0"/>
    </xf>
    <xf numFmtId="0" fontId="33" fillId="0" borderId="0" xfId="6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vertical="center"/>
      <protection/>
    </xf>
    <xf numFmtId="0" fontId="9" fillId="0" borderId="45" xfId="61" applyFont="1" applyFill="1" applyBorder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38" fontId="34" fillId="0" borderId="0" xfId="49" applyFont="1" applyFill="1" applyAlignment="1">
      <alignment horizontal="center" vertical="center"/>
    </xf>
    <xf numFmtId="38" fontId="36" fillId="0" borderId="0" xfId="49" applyFont="1" applyFill="1" applyAlignment="1">
      <alignment horizontal="center" vertical="center"/>
    </xf>
    <xf numFmtId="0" fontId="9" fillId="0" borderId="58" xfId="63" applyFont="1" applyFill="1" applyBorder="1" applyAlignment="1">
      <alignment vertical="center"/>
      <protection/>
    </xf>
    <xf numFmtId="0" fontId="9" fillId="0" borderId="58" xfId="49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9" fillId="0" borderId="59" xfId="63" applyFont="1" applyFill="1" applyBorder="1" applyAlignment="1">
      <alignment horizontal="distributed" vertical="center"/>
      <protection/>
    </xf>
    <xf numFmtId="38" fontId="9" fillId="0" borderId="21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horizontal="center" vertical="center"/>
    </xf>
    <xf numFmtId="0" fontId="39" fillId="0" borderId="29" xfId="63" applyFont="1" applyFill="1" applyBorder="1" applyAlignment="1">
      <alignment vertical="center"/>
      <protection/>
    </xf>
    <xf numFmtId="38" fontId="39" fillId="0" borderId="14" xfId="49" applyFont="1" applyFill="1" applyBorder="1" applyAlignment="1">
      <alignment vertical="center"/>
    </xf>
    <xf numFmtId="49" fontId="39" fillId="0" borderId="14" xfId="49" applyNumberFormat="1" applyFont="1" applyFill="1" applyBorder="1" applyAlignment="1">
      <alignment horizontal="right" vertical="center"/>
    </xf>
    <xf numFmtId="38" fontId="39" fillId="0" borderId="0" xfId="49" applyFont="1" applyFill="1" applyBorder="1" applyAlignment="1">
      <alignment vertical="center"/>
    </xf>
    <xf numFmtId="0" fontId="39" fillId="0" borderId="0" xfId="63" applyFont="1" applyFill="1" applyAlignment="1">
      <alignment vertical="center"/>
      <protection/>
    </xf>
    <xf numFmtId="0" fontId="9" fillId="0" borderId="29" xfId="63" applyFont="1" applyFill="1" applyBorder="1" applyAlignment="1">
      <alignment horizontal="left" vertical="center"/>
      <protection/>
    </xf>
    <xf numFmtId="41" fontId="9" fillId="0" borderId="14" xfId="49" applyNumberFormat="1" applyFont="1" applyFill="1" applyBorder="1" applyAlignment="1">
      <alignment horizontal="right" vertical="center"/>
    </xf>
    <xf numFmtId="194" fontId="9" fillId="0" borderId="0" xfId="49" applyNumberFormat="1" applyFont="1" applyFill="1" applyBorder="1" applyAlignment="1">
      <alignment vertical="center"/>
    </xf>
    <xf numFmtId="0" fontId="9" fillId="0" borderId="14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35" xfId="63" applyFont="1" applyFill="1" applyBorder="1" applyAlignment="1">
      <alignment horizontal="left" vertical="center"/>
      <protection/>
    </xf>
    <xf numFmtId="41" fontId="9" fillId="0" borderId="35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center" vertical="center"/>
      <protection/>
    </xf>
    <xf numFmtId="205" fontId="9" fillId="0" borderId="0" xfId="49" applyNumberFormat="1" applyFont="1" applyFill="1" applyBorder="1" applyAlignment="1">
      <alignment vertical="center"/>
    </xf>
    <xf numFmtId="0" fontId="10" fillId="0" borderId="0" xfId="63" applyFont="1" applyFill="1" applyAlignment="1">
      <alignment horizontal="left" vertical="center"/>
      <protection/>
    </xf>
    <xf numFmtId="0" fontId="10" fillId="0" borderId="0" xfId="63" applyFont="1" applyFill="1" applyAlignment="1">
      <alignment horizontal="left" vertical="center"/>
      <protection/>
    </xf>
    <xf numFmtId="0" fontId="10" fillId="0" borderId="0" xfId="63" applyFont="1" applyFill="1" applyAlignment="1">
      <alignment vertical="center"/>
      <protection/>
    </xf>
    <xf numFmtId="194" fontId="9" fillId="0" borderId="0" xfId="49" applyNumberFormat="1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63" applyFont="1" applyFill="1" applyAlignment="1">
      <alignment vertical="center"/>
      <protection/>
    </xf>
    <xf numFmtId="0" fontId="34" fillId="0" borderId="0" xfId="61" applyFont="1" applyFill="1" applyAlignment="1">
      <alignment horizontal="center" vertical="center"/>
      <protection/>
    </xf>
    <xf numFmtId="0" fontId="40" fillId="0" borderId="0" xfId="61" applyFont="1" applyFill="1" applyAlignment="1">
      <alignment horizontal="center" vertical="center"/>
      <protection/>
    </xf>
    <xf numFmtId="0" fontId="40" fillId="0" borderId="57" xfId="61" applyFont="1" applyFill="1" applyBorder="1" applyAlignment="1">
      <alignment horizontal="center" vertical="center"/>
      <protection/>
    </xf>
    <xf numFmtId="0" fontId="40" fillId="0" borderId="59" xfId="61" applyFont="1" applyFill="1" applyBorder="1" applyAlignment="1">
      <alignment horizontal="center" vertical="center"/>
      <protection/>
    </xf>
    <xf numFmtId="0" fontId="40" fillId="0" borderId="23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40" fillId="0" borderId="35" xfId="61" applyFont="1" applyFill="1" applyBorder="1" applyAlignment="1">
      <alignment horizontal="center"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vertical="center"/>
      <protection/>
    </xf>
    <xf numFmtId="43" fontId="9" fillId="0" borderId="21" xfId="61" applyNumberFormat="1" applyFont="1" applyFill="1" applyBorder="1" applyAlignment="1">
      <alignment vertical="center"/>
      <protection/>
    </xf>
    <xf numFmtId="0" fontId="9" fillId="0" borderId="57" xfId="61" applyFont="1" applyFill="1" applyBorder="1" applyAlignment="1">
      <alignment vertical="center"/>
      <protection/>
    </xf>
    <xf numFmtId="43" fontId="9" fillId="0" borderId="57" xfId="61" applyNumberFormat="1" applyFont="1" applyFill="1" applyBorder="1" applyAlignment="1">
      <alignment vertical="center"/>
      <protection/>
    </xf>
    <xf numFmtId="189" fontId="9" fillId="0" borderId="0" xfId="61" applyNumberFormat="1" applyFont="1" applyFill="1" applyBorder="1" applyAlignment="1">
      <alignment/>
      <protection/>
    </xf>
    <xf numFmtId="0" fontId="9" fillId="0" borderId="57" xfId="61" applyFont="1" applyFill="1" applyBorder="1" applyAlignment="1">
      <alignment/>
      <protection/>
    </xf>
    <xf numFmtId="43" fontId="9" fillId="0" borderId="57" xfId="61" applyNumberFormat="1" applyFont="1" applyFill="1" applyBorder="1" applyAlignment="1">
      <alignment/>
      <protection/>
    </xf>
    <xf numFmtId="0" fontId="9" fillId="0" borderId="35" xfId="61" applyFont="1" applyFill="1" applyBorder="1" applyAlignment="1">
      <alignment vertical="top"/>
      <protection/>
    </xf>
    <xf numFmtId="43" fontId="9" fillId="0" borderId="35" xfId="61" applyNumberFormat="1" applyFont="1" applyFill="1" applyBorder="1" applyAlignment="1">
      <alignment vertical="top"/>
      <protection/>
    </xf>
    <xf numFmtId="0" fontId="41" fillId="0" borderId="0" xfId="61" applyFont="1" applyFill="1" applyAlignment="1">
      <alignment vertical="center"/>
      <protection/>
    </xf>
    <xf numFmtId="0" fontId="33" fillId="0" borderId="0" xfId="61" applyFill="1" applyAlignment="1">
      <alignment vertical="center"/>
      <protection/>
    </xf>
    <xf numFmtId="0" fontId="33" fillId="0" borderId="0" xfId="61" applyFill="1" applyAlignment="1">
      <alignment/>
      <protection/>
    </xf>
    <xf numFmtId="0" fontId="9" fillId="0" borderId="14" xfId="61" applyFont="1" applyFill="1" applyBorder="1" applyAlignment="1">
      <alignment vertical="top"/>
      <protection/>
    </xf>
    <xf numFmtId="43" fontId="9" fillId="0" borderId="14" xfId="61" applyNumberFormat="1" applyFont="1" applyFill="1" applyBorder="1" applyAlignment="1">
      <alignment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　年齢階級別傷病手当金件数、被保険者数の構成割合と被保険者千人当たり件数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5925"/>
          <c:w val="0.926"/>
          <c:h val="0.88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'図１○'!$D$1</c:f>
              <c:strCache>
                <c:ptCount val="1"/>
                <c:pt idx="0">
                  <c:v>被保険者千人当たり件数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'図１○'!$A$3:$A$14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</c:v>
                </c:pt>
              </c:strCache>
            </c:strRef>
          </c:cat>
          <c:val>
            <c:numRef>
              <c:f>'図１○'!$D$3:$D$14</c:f>
              <c:numCache>
                <c:ptCount val="12"/>
                <c:pt idx="0">
                  <c:v>1.7594371467915833</c:v>
                </c:pt>
                <c:pt idx="1">
                  <c:v>2.203015373139643</c:v>
                </c:pt>
                <c:pt idx="2">
                  <c:v>2.7757931161572</c:v>
                </c:pt>
                <c:pt idx="3">
                  <c:v>2.995016247844753</c:v>
                </c:pt>
                <c:pt idx="4">
                  <c:v>3.1625260384367153</c:v>
                </c:pt>
                <c:pt idx="5">
                  <c:v>3.495766235652166</c:v>
                </c:pt>
                <c:pt idx="6">
                  <c:v>3.9002670441339844</c:v>
                </c:pt>
                <c:pt idx="7">
                  <c:v>4.381303421966237</c:v>
                </c:pt>
                <c:pt idx="8">
                  <c:v>5.507762481469434</c:v>
                </c:pt>
                <c:pt idx="9">
                  <c:v>7.337453768349992</c:v>
                </c:pt>
                <c:pt idx="10">
                  <c:v>6.044754941149527</c:v>
                </c:pt>
                <c:pt idx="11">
                  <c:v>5.781980316145813</c:v>
                </c:pt>
              </c:numCache>
            </c:numRef>
          </c:val>
        </c:ser>
        <c:axId val="40317350"/>
        <c:axId val="27311831"/>
      </c:barChart>
      <c:lineChart>
        <c:grouping val="standard"/>
        <c:varyColors val="0"/>
        <c:ser>
          <c:idx val="1"/>
          <c:order val="0"/>
          <c:tx>
            <c:strRef>
              <c:f>'図１○'!$C$1</c:f>
              <c:strCache>
                <c:ptCount val="1"/>
                <c:pt idx="0">
                  <c:v>被保険者数構成割合(平成22年10月)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'図１○'!$A$3:$A$14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</c:v>
                </c:pt>
              </c:strCache>
            </c:strRef>
          </c:cat>
          <c:val>
            <c:numRef>
              <c:f>'図１○'!$C$3:$C$14</c:f>
              <c:numCache>
                <c:ptCount val="12"/>
                <c:pt idx="0">
                  <c:v>0.6708131600732509</c:v>
                </c:pt>
                <c:pt idx="1">
                  <c:v>7.024951082457416</c:v>
                </c:pt>
                <c:pt idx="2">
                  <c:v>11.4607792104625</c:v>
                </c:pt>
                <c:pt idx="3">
                  <c:v>12.610320556238449</c:v>
                </c:pt>
                <c:pt idx="4">
                  <c:v>12.93447766935086</c:v>
                </c:pt>
                <c:pt idx="5">
                  <c:v>10.94604227813595</c:v>
                </c:pt>
                <c:pt idx="6">
                  <c:v>10.358033556598015</c:v>
                </c:pt>
                <c:pt idx="7">
                  <c:v>10.13445530107284</c:v>
                </c:pt>
                <c:pt idx="8">
                  <c:v>10.913566465143115</c:v>
                </c:pt>
                <c:pt idx="9">
                  <c:v>8.641843104298891</c:v>
                </c:pt>
                <c:pt idx="10">
                  <c:v>3.0833626002391523</c:v>
                </c:pt>
                <c:pt idx="11">
                  <c:v>1.2213550159295588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'図１○'!$B$1</c:f>
              <c:strCache>
                <c:ptCount val="1"/>
                <c:pt idx="0">
                  <c:v>傷病手当金構成割合(件数)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'図１○'!$A$3:$A$14</c:f>
              <c:strCache>
                <c:ptCount val="12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</c:v>
                </c:pt>
              </c:strCache>
            </c:strRef>
          </c:cat>
          <c:val>
            <c:numRef>
              <c:f>'図１○'!$B$3:$B$14</c:f>
              <c:numCache>
                <c:ptCount val="12"/>
                <c:pt idx="0">
                  <c:v>0.2838489923360772</c:v>
                </c:pt>
                <c:pt idx="1">
                  <c:v>3.7219699120068124</c:v>
                </c:pt>
                <c:pt idx="2">
                  <c:v>7.650913047592015</c:v>
                </c:pt>
                <c:pt idx="3">
                  <c:v>9.08316775475447</c:v>
                </c:pt>
                <c:pt idx="4">
                  <c:v>9.837732992714542</c:v>
                </c:pt>
                <c:pt idx="5">
                  <c:v>9.20262087236257</c:v>
                </c:pt>
                <c:pt idx="6">
                  <c:v>9.715914466836976</c:v>
                </c:pt>
                <c:pt idx="7">
                  <c:v>10.67863563251017</c:v>
                </c:pt>
                <c:pt idx="8">
                  <c:v>14.456192638849465</c:v>
                </c:pt>
                <c:pt idx="9">
                  <c:v>15.249787113255747</c:v>
                </c:pt>
                <c:pt idx="10">
                  <c:v>4.482448670640553</c:v>
                </c:pt>
                <c:pt idx="11">
                  <c:v>1.6983631374775285</c:v>
                </c:pt>
              </c:numCache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74673"/>
        <c:crossesAt val="0"/>
        <c:auto val="1"/>
        <c:lblOffset val="100"/>
        <c:tickLblSkip val="1"/>
        <c:noMultiLvlLbl val="0"/>
      </c:catAx>
      <c:valAx>
        <c:axId val="64774673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1"/>
        <c:crossBetween val="between"/>
        <c:dispUnits/>
        <c:majorUnit val="5"/>
      </c:valAx>
      <c:catAx>
        <c:axId val="40317350"/>
        <c:scaling>
          <c:orientation val="minMax"/>
        </c:scaling>
        <c:axPos val="b"/>
        <c:delete val="1"/>
        <c:majorTickMark val="out"/>
        <c:minorTickMark val="none"/>
        <c:tickLblPos val="none"/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被保険者千人当たり件数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173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75"/>
          <c:y val="0.10575"/>
          <c:w val="0.30325"/>
          <c:h val="0.141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傷病別件数構成割合の比較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7325"/>
          <c:w val="0.801"/>
          <c:h val="0.8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'図２○'!$C$3</c:f>
              <c:strCache>
                <c:ptCount val="1"/>
                <c:pt idx="0">
                  <c:v>感染症・寄生虫症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'図２○'!$D$3:$E$3</c:f>
              <c:numCache>
                <c:ptCount val="2"/>
                <c:pt idx="0">
                  <c:v>3.553978607261222</c:v>
                </c:pt>
                <c:pt idx="1">
                  <c:v>1.9699096303957058</c:v>
                </c:pt>
              </c:numCache>
            </c:numRef>
          </c:val>
        </c:ser>
        <c:ser>
          <c:idx val="1"/>
          <c:order val="1"/>
          <c:tx>
            <c:strRef>
              <c:f>'図２○'!$C$4</c:f>
              <c:strCache>
                <c:ptCount val="1"/>
                <c:pt idx="0">
                  <c:v>新生物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'図２○'!$D$4:$E$4</c:f>
              <c:numCache>
                <c:ptCount val="2"/>
                <c:pt idx="0">
                  <c:v>4.302455621024808</c:v>
                </c:pt>
                <c:pt idx="1">
                  <c:v>20.126320455049125</c:v>
                </c:pt>
              </c:numCache>
            </c:numRef>
          </c:val>
        </c:ser>
        <c:ser>
          <c:idx val="2"/>
          <c:order val="2"/>
          <c:tx>
            <c:strRef>
              <c:f>'図２○'!$C$5</c:f>
              <c:strCache>
                <c:ptCount val="1"/>
                <c:pt idx="0">
                  <c:v>精神及び行動の傷害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'図２○'!$D$5:$E$5</c:f>
              <c:numCache>
                <c:ptCount val="2"/>
                <c:pt idx="0">
                  <c:v>3.5256300238622575</c:v>
                </c:pt>
                <c:pt idx="1">
                  <c:v>25.637142646081113</c:v>
                </c:pt>
              </c:numCache>
            </c:numRef>
          </c:val>
        </c:ser>
        <c:ser>
          <c:idx val="3"/>
          <c:order val="3"/>
          <c:tx>
            <c:strRef>
              <c:f>'図２○'!$C$6</c:f>
              <c:strCache>
                <c:ptCount val="1"/>
                <c:pt idx="0">
                  <c:v>神経系の疾患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'図２○'!$D$6:$E$6</c:f>
              <c:numCache>
                <c:ptCount val="2"/>
                <c:pt idx="0">
                  <c:v>2.5919150608270347</c:v>
                </c:pt>
                <c:pt idx="1">
                  <c:v>4.206988254413829</c:v>
                </c:pt>
              </c:numCache>
            </c:numRef>
          </c:val>
        </c:ser>
        <c:ser>
          <c:idx val="4"/>
          <c:order val="4"/>
          <c:tx>
            <c:strRef>
              <c:f>'図２○'!$C$7</c:f>
              <c:strCache>
                <c:ptCount val="1"/>
                <c:pt idx="0">
                  <c:v>循環器系の疾患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'図２○'!$D$7:$E$7</c:f>
              <c:numCache>
                <c:ptCount val="2"/>
                <c:pt idx="0">
                  <c:v>17.306222069984276</c:v>
                </c:pt>
                <c:pt idx="1">
                  <c:v>12.18758464455443</c:v>
                </c:pt>
              </c:numCache>
            </c:numRef>
          </c:val>
        </c:ser>
        <c:ser>
          <c:idx val="5"/>
          <c:order val="5"/>
          <c:tx>
            <c:strRef>
              <c:f>'図２○'!$C$8</c:f>
              <c:strCache>
                <c:ptCount val="1"/>
                <c:pt idx="0">
                  <c:v>呼吸器系の疾患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'図２○'!$D$8:$E$8</c:f>
              <c:numCache>
                <c:ptCount val="2"/>
                <c:pt idx="0">
                  <c:v>15.123525171549737</c:v>
                </c:pt>
                <c:pt idx="1">
                  <c:v>2.027775725788579</c:v>
                </c:pt>
              </c:numCache>
            </c:numRef>
          </c:val>
        </c:ser>
        <c:ser>
          <c:idx val="6"/>
          <c:order val="6"/>
          <c:tx>
            <c:strRef>
              <c:f>'図２○'!$C$9</c:f>
              <c:strCache>
                <c:ptCount val="1"/>
                <c:pt idx="0">
                  <c:v>消化器系の疾患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'図２○'!$D$9:$E$9</c:f>
              <c:numCache>
                <c:ptCount val="2"/>
                <c:pt idx="0">
                  <c:v>7.487530583944812</c:v>
                </c:pt>
                <c:pt idx="1">
                  <c:v>4.289478220186648</c:v>
                </c:pt>
              </c:numCache>
            </c:numRef>
          </c:val>
        </c:ser>
        <c:ser>
          <c:idx val="7"/>
          <c:order val="7"/>
          <c:tx>
            <c:strRef>
              <c:f>'図２○'!$C$10</c:f>
              <c:strCache>
                <c:ptCount val="1"/>
                <c:pt idx="0">
                  <c:v>皮膚・皮下組織の疾患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'図２○'!$D$10:$E$10</c:f>
              <c:numCache>
                <c:ptCount val="2"/>
                <c:pt idx="0">
                  <c:v>6.733328644575256</c:v>
                </c:pt>
                <c:pt idx="1">
                  <c:v>0.7227105956514245</c:v>
                </c:pt>
              </c:numCache>
            </c:numRef>
          </c:val>
        </c:ser>
        <c:ser>
          <c:idx val="8"/>
          <c:order val="8"/>
          <c:tx>
            <c:strRef>
              <c:f>'図２○'!$C$11</c:f>
              <c:strCache>
                <c:ptCount val="1"/>
                <c:pt idx="0">
                  <c:v>筋骨格系・結合組織の疾患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'図２○'!$D$11:$E$11</c:f>
              <c:numCache>
                <c:ptCount val="2"/>
                <c:pt idx="0">
                  <c:v>9.539154290465683</c:v>
                </c:pt>
                <c:pt idx="1">
                  <c:v>11.000714092241019</c:v>
                </c:pt>
              </c:numCache>
            </c:numRef>
          </c:val>
        </c:ser>
        <c:ser>
          <c:idx val="9"/>
          <c:order val="9"/>
          <c:tx>
            <c:strRef>
              <c:f>'図２○'!$C$12</c:f>
              <c:strCache>
                <c:ptCount val="1"/>
                <c:pt idx="0">
                  <c:v>腎尿路性器系の疾患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'図２○'!$D$12:$E$12</c:f>
              <c:numCache>
                <c:ptCount val="2"/>
                <c:pt idx="0">
                  <c:v>4.207244227246662</c:v>
                </c:pt>
                <c:pt idx="1">
                  <c:v>2.030238112826574</c:v>
                </c:pt>
              </c:numCache>
            </c:numRef>
          </c:val>
        </c:ser>
        <c:ser>
          <c:idx val="10"/>
          <c:order val="10"/>
          <c:tx>
            <c:strRef>
              <c:f>'図２○'!$C$13</c:f>
              <c:strCache>
                <c:ptCount val="1"/>
                <c:pt idx="0">
                  <c:v>損傷・中毒・外因の影響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'図２○'!$D$13:$E$13</c:f>
              <c:numCache>
                <c:ptCount val="2"/>
                <c:pt idx="0">
                  <c:v>1.8016712942148485</c:v>
                </c:pt>
                <c:pt idx="1">
                  <c:v>7.248036246337199</c:v>
                </c:pt>
              </c:numCache>
            </c:numRef>
          </c:val>
        </c:ser>
        <c:ser>
          <c:idx val="11"/>
          <c:order val="11"/>
          <c:tx>
            <c:strRef>
              <c:f>'図２○'!$C$14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'図２○'!$D$2:$E$2</c:f>
              <c:strCache>
                <c:ptCount val="2"/>
                <c:pt idx="0">
                  <c:v>平成22年10月分
レセプト
（入院・入院外計）</c:v>
                </c:pt>
                <c:pt idx="1">
                  <c:v>傷病手当金</c:v>
                </c:pt>
              </c:strCache>
            </c:strRef>
          </c:cat>
          <c:val>
            <c:numRef>
              <c:f>'図２○'!$D$14:$E$14</c:f>
              <c:numCache>
                <c:ptCount val="2"/>
                <c:pt idx="0">
                  <c:v>23.827344405043405</c:v>
                </c:pt>
                <c:pt idx="1">
                  <c:v>8.553101376474345</c:v>
                </c:pt>
              </c:numCache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6101146"/>
        <c:axId val="12257131"/>
      </c:barChart>
      <c:catAx>
        <c:axId val="46101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01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11875"/>
          <c:w val="0.19225"/>
          <c:h val="0.7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図３　年齢階級別、傷病別の件数割合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5925"/>
          <c:w val="0.775"/>
          <c:h val="0.8845"/>
        </c:manualLayout>
      </c:layout>
      <c:areaChart>
        <c:grouping val="percentStacked"/>
        <c:varyColors val="0"/>
        <c:ser>
          <c:idx val="9"/>
          <c:order val="0"/>
          <c:tx>
            <c:strRef>
              <c:f>'図３○'!$A$12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'図３○'!$B$12:$M$12</c:f>
              <c:numCache>
                <c:ptCount val="12"/>
                <c:pt idx="0">
                  <c:v>17.08333333333333</c:v>
                </c:pt>
                <c:pt idx="1">
                  <c:v>15.888147442008275</c:v>
                </c:pt>
                <c:pt idx="2">
                  <c:v>20.31225846344104</c:v>
                </c:pt>
                <c:pt idx="3">
                  <c:v>17.799479166666657</c:v>
                </c:pt>
                <c:pt idx="4">
                  <c:v>13.068045203173838</c:v>
                </c:pt>
                <c:pt idx="5">
                  <c:v>9.099087520884211</c:v>
                </c:pt>
                <c:pt idx="6">
                  <c:v>9.214850882531948</c:v>
                </c:pt>
                <c:pt idx="7">
                  <c:v>8.904640602503036</c:v>
                </c:pt>
                <c:pt idx="8">
                  <c:v>8.598543729035427</c:v>
                </c:pt>
                <c:pt idx="9">
                  <c:v>8.864588180549077</c:v>
                </c:pt>
                <c:pt idx="10">
                  <c:v>7.862796833773089</c:v>
                </c:pt>
                <c:pt idx="11">
                  <c:v>7.869080779944284</c:v>
                </c:pt>
              </c:numCache>
            </c:numRef>
          </c:val>
        </c:ser>
        <c:ser>
          <c:idx val="8"/>
          <c:order val="1"/>
          <c:tx>
            <c:strRef>
              <c:f>'図３○'!$A$11</c:f>
              <c:strCache>
                <c:ptCount val="1"/>
                <c:pt idx="0">
                  <c:v>損傷・中毒・外因の影響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'図３○'!$B$11:$M$11</c:f>
              <c:numCache>
                <c:ptCount val="12"/>
                <c:pt idx="0">
                  <c:v>17.5</c:v>
                </c:pt>
                <c:pt idx="1">
                  <c:v>8.57959961868446</c:v>
                </c:pt>
                <c:pt idx="2">
                  <c:v>6.1060442108517545</c:v>
                </c:pt>
                <c:pt idx="3">
                  <c:v>6.080729166666667</c:v>
                </c:pt>
                <c:pt idx="4">
                  <c:v>6.720365472469343</c:v>
                </c:pt>
                <c:pt idx="5">
                  <c:v>7.248425652229791</c:v>
                </c:pt>
                <c:pt idx="6">
                  <c:v>6.841144248326232</c:v>
                </c:pt>
                <c:pt idx="7">
                  <c:v>7.653117731753239</c:v>
                </c:pt>
                <c:pt idx="8">
                  <c:v>7.142272764460443</c:v>
                </c:pt>
                <c:pt idx="9">
                  <c:v>7.794322940902745</c:v>
                </c:pt>
                <c:pt idx="10">
                  <c:v>8.258575197889181</c:v>
                </c:pt>
                <c:pt idx="11">
                  <c:v>10.167130919220057</c:v>
                </c:pt>
              </c:numCache>
            </c:numRef>
          </c:val>
        </c:ser>
        <c:ser>
          <c:idx val="7"/>
          <c:order val="2"/>
          <c:tx>
            <c:strRef>
              <c:f>'図３○'!$A$10</c:f>
              <c:strCache>
                <c:ptCount val="1"/>
                <c:pt idx="0">
                  <c:v>筋骨格系・結合組織の疾患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'図３○'!$B$10:$M$10</c:f>
              <c:numCache>
                <c:ptCount val="12"/>
                <c:pt idx="0">
                  <c:v>8.75</c:v>
                </c:pt>
                <c:pt idx="1">
                  <c:v>7.2132189386717505</c:v>
                </c:pt>
                <c:pt idx="2">
                  <c:v>7.002627917761632</c:v>
                </c:pt>
                <c:pt idx="3">
                  <c:v>8.6328125</c:v>
                </c:pt>
                <c:pt idx="4">
                  <c:v>9.461408992546286</c:v>
                </c:pt>
                <c:pt idx="5">
                  <c:v>11.412414856702222</c:v>
                </c:pt>
                <c:pt idx="6">
                  <c:v>11.05295191722459</c:v>
                </c:pt>
                <c:pt idx="7">
                  <c:v>12.747812603832095</c:v>
                </c:pt>
                <c:pt idx="8">
                  <c:v>13.343696310234805</c:v>
                </c:pt>
                <c:pt idx="9">
                  <c:v>12.470916705444393</c:v>
                </c:pt>
                <c:pt idx="10">
                  <c:v>11.58311345646438</c:v>
                </c:pt>
                <c:pt idx="11">
                  <c:v>11.07242339832869</c:v>
                </c:pt>
              </c:numCache>
            </c:numRef>
          </c:val>
        </c:ser>
        <c:ser>
          <c:idx val="6"/>
          <c:order val="3"/>
          <c:tx>
            <c:strRef>
              <c:f>'図３○'!$A$9</c:f>
              <c:strCache>
                <c:ptCount val="1"/>
                <c:pt idx="0">
                  <c:v>消化器系の疾患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'図３○'!$B$9:$M$9</c:f>
              <c:numCache>
                <c:ptCount val="12"/>
                <c:pt idx="0">
                  <c:v>10.416666666666668</c:v>
                </c:pt>
                <c:pt idx="1">
                  <c:v>4.194470924690181</c:v>
                </c:pt>
                <c:pt idx="2">
                  <c:v>2.658834441181017</c:v>
                </c:pt>
                <c:pt idx="3">
                  <c:v>3.75</c:v>
                </c:pt>
                <c:pt idx="4">
                  <c:v>3.654724693435922</c:v>
                </c:pt>
                <c:pt idx="5">
                  <c:v>4.228248297134044</c:v>
                </c:pt>
                <c:pt idx="6">
                  <c:v>4.8569689592209375</c:v>
                </c:pt>
                <c:pt idx="7">
                  <c:v>4.4966219957913385</c:v>
                </c:pt>
                <c:pt idx="8">
                  <c:v>4.998772805366931</c:v>
                </c:pt>
                <c:pt idx="9">
                  <c:v>4.60679385760819</c:v>
                </c:pt>
                <c:pt idx="10">
                  <c:v>4.353562005277045</c:v>
                </c:pt>
                <c:pt idx="11">
                  <c:v>4.108635097493036</c:v>
                </c:pt>
              </c:numCache>
            </c:numRef>
          </c:val>
        </c:ser>
        <c:ser>
          <c:idx val="5"/>
          <c:order val="4"/>
          <c:tx>
            <c:strRef>
              <c:f>'図３○'!$A$8</c:f>
              <c:strCache>
                <c:ptCount val="1"/>
                <c:pt idx="0">
                  <c:v>呼吸器系の疾患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'図３○'!$B$8:$M$8</c:f>
              <c:numCache>
                <c:ptCount val="12"/>
                <c:pt idx="0">
                  <c:v>5.833333333333333</c:v>
                </c:pt>
                <c:pt idx="1">
                  <c:v>3.558945027009851</c:v>
                </c:pt>
                <c:pt idx="2">
                  <c:v>2.179625908177462</c:v>
                </c:pt>
                <c:pt idx="3">
                  <c:v>1.9921874999999998</c:v>
                </c:pt>
                <c:pt idx="4">
                  <c:v>1.4907429670593892</c:v>
                </c:pt>
                <c:pt idx="5">
                  <c:v>1.4908109497493895</c:v>
                </c:pt>
                <c:pt idx="6">
                  <c:v>1.2172854534388313</c:v>
                </c:pt>
                <c:pt idx="7">
                  <c:v>1.6945398161479677</c:v>
                </c:pt>
                <c:pt idx="8">
                  <c:v>2.102593471324552</c:v>
                </c:pt>
                <c:pt idx="9">
                  <c:v>2.3344191096634095</c:v>
                </c:pt>
                <c:pt idx="10">
                  <c:v>3.245382585751979</c:v>
                </c:pt>
                <c:pt idx="11">
                  <c:v>3.6908077994428967</c:v>
                </c:pt>
              </c:numCache>
            </c:numRef>
          </c:val>
        </c:ser>
        <c:ser>
          <c:idx val="4"/>
          <c:order val="5"/>
          <c:tx>
            <c:strRef>
              <c:f>'図３○'!$A$7</c:f>
              <c:strCache>
                <c:ptCount val="1"/>
                <c:pt idx="0">
                  <c:v>循環器系の疾患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'図３○'!$B$7:$M$7</c:f>
              <c:numCache>
                <c:ptCount val="12"/>
                <c:pt idx="0">
                  <c:v>0.4166666666666667</c:v>
                </c:pt>
                <c:pt idx="1">
                  <c:v>1.0803940260565617</c:v>
                </c:pt>
                <c:pt idx="2">
                  <c:v>1.283042201267584</c:v>
                </c:pt>
                <c:pt idx="3">
                  <c:v>2.3958333333333335</c:v>
                </c:pt>
                <c:pt idx="4">
                  <c:v>4.772781918730464</c:v>
                </c:pt>
                <c:pt idx="5">
                  <c:v>7.2612774707621135</c:v>
                </c:pt>
                <c:pt idx="6">
                  <c:v>11.892878880097383</c:v>
                </c:pt>
                <c:pt idx="7">
                  <c:v>16.081515117953263</c:v>
                </c:pt>
                <c:pt idx="8">
                  <c:v>18.88243475415201</c:v>
                </c:pt>
                <c:pt idx="9">
                  <c:v>21.118349619978286</c:v>
                </c:pt>
                <c:pt idx="10">
                  <c:v>21.71503957783641</c:v>
                </c:pt>
                <c:pt idx="11">
                  <c:v>24.512534818941504</c:v>
                </c:pt>
              </c:numCache>
            </c:numRef>
          </c:val>
        </c:ser>
        <c:ser>
          <c:idx val="3"/>
          <c:order val="6"/>
          <c:tx>
            <c:strRef>
              <c:f>'図３○'!$A$6</c:f>
              <c:strCache>
                <c:ptCount val="1"/>
                <c:pt idx="0">
                  <c:v>神経系の疾患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'図３○'!$B$6:$M$6</c:f>
              <c:numCache>
                <c:ptCount val="12"/>
                <c:pt idx="0">
                  <c:v>5</c:v>
                </c:pt>
                <c:pt idx="1">
                  <c:v>6.259930092151256</c:v>
                </c:pt>
                <c:pt idx="2">
                  <c:v>5.147627144844644</c:v>
                </c:pt>
                <c:pt idx="3">
                  <c:v>4.934895833333333</c:v>
                </c:pt>
                <c:pt idx="4">
                  <c:v>5.385910074537149</c:v>
                </c:pt>
                <c:pt idx="5">
                  <c:v>4.806580131088549</c:v>
                </c:pt>
                <c:pt idx="6">
                  <c:v>4.26049908703591</c:v>
                </c:pt>
                <c:pt idx="7">
                  <c:v>3.7656440358843724</c:v>
                </c:pt>
                <c:pt idx="8">
                  <c:v>3.714309089421582</c:v>
                </c:pt>
                <c:pt idx="9">
                  <c:v>3.0711959050721265</c:v>
                </c:pt>
                <c:pt idx="10">
                  <c:v>2.8232189973614776</c:v>
                </c:pt>
                <c:pt idx="11">
                  <c:v>1.8802228412256268</c:v>
                </c:pt>
              </c:numCache>
            </c:numRef>
          </c:val>
        </c:ser>
        <c:ser>
          <c:idx val="2"/>
          <c:order val="7"/>
          <c:tx>
            <c:strRef>
              <c:f>'図３○'!$A$5</c:f>
              <c:strCache>
                <c:ptCount val="1"/>
                <c:pt idx="0">
                  <c:v>精神及び行動の傷害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'図３○'!$B$5:$M$5</c:f>
              <c:numCache>
                <c:ptCount val="12"/>
                <c:pt idx="0">
                  <c:v>23.333333333333332</c:v>
                </c:pt>
                <c:pt idx="1">
                  <c:v>46.552272005084205</c:v>
                </c:pt>
                <c:pt idx="2">
                  <c:v>48.66285360952234</c:v>
                </c:pt>
                <c:pt idx="3">
                  <c:v>45.690104166666664</c:v>
                </c:pt>
                <c:pt idx="4">
                  <c:v>44.22938206299592</c:v>
                </c:pt>
                <c:pt idx="5">
                  <c:v>38.85104742321038</c:v>
                </c:pt>
                <c:pt idx="6">
                  <c:v>28.289713937918442</c:v>
                </c:pt>
                <c:pt idx="7">
                  <c:v>18.030789677705172</c:v>
                </c:pt>
                <c:pt idx="8">
                  <c:v>10.4720608688538</c:v>
                </c:pt>
                <c:pt idx="9">
                  <c:v>4.661082674111991</c:v>
                </c:pt>
                <c:pt idx="10">
                  <c:v>2.0316622691292876</c:v>
                </c:pt>
                <c:pt idx="11">
                  <c:v>2.298050139275766</c:v>
                </c:pt>
              </c:numCache>
            </c:numRef>
          </c:val>
        </c:ser>
        <c:ser>
          <c:idx val="1"/>
          <c:order val="8"/>
          <c:tx>
            <c:strRef>
              <c:f>'図３○'!$A$4</c:f>
              <c:strCache>
                <c:ptCount val="1"/>
                <c:pt idx="0">
                  <c:v>新生物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'図３○'!$B$4:$M$4</c:f>
              <c:numCache>
                <c:ptCount val="12"/>
                <c:pt idx="0">
                  <c:v>4.166666666666666</c:v>
                </c:pt>
                <c:pt idx="1">
                  <c:v>3.4953924372418177</c:v>
                </c:pt>
                <c:pt idx="2">
                  <c:v>4.74571031071263</c:v>
                </c:pt>
                <c:pt idx="3">
                  <c:v>6.940104166666666</c:v>
                </c:pt>
                <c:pt idx="4">
                  <c:v>9.353209906227459</c:v>
                </c:pt>
                <c:pt idx="5">
                  <c:v>13.867112196375786</c:v>
                </c:pt>
                <c:pt idx="6">
                  <c:v>20.584297017650638</c:v>
                </c:pt>
                <c:pt idx="7">
                  <c:v>24.520987927788237</c:v>
                </c:pt>
                <c:pt idx="8">
                  <c:v>28.60999754561073</c:v>
                </c:pt>
                <c:pt idx="9">
                  <c:v>33.178222429036765</c:v>
                </c:pt>
                <c:pt idx="10">
                  <c:v>36.2532981530343</c:v>
                </c:pt>
                <c:pt idx="11">
                  <c:v>33.147632311977716</c:v>
                </c:pt>
              </c:numCache>
            </c:numRef>
          </c:val>
        </c:ser>
        <c:ser>
          <c:idx val="0"/>
          <c:order val="9"/>
          <c:tx>
            <c:strRef>
              <c:f>'図３○'!$A$3</c:f>
              <c:strCache>
                <c:ptCount val="1"/>
                <c:pt idx="0">
                  <c:v>感染症・寄生虫症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'図３○'!$B$1:$M$2</c:f>
              <c:multiLvlStrCache>
                <c:ptCount val="12"/>
                <c:lvl>
                  <c:pt idx="0">
                    <c:v>15～19</c:v>
                  </c:pt>
                  <c:pt idx="1">
                    <c:v>20～24</c:v>
                  </c:pt>
                  <c:pt idx="2">
                    <c:v>25～29</c:v>
                  </c:pt>
                  <c:pt idx="3">
                    <c:v>30～34</c:v>
                  </c:pt>
                  <c:pt idx="4">
                    <c:v>35～39</c:v>
                  </c:pt>
                  <c:pt idx="5">
                    <c:v>40～44</c:v>
                  </c:pt>
                  <c:pt idx="6">
                    <c:v>45～49</c:v>
                  </c:pt>
                  <c:pt idx="7">
                    <c:v>50～54</c:v>
                  </c:pt>
                  <c:pt idx="8">
                    <c:v>55～59</c:v>
                  </c:pt>
                  <c:pt idx="9">
                    <c:v>60～64</c:v>
                  </c:pt>
                  <c:pt idx="10">
                    <c:v>65～69</c:v>
                  </c:pt>
                  <c:pt idx="11">
                    <c:v>70以上</c:v>
                  </c:pt>
                </c:lvl>
              </c:multiLvlStrCache>
            </c:multiLvlStrRef>
          </c:cat>
          <c:val>
            <c:numRef>
              <c:f>'図３○'!$B$3:$M$3</c:f>
              <c:numCache>
                <c:ptCount val="12"/>
                <c:pt idx="0">
                  <c:v>7.5</c:v>
                </c:pt>
                <c:pt idx="1">
                  <c:v>3.1776294884016525</c:v>
                </c:pt>
                <c:pt idx="2">
                  <c:v>1.9013757922399135</c:v>
                </c:pt>
                <c:pt idx="3">
                  <c:v>1.7838541666666665</c:v>
                </c:pt>
                <c:pt idx="4">
                  <c:v>1.8634287088242367</c:v>
                </c:pt>
                <c:pt idx="5">
                  <c:v>1.7349955018635135</c:v>
                </c:pt>
                <c:pt idx="6">
                  <c:v>1.7894096165550821</c:v>
                </c:pt>
                <c:pt idx="7">
                  <c:v>2.1043304906412668</c:v>
                </c:pt>
                <c:pt idx="8">
                  <c:v>2.13531866153972</c:v>
                </c:pt>
                <c:pt idx="9">
                  <c:v>1.9001085776330078</c:v>
                </c:pt>
                <c:pt idx="10">
                  <c:v>1.8733509234828496</c:v>
                </c:pt>
                <c:pt idx="11">
                  <c:v>1.2534818941504178</c:v>
                </c:pt>
              </c:numCache>
            </c:numRef>
          </c:val>
        </c:ser>
        <c:axId val="43205316"/>
        <c:axId val="53303525"/>
      </c:areaChart>
      <c:catAx>
        <c:axId val="4320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件数割合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53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5"/>
          <c:y val="0.3585"/>
          <c:w val="0.18375"/>
          <c:h val="0.33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図４　業態別、被保険者千人当たり件数の比較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575"/>
          <c:w val="0.9475"/>
          <c:h val="0.9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'図４○'!$B$1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'図４○'!$A$2:$A$19</c:f>
              <c:strCache>
                <c:ptCount val="18"/>
                <c:pt idx="0">
                  <c:v>農林水産業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不動産業・物品賃貸業</c:v>
                </c:pt>
                <c:pt idx="10">
                  <c:v>学術研究・専門技術サービス業</c:v>
                </c:pt>
                <c:pt idx="11">
                  <c:v>飲食店・宿泊業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サービス業</c:v>
                </c:pt>
                <c:pt idx="17">
                  <c:v>公務</c:v>
                </c:pt>
              </c:strCache>
            </c:strRef>
          </c:cat>
          <c:val>
            <c:numRef>
              <c:f>'図４○'!$B$2:$B$19</c:f>
              <c:numCache>
                <c:ptCount val="18"/>
                <c:pt idx="0">
                  <c:v>4.288473303503953</c:v>
                </c:pt>
                <c:pt idx="1">
                  <c:v>5.716490991099641</c:v>
                </c:pt>
                <c:pt idx="2">
                  <c:v>4.7081317782605865</c:v>
                </c:pt>
                <c:pt idx="3">
                  <c:v>4.301763837615853</c:v>
                </c:pt>
                <c:pt idx="4">
                  <c:v>3.0040430353633836</c:v>
                </c:pt>
                <c:pt idx="5">
                  <c:v>4.601879527156205</c:v>
                </c:pt>
                <c:pt idx="6">
                  <c:v>7.16728751298094</c:v>
                </c:pt>
                <c:pt idx="7">
                  <c:v>3.221107733548372</c:v>
                </c:pt>
                <c:pt idx="8">
                  <c:v>2.6523043279105165</c:v>
                </c:pt>
                <c:pt idx="9">
                  <c:v>2.644550615799118</c:v>
                </c:pt>
                <c:pt idx="10">
                  <c:v>3.4356665222330225</c:v>
                </c:pt>
                <c:pt idx="11">
                  <c:v>3.9066673789934825</c:v>
                </c:pt>
                <c:pt idx="12">
                  <c:v>4.123575738642903</c:v>
                </c:pt>
                <c:pt idx="13">
                  <c:v>2.3840743831207534</c:v>
                </c:pt>
                <c:pt idx="14">
                  <c:v>4.626774315195131</c:v>
                </c:pt>
                <c:pt idx="15">
                  <c:v>2.1532008906225726</c:v>
                </c:pt>
                <c:pt idx="16">
                  <c:v>4.1203638091585875</c:v>
                </c:pt>
                <c:pt idx="17">
                  <c:v>1.4758772572548264</c:v>
                </c:pt>
              </c:numCache>
            </c:numRef>
          </c:val>
        </c:ser>
        <c:gapWidth val="50"/>
        <c:axId val="9969678"/>
        <c:axId val="22618239"/>
      </c:barChart>
      <c:catAx>
        <c:axId val="9969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千人当たり件数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図５　標準報酬等級別分布の比較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5925"/>
          <c:w val="0.9485"/>
          <c:h val="0.8845"/>
        </c:manualLayout>
      </c:layout>
      <c:lineChart>
        <c:grouping val="standard"/>
        <c:varyColors val="0"/>
        <c:ser>
          <c:idx val="1"/>
          <c:order val="0"/>
          <c:tx>
            <c:strRef>
              <c:f>'図５○'!$B$1</c:f>
              <c:strCache>
                <c:ptCount val="1"/>
                <c:pt idx="0">
                  <c:v>傷病手当金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'図５○'!$A$2:$A$48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'図５○'!$B$2:$B$48</c:f>
              <c:numCache>
                <c:ptCount val="47"/>
                <c:pt idx="0">
                  <c:v>0.14035606116569402</c:v>
                </c:pt>
                <c:pt idx="1">
                  <c:v>0.10095786855777991</c:v>
                </c:pt>
                <c:pt idx="2">
                  <c:v>0.2684001871414149</c:v>
                </c:pt>
                <c:pt idx="3">
                  <c:v>0.3595085075472163</c:v>
                </c:pt>
                <c:pt idx="4">
                  <c:v>0.9886483957548449</c:v>
                </c:pt>
                <c:pt idx="5">
                  <c:v>0.5552682770677896</c:v>
                </c:pt>
                <c:pt idx="6">
                  <c:v>0.9147767846150058</c:v>
                </c:pt>
                <c:pt idx="7">
                  <c:v>1.57346531727857</c:v>
                </c:pt>
                <c:pt idx="8">
                  <c:v>1.8443278914579795</c:v>
                </c:pt>
                <c:pt idx="9">
                  <c:v>2.4328383935386966</c:v>
                </c:pt>
                <c:pt idx="10">
                  <c:v>2.6396789047302454</c:v>
                </c:pt>
                <c:pt idx="11">
                  <c:v>3.742828297751841</c:v>
                </c:pt>
                <c:pt idx="12">
                  <c:v>4.051857871020167</c:v>
                </c:pt>
                <c:pt idx="13">
                  <c:v>4.174977222919899</c:v>
                </c:pt>
                <c:pt idx="14">
                  <c:v>4.635443599024894</c:v>
                </c:pt>
                <c:pt idx="15">
                  <c:v>4.591120632340991</c:v>
                </c:pt>
                <c:pt idx="16">
                  <c:v>7.406860210287854</c:v>
                </c:pt>
                <c:pt idx="17">
                  <c:v>8.979094334047426</c:v>
                </c:pt>
                <c:pt idx="18">
                  <c:v>8.326561768978848</c:v>
                </c:pt>
                <c:pt idx="19">
                  <c:v>7.960897293836646</c:v>
                </c:pt>
                <c:pt idx="20">
                  <c:v>6.281549333924306</c:v>
                </c:pt>
                <c:pt idx="21">
                  <c:v>5.892492181921154</c:v>
                </c:pt>
                <c:pt idx="22">
                  <c:v>4.307946122971608</c:v>
                </c:pt>
                <c:pt idx="23">
                  <c:v>3.218339858658984</c:v>
                </c:pt>
                <c:pt idx="24">
                  <c:v>2.953633252074561</c:v>
                </c:pt>
                <c:pt idx="25">
                  <c:v>2.5941247445273445</c:v>
                </c:pt>
                <c:pt idx="26">
                  <c:v>2.5227155204255007</c:v>
                </c:pt>
                <c:pt idx="27">
                  <c:v>1.5599221885695993</c:v>
                </c:pt>
                <c:pt idx="28">
                  <c:v>0.9923419763118366</c:v>
                </c:pt>
                <c:pt idx="29">
                  <c:v>1.0378961365147372</c:v>
                </c:pt>
                <c:pt idx="30">
                  <c:v>0.4887838270419344</c:v>
                </c:pt>
                <c:pt idx="31">
                  <c:v>0.3373470242052646</c:v>
                </c:pt>
                <c:pt idx="32">
                  <c:v>0.3927507325601438</c:v>
                </c:pt>
                <c:pt idx="33">
                  <c:v>0.190834995444584</c:v>
                </c:pt>
                <c:pt idx="34">
                  <c:v>0.2093028982295437</c:v>
                </c:pt>
                <c:pt idx="35">
                  <c:v>0.13420009357070745</c:v>
                </c:pt>
                <c:pt idx="36">
                  <c:v>0.17113589914062693</c:v>
                </c:pt>
                <c:pt idx="37">
                  <c:v>0.08741473984880943</c:v>
                </c:pt>
                <c:pt idx="38">
                  <c:v>0.16744231858363498</c:v>
                </c:pt>
                <c:pt idx="39">
                  <c:v>0.09357070744379602</c:v>
                </c:pt>
                <c:pt idx="40">
                  <c:v>0.08495235281081481</c:v>
                </c:pt>
                <c:pt idx="41">
                  <c:v>0.06279086946886311</c:v>
                </c:pt>
                <c:pt idx="42">
                  <c:v>0.12065696486173697</c:v>
                </c:pt>
                <c:pt idx="43">
                  <c:v>0.052941321316884594</c:v>
                </c:pt>
                <c:pt idx="44">
                  <c:v>0.04062938612691143</c:v>
                </c:pt>
                <c:pt idx="45">
                  <c:v>0.020930289822954373</c:v>
                </c:pt>
                <c:pt idx="46">
                  <c:v>0.29548644455935585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'図５○'!$C$1</c:f>
              <c:strCache>
                <c:ptCount val="1"/>
                <c:pt idx="0">
                  <c:v>被保険者数</c:v>
                </c:pt>
              </c:strCache>
            </c:strRef>
          </c:tx>
          <c:spPr>
            <a:ln w="25400">
              <a:solidFill>
                <a:srgbClr val="9999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'図５○'!$A$2:$A$48</c:f>
              <c:numCache>
                <c:ptCount val="47"/>
                <c:pt idx="0">
                  <c:v>1</c:v>
                </c:pt>
                <c:pt idx="4">
                  <c:v>5</c:v>
                </c:pt>
                <c:pt idx="9">
                  <c:v>10</c:v>
                </c:pt>
                <c:pt idx="14">
                  <c:v>15</c:v>
                </c:pt>
                <c:pt idx="19">
                  <c:v>20</c:v>
                </c:pt>
                <c:pt idx="24">
                  <c:v>25</c:v>
                </c:pt>
                <c:pt idx="29">
                  <c:v>30</c:v>
                </c:pt>
                <c:pt idx="34">
                  <c:v>35</c:v>
                </c:pt>
                <c:pt idx="39">
                  <c:v>40</c:v>
                </c:pt>
                <c:pt idx="44">
                  <c:v>45</c:v>
                </c:pt>
                <c:pt idx="46">
                  <c:v>47</c:v>
                </c:pt>
              </c:numCache>
            </c:numRef>
          </c:cat>
          <c:val>
            <c:numRef>
              <c:f>'図５○'!$C$2:$C$48</c:f>
              <c:numCache>
                <c:ptCount val="47"/>
                <c:pt idx="0">
                  <c:v>0.35579342976431916</c:v>
                </c:pt>
                <c:pt idx="1">
                  <c:v>0.09716298118362122</c:v>
                </c:pt>
                <c:pt idx="2">
                  <c:v>0.2669530424822182</c:v>
                </c:pt>
                <c:pt idx="3">
                  <c:v>0.3053192857974681</c:v>
                </c:pt>
                <c:pt idx="4">
                  <c:v>1.4462310640664946</c:v>
                </c:pt>
                <c:pt idx="5">
                  <c:v>0.43326773489886167</c:v>
                </c:pt>
                <c:pt idx="6">
                  <c:v>0.7937712040689863</c:v>
                </c:pt>
                <c:pt idx="7">
                  <c:v>1.4345398012048352</c:v>
                </c:pt>
                <c:pt idx="8">
                  <c:v>1.6251820757951532</c:v>
                </c:pt>
                <c:pt idx="9">
                  <c:v>2.1287548972723638</c:v>
                </c:pt>
                <c:pt idx="10">
                  <c:v>2.392725422892438</c:v>
                </c:pt>
                <c:pt idx="11">
                  <c:v>3.6966289531558885</c:v>
                </c:pt>
                <c:pt idx="12">
                  <c:v>3.621049841870716</c:v>
                </c:pt>
                <c:pt idx="13">
                  <c:v>3.761512667516337</c:v>
                </c:pt>
                <c:pt idx="14">
                  <c:v>4.110248659594935</c:v>
                </c:pt>
                <c:pt idx="15">
                  <c:v>3.8664291763518017</c:v>
                </c:pt>
                <c:pt idx="16">
                  <c:v>7.020798964949787</c:v>
                </c:pt>
                <c:pt idx="17">
                  <c:v>7.803097386949401</c:v>
                </c:pt>
                <c:pt idx="18">
                  <c:v>7.323298324242161</c:v>
                </c:pt>
                <c:pt idx="19">
                  <c:v>7.260645146342499</c:v>
                </c:pt>
                <c:pt idx="20">
                  <c:v>6.649584856008964</c:v>
                </c:pt>
                <c:pt idx="21">
                  <c:v>5.82997194706627</c:v>
                </c:pt>
                <c:pt idx="22">
                  <c:v>4.328505890140541</c:v>
                </c:pt>
                <c:pt idx="23">
                  <c:v>3.578786510934913</c:v>
                </c:pt>
                <c:pt idx="24">
                  <c:v>3.3494020028286657</c:v>
                </c:pt>
                <c:pt idx="25">
                  <c:v>3.0091816807005856</c:v>
                </c:pt>
                <c:pt idx="26">
                  <c:v>3.159491384845075</c:v>
                </c:pt>
                <c:pt idx="27">
                  <c:v>2.066167771705254</c:v>
                </c:pt>
                <c:pt idx="28">
                  <c:v>1.3509226291429801</c:v>
                </c:pt>
                <c:pt idx="29">
                  <c:v>1.4560576187707315</c:v>
                </c:pt>
                <c:pt idx="30">
                  <c:v>0.6924215211913158</c:v>
                </c:pt>
                <c:pt idx="31">
                  <c:v>0.5853964186628529</c:v>
                </c:pt>
                <c:pt idx="32">
                  <c:v>0.6315669991165247</c:v>
                </c:pt>
                <c:pt idx="33">
                  <c:v>0.3049331336994733</c:v>
                </c:pt>
                <c:pt idx="34">
                  <c:v>0.290452430024667</c:v>
                </c:pt>
                <c:pt idx="35">
                  <c:v>0.1754705618980473</c:v>
                </c:pt>
                <c:pt idx="36">
                  <c:v>0.36744912598537377</c:v>
                </c:pt>
                <c:pt idx="37">
                  <c:v>0.2080496046920325</c:v>
                </c:pt>
                <c:pt idx="38">
                  <c:v>0.29378553234420135</c:v>
                </c:pt>
                <c:pt idx="39">
                  <c:v>0.17201043586206727</c:v>
                </c:pt>
                <c:pt idx="40">
                  <c:v>0.18380331769688318</c:v>
                </c:pt>
                <c:pt idx="41">
                  <c:v>0.10514515152506707</c:v>
                </c:pt>
                <c:pt idx="42">
                  <c:v>0.28295803075437254</c:v>
                </c:pt>
                <c:pt idx="43">
                  <c:v>0.08832721146766047</c:v>
                </c:pt>
                <c:pt idx="44">
                  <c:v>0.10819372071976313</c:v>
                </c:pt>
                <c:pt idx="45">
                  <c:v>0.06390817221814504</c:v>
                </c:pt>
                <c:pt idx="46">
                  <c:v>0.924646279597288</c:v>
                </c:pt>
              </c:numCache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報酬等級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38041"/>
        <c:crosses val="autoZero"/>
        <c:auto val="0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構成割合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7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5"/>
          <c:y val="0.11325"/>
          <c:w val="0.11725"/>
          <c:h val="0.0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4</xdr:row>
      <xdr:rowOff>0</xdr:rowOff>
    </xdr:from>
    <xdr:ext cx="76200" cy="219075"/>
    <xdr:sp fLocksText="0">
      <xdr:nvSpPr>
        <xdr:cNvPr id="1" name="Text Box 25"/>
        <xdr:cNvSpPr txBox="1">
          <a:spLocks noChangeArrowheads="1"/>
        </xdr:cNvSpPr>
      </xdr:nvSpPr>
      <xdr:spPr>
        <a:xfrm>
          <a:off x="70389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%20&#27010;&#35201;&#12398;&#34920;&#20316;&#25104;&#29992;(&#20840;&#19981;&#35443;&#12434;&#38500;&#1236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"/>
      <sheetName val="表3"/>
      <sheetName val="表4"/>
      <sheetName val="表4作成用"/>
      <sheetName val="表5"/>
      <sheetName val="表6"/>
      <sheetName val="表7"/>
      <sheetName val="表8"/>
      <sheetName val="表9"/>
      <sheetName val="表10"/>
      <sheetName val="表10作成用"/>
      <sheetName val="表11"/>
      <sheetName val="表11作成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1" bestFit="1" customWidth="1"/>
    <col min="2" max="2" width="23.875" style="1" bestFit="1" customWidth="1"/>
    <col min="3" max="3" width="31.375" style="1" bestFit="1" customWidth="1"/>
    <col min="4" max="4" width="21.875" style="1" bestFit="1" customWidth="1"/>
    <col min="5" max="16384" width="9.00390625" style="1" customWidth="1"/>
  </cols>
  <sheetData>
    <row r="1" spans="1:4" ht="13.5">
      <c r="A1" s="20" t="s">
        <v>0</v>
      </c>
      <c r="B1" s="21" t="s">
        <v>66</v>
      </c>
      <c r="C1" s="20" t="s">
        <v>134</v>
      </c>
      <c r="D1" s="22" t="s">
        <v>67</v>
      </c>
    </row>
    <row r="2" spans="1:4" ht="13.5">
      <c r="A2" s="23"/>
      <c r="B2" s="24"/>
      <c r="C2" s="23"/>
      <c r="D2" s="25"/>
    </row>
    <row r="3" spans="1:4" ht="13.5">
      <c r="A3" s="26" t="s">
        <v>28</v>
      </c>
      <c r="B3" s="18">
        <v>0.2838489923360772</v>
      </c>
      <c r="C3" s="80">
        <v>0.6708131600732509</v>
      </c>
      <c r="D3" s="19">
        <f aca="true" t="shared" si="0" ref="D3:D14">B3*$D$16/(C3*$D$17)*1000</f>
        <v>1.7594371467915833</v>
      </c>
    </row>
    <row r="4" spans="1:4" ht="13.5">
      <c r="A4" s="26" t="s">
        <v>29</v>
      </c>
      <c r="B4" s="18">
        <v>3.7219699120068124</v>
      </c>
      <c r="C4" s="80">
        <v>7.024951082457416</v>
      </c>
      <c r="D4" s="19">
        <f t="shared" si="0"/>
        <v>2.203015373139643</v>
      </c>
    </row>
    <row r="5" spans="1:4" ht="14.25">
      <c r="A5" s="26" t="s">
        <v>30</v>
      </c>
      <c r="B5" s="18">
        <v>7.650913047592015</v>
      </c>
      <c r="C5" s="80">
        <v>11.4607792104625</v>
      </c>
      <c r="D5" s="19">
        <f t="shared" si="0"/>
        <v>2.7757931161572</v>
      </c>
    </row>
    <row r="6" spans="1:4" ht="14.25">
      <c r="A6" s="26" t="s">
        <v>31</v>
      </c>
      <c r="B6" s="18">
        <v>9.08316775475447</v>
      </c>
      <c r="C6" s="80">
        <v>12.610320556238449</v>
      </c>
      <c r="D6" s="19">
        <f t="shared" si="0"/>
        <v>2.995016247844753</v>
      </c>
    </row>
    <row r="7" spans="1:4" ht="13.5">
      <c r="A7" s="26" t="s">
        <v>32</v>
      </c>
      <c r="B7" s="18">
        <v>9.837732992714542</v>
      </c>
      <c r="C7" s="80">
        <v>12.93447766935086</v>
      </c>
      <c r="D7" s="19">
        <f t="shared" si="0"/>
        <v>3.1625260384367153</v>
      </c>
    </row>
    <row r="8" spans="1:4" ht="13.5">
      <c r="A8" s="26" t="s">
        <v>33</v>
      </c>
      <c r="B8" s="18">
        <v>9.20262087236257</v>
      </c>
      <c r="C8" s="80">
        <v>10.94604227813595</v>
      </c>
      <c r="D8" s="19">
        <f t="shared" si="0"/>
        <v>3.495766235652166</v>
      </c>
    </row>
    <row r="9" spans="1:4" ht="13.5">
      <c r="A9" s="26" t="s">
        <v>34</v>
      </c>
      <c r="B9" s="18">
        <v>9.715914466836976</v>
      </c>
      <c r="C9" s="80">
        <v>10.358033556598015</v>
      </c>
      <c r="D9" s="19">
        <f t="shared" si="0"/>
        <v>3.9002670441339844</v>
      </c>
    </row>
    <row r="10" spans="1:4" ht="13.5">
      <c r="A10" s="26" t="s">
        <v>35</v>
      </c>
      <c r="B10" s="18">
        <v>10.67863563251017</v>
      </c>
      <c r="C10" s="80">
        <v>10.13445530107284</v>
      </c>
      <c r="D10" s="19">
        <f t="shared" si="0"/>
        <v>4.381303421966237</v>
      </c>
    </row>
    <row r="11" spans="1:4" ht="13.5">
      <c r="A11" s="26" t="s">
        <v>36</v>
      </c>
      <c r="B11" s="18">
        <v>14.456192638849465</v>
      </c>
      <c r="C11" s="80">
        <v>10.913566465143115</v>
      </c>
      <c r="D11" s="19">
        <f t="shared" si="0"/>
        <v>5.507762481469434</v>
      </c>
    </row>
    <row r="12" spans="1:4" ht="13.5">
      <c r="A12" s="26" t="s">
        <v>37</v>
      </c>
      <c r="B12" s="18">
        <v>15.249787113255747</v>
      </c>
      <c r="C12" s="80">
        <v>8.641843104298891</v>
      </c>
      <c r="D12" s="19">
        <f t="shared" si="0"/>
        <v>7.337453768349992</v>
      </c>
    </row>
    <row r="13" spans="1:4" ht="13.5">
      <c r="A13" s="26" t="s">
        <v>38</v>
      </c>
      <c r="B13" s="18">
        <v>4.482448670640553</v>
      </c>
      <c r="C13" s="80">
        <v>3.0833626002391523</v>
      </c>
      <c r="D13" s="19">
        <f t="shared" si="0"/>
        <v>6.044754941149527</v>
      </c>
    </row>
    <row r="14" spans="1:4" ht="13.5">
      <c r="A14" s="26" t="s">
        <v>63</v>
      </c>
      <c r="B14" s="18">
        <v>1.6983631374775285</v>
      </c>
      <c r="C14" s="80">
        <v>1.2213550159295588</v>
      </c>
      <c r="D14" s="19">
        <f t="shared" si="0"/>
        <v>5.781980316145813</v>
      </c>
    </row>
    <row r="15" spans="2:4" ht="13.5">
      <c r="B15" s="17" t="s">
        <v>20</v>
      </c>
      <c r="C15" s="17" t="s">
        <v>9</v>
      </c>
      <c r="D15" s="27"/>
    </row>
    <row r="16" spans="2:4" ht="13.5">
      <c r="B16" s="16"/>
      <c r="C16" s="28" t="s">
        <v>15</v>
      </c>
      <c r="D16" s="29">
        <v>80097</v>
      </c>
    </row>
    <row r="17" spans="2:6" ht="13.5">
      <c r="B17" s="16"/>
      <c r="C17" s="28" t="s">
        <v>133</v>
      </c>
      <c r="D17" s="71">
        <v>19263193</v>
      </c>
      <c r="E17" s="74">
        <f>D17/$D$17*100</f>
        <v>100</v>
      </c>
      <c r="F17" s="1" t="s">
        <v>12</v>
      </c>
    </row>
    <row r="18" spans="2:6" ht="13.5">
      <c r="B18" s="30"/>
      <c r="C18" s="30"/>
      <c r="D18" s="72">
        <v>130935</v>
      </c>
      <c r="E18" s="75">
        <f aca="true" t="shared" si="1" ref="E18:E29">D18/$D$17*100</f>
        <v>0.679715974397391</v>
      </c>
      <c r="F18" s="1" t="s">
        <v>71</v>
      </c>
    </row>
    <row r="19" spans="4:6" ht="13.5">
      <c r="D19" s="72">
        <v>1293827</v>
      </c>
      <c r="E19" s="75">
        <f t="shared" si="1"/>
        <v>6.716576011048636</v>
      </c>
      <c r="F19" s="1" t="s">
        <v>72</v>
      </c>
    </row>
    <row r="20" spans="4:6" ht="13.5">
      <c r="D20" s="72">
        <v>2161453</v>
      </c>
      <c r="E20" s="75">
        <f t="shared" si="1"/>
        <v>11.220637201734936</v>
      </c>
      <c r="F20" s="1" t="s">
        <v>73</v>
      </c>
    </row>
    <row r="21" spans="4:6" ht="13.5">
      <c r="D21" s="72">
        <v>2370936</v>
      </c>
      <c r="E21" s="75">
        <f t="shared" si="1"/>
        <v>12.30811527455495</v>
      </c>
      <c r="F21" s="1" t="s">
        <v>74</v>
      </c>
    </row>
    <row r="22" spans="4:6" ht="13.5">
      <c r="D22" s="72">
        <v>2553072</v>
      </c>
      <c r="E22" s="75">
        <f t="shared" si="1"/>
        <v>13.253628305546231</v>
      </c>
      <c r="F22" s="1" t="s">
        <v>75</v>
      </c>
    </row>
    <row r="23" spans="4:6" ht="13.5">
      <c r="D23" s="72">
        <v>2156554</v>
      </c>
      <c r="E23" s="75">
        <f t="shared" si="1"/>
        <v>11.195205280869065</v>
      </c>
      <c r="F23" s="1" t="s">
        <v>76</v>
      </c>
    </row>
    <row r="24" spans="4:6" ht="13.5">
      <c r="D24" s="72">
        <v>2052460</v>
      </c>
      <c r="E24" s="75">
        <f t="shared" si="1"/>
        <v>10.654827577131163</v>
      </c>
      <c r="F24" s="1" t="s">
        <v>77</v>
      </c>
    </row>
    <row r="25" spans="4:6" ht="13.5">
      <c r="D25" s="72">
        <v>1948618</v>
      </c>
      <c r="E25" s="75">
        <f t="shared" si="1"/>
        <v>10.115758067730516</v>
      </c>
      <c r="F25" s="1" t="s">
        <v>78</v>
      </c>
    </row>
    <row r="26" spans="4:6" ht="13.5">
      <c r="D26" s="72">
        <v>2000237</v>
      </c>
      <c r="E26" s="75">
        <f t="shared" si="1"/>
        <v>10.383725065725086</v>
      </c>
      <c r="F26" s="1" t="s">
        <v>79</v>
      </c>
    </row>
    <row r="27" spans="4:6" ht="13.5">
      <c r="D27" s="72">
        <v>1775391</v>
      </c>
      <c r="E27" s="75">
        <f t="shared" si="1"/>
        <v>9.216493859559005</v>
      </c>
      <c r="F27" s="1" t="s">
        <v>80</v>
      </c>
    </row>
    <row r="28" spans="4:6" ht="13.5">
      <c r="D28" s="72">
        <v>580602</v>
      </c>
      <c r="E28" s="75">
        <f t="shared" si="1"/>
        <v>3.014048605545301</v>
      </c>
      <c r="F28" s="1" t="s">
        <v>81</v>
      </c>
    </row>
    <row r="29" spans="4:6" ht="13.5">
      <c r="D29" s="73">
        <v>239108</v>
      </c>
      <c r="E29" s="76">
        <f t="shared" si="1"/>
        <v>1.2412687761577221</v>
      </c>
      <c r="F29" s="1" t="s">
        <v>82</v>
      </c>
    </row>
  </sheetData>
  <sheetProtection/>
  <printOptions horizontalCentered="1" verticalCentered="1"/>
  <pageMargins left="1.1811023622047245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188" customWidth="1"/>
    <col min="2" max="2" width="22.375" style="188" customWidth="1"/>
    <col min="3" max="6" width="13.375" style="188" customWidth="1"/>
    <col min="7" max="7" width="1.12109375" style="188" customWidth="1"/>
    <col min="8" max="16384" width="9.00390625" style="188" customWidth="1"/>
  </cols>
  <sheetData>
    <row r="1" spans="2:8" ht="4.5" customHeight="1">
      <c r="B1" s="189"/>
      <c r="C1" s="189"/>
      <c r="D1" s="190"/>
      <c r="E1" s="190"/>
      <c r="F1" s="190"/>
      <c r="G1" s="190"/>
      <c r="H1" s="191"/>
    </row>
    <row r="2" spans="2:8" ht="17.25" customHeight="1">
      <c r="B2" s="112" t="s">
        <v>215</v>
      </c>
      <c r="C2" s="112"/>
      <c r="D2" s="112"/>
      <c r="E2" s="112"/>
      <c r="F2" s="112"/>
      <c r="G2" s="192"/>
      <c r="H2" s="191"/>
    </row>
    <row r="3" spans="1:7" ht="17.25">
      <c r="A3" s="193"/>
      <c r="B3" s="114" t="s">
        <v>216</v>
      </c>
      <c r="C3" s="194"/>
      <c r="D3" s="194"/>
      <c r="E3" s="114"/>
      <c r="F3" s="195" t="s">
        <v>217</v>
      </c>
      <c r="G3" s="196"/>
    </row>
    <row r="4" spans="1:7" ht="16.5" customHeight="1">
      <c r="A4" s="193"/>
      <c r="B4" s="172"/>
      <c r="C4" s="197" t="s">
        <v>218</v>
      </c>
      <c r="D4" s="198"/>
      <c r="E4" s="199"/>
      <c r="F4" s="200" t="s">
        <v>219</v>
      </c>
      <c r="G4" s="201"/>
    </row>
    <row r="5" spans="1:7" ht="16.5" customHeight="1">
      <c r="A5" s="193"/>
      <c r="B5" s="168"/>
      <c r="C5" s="202" t="s">
        <v>144</v>
      </c>
      <c r="D5" s="203" t="s">
        <v>140</v>
      </c>
      <c r="E5" s="204" t="s">
        <v>141</v>
      </c>
      <c r="F5" s="205" t="s">
        <v>145</v>
      </c>
      <c r="G5" s="201"/>
    </row>
    <row r="6" spans="2:7" s="193" customFormat="1" ht="16.5" customHeight="1">
      <c r="B6" s="127" t="s">
        <v>220</v>
      </c>
      <c r="C6" s="173">
        <v>100</v>
      </c>
      <c r="D6" s="174">
        <v>100</v>
      </c>
      <c r="E6" s="128">
        <v>100</v>
      </c>
      <c r="F6" s="128">
        <v>100</v>
      </c>
      <c r="G6" s="175"/>
    </row>
    <row r="7" spans="2:7" s="193" customFormat="1" ht="16.5" customHeight="1">
      <c r="B7" s="127" t="s">
        <v>221</v>
      </c>
      <c r="C7" s="173">
        <v>3.825318263524661</v>
      </c>
      <c r="D7" s="174">
        <v>4.426860138326922</v>
      </c>
      <c r="E7" s="128">
        <v>2.8533702618273162</v>
      </c>
      <c r="F7" s="128">
        <v>3.650370943176451</v>
      </c>
      <c r="G7" s="175"/>
    </row>
    <row r="8" spans="2:7" s="193" customFormat="1" ht="16.5" customHeight="1">
      <c r="B8" s="127" t="s">
        <v>222</v>
      </c>
      <c r="C8" s="173">
        <v>3.810543941296693</v>
      </c>
      <c r="D8" s="174">
        <v>4.303282772916625</v>
      </c>
      <c r="E8" s="128">
        <v>3.014395671636984</v>
      </c>
      <c r="F8" s="128">
        <v>4.977611967029557</v>
      </c>
      <c r="G8" s="175"/>
    </row>
    <row r="9" spans="2:7" s="193" customFormat="1" ht="16.5" customHeight="1">
      <c r="B9" s="127" t="s">
        <v>223</v>
      </c>
      <c r="C9" s="173">
        <v>7.635862204821353</v>
      </c>
      <c r="D9" s="174">
        <v>8.730142911243547</v>
      </c>
      <c r="E9" s="128">
        <v>5.867765933464301</v>
      </c>
      <c r="F9" s="128">
        <v>8.627982910206008</v>
      </c>
      <c r="G9" s="175"/>
    </row>
    <row r="10" spans="2:7" s="193" customFormat="1" ht="16.5" customHeight="1">
      <c r="B10" s="127" t="s">
        <v>224</v>
      </c>
      <c r="C10" s="173">
        <v>9.514663514811259</v>
      </c>
      <c r="D10" s="174">
        <v>11.026290087899385</v>
      </c>
      <c r="E10" s="128">
        <v>7.072235998840617</v>
      </c>
      <c r="F10" s="128">
        <v>10.49077896899024</v>
      </c>
      <c r="G10" s="175"/>
    </row>
    <row r="11" spans="2:7" s="193" customFormat="1" ht="16.5" customHeight="1">
      <c r="B11" s="127" t="s">
        <v>225</v>
      </c>
      <c r="C11" s="173">
        <v>12.800719017015094</v>
      </c>
      <c r="D11" s="174">
        <v>14.637938251180962</v>
      </c>
      <c r="E11" s="128">
        <v>9.832211522978326</v>
      </c>
      <c r="F11" s="128">
        <v>12.76929530841538</v>
      </c>
      <c r="G11" s="175"/>
    </row>
    <row r="12" spans="2:7" s="193" customFormat="1" ht="16.5" customHeight="1">
      <c r="B12" s="127" t="s">
        <v>226</v>
      </c>
      <c r="C12" s="173">
        <v>8.356110413434784</v>
      </c>
      <c r="D12" s="174">
        <v>9.170636423431864</v>
      </c>
      <c r="E12" s="128">
        <v>7.040030916878684</v>
      </c>
      <c r="F12" s="128">
        <v>7.940775965853636</v>
      </c>
      <c r="G12" s="175"/>
    </row>
    <row r="13" spans="2:7" s="193" customFormat="1" ht="16.5" customHeight="1">
      <c r="B13" s="127" t="s">
        <v>227</v>
      </c>
      <c r="C13" s="173">
        <v>10.531629361503041</v>
      </c>
      <c r="D13" s="174">
        <v>11.26945845209384</v>
      </c>
      <c r="E13" s="128">
        <v>9.339473768960742</v>
      </c>
      <c r="F13" s="128">
        <v>9.66443621262581</v>
      </c>
      <c r="G13" s="175"/>
    </row>
    <row r="14" spans="2:7" s="193" customFormat="1" ht="16.5" customHeight="1">
      <c r="B14" s="127" t="s">
        <v>228</v>
      </c>
      <c r="C14" s="173">
        <v>14.526852330649332</v>
      </c>
      <c r="D14" s="174">
        <v>13.918399075162943</v>
      </c>
      <c r="E14" s="128">
        <v>15.509967472867217</v>
      </c>
      <c r="F14" s="128">
        <v>13.182996193829341</v>
      </c>
      <c r="G14" s="175"/>
    </row>
    <row r="15" spans="2:7" s="193" customFormat="1" ht="16.5" customHeight="1">
      <c r="B15" s="127" t="s">
        <v>229</v>
      </c>
      <c r="C15" s="173">
        <v>19.44423924552461</v>
      </c>
      <c r="D15" s="174">
        <v>17.171274242092043</v>
      </c>
      <c r="E15" s="128">
        <v>23.11680783227593</v>
      </c>
      <c r="F15" s="128">
        <v>17.74801301113476</v>
      </c>
      <c r="G15" s="175"/>
    </row>
    <row r="16" spans="2:7" s="193" customFormat="1" ht="16.5" customHeight="1">
      <c r="B16" s="127" t="s">
        <v>230</v>
      </c>
      <c r="C16" s="173">
        <v>6.003299598630913</v>
      </c>
      <c r="D16" s="174">
        <v>4.829483167566921</v>
      </c>
      <c r="E16" s="128">
        <v>7.899906605262311</v>
      </c>
      <c r="F16" s="128">
        <v>6.369525550618738</v>
      </c>
      <c r="G16" s="175"/>
    </row>
    <row r="17" spans="2:7" s="193" customFormat="1" ht="16.5" customHeight="1">
      <c r="B17" s="127" t="s">
        <v>231</v>
      </c>
      <c r="C17" s="173">
        <v>11.186624313609613</v>
      </c>
      <c r="D17" s="174">
        <v>9.246377389328496</v>
      </c>
      <c r="E17" s="128">
        <v>14.321599948471869</v>
      </c>
      <c r="F17" s="128">
        <v>13.20619587832609</v>
      </c>
      <c r="G17" s="175"/>
    </row>
    <row r="18" spans="2:7" s="193" customFormat="1" ht="16.5" customHeight="1">
      <c r="B18" s="127" t="s">
        <v>232</v>
      </c>
      <c r="C18" s="174">
        <v>5.758292088350447</v>
      </c>
      <c r="D18" s="174">
        <v>4.781646768053258</v>
      </c>
      <c r="E18" s="174">
        <v>7.336317670928473</v>
      </c>
      <c r="F18" s="174">
        <v>7.120413526459503</v>
      </c>
      <c r="G18" s="175"/>
    </row>
    <row r="19" spans="2:7" ht="1.5" customHeight="1">
      <c r="B19" s="206"/>
      <c r="C19" s="206"/>
      <c r="D19" s="206"/>
      <c r="E19" s="206"/>
      <c r="F19" s="206"/>
      <c r="G19" s="190"/>
    </row>
    <row r="20" spans="6:7" ht="4.5" customHeight="1">
      <c r="F20" s="207"/>
      <c r="G20" s="207"/>
    </row>
    <row r="21" spans="6:7" ht="17.25">
      <c r="F21" s="207"/>
      <c r="G21" s="207"/>
    </row>
    <row r="22" spans="6:7" ht="17.25">
      <c r="F22" s="207"/>
      <c r="G22" s="207"/>
    </row>
    <row r="23" spans="6:7" ht="17.25">
      <c r="F23" s="207"/>
      <c r="G23" s="207"/>
    </row>
    <row r="24" spans="6:7" ht="17.25">
      <c r="F24" s="207"/>
      <c r="G24" s="207"/>
    </row>
    <row r="25" spans="6:7" ht="17.25">
      <c r="F25" s="207"/>
      <c r="G25" s="207"/>
    </row>
    <row r="26" spans="6:7" ht="17.25">
      <c r="F26" s="207"/>
      <c r="G26" s="207"/>
    </row>
    <row r="27" spans="6:7" ht="17.25">
      <c r="F27" s="207"/>
      <c r="G27" s="207"/>
    </row>
    <row r="28" spans="6:7" ht="17.25">
      <c r="F28" s="207"/>
      <c r="G28" s="207"/>
    </row>
    <row r="29" spans="6:7" ht="17.25">
      <c r="F29" s="207"/>
      <c r="G29" s="207"/>
    </row>
    <row r="30" spans="6:7" ht="17.25">
      <c r="F30" s="207"/>
      <c r="G30" s="207"/>
    </row>
    <row r="31" spans="6:7" ht="17.25">
      <c r="F31" s="207"/>
      <c r="G31" s="207"/>
    </row>
  </sheetData>
  <sheetProtection/>
  <mergeCells count="3">
    <mergeCell ref="H1:H2"/>
    <mergeCell ref="B2:F2"/>
    <mergeCell ref="C4:E4"/>
  </mergeCells>
  <printOptions/>
  <pageMargins left="0.56" right="0.39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209" customWidth="1"/>
    <col min="2" max="4" width="18.375" style="209" customWidth="1"/>
    <col min="5" max="5" width="1.12109375" style="209" customWidth="1"/>
    <col min="6" max="16384" width="9.00390625" style="209" customWidth="1"/>
  </cols>
  <sheetData>
    <row r="1" spans="1:12" ht="4.5" customHeight="1">
      <c r="A1" s="208"/>
      <c r="B1" s="208"/>
      <c r="C1" s="208"/>
      <c r="D1" s="208"/>
      <c r="E1" s="208"/>
      <c r="F1" s="208"/>
      <c r="K1" s="210"/>
      <c r="L1" s="211"/>
    </row>
    <row r="2" spans="1:12" ht="17.25" customHeight="1">
      <c r="A2" s="111"/>
      <c r="B2" s="212" t="s">
        <v>233</v>
      </c>
      <c r="C2" s="212"/>
      <c r="D2" s="212"/>
      <c r="E2" s="213"/>
      <c r="F2" s="208"/>
      <c r="K2" s="210"/>
      <c r="L2" s="211"/>
    </row>
    <row r="3" spans="1:6" ht="17.25" customHeight="1">
      <c r="A3" s="111"/>
      <c r="B3" s="111"/>
      <c r="C3" s="111"/>
      <c r="D3" s="111"/>
      <c r="E3" s="208"/>
      <c r="F3" s="208"/>
    </row>
    <row r="4" spans="1:12" s="218" customFormat="1" ht="16.5" customHeight="1">
      <c r="A4" s="214"/>
      <c r="B4" s="215" t="s">
        <v>234</v>
      </c>
      <c r="C4" s="216" t="s">
        <v>235</v>
      </c>
      <c r="D4" s="215" t="s">
        <v>236</v>
      </c>
      <c r="E4" s="217"/>
      <c r="F4" s="214"/>
      <c r="J4" s="209"/>
      <c r="K4" s="209"/>
      <c r="L4" s="209"/>
    </row>
    <row r="5" spans="1:6" ht="16.5" customHeight="1">
      <c r="A5" s="111"/>
      <c r="B5" s="177"/>
      <c r="C5" s="219" t="s">
        <v>237</v>
      </c>
      <c r="D5" s="220" t="s">
        <v>238</v>
      </c>
      <c r="E5" s="221"/>
      <c r="F5" s="208"/>
    </row>
    <row r="6" spans="1:12" s="227" customFormat="1" ht="16.5" customHeight="1">
      <c r="A6" s="111"/>
      <c r="B6" s="222" t="s">
        <v>239</v>
      </c>
      <c r="C6" s="223">
        <v>100</v>
      </c>
      <c r="D6" s="224">
        <v>5480.868216326094</v>
      </c>
      <c r="E6" s="225"/>
      <c r="F6" s="226"/>
      <c r="J6" s="209"/>
      <c r="K6" s="209"/>
      <c r="L6" s="209"/>
    </row>
    <row r="7" spans="1:12" s="227" customFormat="1" ht="16.5" customHeight="1">
      <c r="A7" s="111"/>
      <c r="B7" s="222" t="s">
        <v>240</v>
      </c>
      <c r="C7" s="223">
        <v>7.763906330797075</v>
      </c>
      <c r="D7" s="224">
        <v>5040.544791128854</v>
      </c>
      <c r="E7" s="225"/>
      <c r="F7" s="226"/>
      <c r="J7" s="209"/>
      <c r="K7" s="209"/>
      <c r="L7" s="209"/>
    </row>
    <row r="8" spans="1:12" s="227" customFormat="1" ht="16.5" customHeight="1">
      <c r="A8" s="111"/>
      <c r="B8" s="222" t="s">
        <v>241</v>
      </c>
      <c r="C8" s="223">
        <v>12.238063578833321</v>
      </c>
      <c r="D8" s="224">
        <v>5147.998610703397</v>
      </c>
      <c r="E8" s="225"/>
      <c r="F8" s="226"/>
      <c r="J8" s="209"/>
      <c r="K8" s="209"/>
      <c r="L8" s="209"/>
    </row>
    <row r="9" spans="1:12" s="227" customFormat="1" ht="16.5" customHeight="1">
      <c r="A9" s="111"/>
      <c r="B9" s="222" t="s">
        <v>242</v>
      </c>
      <c r="C9" s="223">
        <v>11.933958779640985</v>
      </c>
      <c r="D9" s="224">
        <v>5370.166180845505</v>
      </c>
      <c r="E9" s="225"/>
      <c r="F9" s="226"/>
      <c r="J9" s="209"/>
      <c r="K9" s="209"/>
      <c r="L9" s="209"/>
    </row>
    <row r="10" spans="1:12" s="227" customFormat="1" ht="16.5" customHeight="1">
      <c r="A10" s="111"/>
      <c r="B10" s="222" t="s">
        <v>243</v>
      </c>
      <c r="C10" s="223">
        <v>17.77966560784024</v>
      </c>
      <c r="D10" s="224">
        <v>5670.355725596104</v>
      </c>
      <c r="E10" s="225"/>
      <c r="F10" s="226"/>
      <c r="J10" s="209"/>
      <c r="K10" s="209"/>
      <c r="L10" s="209"/>
    </row>
    <row r="11" spans="1:12" s="227" customFormat="1" ht="16.5" customHeight="1">
      <c r="A11" s="111"/>
      <c r="B11" s="222" t="s">
        <v>244</v>
      </c>
      <c r="C11" s="223">
        <v>27.45315308660215</v>
      </c>
      <c r="D11" s="224">
        <v>5886.832713189958</v>
      </c>
      <c r="E11" s="225"/>
      <c r="F11" s="226"/>
      <c r="J11" s="209"/>
      <c r="K11" s="209"/>
      <c r="L11" s="209"/>
    </row>
    <row r="12" spans="1:12" s="227" customFormat="1" ht="16.5" customHeight="1">
      <c r="A12" s="111"/>
      <c r="B12" s="222" t="s">
        <v>245</v>
      </c>
      <c r="C12" s="223">
        <v>5.814926990224324</v>
      </c>
      <c r="D12" s="224">
        <v>5333.660955424073</v>
      </c>
      <c r="E12" s="225"/>
      <c r="F12" s="226"/>
      <c r="J12" s="209"/>
      <c r="K12" s="209"/>
      <c r="L12" s="209"/>
    </row>
    <row r="13" spans="1:12" s="227" customFormat="1" ht="16.5" customHeight="1">
      <c r="A13" s="111"/>
      <c r="B13" s="222" t="s">
        <v>246</v>
      </c>
      <c r="C13" s="223">
        <v>4.023540420083229</v>
      </c>
      <c r="D13" s="224">
        <v>5141.27852215296</v>
      </c>
      <c r="E13" s="225"/>
      <c r="F13" s="226"/>
      <c r="J13" s="209"/>
      <c r="K13" s="209"/>
      <c r="L13" s="209"/>
    </row>
    <row r="14" spans="1:12" s="227" customFormat="1" ht="16.5" customHeight="1">
      <c r="A14" s="111"/>
      <c r="B14" s="222" t="s">
        <v>247</v>
      </c>
      <c r="C14" s="223">
        <v>2.6630715815911943</v>
      </c>
      <c r="D14" s="224">
        <v>5220.989807711993</v>
      </c>
      <c r="E14" s="225"/>
      <c r="F14" s="226"/>
      <c r="J14" s="209"/>
      <c r="K14" s="209"/>
      <c r="L14" s="209"/>
    </row>
    <row r="15" spans="1:12" s="227" customFormat="1" ht="16.5" customHeight="1">
      <c r="A15" s="111"/>
      <c r="B15" s="222" t="s">
        <v>248</v>
      </c>
      <c r="C15" s="129">
        <v>10.32971362438748</v>
      </c>
      <c r="D15" s="228">
        <v>5266.172550959459</v>
      </c>
      <c r="E15" s="225"/>
      <c r="F15" s="226"/>
      <c r="J15" s="209"/>
      <c r="K15" s="209"/>
      <c r="L15" s="209"/>
    </row>
    <row r="16" spans="1:12" s="227" customFormat="1" ht="1.5" customHeight="1">
      <c r="A16" s="111"/>
      <c r="B16" s="229"/>
      <c r="C16" s="230"/>
      <c r="D16" s="231"/>
      <c r="E16" s="232"/>
      <c r="F16" s="226"/>
      <c r="J16" s="209"/>
      <c r="K16" s="209"/>
      <c r="L16" s="209"/>
    </row>
    <row r="17" spans="1:6" ht="4.5" customHeight="1">
      <c r="A17" s="111"/>
      <c r="B17" s="111"/>
      <c r="C17" s="111"/>
      <c r="D17" s="111"/>
      <c r="E17" s="208"/>
      <c r="F17" s="208"/>
    </row>
    <row r="18" spans="1:6" ht="13.5">
      <c r="A18" s="111"/>
      <c r="B18" s="111"/>
      <c r="C18" s="111"/>
      <c r="D18" s="111"/>
      <c r="E18" s="208"/>
      <c r="F18" s="208"/>
    </row>
    <row r="19" spans="1:2" ht="13.5">
      <c r="A19" s="233"/>
      <c r="B19" s="234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209" customWidth="1"/>
    <col min="2" max="5" width="18.375" style="209" customWidth="1"/>
    <col min="6" max="6" width="1.12109375" style="209" customWidth="1"/>
    <col min="7" max="16384" width="9.00390625" style="209" customWidth="1"/>
  </cols>
  <sheetData>
    <row r="1" spans="1:7" ht="4.5" customHeight="1">
      <c r="A1" s="208"/>
      <c r="B1" s="208"/>
      <c r="C1" s="208"/>
      <c r="D1" s="208"/>
      <c r="E1" s="208"/>
      <c r="F1" s="208"/>
      <c r="G1" s="208"/>
    </row>
    <row r="2" spans="1:7" ht="17.25" customHeight="1">
      <c r="A2" s="208"/>
      <c r="B2" s="212" t="s">
        <v>249</v>
      </c>
      <c r="C2" s="212"/>
      <c r="D2" s="212"/>
      <c r="E2" s="212"/>
      <c r="F2" s="213"/>
      <c r="G2" s="208"/>
    </row>
    <row r="3" spans="1:9" ht="17.25" customHeight="1">
      <c r="A3" s="208"/>
      <c r="B3" s="115"/>
      <c r="C3" s="115"/>
      <c r="D3" s="115"/>
      <c r="E3" s="115"/>
      <c r="F3" s="235"/>
      <c r="G3" s="214"/>
      <c r="H3" s="218"/>
      <c r="I3" s="218"/>
    </row>
    <row r="4" spans="1:9" s="218" customFormat="1" ht="16.5" customHeight="1">
      <c r="A4" s="214"/>
      <c r="B4" s="236"/>
      <c r="C4" s="237" t="s">
        <v>250</v>
      </c>
      <c r="D4" s="171" t="s">
        <v>140</v>
      </c>
      <c r="E4" s="171" t="s">
        <v>141</v>
      </c>
      <c r="F4" s="120"/>
      <c r="G4" s="208"/>
      <c r="H4" s="209"/>
      <c r="I4" s="209"/>
    </row>
    <row r="5" spans="1:7" ht="16.5" customHeight="1">
      <c r="A5" s="208"/>
      <c r="B5" s="238"/>
      <c r="C5" s="239" t="s">
        <v>237</v>
      </c>
      <c r="D5" s="239" t="s">
        <v>237</v>
      </c>
      <c r="E5" s="239" t="s">
        <v>237</v>
      </c>
      <c r="F5" s="240"/>
      <c r="G5" s="208"/>
    </row>
    <row r="6" spans="1:7" ht="16.5" customHeight="1">
      <c r="A6" s="208"/>
      <c r="B6" s="122" t="s">
        <v>251</v>
      </c>
      <c r="C6" s="174">
        <v>100</v>
      </c>
      <c r="D6" s="128">
        <v>100</v>
      </c>
      <c r="E6" s="128">
        <v>100</v>
      </c>
      <c r="F6" s="241"/>
      <c r="G6" s="208"/>
    </row>
    <row r="7" spans="1:7" ht="16.5" customHeight="1">
      <c r="A7" s="208"/>
      <c r="B7" s="122" t="s">
        <v>252</v>
      </c>
      <c r="C7" s="174">
        <v>30.7798379749329</v>
      </c>
      <c r="D7" s="128">
        <v>27.525861553487076</v>
      </c>
      <c r="E7" s="128">
        <v>36.03748671540369</v>
      </c>
      <c r="F7" s="241"/>
      <c r="G7" s="208"/>
    </row>
    <row r="8" spans="1:7" ht="16.5" customHeight="1">
      <c r="A8" s="208"/>
      <c r="B8" s="122" t="s">
        <v>253</v>
      </c>
      <c r="C8" s="174">
        <v>13.583758095097387</v>
      </c>
      <c r="D8" s="128">
        <v>13.324430447868291</v>
      </c>
      <c r="E8" s="128">
        <v>14.002769637048726</v>
      </c>
      <c r="F8" s="241"/>
      <c r="G8" s="208"/>
    </row>
    <row r="9" spans="1:7" ht="16.5" customHeight="1">
      <c r="A9" s="208"/>
      <c r="B9" s="122" t="s">
        <v>254</v>
      </c>
      <c r="C9" s="174">
        <v>8.933540173844525</v>
      </c>
      <c r="D9" s="128">
        <v>9.134759123796615</v>
      </c>
      <c r="E9" s="128">
        <v>8.60841840842485</v>
      </c>
      <c r="F9" s="241"/>
      <c r="G9" s="208"/>
    </row>
    <row r="10" spans="1:7" ht="16.5" customHeight="1">
      <c r="A10" s="208"/>
      <c r="B10" s="122" t="s">
        <v>255</v>
      </c>
      <c r="C10" s="174">
        <v>6.871291029524021</v>
      </c>
      <c r="D10" s="128">
        <v>7.255187259572263</v>
      </c>
      <c r="E10" s="128">
        <v>6.25100640881131</v>
      </c>
      <c r="F10" s="241"/>
      <c r="G10" s="208"/>
    </row>
    <row r="11" spans="1:7" ht="16.5" customHeight="1">
      <c r="A11" s="208"/>
      <c r="B11" s="122" t="s">
        <v>256</v>
      </c>
      <c r="C11" s="174">
        <v>5.509590997512989</v>
      </c>
      <c r="D11" s="128">
        <v>5.702497458691276</v>
      </c>
      <c r="E11" s="128">
        <v>5.197900228656082</v>
      </c>
      <c r="F11" s="241"/>
      <c r="G11" s="208"/>
    </row>
    <row r="12" spans="1:7" ht="16.5" customHeight="1">
      <c r="A12" s="208"/>
      <c r="B12" s="122" t="s">
        <v>257</v>
      </c>
      <c r="C12" s="174">
        <v>4.714239984240723</v>
      </c>
      <c r="D12" s="128">
        <v>4.933128699846525</v>
      </c>
      <c r="E12" s="128">
        <v>4.3605680976458085</v>
      </c>
      <c r="F12" s="241"/>
      <c r="G12" s="208"/>
    </row>
    <row r="13" spans="1:7" ht="16.5" customHeight="1">
      <c r="A13" s="208"/>
      <c r="B13" s="122" t="s">
        <v>258</v>
      </c>
      <c r="C13" s="174">
        <v>4.062938612691143</v>
      </c>
      <c r="D13" s="128">
        <v>4.211596340515437</v>
      </c>
      <c r="E13" s="128">
        <v>3.8227432288815173</v>
      </c>
      <c r="F13" s="241"/>
      <c r="G13" s="208"/>
    </row>
    <row r="14" spans="1:7" ht="16.5" customHeight="1">
      <c r="A14" s="208"/>
      <c r="B14" s="122" t="s">
        <v>259</v>
      </c>
      <c r="C14" s="174">
        <v>3.558149269902243</v>
      </c>
      <c r="D14" s="128">
        <v>3.7730960116401904</v>
      </c>
      <c r="E14" s="128">
        <v>3.2108466716047794</v>
      </c>
      <c r="F14" s="241"/>
      <c r="G14" s="208"/>
    </row>
    <row r="15" spans="1:7" ht="16.5" customHeight="1">
      <c r="A15" s="208"/>
      <c r="B15" s="122" t="s">
        <v>260</v>
      </c>
      <c r="C15" s="174">
        <v>2.980719509492502</v>
      </c>
      <c r="D15" s="128">
        <v>3.234936517111479</v>
      </c>
      <c r="E15" s="128">
        <v>2.5699655405623005</v>
      </c>
      <c r="F15" s="241"/>
      <c r="G15" s="208"/>
    </row>
    <row r="16" spans="1:7" ht="16.5" customHeight="1">
      <c r="A16" s="208"/>
      <c r="B16" s="122" t="s">
        <v>261</v>
      </c>
      <c r="C16" s="174">
        <v>2.6803082908571567</v>
      </c>
      <c r="D16" s="128">
        <v>2.8980885372027667</v>
      </c>
      <c r="E16" s="128">
        <v>2.328427425847799</v>
      </c>
      <c r="F16" s="241"/>
      <c r="G16" s="208"/>
    </row>
    <row r="17" spans="1:7" ht="16.5" customHeight="1">
      <c r="A17" s="208"/>
      <c r="B17" s="122" t="s">
        <v>262</v>
      </c>
      <c r="C17" s="174">
        <v>16.325626061904412</v>
      </c>
      <c r="D17" s="128">
        <v>18.006418050268085</v>
      </c>
      <c r="E17" s="128">
        <v>13.609867637113137</v>
      </c>
      <c r="F17" s="241"/>
      <c r="G17" s="208"/>
    </row>
    <row r="18" spans="1:7" ht="1.5" customHeight="1">
      <c r="A18" s="208"/>
      <c r="B18" s="236"/>
      <c r="C18" s="242"/>
      <c r="D18" s="242"/>
      <c r="E18" s="243"/>
      <c r="F18" s="244"/>
      <c r="G18" s="208"/>
    </row>
    <row r="19" spans="1:7" ht="4.5" customHeight="1">
      <c r="A19" s="208"/>
      <c r="B19" s="208"/>
      <c r="C19" s="208"/>
      <c r="D19" s="208"/>
      <c r="E19" s="208"/>
      <c r="F19" s="208"/>
      <c r="G19" s="208"/>
    </row>
    <row r="20" spans="1:7" ht="13.5">
      <c r="A20" s="208"/>
      <c r="B20" s="208"/>
      <c r="C20" s="208"/>
      <c r="D20" s="208"/>
      <c r="E20" s="208"/>
      <c r="F20" s="208"/>
      <c r="G20" s="208"/>
    </row>
    <row r="22" spans="1:7" ht="13.5">
      <c r="A22" s="208"/>
      <c r="B22" s="208"/>
      <c r="C22" s="208"/>
      <c r="D22" s="208"/>
      <c r="E22" s="208"/>
      <c r="F22" s="208"/>
      <c r="G22" s="208"/>
    </row>
  </sheetData>
  <sheetProtection/>
  <mergeCells count="1">
    <mergeCell ref="B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111" customWidth="1"/>
    <col min="2" max="2" width="18.375" style="111" customWidth="1"/>
    <col min="3" max="8" width="10.875" style="111" customWidth="1"/>
    <col min="9" max="9" width="1.12109375" style="111" customWidth="1"/>
    <col min="10" max="16384" width="9.00390625" style="111" customWidth="1"/>
  </cols>
  <sheetData>
    <row r="1" ht="4.5" customHeight="1"/>
    <row r="2" spans="2:9" ht="17.25" customHeight="1">
      <c r="B2" s="112" t="s">
        <v>263</v>
      </c>
      <c r="C2" s="112"/>
      <c r="D2" s="112"/>
      <c r="E2" s="112"/>
      <c r="F2" s="112"/>
      <c r="G2" s="112"/>
      <c r="H2" s="112"/>
      <c r="I2" s="113"/>
    </row>
    <row r="3" spans="2:9" ht="17.25" customHeight="1">
      <c r="B3" s="114"/>
      <c r="C3" s="194"/>
      <c r="D3" s="194"/>
      <c r="E3" s="194"/>
      <c r="F3" s="194"/>
      <c r="G3" s="194"/>
      <c r="H3" s="194"/>
      <c r="I3" s="245"/>
    </row>
    <row r="4" spans="2:9" ht="16.5" customHeight="1">
      <c r="B4" s="117"/>
      <c r="C4" s="246" t="s">
        <v>264</v>
      </c>
      <c r="D4" s="247"/>
      <c r="E4" s="246" t="s">
        <v>265</v>
      </c>
      <c r="F4" s="247"/>
      <c r="G4" s="246" t="s">
        <v>266</v>
      </c>
      <c r="H4" s="247"/>
      <c r="I4" s="245"/>
    </row>
    <row r="5" spans="2:9" s="214" customFormat="1" ht="16.5" customHeight="1">
      <c r="B5" s="121"/>
      <c r="C5" s="248" t="s">
        <v>267</v>
      </c>
      <c r="D5" s="248" t="s">
        <v>268</v>
      </c>
      <c r="E5" s="248" t="s">
        <v>267</v>
      </c>
      <c r="F5" s="248" t="s">
        <v>268</v>
      </c>
      <c r="G5" s="248" t="s">
        <v>267</v>
      </c>
      <c r="H5" s="248" t="s">
        <v>268</v>
      </c>
      <c r="I5" s="249"/>
    </row>
    <row r="6" spans="2:9" s="214" customFormat="1" ht="16.5" customHeight="1">
      <c r="B6" s="124"/>
      <c r="C6" s="250"/>
      <c r="D6" s="250"/>
      <c r="E6" s="250"/>
      <c r="F6" s="250"/>
      <c r="G6" s="250"/>
      <c r="H6" s="250"/>
      <c r="I6" s="249"/>
    </row>
    <row r="7" spans="2:9" ht="16.5" customHeight="1">
      <c r="B7" s="251"/>
      <c r="C7" s="252" t="s">
        <v>237</v>
      </c>
      <c r="D7" s="253" t="s">
        <v>238</v>
      </c>
      <c r="E7" s="252" t="s">
        <v>237</v>
      </c>
      <c r="F7" s="253" t="s">
        <v>238</v>
      </c>
      <c r="G7" s="252" t="s">
        <v>237</v>
      </c>
      <c r="H7" s="253" t="s">
        <v>238</v>
      </c>
      <c r="I7" s="254"/>
    </row>
    <row r="8" spans="2:9" ht="16.5" customHeight="1">
      <c r="B8" s="127" t="s">
        <v>239</v>
      </c>
      <c r="C8" s="173">
        <v>100</v>
      </c>
      <c r="D8" s="255">
        <v>179594.5594789589</v>
      </c>
      <c r="E8" s="173">
        <v>100</v>
      </c>
      <c r="F8" s="255">
        <v>194699.02513404159</v>
      </c>
      <c r="G8" s="173">
        <v>100</v>
      </c>
      <c r="H8" s="255">
        <v>155189.35042349683</v>
      </c>
      <c r="I8" s="256"/>
    </row>
    <row r="9" spans="2:10" ht="16.5" customHeight="1">
      <c r="B9" s="127" t="s">
        <v>269</v>
      </c>
      <c r="C9" s="173">
        <v>21.43138558518628</v>
      </c>
      <c r="D9" s="255">
        <v>84842.38984316654</v>
      </c>
      <c r="E9" s="173">
        <v>19.891969464431643</v>
      </c>
      <c r="F9" s="255">
        <v>94030.35360721443</v>
      </c>
      <c r="G9" s="173">
        <v>23.91871437312808</v>
      </c>
      <c r="H9" s="255">
        <v>72496.10219469503</v>
      </c>
      <c r="I9" s="256"/>
      <c r="J9" s="131"/>
    </row>
    <row r="10" spans="2:9" ht="16.5" customHeight="1">
      <c r="B10" s="127" t="s">
        <v>270</v>
      </c>
      <c r="C10" s="173">
        <v>14.187042919406073</v>
      </c>
      <c r="D10" s="255">
        <v>179208.44996962597</v>
      </c>
      <c r="E10" s="173">
        <v>13.266628131789282</v>
      </c>
      <c r="F10" s="255">
        <v>196432.78049879806</v>
      </c>
      <c r="G10" s="173">
        <v>15.67421339087308</v>
      </c>
      <c r="H10" s="255">
        <v>155652.8419971235</v>
      </c>
      <c r="I10" s="256"/>
    </row>
    <row r="11" spans="2:9" ht="16.5" customHeight="1">
      <c r="B11" s="127" t="s">
        <v>271</v>
      </c>
      <c r="C11" s="173">
        <v>9.786757282509665</v>
      </c>
      <c r="D11" s="255">
        <v>217538.9664108693</v>
      </c>
      <c r="E11" s="173">
        <v>9.601164019054833</v>
      </c>
      <c r="F11" s="255">
        <v>231150.54992734067</v>
      </c>
      <c r="G11" s="173">
        <v>10.086631670477601</v>
      </c>
      <c r="H11" s="255">
        <v>196604.42049808428</v>
      </c>
      <c r="I11" s="256"/>
    </row>
    <row r="12" spans="2:9" ht="16.5" customHeight="1">
      <c r="B12" s="127" t="s">
        <v>272</v>
      </c>
      <c r="C12" s="173">
        <v>6.812193740612149</v>
      </c>
      <c r="D12" s="255">
        <v>205958.24254473162</v>
      </c>
      <c r="E12" s="173">
        <v>6.908373363098204</v>
      </c>
      <c r="F12" s="255">
        <v>220620.15983843047</v>
      </c>
      <c r="G12" s="173">
        <v>6.656790441531673</v>
      </c>
      <c r="H12" s="255">
        <v>181372.75374939525</v>
      </c>
      <c r="I12" s="256"/>
    </row>
    <row r="13" spans="2:9" ht="16.5" customHeight="1">
      <c r="B13" s="127" t="s">
        <v>273</v>
      </c>
      <c r="C13" s="173">
        <v>5.450493708601118</v>
      </c>
      <c r="D13" s="255">
        <v>205008.23718093516</v>
      </c>
      <c r="E13" s="173">
        <v>5.610811026290087</v>
      </c>
      <c r="F13" s="255">
        <v>218532.4536412078</v>
      </c>
      <c r="G13" s="173">
        <v>5.1914592122636956</v>
      </c>
      <c r="H13" s="255">
        <v>181391.19665012407</v>
      </c>
      <c r="I13" s="256"/>
    </row>
    <row r="14" spans="2:9" ht="16.5" customHeight="1">
      <c r="B14" s="127" t="s">
        <v>274</v>
      </c>
      <c r="C14" s="173">
        <v>4.529560956391125</v>
      </c>
      <c r="D14" s="255">
        <v>216767.66023375918</v>
      </c>
      <c r="E14" s="173">
        <v>4.636144386199199</v>
      </c>
      <c r="F14" s="255">
        <v>230064.94969905418</v>
      </c>
      <c r="G14" s="173">
        <v>4.357347589449615</v>
      </c>
      <c r="H14" s="255">
        <v>193907.72283813747</v>
      </c>
      <c r="I14" s="256"/>
    </row>
    <row r="15" spans="2:9" ht="16.5" customHeight="1">
      <c r="B15" s="127" t="s">
        <v>275</v>
      </c>
      <c r="C15" s="173">
        <v>4.469232473960258</v>
      </c>
      <c r="D15" s="255">
        <v>208737.5774104683</v>
      </c>
      <c r="E15" s="173">
        <v>4.514560204101971</v>
      </c>
      <c r="F15" s="255">
        <v>223105.29801324505</v>
      </c>
      <c r="G15" s="173">
        <v>4.395993687803935</v>
      </c>
      <c r="H15" s="255">
        <v>184896.63443223442</v>
      </c>
      <c r="I15" s="256"/>
    </row>
    <row r="16" spans="2:9" ht="16.5" customHeight="1">
      <c r="B16" s="127" t="s">
        <v>276</v>
      </c>
      <c r="C16" s="173">
        <v>3.9927605821082954</v>
      </c>
      <c r="D16" s="255">
        <v>207944.594511255</v>
      </c>
      <c r="E16" s="173">
        <v>4.323214606047318</v>
      </c>
      <c r="F16" s="255">
        <v>218843.35454126325</v>
      </c>
      <c r="G16" s="173">
        <v>3.458825802711668</v>
      </c>
      <c r="H16" s="255">
        <v>185933.97020484172</v>
      </c>
      <c r="I16" s="256"/>
    </row>
    <row r="17" spans="2:9" ht="16.5" customHeight="1">
      <c r="B17" s="127" t="s">
        <v>277</v>
      </c>
      <c r="C17" s="173">
        <v>2.9954938317204696</v>
      </c>
      <c r="D17" s="255">
        <v>213337.6748869708</v>
      </c>
      <c r="E17" s="173">
        <v>3.1950728508500927</v>
      </c>
      <c r="F17" s="255">
        <v>224961.76543980037</v>
      </c>
      <c r="G17" s="173">
        <v>2.673021802840488</v>
      </c>
      <c r="H17" s="255">
        <v>190887.77469879517</v>
      </c>
      <c r="I17" s="256"/>
    </row>
    <row r="18" spans="2:9" ht="16.5" customHeight="1">
      <c r="B18" s="127" t="s">
        <v>278</v>
      </c>
      <c r="C18" s="173">
        <v>2.7923469010859128</v>
      </c>
      <c r="D18" s="255">
        <v>216627.8963844797</v>
      </c>
      <c r="E18" s="173">
        <v>2.981802236351677</v>
      </c>
      <c r="F18" s="255">
        <v>227142.8402406417</v>
      </c>
      <c r="G18" s="173">
        <v>2.4862323274612734</v>
      </c>
      <c r="H18" s="255">
        <v>196251.78756476683</v>
      </c>
      <c r="I18" s="256"/>
    </row>
    <row r="19" spans="2:9" ht="16.5" customHeight="1">
      <c r="B19" s="127" t="s">
        <v>279</v>
      </c>
      <c r="C19" s="173">
        <v>2.9363965428085987</v>
      </c>
      <c r="D19" s="255">
        <v>203786.32997903563</v>
      </c>
      <c r="E19" s="173">
        <v>3.083454585318212</v>
      </c>
      <c r="F19" s="255">
        <v>216136.7259211377</v>
      </c>
      <c r="G19" s="173">
        <v>2.6987858684100354</v>
      </c>
      <c r="H19" s="255">
        <v>180986.73269689738</v>
      </c>
      <c r="I19" s="256"/>
    </row>
    <row r="20" spans="2:9" ht="16.5" customHeight="1">
      <c r="B20" s="127" t="s">
        <v>280</v>
      </c>
      <c r="C20" s="173">
        <v>2.8699120927827435</v>
      </c>
      <c r="D20" s="255">
        <v>213960.90476190476</v>
      </c>
      <c r="E20" s="173">
        <v>3.11733870164039</v>
      </c>
      <c r="F20" s="255">
        <v>226310.96227621482</v>
      </c>
      <c r="G20" s="173">
        <v>2.4701297864803067</v>
      </c>
      <c r="H20" s="255">
        <v>188777.7366362451</v>
      </c>
      <c r="I20" s="256"/>
    </row>
    <row r="21" spans="2:9" ht="16.5" customHeight="1">
      <c r="B21" s="127" t="s">
        <v>281</v>
      </c>
      <c r="C21" s="173">
        <v>2.7320184186550445</v>
      </c>
      <c r="D21" s="255">
        <v>209744.9062640829</v>
      </c>
      <c r="E21" s="173">
        <v>2.83032030455841</v>
      </c>
      <c r="F21" s="255">
        <v>224199.4267605634</v>
      </c>
      <c r="G21" s="173">
        <v>2.573186048758494</v>
      </c>
      <c r="H21" s="255">
        <v>184056.02127659574</v>
      </c>
      <c r="I21" s="256"/>
    </row>
    <row r="22" spans="2:9" ht="16.5" customHeight="1">
      <c r="B22" s="127" t="s">
        <v>282</v>
      </c>
      <c r="C22" s="173">
        <v>2.6569156139962082</v>
      </c>
      <c r="D22" s="255">
        <v>213656.6186283596</v>
      </c>
      <c r="E22" s="173">
        <v>2.7924498216100933</v>
      </c>
      <c r="F22" s="255">
        <v>229734.295503212</v>
      </c>
      <c r="G22" s="173">
        <v>2.437924704518373</v>
      </c>
      <c r="H22" s="255">
        <v>183901.2351387054</v>
      </c>
      <c r="I22" s="256"/>
    </row>
    <row r="23" spans="2:9" ht="16.5" customHeight="1">
      <c r="B23" s="127" t="s">
        <v>283</v>
      </c>
      <c r="C23" s="173">
        <v>2.697545000123119</v>
      </c>
      <c r="D23" s="255">
        <v>212053.9100867184</v>
      </c>
      <c r="E23" s="173">
        <v>2.8203543879930635</v>
      </c>
      <c r="F23" s="255">
        <v>222351.73922261485</v>
      </c>
      <c r="G23" s="173">
        <v>2.499114360246047</v>
      </c>
      <c r="H23" s="255">
        <v>193276.29639175258</v>
      </c>
      <c r="I23" s="256"/>
    </row>
    <row r="24" spans="2:9" ht="16.5" customHeight="1">
      <c r="B24" s="127" t="s">
        <v>284</v>
      </c>
      <c r="C24" s="173">
        <v>2.595355938046342</v>
      </c>
      <c r="D24" s="255">
        <v>209024.76992409868</v>
      </c>
      <c r="E24" s="173">
        <v>2.7446134220964304</v>
      </c>
      <c r="F24" s="255">
        <v>219228.3013798112</v>
      </c>
      <c r="G24" s="173">
        <v>2.3541914914173456</v>
      </c>
      <c r="H24" s="255">
        <v>189804.16415868673</v>
      </c>
      <c r="I24" s="256"/>
    </row>
    <row r="25" spans="2:9" ht="16.5" customHeight="1">
      <c r="B25" s="127" t="s">
        <v>285</v>
      </c>
      <c r="C25" s="173">
        <v>2.3047942675629756</v>
      </c>
      <c r="D25" s="255">
        <v>202466.44764957266</v>
      </c>
      <c r="E25" s="173">
        <v>2.48749277471049</v>
      </c>
      <c r="F25" s="255">
        <v>213920.48397435897</v>
      </c>
      <c r="G25" s="173">
        <v>2.0095971144246563</v>
      </c>
      <c r="H25" s="255">
        <v>179558.375</v>
      </c>
      <c r="I25" s="256"/>
    </row>
    <row r="26" spans="2:9" ht="16.5" customHeight="1">
      <c r="B26" s="127" t="s">
        <v>286</v>
      </c>
      <c r="C26" s="173">
        <v>2.0782546600674694</v>
      </c>
      <c r="D26" s="255">
        <v>213511.2991706161</v>
      </c>
      <c r="E26" s="173">
        <v>2.2981403599689063</v>
      </c>
      <c r="F26" s="255">
        <v>231110.52992194277</v>
      </c>
      <c r="G26" s="173">
        <v>1.7229718849634472</v>
      </c>
      <c r="H26" s="255">
        <v>175582.48971962617</v>
      </c>
      <c r="I26" s="256"/>
    </row>
    <row r="27" spans="2:9" ht="16.5" customHeight="1">
      <c r="B27" s="127" t="s">
        <v>287</v>
      </c>
      <c r="C27" s="174">
        <v>2.681539484376154</v>
      </c>
      <c r="D27" s="255">
        <v>217145.92470156107</v>
      </c>
      <c r="E27" s="174">
        <v>2.8960953538896974</v>
      </c>
      <c r="F27" s="255">
        <v>230582.55677907777</v>
      </c>
      <c r="G27" s="174">
        <v>2.3348684422401855</v>
      </c>
      <c r="H27" s="255">
        <v>190217.06068965516</v>
      </c>
      <c r="I27" s="256"/>
    </row>
    <row r="28" spans="2:9" ht="1.5" customHeight="1">
      <c r="B28" s="257"/>
      <c r="C28" s="258"/>
      <c r="D28" s="259"/>
      <c r="E28" s="258"/>
      <c r="F28" s="259"/>
      <c r="G28" s="258"/>
      <c r="H28" s="259"/>
      <c r="I28" s="256"/>
    </row>
    <row r="29" spans="2:9" ht="16.5" customHeight="1">
      <c r="B29" s="260" t="s">
        <v>288</v>
      </c>
      <c r="C29" s="261">
        <v>173.431237841964</v>
      </c>
      <c r="D29" s="261"/>
      <c r="E29" s="261">
        <v>181.643738414622</v>
      </c>
      <c r="F29" s="261"/>
      <c r="G29" s="261">
        <v>160.16179833177677</v>
      </c>
      <c r="H29" s="261"/>
      <c r="I29" s="262"/>
    </row>
    <row r="30" spans="2:8" ht="1.5" customHeight="1">
      <c r="B30" s="132"/>
      <c r="C30" s="263"/>
      <c r="D30" s="264"/>
      <c r="E30" s="263"/>
      <c r="F30" s="264"/>
      <c r="G30" s="263"/>
      <c r="H30" s="264"/>
    </row>
    <row r="31" ht="4.5" customHeight="1"/>
  </sheetData>
  <sheetProtection/>
  <mergeCells count="14">
    <mergeCell ref="G5:G6"/>
    <mergeCell ref="H5:H6"/>
    <mergeCell ref="C29:D29"/>
    <mergeCell ref="E29:F29"/>
    <mergeCell ref="G29:H29"/>
    <mergeCell ref="B2:H2"/>
    <mergeCell ref="B4:B6"/>
    <mergeCell ref="C4:D4"/>
    <mergeCell ref="E4:F4"/>
    <mergeCell ref="G4:H4"/>
    <mergeCell ref="C5:C6"/>
    <mergeCell ref="D5:D6"/>
    <mergeCell ref="E5:E6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265" customWidth="1"/>
    <col min="2" max="2" width="33.25390625" style="265" bestFit="1" customWidth="1"/>
    <col min="3" max="7" width="13.375" style="139" customWidth="1"/>
    <col min="8" max="8" width="1.12109375" style="139" customWidth="1"/>
    <col min="9" max="16384" width="9.00390625" style="265" customWidth="1"/>
  </cols>
  <sheetData>
    <row r="1" ht="4.5" customHeight="1"/>
    <row r="2" spans="2:8" ht="17.25" customHeight="1">
      <c r="B2" s="266" t="s">
        <v>289</v>
      </c>
      <c r="C2" s="266"/>
      <c r="D2" s="266"/>
      <c r="E2" s="266"/>
      <c r="F2" s="266"/>
      <c r="G2" s="266"/>
      <c r="H2" s="267"/>
    </row>
    <row r="3" spans="2:8" ht="17.25" customHeight="1">
      <c r="B3" s="268"/>
      <c r="C3" s="141"/>
      <c r="D3" s="141"/>
      <c r="E3" s="269"/>
      <c r="F3" s="141"/>
      <c r="G3" s="141"/>
      <c r="H3" s="270"/>
    </row>
    <row r="4" spans="2:8" ht="16.5" customHeight="1">
      <c r="B4" s="271" t="s">
        <v>290</v>
      </c>
      <c r="C4" s="272" t="s">
        <v>291</v>
      </c>
      <c r="D4" s="272" t="s">
        <v>292</v>
      </c>
      <c r="E4" s="272" t="s">
        <v>293</v>
      </c>
      <c r="F4" s="272" t="s">
        <v>294</v>
      </c>
      <c r="G4" s="272" t="s">
        <v>295</v>
      </c>
      <c r="H4" s="273"/>
    </row>
    <row r="5" spans="2:8" s="278" customFormat="1" ht="16.5" customHeight="1">
      <c r="B5" s="274"/>
      <c r="C5" s="275"/>
      <c r="D5" s="275"/>
      <c r="E5" s="276" t="s">
        <v>296</v>
      </c>
      <c r="F5" s="276" t="s">
        <v>296</v>
      </c>
      <c r="G5" s="275"/>
      <c r="H5" s="277"/>
    </row>
    <row r="6" spans="2:8" ht="16.5" customHeight="1">
      <c r="B6" s="279" t="s">
        <v>297</v>
      </c>
      <c r="C6" s="224">
        <v>33457</v>
      </c>
      <c r="D6" s="224">
        <v>989415</v>
      </c>
      <c r="E6" s="224">
        <v>4854869.261</v>
      </c>
      <c r="F6" s="224">
        <v>3454187.991</v>
      </c>
      <c r="G6" s="224">
        <v>109050</v>
      </c>
      <c r="H6" s="270"/>
    </row>
    <row r="7" spans="2:8" ht="16.5" customHeight="1">
      <c r="B7" s="279" t="s">
        <v>298</v>
      </c>
      <c r="C7" s="224">
        <v>23815</v>
      </c>
      <c r="D7" s="224">
        <v>672500</v>
      </c>
      <c r="E7" s="224">
        <v>3449243.04</v>
      </c>
      <c r="F7" s="224">
        <v>251849.231</v>
      </c>
      <c r="G7" s="224">
        <v>75994</v>
      </c>
      <c r="H7" s="270"/>
    </row>
    <row r="8" spans="2:8" ht="16.5" customHeight="1">
      <c r="B8" s="279" t="s">
        <v>299</v>
      </c>
      <c r="C8" s="224">
        <v>3641</v>
      </c>
      <c r="D8" s="224">
        <v>104295</v>
      </c>
      <c r="E8" s="224">
        <v>554479.517</v>
      </c>
      <c r="F8" s="224">
        <v>96468.254</v>
      </c>
      <c r="G8" s="224">
        <v>12195</v>
      </c>
      <c r="H8" s="270"/>
    </row>
    <row r="9" spans="2:8" ht="16.5" customHeight="1">
      <c r="B9" s="279" t="s">
        <v>300</v>
      </c>
      <c r="C9" s="224">
        <v>778</v>
      </c>
      <c r="D9" s="224">
        <v>28327</v>
      </c>
      <c r="E9" s="224">
        <v>99677.233</v>
      </c>
      <c r="F9" s="224">
        <v>684341.76</v>
      </c>
      <c r="G9" s="224">
        <v>177</v>
      </c>
      <c r="H9" s="270"/>
    </row>
    <row r="10" spans="2:8" ht="16.5" customHeight="1">
      <c r="B10" s="279" t="s">
        <v>301</v>
      </c>
      <c r="C10" s="280">
        <v>1</v>
      </c>
      <c r="D10" s="280">
        <v>89</v>
      </c>
      <c r="E10" s="280">
        <v>85529</v>
      </c>
      <c r="F10" s="280">
        <v>1574200</v>
      </c>
      <c r="G10" s="280">
        <v>0</v>
      </c>
      <c r="H10" s="270"/>
    </row>
    <row r="11" spans="2:8" ht="16.5" customHeight="1">
      <c r="B11" s="279" t="s">
        <v>302</v>
      </c>
      <c r="C11" s="224">
        <v>3182</v>
      </c>
      <c r="D11" s="224">
        <v>122174</v>
      </c>
      <c r="E11" s="224">
        <v>426941.238</v>
      </c>
      <c r="F11" s="224">
        <v>2340833.25</v>
      </c>
      <c r="G11" s="224">
        <v>1613</v>
      </c>
      <c r="H11" s="270"/>
    </row>
    <row r="12" spans="2:8" ht="16.5" customHeight="1">
      <c r="B12" s="279" t="s">
        <v>303</v>
      </c>
      <c r="C12" s="224">
        <v>1</v>
      </c>
      <c r="D12" s="224">
        <v>37</v>
      </c>
      <c r="E12" s="224">
        <v>197.321</v>
      </c>
      <c r="F12" s="224">
        <v>0</v>
      </c>
      <c r="G12" s="224">
        <v>30</v>
      </c>
      <c r="H12" s="281"/>
    </row>
    <row r="13" spans="2:8" ht="16.5" customHeight="1">
      <c r="B13" s="279" t="s">
        <v>304</v>
      </c>
      <c r="C13" s="280">
        <v>0</v>
      </c>
      <c r="D13" s="280">
        <v>0</v>
      </c>
      <c r="E13" s="280">
        <v>0</v>
      </c>
      <c r="F13" s="280">
        <v>0</v>
      </c>
      <c r="G13" s="280">
        <v>0</v>
      </c>
      <c r="H13" s="281"/>
    </row>
    <row r="14" spans="2:8" s="283" customFormat="1" ht="16.5" customHeight="1">
      <c r="B14" s="282" t="s">
        <v>305</v>
      </c>
      <c r="C14" s="224">
        <v>2039</v>
      </c>
      <c r="D14" s="224">
        <v>61993</v>
      </c>
      <c r="E14" s="224">
        <v>324245.383</v>
      </c>
      <c r="F14" s="224">
        <v>79121.296</v>
      </c>
      <c r="G14" s="224">
        <v>19041</v>
      </c>
      <c r="H14" s="270"/>
    </row>
    <row r="15" spans="2:8" s="283" customFormat="1" ht="1.5" customHeight="1">
      <c r="B15" s="284"/>
      <c r="C15" s="285"/>
      <c r="D15" s="285"/>
      <c r="E15" s="285"/>
      <c r="F15" s="285"/>
      <c r="G15" s="285"/>
      <c r="H15" s="270"/>
    </row>
    <row r="16" spans="2:8" ht="3" customHeight="1">
      <c r="B16" s="286"/>
      <c r="C16" s="270"/>
      <c r="D16" s="270"/>
      <c r="E16" s="287"/>
      <c r="F16" s="270"/>
      <c r="G16" s="287"/>
      <c r="H16" s="287"/>
    </row>
    <row r="17" spans="2:8" ht="15" customHeight="1">
      <c r="B17" s="288" t="s">
        <v>306</v>
      </c>
      <c r="C17" s="288"/>
      <c r="D17" s="288"/>
      <c r="E17" s="288"/>
      <c r="F17" s="288"/>
      <c r="G17" s="288"/>
      <c r="H17" s="289"/>
    </row>
    <row r="18" spans="2:8" ht="15" customHeight="1">
      <c r="B18" s="288" t="s">
        <v>307</v>
      </c>
      <c r="C18" s="288"/>
      <c r="D18" s="288"/>
      <c r="E18" s="288"/>
      <c r="F18" s="288"/>
      <c r="G18" s="288"/>
      <c r="H18" s="289"/>
    </row>
    <row r="19" spans="2:8" ht="15" customHeight="1">
      <c r="B19" s="290" t="s">
        <v>308</v>
      </c>
      <c r="C19" s="290"/>
      <c r="D19" s="290"/>
      <c r="E19" s="290"/>
      <c r="F19" s="290"/>
      <c r="G19" s="290"/>
      <c r="H19" s="289"/>
    </row>
    <row r="20" spans="2:8" ht="15" customHeight="1">
      <c r="B20" s="288" t="s">
        <v>309</v>
      </c>
      <c r="C20" s="288"/>
      <c r="D20" s="288"/>
      <c r="E20" s="288"/>
      <c r="F20" s="288"/>
      <c r="G20" s="288"/>
      <c r="H20" s="289"/>
    </row>
    <row r="21" spans="2:8" ht="15" customHeight="1">
      <c r="B21" s="288" t="s">
        <v>310</v>
      </c>
      <c r="C21" s="288"/>
      <c r="D21" s="288"/>
      <c r="E21" s="288"/>
      <c r="F21" s="288"/>
      <c r="G21" s="288"/>
      <c r="H21" s="289"/>
    </row>
    <row r="22" ht="4.5" customHeight="1"/>
    <row r="23" spans="3:8" ht="13.5">
      <c r="C23" s="291"/>
      <c r="D23" s="291"/>
      <c r="E23" s="291"/>
      <c r="F23" s="291"/>
      <c r="G23" s="291"/>
      <c r="H23" s="291"/>
    </row>
    <row r="24" spans="3:8" ht="13.5">
      <c r="C24" s="292"/>
      <c r="D24" s="292"/>
      <c r="E24" s="292"/>
      <c r="F24" s="292"/>
      <c r="G24" s="292"/>
      <c r="H24" s="292"/>
    </row>
    <row r="25" spans="3:8" ht="13.5">
      <c r="C25" s="292"/>
      <c r="D25" s="292"/>
      <c r="E25" s="292"/>
      <c r="F25" s="292"/>
      <c r="G25" s="292"/>
      <c r="H25" s="292"/>
    </row>
    <row r="26" spans="3:8" ht="13.5">
      <c r="C26" s="293"/>
      <c r="D26" s="293"/>
      <c r="E26" s="293"/>
      <c r="F26" s="293"/>
      <c r="G26" s="293"/>
      <c r="H26" s="293"/>
    </row>
    <row r="27" spans="3:8" ht="13.5">
      <c r="C27" s="293"/>
      <c r="D27" s="293"/>
      <c r="E27" s="293"/>
      <c r="F27" s="293"/>
      <c r="G27" s="293"/>
      <c r="H27" s="293"/>
    </row>
    <row r="28" spans="3:8" ht="13.5">
      <c r="C28" s="292"/>
      <c r="D28" s="292"/>
      <c r="E28" s="292"/>
      <c r="F28" s="292"/>
      <c r="G28" s="292"/>
      <c r="H28" s="292"/>
    </row>
  </sheetData>
  <sheetProtection/>
  <mergeCells count="5">
    <mergeCell ref="B2:G2"/>
    <mergeCell ref="B17:G17"/>
    <mergeCell ref="B18:G18"/>
    <mergeCell ref="B20:G20"/>
    <mergeCell ref="B21:G21"/>
  </mergeCells>
  <printOptions/>
  <pageMargins left="0.45" right="0.37" top="0.984" bottom="0.984" header="0.512" footer="0.512"/>
  <pageSetup horizontalDpi="300" verticalDpi="3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111" customWidth="1"/>
    <col min="2" max="2" width="9.50390625" style="111" bestFit="1" customWidth="1"/>
    <col min="3" max="3" width="29.625" style="111" customWidth="1"/>
    <col min="4" max="4" width="9.50390625" style="111" bestFit="1" customWidth="1"/>
    <col min="5" max="5" width="29.625" style="111" customWidth="1"/>
    <col min="6" max="6" width="9.50390625" style="111" bestFit="1" customWidth="1"/>
    <col min="7" max="7" width="29.625" style="111" customWidth="1"/>
    <col min="8" max="8" width="9.50390625" style="111" bestFit="1" customWidth="1"/>
    <col min="9" max="9" width="1.12109375" style="111" customWidth="1"/>
    <col min="10" max="10" width="4.00390625" style="111" bestFit="1" customWidth="1"/>
    <col min="11" max="16384" width="9.00390625" style="111" customWidth="1"/>
  </cols>
  <sheetData>
    <row r="1" ht="4.5" customHeight="1"/>
    <row r="2" spans="2:9" ht="17.25" customHeight="1">
      <c r="B2" s="212" t="s">
        <v>311</v>
      </c>
      <c r="C2" s="212"/>
      <c r="D2" s="212"/>
      <c r="E2" s="212"/>
      <c r="F2" s="212"/>
      <c r="G2" s="212"/>
      <c r="H2" s="212"/>
      <c r="I2" s="294"/>
    </row>
    <row r="3" spans="2:9" ht="17.25" customHeight="1">
      <c r="B3" s="294"/>
      <c r="C3" s="294"/>
      <c r="D3" s="294"/>
      <c r="E3" s="294"/>
      <c r="F3" s="294"/>
      <c r="G3" s="294"/>
      <c r="H3" s="294"/>
      <c r="I3" s="295"/>
    </row>
    <row r="4" spans="2:9" ht="16.5" customHeight="1">
      <c r="B4" s="296"/>
      <c r="C4" s="297" t="s">
        <v>312</v>
      </c>
      <c r="D4" s="298"/>
      <c r="E4" s="297" t="s">
        <v>313</v>
      </c>
      <c r="F4" s="298"/>
      <c r="G4" s="297" t="s">
        <v>314</v>
      </c>
      <c r="H4" s="298"/>
      <c r="I4" s="299"/>
    </row>
    <row r="5" spans="2:9" ht="16.5" customHeight="1">
      <c r="B5" s="300"/>
      <c r="C5" s="215" t="s">
        <v>315</v>
      </c>
      <c r="D5" s="215" t="s">
        <v>316</v>
      </c>
      <c r="E5" s="215" t="s">
        <v>315</v>
      </c>
      <c r="F5" s="215" t="s">
        <v>316</v>
      </c>
      <c r="G5" s="215" t="s">
        <v>315</v>
      </c>
      <c r="H5" s="215" t="s">
        <v>316</v>
      </c>
      <c r="I5" s="301"/>
    </row>
    <row r="6" spans="2:9" ht="16.5" customHeight="1">
      <c r="B6" s="302" t="s">
        <v>317</v>
      </c>
      <c r="C6" s="302" t="s">
        <v>318</v>
      </c>
      <c r="D6" s="303">
        <v>25.637142646081113</v>
      </c>
      <c r="E6" s="302" t="s">
        <v>319</v>
      </c>
      <c r="F6" s="303">
        <v>20.126320455049125</v>
      </c>
      <c r="G6" s="302" t="s">
        <v>320</v>
      </c>
      <c r="H6" s="303">
        <v>12.18758464455443</v>
      </c>
      <c r="I6" s="301"/>
    </row>
    <row r="7" spans="2:9" ht="16.5" customHeight="1">
      <c r="B7" s="302" t="s">
        <v>321</v>
      </c>
      <c r="C7" s="302" t="s">
        <v>319</v>
      </c>
      <c r="D7" s="303">
        <v>24.26265998887034</v>
      </c>
      <c r="E7" s="302" t="s">
        <v>318</v>
      </c>
      <c r="F7" s="303">
        <v>24.123539232053425</v>
      </c>
      <c r="G7" s="302" t="s">
        <v>320</v>
      </c>
      <c r="H7" s="303">
        <v>12.993878686700056</v>
      </c>
      <c r="I7" s="301"/>
    </row>
    <row r="8" spans="2:9" ht="16.5" customHeight="1">
      <c r="B8" s="302" t="s">
        <v>322</v>
      </c>
      <c r="C8" s="302" t="s">
        <v>319</v>
      </c>
      <c r="D8" s="303">
        <v>21.54420921544209</v>
      </c>
      <c r="E8" s="302" t="s">
        <v>318</v>
      </c>
      <c r="F8" s="303">
        <v>19.42714819427148</v>
      </c>
      <c r="G8" s="302" t="s">
        <v>320</v>
      </c>
      <c r="H8" s="303">
        <v>16.189290161892902</v>
      </c>
      <c r="I8" s="301"/>
    </row>
    <row r="9" spans="2:9" ht="16.5" customHeight="1">
      <c r="B9" s="302" t="s">
        <v>323</v>
      </c>
      <c r="C9" s="302" t="s">
        <v>318</v>
      </c>
      <c r="D9" s="303">
        <v>26.26728110599078</v>
      </c>
      <c r="E9" s="302" t="s">
        <v>319</v>
      </c>
      <c r="F9" s="303">
        <v>20.391705069124423</v>
      </c>
      <c r="G9" s="302" t="s">
        <v>320</v>
      </c>
      <c r="H9" s="303">
        <v>15.43778801843318</v>
      </c>
      <c r="I9" s="301"/>
    </row>
    <row r="10" spans="2:9" ht="16.5" customHeight="1">
      <c r="B10" s="302" t="s">
        <v>324</v>
      </c>
      <c r="C10" s="302" t="s">
        <v>319</v>
      </c>
      <c r="D10" s="303">
        <v>22.301228183581127</v>
      </c>
      <c r="E10" s="302" t="s">
        <v>318</v>
      </c>
      <c r="F10" s="303">
        <v>19.586296056884294</v>
      </c>
      <c r="G10" s="302" t="s">
        <v>325</v>
      </c>
      <c r="H10" s="303">
        <v>12.605042016806722</v>
      </c>
      <c r="I10" s="301"/>
    </row>
    <row r="11" spans="2:9" ht="16.5" customHeight="1">
      <c r="B11" s="302" t="s">
        <v>326</v>
      </c>
      <c r="C11" s="302" t="s">
        <v>319</v>
      </c>
      <c r="D11" s="303">
        <v>21.644498186215237</v>
      </c>
      <c r="E11" s="302" t="s">
        <v>318</v>
      </c>
      <c r="F11" s="303">
        <v>19.588875453446192</v>
      </c>
      <c r="G11" s="302" t="s">
        <v>325</v>
      </c>
      <c r="H11" s="303">
        <v>11.608222490931077</v>
      </c>
      <c r="I11" s="301"/>
    </row>
    <row r="12" spans="2:9" ht="16.5" customHeight="1">
      <c r="B12" s="302" t="s">
        <v>327</v>
      </c>
      <c r="C12" s="302" t="s">
        <v>319</v>
      </c>
      <c r="D12" s="303">
        <v>22.393822393822393</v>
      </c>
      <c r="E12" s="302" t="s">
        <v>318</v>
      </c>
      <c r="F12" s="303">
        <v>19.948519948519948</v>
      </c>
      <c r="G12" s="302" t="s">
        <v>320</v>
      </c>
      <c r="H12" s="303">
        <v>14.800514800514799</v>
      </c>
      <c r="I12" s="301"/>
    </row>
    <row r="13" spans="2:9" ht="16.5" customHeight="1">
      <c r="B13" s="302" t="s">
        <v>328</v>
      </c>
      <c r="C13" s="302" t="s">
        <v>318</v>
      </c>
      <c r="D13" s="303">
        <v>24.613220815752463</v>
      </c>
      <c r="E13" s="302" t="s">
        <v>319</v>
      </c>
      <c r="F13" s="303">
        <v>20.042194092827003</v>
      </c>
      <c r="G13" s="302" t="s">
        <v>320</v>
      </c>
      <c r="H13" s="303">
        <v>13.009845288326302</v>
      </c>
      <c r="I13" s="301"/>
    </row>
    <row r="14" spans="2:9" ht="16.5" customHeight="1">
      <c r="B14" s="302" t="s">
        <v>329</v>
      </c>
      <c r="C14" s="302" t="s">
        <v>319</v>
      </c>
      <c r="D14" s="303">
        <v>22.23926380368098</v>
      </c>
      <c r="E14" s="302" t="s">
        <v>318</v>
      </c>
      <c r="F14" s="303">
        <v>21.319018404907975</v>
      </c>
      <c r="G14" s="302" t="s">
        <v>320</v>
      </c>
      <c r="H14" s="303">
        <v>12.193251533742332</v>
      </c>
      <c r="I14" s="301"/>
    </row>
    <row r="15" spans="2:9" ht="16.5" customHeight="1">
      <c r="B15" s="302" t="s">
        <v>330</v>
      </c>
      <c r="C15" s="302" t="s">
        <v>318</v>
      </c>
      <c r="D15" s="303">
        <v>21.654929577464788</v>
      </c>
      <c r="E15" s="302" t="s">
        <v>319</v>
      </c>
      <c r="F15" s="303">
        <v>21.30281690140845</v>
      </c>
      <c r="G15" s="302" t="s">
        <v>320</v>
      </c>
      <c r="H15" s="303">
        <v>14.084507042253522</v>
      </c>
      <c r="I15" s="301"/>
    </row>
    <row r="16" spans="2:9" ht="16.5" customHeight="1">
      <c r="B16" s="302" t="s">
        <v>331</v>
      </c>
      <c r="C16" s="302" t="s">
        <v>319</v>
      </c>
      <c r="D16" s="303">
        <v>23.187311178247736</v>
      </c>
      <c r="E16" s="302" t="s">
        <v>318</v>
      </c>
      <c r="F16" s="303">
        <v>18.12688821752266</v>
      </c>
      <c r="G16" s="302" t="s">
        <v>320</v>
      </c>
      <c r="H16" s="303">
        <v>15.785498489425981</v>
      </c>
      <c r="I16" s="301"/>
    </row>
    <row r="17" spans="2:9" ht="16.5" customHeight="1">
      <c r="B17" s="302" t="s">
        <v>332</v>
      </c>
      <c r="C17" s="302" t="s">
        <v>318</v>
      </c>
      <c r="D17" s="303">
        <v>24.594594594594597</v>
      </c>
      <c r="E17" s="302" t="s">
        <v>319</v>
      </c>
      <c r="F17" s="303">
        <v>20.36036036036036</v>
      </c>
      <c r="G17" s="302" t="s">
        <v>320</v>
      </c>
      <c r="H17" s="303">
        <v>14.504504504504503</v>
      </c>
      <c r="I17" s="301"/>
    </row>
    <row r="18" spans="2:9" ht="16.5" customHeight="1">
      <c r="B18" s="302" t="s">
        <v>333</v>
      </c>
      <c r="C18" s="302" t="s">
        <v>318</v>
      </c>
      <c r="D18" s="303">
        <v>26.005830903790088</v>
      </c>
      <c r="E18" s="302" t="s">
        <v>319</v>
      </c>
      <c r="F18" s="303">
        <v>20.52478134110787</v>
      </c>
      <c r="G18" s="302" t="s">
        <v>320</v>
      </c>
      <c r="H18" s="303">
        <v>13.935860058309038</v>
      </c>
      <c r="I18" s="301"/>
    </row>
    <row r="19" spans="2:9" ht="16.5" customHeight="1">
      <c r="B19" s="302" t="s">
        <v>334</v>
      </c>
      <c r="C19" s="302" t="s">
        <v>318</v>
      </c>
      <c r="D19" s="303">
        <v>35.60014864362691</v>
      </c>
      <c r="E19" s="302" t="s">
        <v>319</v>
      </c>
      <c r="F19" s="303">
        <v>17.725752508361204</v>
      </c>
      <c r="G19" s="302" t="s">
        <v>320</v>
      </c>
      <c r="H19" s="303">
        <v>11.990585903629382</v>
      </c>
      <c r="I19" s="301"/>
    </row>
    <row r="20" spans="2:9" ht="16.5" customHeight="1">
      <c r="B20" s="302" t="s">
        <v>335</v>
      </c>
      <c r="C20" s="302" t="s">
        <v>318</v>
      </c>
      <c r="D20" s="303">
        <v>29.895901106050747</v>
      </c>
      <c r="E20" s="302" t="s">
        <v>319</v>
      </c>
      <c r="F20" s="303">
        <v>19.746258945998697</v>
      </c>
      <c r="G20" s="302" t="s">
        <v>320</v>
      </c>
      <c r="H20" s="303">
        <v>12.882238126219908</v>
      </c>
      <c r="I20" s="301"/>
    </row>
    <row r="21" spans="2:9" ht="16.5" customHeight="1">
      <c r="B21" s="302" t="s">
        <v>336</v>
      </c>
      <c r="C21" s="302" t="s">
        <v>318</v>
      </c>
      <c r="D21" s="303">
        <v>23.34846192637418</v>
      </c>
      <c r="E21" s="302" t="s">
        <v>319</v>
      </c>
      <c r="F21" s="303">
        <v>22.239031770045386</v>
      </c>
      <c r="G21" s="302" t="s">
        <v>325</v>
      </c>
      <c r="H21" s="303">
        <v>13.111447302067575</v>
      </c>
      <c r="I21" s="301"/>
    </row>
    <row r="22" spans="2:9" ht="16.5" customHeight="1">
      <c r="B22" s="304" t="s">
        <v>337</v>
      </c>
      <c r="C22" s="302" t="s">
        <v>318</v>
      </c>
      <c r="D22" s="305">
        <v>22.75943396226415</v>
      </c>
      <c r="E22" s="302" t="s">
        <v>319</v>
      </c>
      <c r="F22" s="305">
        <v>22.05188679245283</v>
      </c>
      <c r="G22" s="302" t="s">
        <v>320</v>
      </c>
      <c r="H22" s="305">
        <v>11.556603773584905</v>
      </c>
      <c r="I22" s="301"/>
    </row>
    <row r="23" spans="2:9" ht="16.5" customHeight="1">
      <c r="B23" s="302" t="s">
        <v>338</v>
      </c>
      <c r="C23" s="302" t="s">
        <v>318</v>
      </c>
      <c r="D23" s="303">
        <v>25.423728813559322</v>
      </c>
      <c r="E23" s="302" t="s">
        <v>319</v>
      </c>
      <c r="F23" s="303">
        <v>20.112994350282488</v>
      </c>
      <c r="G23" s="302" t="s">
        <v>320</v>
      </c>
      <c r="H23" s="303">
        <v>12.994350282485875</v>
      </c>
      <c r="I23" s="301"/>
    </row>
    <row r="24" spans="2:9" ht="16.5" customHeight="1">
      <c r="B24" s="302" t="s">
        <v>339</v>
      </c>
      <c r="C24" s="302" t="s">
        <v>318</v>
      </c>
      <c r="D24" s="303">
        <v>21.256684491978607</v>
      </c>
      <c r="E24" s="302" t="s">
        <v>319</v>
      </c>
      <c r="F24" s="303">
        <v>20.989304812834224</v>
      </c>
      <c r="G24" s="302" t="s">
        <v>325</v>
      </c>
      <c r="H24" s="303">
        <v>13.101604278074866</v>
      </c>
      <c r="I24" s="301"/>
    </row>
    <row r="25" spans="2:9" s="226" customFormat="1" ht="16.5" customHeight="1">
      <c r="B25" s="304" t="s">
        <v>340</v>
      </c>
      <c r="C25" s="302" t="s">
        <v>318</v>
      </c>
      <c r="D25" s="305">
        <v>29.11392405063291</v>
      </c>
      <c r="E25" s="302" t="s">
        <v>319</v>
      </c>
      <c r="F25" s="305">
        <v>18.9873417721519</v>
      </c>
      <c r="G25" s="302" t="s">
        <v>320</v>
      </c>
      <c r="H25" s="305">
        <v>12.151898734177214</v>
      </c>
      <c r="I25" s="306"/>
    </row>
    <row r="26" spans="2:9" ht="16.5" customHeight="1">
      <c r="B26" s="302" t="s">
        <v>341</v>
      </c>
      <c r="C26" s="302" t="s">
        <v>318</v>
      </c>
      <c r="D26" s="303">
        <v>24.623115577889447</v>
      </c>
      <c r="E26" s="302" t="s">
        <v>319</v>
      </c>
      <c r="F26" s="303">
        <v>19.16726489590811</v>
      </c>
      <c r="G26" s="302" t="s">
        <v>325</v>
      </c>
      <c r="H26" s="303">
        <v>15.07537688442211</v>
      </c>
      <c r="I26" s="301"/>
    </row>
    <row r="27" spans="2:9" ht="16.5" customHeight="1">
      <c r="B27" s="302" t="s">
        <v>342</v>
      </c>
      <c r="C27" s="302" t="s">
        <v>318</v>
      </c>
      <c r="D27" s="303">
        <v>23.209718670076725</v>
      </c>
      <c r="E27" s="302" t="s">
        <v>319</v>
      </c>
      <c r="F27" s="303">
        <v>22.953964194373402</v>
      </c>
      <c r="G27" s="302" t="s">
        <v>320</v>
      </c>
      <c r="H27" s="303">
        <v>13.491048593350383</v>
      </c>
      <c r="I27" s="301"/>
    </row>
    <row r="28" spans="2:9" ht="16.5" customHeight="1">
      <c r="B28" s="302" t="s">
        <v>343</v>
      </c>
      <c r="C28" s="302" t="s">
        <v>318</v>
      </c>
      <c r="D28" s="303">
        <v>23.125261834939252</v>
      </c>
      <c r="E28" s="302" t="s">
        <v>319</v>
      </c>
      <c r="F28" s="303">
        <v>20.65354000837872</v>
      </c>
      <c r="G28" s="302" t="s">
        <v>320</v>
      </c>
      <c r="H28" s="303">
        <v>13.48973607038123</v>
      </c>
      <c r="I28" s="301"/>
    </row>
    <row r="29" spans="2:9" ht="16.5" customHeight="1">
      <c r="B29" s="302" t="s">
        <v>344</v>
      </c>
      <c r="C29" s="302" t="s">
        <v>318</v>
      </c>
      <c r="D29" s="303">
        <v>29.81211656441718</v>
      </c>
      <c r="E29" s="302" t="s">
        <v>319</v>
      </c>
      <c r="F29" s="303">
        <v>19.382668711656443</v>
      </c>
      <c r="G29" s="302" t="s">
        <v>320</v>
      </c>
      <c r="H29" s="303">
        <v>11.196319018404909</v>
      </c>
      <c r="I29" s="301"/>
    </row>
    <row r="30" spans="2:9" ht="16.5" customHeight="1">
      <c r="B30" s="302" t="s">
        <v>345</v>
      </c>
      <c r="C30" s="302" t="s">
        <v>318</v>
      </c>
      <c r="D30" s="303">
        <v>23.051948051948052</v>
      </c>
      <c r="E30" s="302" t="s">
        <v>319</v>
      </c>
      <c r="F30" s="303">
        <v>20.373376623376625</v>
      </c>
      <c r="G30" s="302" t="s">
        <v>325</v>
      </c>
      <c r="H30" s="303">
        <v>13.555194805194807</v>
      </c>
      <c r="I30" s="301"/>
    </row>
    <row r="31" spans="2:9" ht="16.5" customHeight="1">
      <c r="B31" s="302" t="s">
        <v>346</v>
      </c>
      <c r="C31" s="302" t="s">
        <v>318</v>
      </c>
      <c r="D31" s="303">
        <v>22.95918367346939</v>
      </c>
      <c r="E31" s="302" t="s">
        <v>319</v>
      </c>
      <c r="F31" s="303">
        <v>21.428571428571427</v>
      </c>
      <c r="G31" s="302" t="s">
        <v>325</v>
      </c>
      <c r="H31" s="303">
        <v>11.479591836734695</v>
      </c>
      <c r="I31" s="301"/>
    </row>
    <row r="32" spans="2:9" ht="16.5" customHeight="1">
      <c r="B32" s="302" t="s">
        <v>347</v>
      </c>
      <c r="C32" s="302" t="s">
        <v>318</v>
      </c>
      <c r="D32" s="303">
        <v>29.619710765934652</v>
      </c>
      <c r="E32" s="302" t="s">
        <v>319</v>
      </c>
      <c r="F32" s="303">
        <v>20.674879485806105</v>
      </c>
      <c r="G32" s="302" t="s">
        <v>325</v>
      </c>
      <c r="H32" s="303">
        <v>10.926620246384575</v>
      </c>
      <c r="I32" s="301"/>
    </row>
    <row r="33" spans="2:9" ht="16.5" customHeight="1">
      <c r="B33" s="302" t="s">
        <v>348</v>
      </c>
      <c r="C33" s="302" t="s">
        <v>318</v>
      </c>
      <c r="D33" s="303">
        <v>28.441217364436895</v>
      </c>
      <c r="E33" s="302" t="s">
        <v>319</v>
      </c>
      <c r="F33" s="303">
        <v>19.218291364127914</v>
      </c>
      <c r="G33" s="302" t="s">
        <v>320</v>
      </c>
      <c r="H33" s="303">
        <v>12.668005561563417</v>
      </c>
      <c r="I33" s="301"/>
    </row>
    <row r="34" spans="2:9" ht="16.5" customHeight="1">
      <c r="B34" s="302" t="s">
        <v>349</v>
      </c>
      <c r="C34" s="302" t="s">
        <v>318</v>
      </c>
      <c r="D34" s="303">
        <v>24.065864471184295</v>
      </c>
      <c r="E34" s="302" t="s">
        <v>319</v>
      </c>
      <c r="F34" s="303">
        <v>22.324255858138063</v>
      </c>
      <c r="G34" s="302" t="s">
        <v>320</v>
      </c>
      <c r="H34" s="303">
        <v>10.892970234325523</v>
      </c>
      <c r="I34" s="301"/>
    </row>
    <row r="35" spans="2:9" ht="16.5" customHeight="1">
      <c r="B35" s="302" t="s">
        <v>350</v>
      </c>
      <c r="C35" s="302" t="s">
        <v>318</v>
      </c>
      <c r="D35" s="303">
        <v>21.2481426448737</v>
      </c>
      <c r="E35" s="302" t="s">
        <v>319</v>
      </c>
      <c r="F35" s="303">
        <v>19.762258543833582</v>
      </c>
      <c r="G35" s="302" t="s">
        <v>325</v>
      </c>
      <c r="H35" s="303">
        <v>12.927191679049036</v>
      </c>
      <c r="I35" s="301"/>
    </row>
    <row r="36" spans="2:9" ht="16.5" customHeight="1">
      <c r="B36" s="302" t="s">
        <v>351</v>
      </c>
      <c r="C36" s="302" t="s">
        <v>318</v>
      </c>
      <c r="D36" s="303">
        <v>22.700296735905045</v>
      </c>
      <c r="E36" s="302" t="s">
        <v>319</v>
      </c>
      <c r="F36" s="303">
        <v>16.172106824925816</v>
      </c>
      <c r="G36" s="302" t="s">
        <v>325</v>
      </c>
      <c r="H36" s="303">
        <v>13.501483679525222</v>
      </c>
      <c r="I36" s="301"/>
    </row>
    <row r="37" spans="2:9" ht="16.5" customHeight="1">
      <c r="B37" s="302" t="s">
        <v>352</v>
      </c>
      <c r="C37" s="302" t="s">
        <v>318</v>
      </c>
      <c r="D37" s="303">
        <v>25.423728813559322</v>
      </c>
      <c r="E37" s="302" t="s">
        <v>319</v>
      </c>
      <c r="F37" s="303">
        <v>17.16101694915254</v>
      </c>
      <c r="G37" s="302" t="s">
        <v>320</v>
      </c>
      <c r="H37" s="303">
        <v>13.135593220338984</v>
      </c>
      <c r="I37" s="301"/>
    </row>
    <row r="38" spans="2:9" ht="16.5" customHeight="1">
      <c r="B38" s="302" t="s">
        <v>353</v>
      </c>
      <c r="C38" s="302" t="s">
        <v>318</v>
      </c>
      <c r="D38" s="303">
        <v>26.865671641791046</v>
      </c>
      <c r="E38" s="302" t="s">
        <v>319</v>
      </c>
      <c r="F38" s="303">
        <v>18.407960199004975</v>
      </c>
      <c r="G38" s="302" t="s">
        <v>320</v>
      </c>
      <c r="H38" s="303">
        <v>11.774461028192372</v>
      </c>
      <c r="I38" s="301"/>
    </row>
    <row r="39" spans="2:9" ht="16.5" customHeight="1">
      <c r="B39" s="302" t="s">
        <v>354</v>
      </c>
      <c r="C39" s="302" t="s">
        <v>318</v>
      </c>
      <c r="D39" s="303">
        <v>23.769100169779286</v>
      </c>
      <c r="E39" s="302" t="s">
        <v>319</v>
      </c>
      <c r="F39" s="303">
        <v>18.845500848896435</v>
      </c>
      <c r="G39" s="302" t="s">
        <v>320</v>
      </c>
      <c r="H39" s="303">
        <v>12.676853423882287</v>
      </c>
      <c r="I39" s="301"/>
    </row>
    <row r="40" spans="2:9" ht="16.5" customHeight="1">
      <c r="B40" s="302" t="s">
        <v>355</v>
      </c>
      <c r="C40" s="302" t="s">
        <v>318</v>
      </c>
      <c r="D40" s="303">
        <v>21.145374449339208</v>
      </c>
      <c r="E40" s="302" t="s">
        <v>319</v>
      </c>
      <c r="F40" s="303">
        <v>20.82498998798558</v>
      </c>
      <c r="G40" s="302" t="s">
        <v>325</v>
      </c>
      <c r="H40" s="303">
        <v>12.615138165798959</v>
      </c>
      <c r="I40" s="301"/>
    </row>
    <row r="41" spans="2:9" ht="16.5" customHeight="1">
      <c r="B41" s="307" t="s">
        <v>356</v>
      </c>
      <c r="C41" s="307" t="s">
        <v>319</v>
      </c>
      <c r="D41" s="308">
        <v>23.660262891809907</v>
      </c>
      <c r="E41" s="307" t="s">
        <v>318</v>
      </c>
      <c r="F41" s="308">
        <v>18.301314459049543</v>
      </c>
      <c r="G41" s="307" t="s">
        <v>320</v>
      </c>
      <c r="H41" s="308">
        <v>12.942366026289182</v>
      </c>
      <c r="I41" s="301"/>
    </row>
    <row r="42" spans="2:9" ht="16.5" customHeight="1">
      <c r="B42" s="309"/>
      <c r="C42" s="309"/>
      <c r="D42" s="310"/>
      <c r="E42" s="309"/>
      <c r="F42" s="310"/>
      <c r="G42" s="309" t="s">
        <v>209</v>
      </c>
      <c r="H42" s="310">
        <v>12.942366026289182</v>
      </c>
      <c r="I42" s="301"/>
    </row>
    <row r="43" spans="2:9" ht="16.5" customHeight="1">
      <c r="B43" s="307" t="s">
        <v>357</v>
      </c>
      <c r="C43" s="307" t="s">
        <v>319</v>
      </c>
      <c r="D43" s="308">
        <v>20.892857142857142</v>
      </c>
      <c r="E43" s="307"/>
      <c r="F43" s="308"/>
      <c r="G43" s="307" t="s">
        <v>320</v>
      </c>
      <c r="H43" s="308">
        <v>12.321428571428573</v>
      </c>
      <c r="I43" s="301"/>
    </row>
    <row r="44" spans="2:9" ht="16.5" customHeight="1">
      <c r="B44" s="309"/>
      <c r="C44" s="309" t="s">
        <v>318</v>
      </c>
      <c r="D44" s="310">
        <v>20.892857142857142</v>
      </c>
      <c r="E44" s="309"/>
      <c r="F44" s="310"/>
      <c r="G44" s="309"/>
      <c r="H44" s="310"/>
      <c r="I44" s="301"/>
    </row>
    <row r="45" spans="2:9" ht="16.5" customHeight="1">
      <c r="B45" s="302" t="s">
        <v>358</v>
      </c>
      <c r="C45" s="302" t="s">
        <v>319</v>
      </c>
      <c r="D45" s="303">
        <v>19.851116625310176</v>
      </c>
      <c r="E45" s="302" t="s">
        <v>318</v>
      </c>
      <c r="F45" s="303">
        <v>18.734491315136477</v>
      </c>
      <c r="G45" s="302" t="s">
        <v>325</v>
      </c>
      <c r="H45" s="303">
        <v>12.28287841191067</v>
      </c>
      <c r="I45" s="301"/>
    </row>
    <row r="46" spans="2:9" ht="16.5" customHeight="1">
      <c r="B46" s="302" t="s">
        <v>359</v>
      </c>
      <c r="C46" s="302" t="s">
        <v>318</v>
      </c>
      <c r="D46" s="303">
        <v>23.16715542521994</v>
      </c>
      <c r="E46" s="302" t="s">
        <v>319</v>
      </c>
      <c r="F46" s="303">
        <v>20.161290322580644</v>
      </c>
      <c r="G46" s="302" t="s">
        <v>325</v>
      </c>
      <c r="H46" s="303">
        <v>12.976539589442815</v>
      </c>
      <c r="I46" s="301"/>
    </row>
    <row r="47" spans="2:9" ht="16.5" customHeight="1">
      <c r="B47" s="302" t="s">
        <v>360</v>
      </c>
      <c r="C47" s="302" t="s">
        <v>318</v>
      </c>
      <c r="D47" s="303">
        <v>21.20717781402936</v>
      </c>
      <c r="E47" s="302" t="s">
        <v>319</v>
      </c>
      <c r="F47" s="303">
        <v>17.781402936378466</v>
      </c>
      <c r="G47" s="302" t="s">
        <v>325</v>
      </c>
      <c r="H47" s="303">
        <v>13.866231647634583</v>
      </c>
      <c r="I47" s="301"/>
    </row>
    <row r="48" spans="2:9" ht="16.5" customHeight="1">
      <c r="B48" s="302" t="s">
        <v>361</v>
      </c>
      <c r="C48" s="302" t="s">
        <v>318</v>
      </c>
      <c r="D48" s="303">
        <v>25.78444747612551</v>
      </c>
      <c r="E48" s="302" t="s">
        <v>319</v>
      </c>
      <c r="F48" s="303">
        <v>18.709803157279286</v>
      </c>
      <c r="G48" s="302" t="s">
        <v>320</v>
      </c>
      <c r="H48" s="303">
        <v>12.648606509452348</v>
      </c>
      <c r="I48" s="301"/>
    </row>
    <row r="49" spans="2:9" ht="16.5" customHeight="1">
      <c r="B49" s="304" t="s">
        <v>362</v>
      </c>
      <c r="C49" s="302" t="s">
        <v>319</v>
      </c>
      <c r="D49" s="305">
        <v>24.193548387096776</v>
      </c>
      <c r="E49" s="302" t="s">
        <v>318</v>
      </c>
      <c r="F49" s="305">
        <v>19.35483870967742</v>
      </c>
      <c r="G49" s="302" t="s">
        <v>209</v>
      </c>
      <c r="H49" s="305">
        <v>12.634408602150538</v>
      </c>
      <c r="I49" s="301"/>
    </row>
    <row r="50" spans="2:9" ht="16.5" customHeight="1">
      <c r="B50" s="302" t="s">
        <v>363</v>
      </c>
      <c r="C50" s="302" t="s">
        <v>318</v>
      </c>
      <c r="D50" s="303">
        <v>20.87912087912088</v>
      </c>
      <c r="E50" s="302" t="s">
        <v>319</v>
      </c>
      <c r="F50" s="303">
        <v>20.118343195266274</v>
      </c>
      <c r="G50" s="302" t="s">
        <v>209</v>
      </c>
      <c r="H50" s="303">
        <v>15.300084530853761</v>
      </c>
      <c r="I50" s="301"/>
    </row>
    <row r="51" spans="2:9" ht="16.5" customHeight="1">
      <c r="B51" s="302" t="s">
        <v>364</v>
      </c>
      <c r="C51" s="302" t="s">
        <v>318</v>
      </c>
      <c r="D51" s="303">
        <v>23.278443113772454</v>
      </c>
      <c r="E51" s="302" t="s">
        <v>319</v>
      </c>
      <c r="F51" s="303">
        <v>15.793413173652695</v>
      </c>
      <c r="G51" s="302" t="s">
        <v>209</v>
      </c>
      <c r="H51" s="303">
        <v>14.071856287425149</v>
      </c>
      <c r="I51" s="301"/>
    </row>
    <row r="52" spans="2:9" ht="16.5" customHeight="1">
      <c r="B52" s="302" t="s">
        <v>365</v>
      </c>
      <c r="C52" s="302" t="s">
        <v>318</v>
      </c>
      <c r="D52" s="303">
        <v>23.205128205128204</v>
      </c>
      <c r="E52" s="302" t="s">
        <v>319</v>
      </c>
      <c r="F52" s="303">
        <v>19.615384615384617</v>
      </c>
      <c r="G52" s="302" t="s">
        <v>209</v>
      </c>
      <c r="H52" s="303">
        <v>11.282051282051283</v>
      </c>
      <c r="I52" s="301"/>
    </row>
    <row r="53" spans="2:9" ht="16.5" customHeight="1">
      <c r="B53" s="302" t="s">
        <v>366</v>
      </c>
      <c r="C53" s="302" t="s">
        <v>318</v>
      </c>
      <c r="D53" s="303">
        <v>22.760041194644696</v>
      </c>
      <c r="E53" s="302" t="s">
        <v>319</v>
      </c>
      <c r="F53" s="303">
        <v>20.18537590113285</v>
      </c>
      <c r="G53" s="302" t="s">
        <v>209</v>
      </c>
      <c r="H53" s="303">
        <v>11.53450051493306</v>
      </c>
      <c r="I53" s="301"/>
    </row>
    <row r="54" spans="2:9" ht="16.5" customHeight="1">
      <c r="B54" s="302" t="s">
        <v>367</v>
      </c>
      <c r="C54" s="302" t="s">
        <v>318</v>
      </c>
      <c r="D54" s="303">
        <v>22.24039247751431</v>
      </c>
      <c r="E54" s="302" t="s">
        <v>319</v>
      </c>
      <c r="F54" s="303">
        <v>20.441537203597708</v>
      </c>
      <c r="G54" s="302" t="s">
        <v>209</v>
      </c>
      <c r="H54" s="303">
        <v>12.183156173344235</v>
      </c>
      <c r="I54" s="301"/>
    </row>
    <row r="55" spans="2:8" ht="16.5" customHeight="1">
      <c r="B55" s="304" t="s">
        <v>368</v>
      </c>
      <c r="C55" s="304" t="s">
        <v>318</v>
      </c>
      <c r="D55" s="305">
        <v>28.465955701394584</v>
      </c>
      <c r="E55" s="304" t="s">
        <v>319</v>
      </c>
      <c r="F55" s="305">
        <v>13.863822805578344</v>
      </c>
      <c r="G55" s="304" t="s">
        <v>209</v>
      </c>
      <c r="H55" s="305">
        <v>11.812961443806397</v>
      </c>
    </row>
    <row r="56" spans="2:8" ht="1.5" customHeight="1">
      <c r="B56" s="132"/>
      <c r="C56" s="132"/>
      <c r="D56" s="132"/>
      <c r="E56" s="132"/>
      <c r="F56" s="132"/>
      <c r="G56" s="132"/>
      <c r="H56" s="132"/>
    </row>
    <row r="57" ht="4.5" customHeight="1"/>
    <row r="66" spans="2:8" s="214" customFormat="1" ht="13.5">
      <c r="B66" s="111"/>
      <c r="C66" s="111"/>
      <c r="D66" s="111"/>
      <c r="E66" s="111"/>
      <c r="F66" s="111"/>
      <c r="G66" s="111"/>
      <c r="H66" s="111"/>
    </row>
    <row r="67" spans="2:8" ht="13.5">
      <c r="B67" s="214"/>
      <c r="C67" s="214"/>
      <c r="D67" s="214"/>
      <c r="E67" s="214"/>
      <c r="F67" s="214"/>
      <c r="G67" s="214"/>
      <c r="H67" s="214"/>
    </row>
    <row r="109" ht="13.5" customHeight="1"/>
    <row r="166" spans="2:10" s="311" customFormat="1" ht="9" customHeight="1">
      <c r="B166" s="111"/>
      <c r="C166" s="111"/>
      <c r="D166" s="111"/>
      <c r="E166" s="111"/>
      <c r="F166" s="111"/>
      <c r="G166" s="111"/>
      <c r="H166" s="111"/>
      <c r="J166" s="111"/>
    </row>
    <row r="167" s="311" customFormat="1" ht="13.5">
      <c r="J167" s="111"/>
    </row>
    <row r="168" s="311" customFormat="1" ht="13.5">
      <c r="J168" s="111"/>
    </row>
    <row r="169" spans="2:8" ht="13.5">
      <c r="B169" s="311"/>
      <c r="C169" s="311"/>
      <c r="D169" s="311"/>
      <c r="E169" s="311"/>
      <c r="F169" s="311"/>
      <c r="G169" s="311"/>
      <c r="H169" s="311"/>
    </row>
  </sheetData>
  <sheetProtection/>
  <mergeCells count="5">
    <mergeCell ref="B2:H2"/>
    <mergeCell ref="B4:B5"/>
    <mergeCell ref="C4:D4"/>
    <mergeCell ref="E4:F4"/>
    <mergeCell ref="G4:H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2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111" customWidth="1"/>
    <col min="2" max="2" width="9.50390625" style="111" bestFit="1" customWidth="1"/>
    <col min="3" max="3" width="29.625" style="111" customWidth="1"/>
    <col min="4" max="4" width="9.50390625" style="111" bestFit="1" customWidth="1"/>
    <col min="5" max="5" width="29.625" style="111" customWidth="1"/>
    <col min="6" max="6" width="9.50390625" style="111" bestFit="1" customWidth="1"/>
    <col min="7" max="7" width="29.625" style="111" customWidth="1"/>
    <col min="8" max="8" width="9.50390625" style="111" bestFit="1" customWidth="1"/>
    <col min="9" max="9" width="1.12109375" style="111" customWidth="1"/>
    <col min="10" max="10" width="4.00390625" style="111" bestFit="1" customWidth="1"/>
    <col min="11" max="16384" width="9.00390625" style="312" customWidth="1"/>
  </cols>
  <sheetData>
    <row r="1" ht="4.5" customHeight="1"/>
    <row r="2" spans="2:9" ht="17.25" customHeight="1">
      <c r="B2" s="212" t="s">
        <v>369</v>
      </c>
      <c r="C2" s="212"/>
      <c r="D2" s="212"/>
      <c r="E2" s="212"/>
      <c r="F2" s="212"/>
      <c r="G2" s="212"/>
      <c r="H2" s="212"/>
      <c r="I2" s="294"/>
    </row>
    <row r="3" spans="2:9" ht="17.25" customHeight="1">
      <c r="B3" s="294"/>
      <c r="C3" s="294"/>
      <c r="D3" s="294"/>
      <c r="E3" s="294"/>
      <c r="F3" s="294"/>
      <c r="G3" s="294"/>
      <c r="H3" s="294"/>
      <c r="I3" s="295"/>
    </row>
    <row r="4" spans="2:9" ht="16.5" customHeight="1">
      <c r="B4" s="296"/>
      <c r="C4" s="297" t="s">
        <v>312</v>
      </c>
      <c r="D4" s="298"/>
      <c r="E4" s="297" t="s">
        <v>313</v>
      </c>
      <c r="F4" s="298"/>
      <c r="G4" s="297" t="s">
        <v>314</v>
      </c>
      <c r="H4" s="298"/>
      <c r="I4" s="299"/>
    </row>
    <row r="5" spans="2:9" ht="16.5" customHeight="1">
      <c r="B5" s="300"/>
      <c r="C5" s="215" t="s">
        <v>315</v>
      </c>
      <c r="D5" s="215" t="s">
        <v>316</v>
      </c>
      <c r="E5" s="215" t="s">
        <v>315</v>
      </c>
      <c r="F5" s="215" t="s">
        <v>316</v>
      </c>
      <c r="G5" s="215" t="s">
        <v>315</v>
      </c>
      <c r="H5" s="215" t="s">
        <v>316</v>
      </c>
      <c r="I5" s="301"/>
    </row>
    <row r="6" spans="2:9" ht="16.5" customHeight="1">
      <c r="B6" s="302" t="s">
        <v>317</v>
      </c>
      <c r="C6" s="302" t="s">
        <v>318</v>
      </c>
      <c r="D6" s="303">
        <v>41.9291754756871</v>
      </c>
      <c r="E6" s="302" t="s">
        <v>1</v>
      </c>
      <c r="F6" s="303">
        <v>14.825581395348838</v>
      </c>
      <c r="G6" s="302" t="s">
        <v>205</v>
      </c>
      <c r="H6" s="303">
        <v>14.297040169133194</v>
      </c>
      <c r="I6" s="301"/>
    </row>
    <row r="7" spans="2:9" ht="16.5" customHeight="1">
      <c r="B7" s="302" t="s">
        <v>321</v>
      </c>
      <c r="C7" s="302" t="s">
        <v>201</v>
      </c>
      <c r="D7" s="303">
        <v>41.70124481327801</v>
      </c>
      <c r="E7" s="302" t="s">
        <v>1</v>
      </c>
      <c r="F7" s="303">
        <v>18.36099585062241</v>
      </c>
      <c r="G7" s="302" t="s">
        <v>205</v>
      </c>
      <c r="H7" s="303">
        <v>14.937759336099585</v>
      </c>
      <c r="I7" s="301"/>
    </row>
    <row r="8" spans="2:9" ht="16.5" customHeight="1">
      <c r="B8" s="304" t="s">
        <v>322</v>
      </c>
      <c r="C8" s="304" t="s">
        <v>201</v>
      </c>
      <c r="D8" s="305">
        <v>34.02061855670103</v>
      </c>
      <c r="E8" s="304" t="s">
        <v>205</v>
      </c>
      <c r="F8" s="305">
        <v>19.587628865979383</v>
      </c>
      <c r="G8" s="304" t="s">
        <v>1</v>
      </c>
      <c r="H8" s="305">
        <v>17.525773195876287</v>
      </c>
      <c r="I8" s="301"/>
    </row>
    <row r="9" spans="2:9" ht="16.5" customHeight="1">
      <c r="B9" s="302" t="s">
        <v>323</v>
      </c>
      <c r="C9" s="302" t="s">
        <v>201</v>
      </c>
      <c r="D9" s="303">
        <v>45.18072289156627</v>
      </c>
      <c r="E9" s="304" t="s">
        <v>205</v>
      </c>
      <c r="F9" s="303">
        <v>16.265060240963855</v>
      </c>
      <c r="G9" s="302" t="s">
        <v>1</v>
      </c>
      <c r="H9" s="303">
        <v>13.253012048192772</v>
      </c>
      <c r="I9" s="301"/>
    </row>
    <row r="10" spans="2:9" ht="16.5" customHeight="1">
      <c r="B10" s="302" t="s">
        <v>324</v>
      </c>
      <c r="C10" s="302" t="s">
        <v>201</v>
      </c>
      <c r="D10" s="303">
        <v>33.13253012048193</v>
      </c>
      <c r="E10" s="304" t="s">
        <v>205</v>
      </c>
      <c r="F10" s="303">
        <v>19.57831325301205</v>
      </c>
      <c r="G10" s="302" t="s">
        <v>1</v>
      </c>
      <c r="H10" s="303">
        <v>17.46987951807229</v>
      </c>
      <c r="I10" s="301"/>
    </row>
    <row r="11" spans="2:9" ht="16.5" customHeight="1">
      <c r="B11" s="302" t="s">
        <v>326</v>
      </c>
      <c r="C11" s="302" t="s">
        <v>201</v>
      </c>
      <c r="D11" s="303">
        <v>44.73684210526316</v>
      </c>
      <c r="E11" s="304" t="s">
        <v>205</v>
      </c>
      <c r="F11" s="303">
        <v>15.789473684210526</v>
      </c>
      <c r="G11" s="302" t="s">
        <v>1</v>
      </c>
      <c r="H11" s="303">
        <v>13.815789473684212</v>
      </c>
      <c r="I11" s="301"/>
    </row>
    <row r="12" spans="2:9" ht="16.5" customHeight="1">
      <c r="B12" s="302" t="s">
        <v>327</v>
      </c>
      <c r="C12" s="302" t="s">
        <v>201</v>
      </c>
      <c r="D12" s="303">
        <v>38.297872340425535</v>
      </c>
      <c r="E12" s="302" t="s">
        <v>1</v>
      </c>
      <c r="F12" s="303">
        <v>19.858156028368796</v>
      </c>
      <c r="G12" s="302" t="s">
        <v>205</v>
      </c>
      <c r="H12" s="303">
        <v>17.73049645390071</v>
      </c>
      <c r="I12" s="301"/>
    </row>
    <row r="13" spans="2:9" ht="16.5" customHeight="1">
      <c r="B13" s="304" t="s">
        <v>328</v>
      </c>
      <c r="C13" s="304" t="s">
        <v>201</v>
      </c>
      <c r="D13" s="305">
        <v>36.42172523961661</v>
      </c>
      <c r="E13" s="304" t="s">
        <v>205</v>
      </c>
      <c r="F13" s="305">
        <v>17.89137380191693</v>
      </c>
      <c r="G13" s="302" t="s">
        <v>209</v>
      </c>
      <c r="H13" s="305">
        <v>14.696485623003195</v>
      </c>
      <c r="I13" s="301"/>
    </row>
    <row r="14" spans="2:9" ht="16.5" customHeight="1">
      <c r="B14" s="302" t="s">
        <v>329</v>
      </c>
      <c r="C14" s="302" t="s">
        <v>201</v>
      </c>
      <c r="D14" s="303">
        <v>32.66129032258064</v>
      </c>
      <c r="E14" s="302" t="s">
        <v>1</v>
      </c>
      <c r="F14" s="303">
        <v>21.370967741935484</v>
      </c>
      <c r="G14" s="302" t="s">
        <v>209</v>
      </c>
      <c r="H14" s="303">
        <v>13.306451612903224</v>
      </c>
      <c r="I14" s="301"/>
    </row>
    <row r="15" spans="2:9" ht="16.5" customHeight="1">
      <c r="B15" s="302" t="s">
        <v>330</v>
      </c>
      <c r="C15" s="302" t="s">
        <v>201</v>
      </c>
      <c r="D15" s="303">
        <v>39.57446808510638</v>
      </c>
      <c r="E15" s="304" t="s">
        <v>205</v>
      </c>
      <c r="F15" s="303">
        <v>17.872340425531917</v>
      </c>
      <c r="G15" s="302" t="s">
        <v>1</v>
      </c>
      <c r="H15" s="303">
        <v>14.468085106382977</v>
      </c>
      <c r="I15" s="301"/>
    </row>
    <row r="16" spans="2:9" ht="16.5" customHeight="1">
      <c r="B16" s="302" t="s">
        <v>331</v>
      </c>
      <c r="C16" s="302" t="s">
        <v>201</v>
      </c>
      <c r="D16" s="303">
        <v>33.222591362126245</v>
      </c>
      <c r="E16" s="304" t="s">
        <v>205</v>
      </c>
      <c r="F16" s="303">
        <v>19.601328903654487</v>
      </c>
      <c r="G16" s="302" t="s">
        <v>1</v>
      </c>
      <c r="H16" s="303">
        <v>14.285714285714285</v>
      </c>
      <c r="I16" s="301"/>
    </row>
    <row r="17" spans="2:9" ht="16.5" customHeight="1">
      <c r="B17" s="302" t="s">
        <v>332</v>
      </c>
      <c r="C17" s="302" t="s">
        <v>201</v>
      </c>
      <c r="D17" s="303">
        <v>40.94202898550724</v>
      </c>
      <c r="E17" s="304" t="s">
        <v>205</v>
      </c>
      <c r="F17" s="303">
        <v>18.115942028985508</v>
      </c>
      <c r="G17" s="302" t="s">
        <v>1</v>
      </c>
      <c r="H17" s="303">
        <v>12.5</v>
      </c>
      <c r="I17" s="301"/>
    </row>
    <row r="18" spans="2:9" ht="16.5" customHeight="1">
      <c r="B18" s="302" t="s">
        <v>333</v>
      </c>
      <c r="C18" s="302" t="s">
        <v>201</v>
      </c>
      <c r="D18" s="303">
        <v>40.44665012406948</v>
      </c>
      <c r="E18" s="304" t="s">
        <v>205</v>
      </c>
      <c r="F18" s="303">
        <v>16.62531017369727</v>
      </c>
      <c r="G18" s="302" t="s">
        <v>1</v>
      </c>
      <c r="H18" s="303">
        <v>13.895781637717123</v>
      </c>
      <c r="I18" s="301"/>
    </row>
    <row r="19" spans="2:9" ht="16.5" customHeight="1">
      <c r="B19" s="302" t="s">
        <v>334</v>
      </c>
      <c r="C19" s="302" t="s">
        <v>201</v>
      </c>
      <c r="D19" s="303">
        <v>50.6587335316617</v>
      </c>
      <c r="E19" s="304" t="s">
        <v>205</v>
      </c>
      <c r="F19" s="303">
        <v>12.919677008074798</v>
      </c>
      <c r="G19" s="302" t="s">
        <v>1</v>
      </c>
      <c r="H19" s="303">
        <v>11.729706757331067</v>
      </c>
      <c r="I19" s="301"/>
    </row>
    <row r="20" spans="2:9" ht="16.5" customHeight="1">
      <c r="B20" s="302" t="s">
        <v>335</v>
      </c>
      <c r="C20" s="302" t="s">
        <v>201</v>
      </c>
      <c r="D20" s="303">
        <v>44.89795918367347</v>
      </c>
      <c r="E20" s="304" t="s">
        <v>205</v>
      </c>
      <c r="F20" s="303">
        <v>16.462585034013603</v>
      </c>
      <c r="G20" s="302" t="s">
        <v>1</v>
      </c>
      <c r="H20" s="303">
        <v>14.14965986394558</v>
      </c>
      <c r="I20" s="301"/>
    </row>
    <row r="21" spans="2:9" ht="16.5" customHeight="1">
      <c r="B21" s="304" t="s">
        <v>336</v>
      </c>
      <c r="C21" s="304" t="s">
        <v>201</v>
      </c>
      <c r="D21" s="305">
        <v>39.61352657004831</v>
      </c>
      <c r="E21" s="304" t="s">
        <v>1</v>
      </c>
      <c r="F21" s="305">
        <v>20.28985507246377</v>
      </c>
      <c r="G21" s="304" t="s">
        <v>205</v>
      </c>
      <c r="H21" s="305">
        <v>11.83574879227053</v>
      </c>
      <c r="I21" s="301"/>
    </row>
    <row r="22" spans="2:9" ht="16.5" customHeight="1">
      <c r="B22" s="304" t="s">
        <v>337</v>
      </c>
      <c r="C22" s="302" t="s">
        <v>201</v>
      </c>
      <c r="D22" s="305">
        <v>38.15789473684211</v>
      </c>
      <c r="E22" s="304" t="s">
        <v>1</v>
      </c>
      <c r="F22" s="305">
        <v>19.078947368421055</v>
      </c>
      <c r="G22" s="304" t="s">
        <v>205</v>
      </c>
      <c r="H22" s="305">
        <v>14.473684210526317</v>
      </c>
      <c r="I22" s="301"/>
    </row>
    <row r="23" spans="2:9" ht="16.5" customHeight="1">
      <c r="B23" s="304" t="s">
        <v>338</v>
      </c>
      <c r="C23" s="304" t="s">
        <v>201</v>
      </c>
      <c r="D23" s="305">
        <v>41.361256544502616</v>
      </c>
      <c r="E23" s="304" t="s">
        <v>1</v>
      </c>
      <c r="F23" s="305">
        <v>20.418848167539267</v>
      </c>
      <c r="G23" s="304" t="s">
        <v>205</v>
      </c>
      <c r="H23" s="305">
        <v>15.18324607329843</v>
      </c>
      <c r="I23" s="301"/>
    </row>
    <row r="24" spans="2:9" ht="16.5" customHeight="1">
      <c r="B24" s="302" t="s">
        <v>339</v>
      </c>
      <c r="C24" s="302" t="s">
        <v>201</v>
      </c>
      <c r="D24" s="303">
        <v>44.02985074626866</v>
      </c>
      <c r="E24" s="304" t="s">
        <v>1</v>
      </c>
      <c r="F24" s="303">
        <v>19.402985074626866</v>
      </c>
      <c r="G24" s="304" t="s">
        <v>205</v>
      </c>
      <c r="H24" s="303">
        <v>14.925373134328357</v>
      </c>
      <c r="I24" s="301"/>
    </row>
    <row r="25" spans="1:10" s="313" customFormat="1" ht="16.5" customHeight="1">
      <c r="A25" s="226"/>
      <c r="B25" s="304" t="s">
        <v>340</v>
      </c>
      <c r="C25" s="304" t="s">
        <v>201</v>
      </c>
      <c r="D25" s="305">
        <v>44.285714285714285</v>
      </c>
      <c r="E25" s="304" t="s">
        <v>205</v>
      </c>
      <c r="F25" s="305">
        <v>17.142857142857142</v>
      </c>
      <c r="G25" s="302" t="s">
        <v>209</v>
      </c>
      <c r="H25" s="305">
        <v>12.857142857142856</v>
      </c>
      <c r="I25" s="306"/>
      <c r="J25" s="226"/>
    </row>
    <row r="26" spans="2:9" ht="16.5" customHeight="1">
      <c r="B26" s="304" t="s">
        <v>341</v>
      </c>
      <c r="C26" s="304" t="s">
        <v>201</v>
      </c>
      <c r="D26" s="305">
        <v>35.73407202216066</v>
      </c>
      <c r="E26" s="302" t="s">
        <v>209</v>
      </c>
      <c r="F26" s="305">
        <v>16.62049861495845</v>
      </c>
      <c r="G26" s="304" t="s">
        <v>205</v>
      </c>
      <c r="H26" s="305">
        <v>12.18836565096953</v>
      </c>
      <c r="I26" s="301"/>
    </row>
    <row r="27" spans="2:9" ht="16.5" customHeight="1">
      <c r="B27" s="302" t="s">
        <v>342</v>
      </c>
      <c r="C27" s="302" t="s">
        <v>201</v>
      </c>
      <c r="D27" s="303">
        <v>39.701492537313435</v>
      </c>
      <c r="E27" s="302" t="s">
        <v>1</v>
      </c>
      <c r="F27" s="303">
        <v>17.01492537313433</v>
      </c>
      <c r="G27" s="302" t="s">
        <v>209</v>
      </c>
      <c r="H27" s="303">
        <v>13.134328358208954</v>
      </c>
      <c r="I27" s="301"/>
    </row>
    <row r="28" spans="2:9" ht="16.5" customHeight="1">
      <c r="B28" s="302" t="s">
        <v>343</v>
      </c>
      <c r="C28" s="302" t="s">
        <v>201</v>
      </c>
      <c r="D28" s="303">
        <v>33.59528487229863</v>
      </c>
      <c r="E28" s="304" t="s">
        <v>205</v>
      </c>
      <c r="F28" s="303">
        <v>18.271119842829076</v>
      </c>
      <c r="G28" s="302" t="s">
        <v>1</v>
      </c>
      <c r="H28" s="303">
        <v>16.895874263261295</v>
      </c>
      <c r="I28" s="301"/>
    </row>
    <row r="29" spans="2:9" ht="16.5" customHeight="1">
      <c r="B29" s="302" t="s">
        <v>344</v>
      </c>
      <c r="C29" s="302" t="s">
        <v>201</v>
      </c>
      <c r="D29" s="303">
        <v>46.513470681458</v>
      </c>
      <c r="E29" s="302" t="s">
        <v>1</v>
      </c>
      <c r="F29" s="303">
        <v>14.025356576862125</v>
      </c>
      <c r="G29" s="304" t="s">
        <v>205</v>
      </c>
      <c r="H29" s="303">
        <v>12.282091917591126</v>
      </c>
      <c r="I29" s="301"/>
    </row>
    <row r="30" spans="2:9" ht="16.5" customHeight="1">
      <c r="B30" s="307" t="s">
        <v>345</v>
      </c>
      <c r="C30" s="307" t="s">
        <v>201</v>
      </c>
      <c r="D30" s="308">
        <v>36.22047244094488</v>
      </c>
      <c r="E30" s="307" t="s">
        <v>1</v>
      </c>
      <c r="F30" s="308">
        <v>15.748031496062993</v>
      </c>
      <c r="G30" s="307"/>
      <c r="H30" s="308"/>
      <c r="I30" s="301"/>
    </row>
    <row r="31" spans="2:9" ht="16.5" customHeight="1">
      <c r="B31" s="314"/>
      <c r="C31" s="314"/>
      <c r="D31" s="315"/>
      <c r="E31" s="314" t="s">
        <v>209</v>
      </c>
      <c r="F31" s="315">
        <v>15.748031496062993</v>
      </c>
      <c r="G31" s="309"/>
      <c r="H31" s="315"/>
      <c r="I31" s="301"/>
    </row>
    <row r="32" spans="2:9" ht="16.5" customHeight="1">
      <c r="B32" s="307" t="s">
        <v>346</v>
      </c>
      <c r="C32" s="307" t="s">
        <v>201</v>
      </c>
      <c r="D32" s="308">
        <v>31.901840490797547</v>
      </c>
      <c r="E32" s="307" t="s">
        <v>1</v>
      </c>
      <c r="F32" s="308">
        <v>19.018404907975462</v>
      </c>
      <c r="G32" s="307" t="s">
        <v>205</v>
      </c>
      <c r="H32" s="308">
        <v>12.883435582822086</v>
      </c>
      <c r="I32" s="301"/>
    </row>
    <row r="33" spans="2:9" ht="16.5" customHeight="1">
      <c r="B33" s="314"/>
      <c r="C33" s="314"/>
      <c r="D33" s="315"/>
      <c r="E33" s="314"/>
      <c r="F33" s="315"/>
      <c r="G33" s="309" t="s">
        <v>209</v>
      </c>
      <c r="H33" s="315">
        <v>12.883435582822086</v>
      </c>
      <c r="I33" s="301"/>
    </row>
    <row r="34" spans="2:9" ht="16.5" customHeight="1">
      <c r="B34" s="302" t="s">
        <v>347</v>
      </c>
      <c r="C34" s="302" t="s">
        <v>201</v>
      </c>
      <c r="D34" s="303">
        <v>49.4279176201373</v>
      </c>
      <c r="E34" s="302" t="s">
        <v>1</v>
      </c>
      <c r="F34" s="303">
        <v>15.102974828375288</v>
      </c>
      <c r="G34" s="302" t="s">
        <v>209</v>
      </c>
      <c r="H34" s="303">
        <v>11.212814645308924</v>
      </c>
      <c r="I34" s="301"/>
    </row>
    <row r="35" spans="2:9" ht="16.5" customHeight="1">
      <c r="B35" s="302" t="s">
        <v>348</v>
      </c>
      <c r="C35" s="302" t="s">
        <v>201</v>
      </c>
      <c r="D35" s="303">
        <v>44.79101684341859</v>
      </c>
      <c r="E35" s="304" t="s">
        <v>205</v>
      </c>
      <c r="F35" s="303">
        <v>12.850904553961323</v>
      </c>
      <c r="G35" s="302" t="s">
        <v>1</v>
      </c>
      <c r="H35" s="303">
        <v>12.289457267623206</v>
      </c>
      <c r="I35" s="301"/>
    </row>
    <row r="36" spans="2:9" ht="16.5" customHeight="1">
      <c r="B36" s="302" t="s">
        <v>349</v>
      </c>
      <c r="C36" s="302" t="s">
        <v>201</v>
      </c>
      <c r="D36" s="303">
        <v>42.900763358778626</v>
      </c>
      <c r="E36" s="302" t="s">
        <v>1</v>
      </c>
      <c r="F36" s="303">
        <v>16.6412213740458</v>
      </c>
      <c r="G36" s="302" t="s">
        <v>205</v>
      </c>
      <c r="H36" s="303">
        <v>12.51908396946565</v>
      </c>
      <c r="I36" s="301"/>
    </row>
    <row r="37" spans="2:9" ht="16.5" customHeight="1">
      <c r="B37" s="304" t="s">
        <v>350</v>
      </c>
      <c r="C37" s="304" t="s">
        <v>201</v>
      </c>
      <c r="D37" s="305">
        <v>34.84848484848485</v>
      </c>
      <c r="E37" s="304" t="s">
        <v>205</v>
      </c>
      <c r="F37" s="305">
        <v>16.666666666666664</v>
      </c>
      <c r="G37" s="302" t="s">
        <v>1</v>
      </c>
      <c r="H37" s="305">
        <v>15.151515151515152</v>
      </c>
      <c r="I37" s="301"/>
    </row>
    <row r="38" spans="2:9" ht="16.5" customHeight="1">
      <c r="B38" s="304" t="s">
        <v>351</v>
      </c>
      <c r="C38" s="304" t="s">
        <v>201</v>
      </c>
      <c r="D38" s="305">
        <v>40.909090909090914</v>
      </c>
      <c r="E38" s="302" t="s">
        <v>209</v>
      </c>
      <c r="F38" s="305">
        <v>13.636363636363635</v>
      </c>
      <c r="G38" s="302" t="s">
        <v>1</v>
      </c>
      <c r="H38" s="305">
        <v>12.878787878787879</v>
      </c>
      <c r="I38" s="301"/>
    </row>
    <row r="39" spans="1:10" s="313" customFormat="1" ht="16.5" customHeight="1">
      <c r="A39" s="226"/>
      <c r="B39" s="304" t="s">
        <v>352</v>
      </c>
      <c r="C39" s="304" t="s">
        <v>201</v>
      </c>
      <c r="D39" s="305">
        <v>46.93877551020408</v>
      </c>
      <c r="E39" s="304" t="s">
        <v>205</v>
      </c>
      <c r="F39" s="305">
        <v>21.428571428571427</v>
      </c>
      <c r="G39" s="302" t="s">
        <v>1</v>
      </c>
      <c r="H39" s="308">
        <v>11.224489795918368</v>
      </c>
      <c r="I39" s="306"/>
      <c r="J39" s="226"/>
    </row>
    <row r="40" spans="2:9" ht="16.5" customHeight="1">
      <c r="B40" s="302" t="s">
        <v>353</v>
      </c>
      <c r="C40" s="302" t="s">
        <v>201</v>
      </c>
      <c r="D40" s="303">
        <v>40.707964601769916</v>
      </c>
      <c r="E40" s="302" t="s">
        <v>1</v>
      </c>
      <c r="F40" s="303">
        <v>17.699115044247787</v>
      </c>
      <c r="G40" s="302" t="s">
        <v>205</v>
      </c>
      <c r="H40" s="303">
        <v>15.04424778761062</v>
      </c>
      <c r="I40" s="301"/>
    </row>
    <row r="41" spans="2:9" ht="16.5" customHeight="1">
      <c r="B41" s="302" t="s">
        <v>354</v>
      </c>
      <c r="C41" s="302" t="s">
        <v>201</v>
      </c>
      <c r="D41" s="303">
        <v>44.44444444444444</v>
      </c>
      <c r="E41" s="302" t="s">
        <v>1</v>
      </c>
      <c r="F41" s="303">
        <v>13.61111111111111</v>
      </c>
      <c r="G41" s="302" t="s">
        <v>205</v>
      </c>
      <c r="H41" s="303">
        <v>13.333333333333334</v>
      </c>
      <c r="I41" s="301"/>
    </row>
    <row r="42" spans="2:9" ht="16.5" customHeight="1">
      <c r="B42" s="302" t="s">
        <v>355</v>
      </c>
      <c r="C42" s="302" t="s">
        <v>201</v>
      </c>
      <c r="D42" s="303">
        <v>33.396584440227706</v>
      </c>
      <c r="E42" s="302" t="s">
        <v>1</v>
      </c>
      <c r="F42" s="303">
        <v>17.267552182163186</v>
      </c>
      <c r="G42" s="302" t="s">
        <v>205</v>
      </c>
      <c r="H42" s="303">
        <v>13.851992409867172</v>
      </c>
      <c r="I42" s="301"/>
    </row>
    <row r="43" spans="2:9" ht="16.5" customHeight="1">
      <c r="B43" s="307" t="s">
        <v>356</v>
      </c>
      <c r="C43" s="307" t="s">
        <v>201</v>
      </c>
      <c r="D43" s="308">
        <v>33.68983957219251</v>
      </c>
      <c r="E43" s="307" t="s">
        <v>1</v>
      </c>
      <c r="F43" s="308">
        <v>17.647058823529413</v>
      </c>
      <c r="G43" s="307" t="s">
        <v>205</v>
      </c>
      <c r="H43" s="308">
        <v>14.973262032085561</v>
      </c>
      <c r="I43" s="301"/>
    </row>
    <row r="44" spans="2:9" ht="16.5" customHeight="1">
      <c r="B44" s="314"/>
      <c r="C44" s="314"/>
      <c r="D44" s="315"/>
      <c r="E44" s="314"/>
      <c r="F44" s="315"/>
      <c r="G44" s="309" t="s">
        <v>209</v>
      </c>
      <c r="H44" s="315">
        <v>14.973262032085561</v>
      </c>
      <c r="I44" s="301"/>
    </row>
    <row r="45" spans="2:9" ht="16.5" customHeight="1">
      <c r="B45" s="304" t="s">
        <v>357</v>
      </c>
      <c r="C45" s="304" t="s">
        <v>201</v>
      </c>
      <c r="D45" s="305">
        <v>42.5</v>
      </c>
      <c r="E45" s="304" t="s">
        <v>205</v>
      </c>
      <c r="F45" s="305">
        <v>16.666666666666664</v>
      </c>
      <c r="G45" s="302" t="s">
        <v>1</v>
      </c>
      <c r="H45" s="305">
        <v>11.666666666666666</v>
      </c>
      <c r="I45" s="301"/>
    </row>
    <row r="46" spans="2:9" ht="16.5" customHeight="1">
      <c r="B46" s="302" t="s">
        <v>358</v>
      </c>
      <c r="C46" s="302" t="s">
        <v>201</v>
      </c>
      <c r="D46" s="303">
        <v>34.59119496855346</v>
      </c>
      <c r="E46" s="302" t="s">
        <v>1</v>
      </c>
      <c r="F46" s="303">
        <v>18.238993710691823</v>
      </c>
      <c r="G46" s="302" t="s">
        <v>205</v>
      </c>
      <c r="H46" s="303">
        <v>13.836477987421384</v>
      </c>
      <c r="I46" s="301"/>
    </row>
    <row r="47" spans="2:9" ht="16.5" customHeight="1">
      <c r="B47" s="302" t="s">
        <v>359</v>
      </c>
      <c r="C47" s="302" t="s">
        <v>201</v>
      </c>
      <c r="D47" s="303">
        <v>38.557993730407524</v>
      </c>
      <c r="E47" s="302" t="s">
        <v>1</v>
      </c>
      <c r="F47" s="303">
        <v>17.24137931034483</v>
      </c>
      <c r="G47" s="302" t="s">
        <v>205</v>
      </c>
      <c r="H47" s="303">
        <v>14.733542319749215</v>
      </c>
      <c r="I47" s="301"/>
    </row>
    <row r="48" spans="2:9" ht="16.5" customHeight="1">
      <c r="B48" s="307" t="s">
        <v>360</v>
      </c>
      <c r="C48" s="307" t="s">
        <v>201</v>
      </c>
      <c r="D48" s="308">
        <v>41.17647058823529</v>
      </c>
      <c r="E48" s="307" t="s">
        <v>1</v>
      </c>
      <c r="F48" s="308">
        <v>14.37908496732026</v>
      </c>
      <c r="G48" s="307"/>
      <c r="H48" s="308"/>
      <c r="I48" s="301"/>
    </row>
    <row r="49" spans="2:9" ht="16.5" customHeight="1">
      <c r="B49" s="314"/>
      <c r="C49" s="314"/>
      <c r="D49" s="315"/>
      <c r="E49" s="314" t="s">
        <v>209</v>
      </c>
      <c r="F49" s="315">
        <v>14.37908496732026</v>
      </c>
      <c r="G49" s="309"/>
      <c r="H49" s="315"/>
      <c r="I49" s="301"/>
    </row>
    <row r="50" spans="2:9" ht="16.5" customHeight="1">
      <c r="B50" s="302" t="s">
        <v>361</v>
      </c>
      <c r="C50" s="302" t="s">
        <v>201</v>
      </c>
      <c r="D50" s="303">
        <v>41.432019308125504</v>
      </c>
      <c r="E50" s="304" t="s">
        <v>205</v>
      </c>
      <c r="F50" s="303">
        <v>14.722445695897024</v>
      </c>
      <c r="G50" s="302" t="s">
        <v>1</v>
      </c>
      <c r="H50" s="303">
        <v>12.872083668543846</v>
      </c>
      <c r="I50" s="301"/>
    </row>
    <row r="51" spans="2:9" ht="16.5" customHeight="1">
      <c r="B51" s="304" t="s">
        <v>362</v>
      </c>
      <c r="C51" s="304" t="s">
        <v>201</v>
      </c>
      <c r="D51" s="305">
        <v>36.36363636363637</v>
      </c>
      <c r="E51" s="302" t="s">
        <v>1</v>
      </c>
      <c r="F51" s="305">
        <v>18.787878787878785</v>
      </c>
      <c r="G51" s="302" t="s">
        <v>205</v>
      </c>
      <c r="H51" s="305">
        <v>14.545454545454545</v>
      </c>
      <c r="I51" s="301"/>
    </row>
    <row r="52" spans="2:9" ht="16.5" customHeight="1">
      <c r="B52" s="304" t="s">
        <v>363</v>
      </c>
      <c r="C52" s="304" t="s">
        <v>201</v>
      </c>
      <c r="D52" s="305">
        <v>39.473684210526315</v>
      </c>
      <c r="E52" s="302" t="s">
        <v>209</v>
      </c>
      <c r="F52" s="305">
        <v>17.293233082706767</v>
      </c>
      <c r="G52" s="302" t="s">
        <v>205</v>
      </c>
      <c r="H52" s="305">
        <v>15.413533834586465</v>
      </c>
      <c r="I52" s="301"/>
    </row>
    <row r="53" spans="2:9" ht="16.5" customHeight="1">
      <c r="B53" s="302" t="s">
        <v>364</v>
      </c>
      <c r="C53" s="302" t="s">
        <v>201</v>
      </c>
      <c r="D53" s="303">
        <v>40.49079754601227</v>
      </c>
      <c r="E53" s="304" t="s">
        <v>205</v>
      </c>
      <c r="F53" s="303">
        <v>17.791411042944784</v>
      </c>
      <c r="G53" s="302" t="s">
        <v>1</v>
      </c>
      <c r="H53" s="303">
        <v>14.417177914110429</v>
      </c>
      <c r="I53" s="301"/>
    </row>
    <row r="54" spans="2:9" ht="16.5" customHeight="1">
      <c r="B54" s="302" t="s">
        <v>365</v>
      </c>
      <c r="C54" s="302" t="s">
        <v>201</v>
      </c>
      <c r="D54" s="303">
        <v>38.59649122807017</v>
      </c>
      <c r="E54" s="302" t="s">
        <v>1</v>
      </c>
      <c r="F54" s="303">
        <v>18.128654970760234</v>
      </c>
      <c r="G54" s="302" t="s">
        <v>205</v>
      </c>
      <c r="H54" s="303">
        <v>12.865497076023392</v>
      </c>
      <c r="I54" s="301"/>
    </row>
    <row r="55" spans="2:9" ht="16.5" customHeight="1">
      <c r="B55" s="304" t="s">
        <v>366</v>
      </c>
      <c r="C55" s="304" t="s">
        <v>201</v>
      </c>
      <c r="D55" s="305">
        <v>38.69565217391304</v>
      </c>
      <c r="E55" s="302" t="s">
        <v>1</v>
      </c>
      <c r="F55" s="305">
        <v>17.391304347826086</v>
      </c>
      <c r="G55" s="302" t="s">
        <v>209</v>
      </c>
      <c r="H55" s="305">
        <v>13.478260869565217</v>
      </c>
      <c r="I55" s="301"/>
    </row>
    <row r="56" spans="2:9" ht="16.5" customHeight="1">
      <c r="B56" s="307" t="s">
        <v>367</v>
      </c>
      <c r="C56" s="307" t="s">
        <v>201</v>
      </c>
      <c r="D56" s="308">
        <v>35.16819571865443</v>
      </c>
      <c r="E56" s="307" t="s">
        <v>1</v>
      </c>
      <c r="F56" s="308">
        <v>15.59633027522936</v>
      </c>
      <c r="G56" s="307"/>
      <c r="H56" s="308"/>
      <c r="I56" s="301"/>
    </row>
    <row r="57" spans="2:9" ht="16.5" customHeight="1">
      <c r="B57" s="314"/>
      <c r="C57" s="314"/>
      <c r="D57" s="315"/>
      <c r="E57" s="314" t="s">
        <v>205</v>
      </c>
      <c r="F57" s="315">
        <v>15.59633027522936</v>
      </c>
      <c r="G57" s="309"/>
      <c r="H57" s="315"/>
      <c r="I57" s="301"/>
    </row>
    <row r="58" spans="2:8" ht="16.5" customHeight="1">
      <c r="B58" s="304" t="s">
        <v>368</v>
      </c>
      <c r="C58" s="304" t="s">
        <v>201</v>
      </c>
      <c r="D58" s="305">
        <v>47.14828897338403</v>
      </c>
      <c r="E58" s="304" t="s">
        <v>1</v>
      </c>
      <c r="F58" s="305">
        <v>15.209125475285171</v>
      </c>
      <c r="G58" s="304" t="s">
        <v>205</v>
      </c>
      <c r="H58" s="305">
        <v>13.688212927756654</v>
      </c>
    </row>
    <row r="59" spans="2:8" ht="1.5" customHeight="1">
      <c r="B59" s="132"/>
      <c r="C59" s="132"/>
      <c r="D59" s="132"/>
      <c r="E59" s="132"/>
      <c r="F59" s="132"/>
      <c r="G59" s="132"/>
      <c r="H59" s="132"/>
    </row>
    <row r="60" ht="4.5" customHeight="1"/>
    <row r="69" spans="1:10" ht="17.25">
      <c r="A69" s="214"/>
      <c r="I69" s="214"/>
      <c r="J69" s="214"/>
    </row>
    <row r="70" spans="2:8" ht="17.25">
      <c r="B70" s="214"/>
      <c r="C70" s="214"/>
      <c r="D70" s="214"/>
      <c r="E70" s="214"/>
      <c r="F70" s="214"/>
      <c r="G70" s="214"/>
      <c r="H70" s="214"/>
    </row>
    <row r="169" spans="1:10" ht="17.25">
      <c r="A169" s="311"/>
      <c r="I169" s="311"/>
      <c r="J169" s="311"/>
    </row>
    <row r="170" spans="1:10" ht="17.25">
      <c r="A170" s="311"/>
      <c r="B170" s="311"/>
      <c r="C170" s="311"/>
      <c r="D170" s="311"/>
      <c r="E170" s="311"/>
      <c r="F170" s="311"/>
      <c r="G170" s="311"/>
      <c r="H170" s="311"/>
      <c r="I170" s="311"/>
      <c r="J170" s="311"/>
    </row>
    <row r="171" spans="1:10" ht="17.25">
      <c r="A171" s="311"/>
      <c r="B171" s="311"/>
      <c r="C171" s="311"/>
      <c r="D171" s="311"/>
      <c r="E171" s="311"/>
      <c r="F171" s="311"/>
      <c r="G171" s="311"/>
      <c r="H171" s="311"/>
      <c r="I171" s="311"/>
      <c r="J171" s="311"/>
    </row>
    <row r="172" spans="2:8" ht="17.25">
      <c r="B172" s="311"/>
      <c r="C172" s="311"/>
      <c r="D172" s="311"/>
      <c r="E172" s="311"/>
      <c r="F172" s="311"/>
      <c r="G172" s="311"/>
      <c r="H172" s="311"/>
    </row>
  </sheetData>
  <sheetProtection/>
  <mergeCells count="5">
    <mergeCell ref="B2:H2"/>
    <mergeCell ref="B4:B5"/>
    <mergeCell ref="C4:D4"/>
    <mergeCell ref="E4:F4"/>
    <mergeCell ref="G4:H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J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23.875" style="1" bestFit="1" customWidth="1"/>
    <col min="4" max="4" width="21.875" style="1" bestFit="1" customWidth="1"/>
    <col min="5" max="5" width="13.875" style="1" bestFit="1" customWidth="1"/>
    <col min="6" max="6" width="8.50390625" style="1" bestFit="1" customWidth="1"/>
    <col min="7" max="7" width="9.00390625" style="1" customWidth="1"/>
    <col min="8" max="8" width="11.125" style="1" customWidth="1"/>
    <col min="9" max="16384" width="9.00390625" style="1" customWidth="1"/>
  </cols>
  <sheetData>
    <row r="1" ht="14.25" thickBot="1"/>
    <row r="2" spans="2:10" ht="36">
      <c r="B2" s="2"/>
      <c r="C2" s="3"/>
      <c r="D2" s="31" t="s">
        <v>135</v>
      </c>
      <c r="E2" s="32" t="s">
        <v>13</v>
      </c>
      <c r="F2" s="4" t="s">
        <v>16</v>
      </c>
      <c r="J2" s="5"/>
    </row>
    <row r="3" spans="2:6" ht="13.5">
      <c r="B3" s="6">
        <v>1</v>
      </c>
      <c r="C3" s="7" t="s">
        <v>21</v>
      </c>
      <c r="D3" s="8">
        <v>3.553978607261222</v>
      </c>
      <c r="E3" s="9">
        <v>1.9699096303957058</v>
      </c>
      <c r="F3" s="10">
        <f>E3-D3</f>
        <v>-1.5840689768655163</v>
      </c>
    </row>
    <row r="4" spans="2:6" ht="13.5">
      <c r="B4" s="6">
        <v>2</v>
      </c>
      <c r="C4" s="7" t="s">
        <v>1</v>
      </c>
      <c r="D4" s="8">
        <v>4.302455621024808</v>
      </c>
      <c r="E4" s="9">
        <v>20.126320455049125</v>
      </c>
      <c r="F4" s="10">
        <f aca="true" t="shared" si="0" ref="F4:F14">E4-D4</f>
        <v>15.823864834024317</v>
      </c>
    </row>
    <row r="5" spans="2:6" ht="13.5">
      <c r="B5" s="6">
        <v>3</v>
      </c>
      <c r="C5" s="7" t="s">
        <v>56</v>
      </c>
      <c r="D5" s="8">
        <v>3.5256300238622575</v>
      </c>
      <c r="E5" s="9">
        <v>25.637142646081113</v>
      </c>
      <c r="F5" s="10">
        <f t="shared" si="0"/>
        <v>22.111512622218854</v>
      </c>
    </row>
    <row r="6" spans="2:6" ht="13.5">
      <c r="B6" s="6">
        <v>4</v>
      </c>
      <c r="C6" s="7" t="s">
        <v>44</v>
      </c>
      <c r="D6" s="8">
        <v>2.5919150608270347</v>
      </c>
      <c r="E6" s="9">
        <v>4.206988254413829</v>
      </c>
      <c r="F6" s="10">
        <f t="shared" si="0"/>
        <v>1.615073193586794</v>
      </c>
    </row>
    <row r="7" spans="2:6" ht="13.5">
      <c r="B7" s="6">
        <v>5</v>
      </c>
      <c r="C7" s="7" t="s">
        <v>39</v>
      </c>
      <c r="D7" s="8">
        <v>17.306222069984276</v>
      </c>
      <c r="E7" s="9">
        <v>12.18758464455443</v>
      </c>
      <c r="F7" s="10">
        <f t="shared" si="0"/>
        <v>-5.118637425429846</v>
      </c>
    </row>
    <row r="8" spans="2:6" ht="13.5">
      <c r="B8" s="6">
        <v>6</v>
      </c>
      <c r="C8" s="7" t="s">
        <v>42</v>
      </c>
      <c r="D8" s="8">
        <v>15.123525171549737</v>
      </c>
      <c r="E8" s="9">
        <v>2.027775725788579</v>
      </c>
      <c r="F8" s="10">
        <f t="shared" si="0"/>
        <v>-13.095749445761157</v>
      </c>
    </row>
    <row r="9" spans="2:6" ht="13.5">
      <c r="B9" s="6">
        <v>7</v>
      </c>
      <c r="C9" s="7" t="s">
        <v>40</v>
      </c>
      <c r="D9" s="8">
        <v>7.487530583944812</v>
      </c>
      <c r="E9" s="9">
        <v>4.289478220186648</v>
      </c>
      <c r="F9" s="10">
        <f t="shared" si="0"/>
        <v>-3.1980523637581637</v>
      </c>
    </row>
    <row r="10" spans="2:6" ht="13.5">
      <c r="B10" s="6">
        <v>8</v>
      </c>
      <c r="C10" s="7" t="s">
        <v>22</v>
      </c>
      <c r="D10" s="8">
        <v>6.733328644575256</v>
      </c>
      <c r="E10" s="9">
        <v>0.7227105956514245</v>
      </c>
      <c r="F10" s="10">
        <f t="shared" si="0"/>
        <v>-6.010618048923831</v>
      </c>
    </row>
    <row r="11" spans="2:6" ht="13.5">
      <c r="B11" s="6">
        <v>9</v>
      </c>
      <c r="C11" s="7" t="s">
        <v>23</v>
      </c>
      <c r="D11" s="8">
        <v>9.539154290465683</v>
      </c>
      <c r="E11" s="9">
        <v>11.000714092241019</v>
      </c>
      <c r="F11" s="10">
        <f t="shared" si="0"/>
        <v>1.4615598017753353</v>
      </c>
    </row>
    <row r="12" spans="2:6" ht="13.5">
      <c r="B12" s="6">
        <v>10</v>
      </c>
      <c r="C12" s="7" t="s">
        <v>43</v>
      </c>
      <c r="D12" s="8">
        <v>4.207244227246662</v>
      </c>
      <c r="E12" s="9">
        <v>2.030238112826574</v>
      </c>
      <c r="F12" s="10">
        <f t="shared" si="0"/>
        <v>-2.1770061144200876</v>
      </c>
    </row>
    <row r="13" spans="2:6" ht="13.5">
      <c r="B13" s="6">
        <v>11</v>
      </c>
      <c r="C13" s="7" t="s">
        <v>24</v>
      </c>
      <c r="D13" s="8">
        <v>1.8016712942148485</v>
      </c>
      <c r="E13" s="9">
        <v>7.248036246337199</v>
      </c>
      <c r="F13" s="10">
        <f t="shared" si="0"/>
        <v>5.44636495212235</v>
      </c>
    </row>
    <row r="14" spans="2:6" ht="14.25" thickBot="1">
      <c r="B14" s="11">
        <v>12</v>
      </c>
      <c r="C14" s="12" t="s">
        <v>2</v>
      </c>
      <c r="D14" s="13">
        <f>100-SUM(D3:D13)</f>
        <v>23.827344405043405</v>
      </c>
      <c r="E14" s="14">
        <f>100-SUM(E3:E13)</f>
        <v>8.553101376474345</v>
      </c>
      <c r="F14" s="15">
        <f t="shared" si="0"/>
        <v>-15.27424302856906</v>
      </c>
    </row>
    <row r="15" spans="2:6" ht="13.5">
      <c r="B15" s="16"/>
      <c r="C15" s="16"/>
      <c r="D15" s="16"/>
      <c r="E15" s="16"/>
      <c r="F15" s="16"/>
    </row>
    <row r="16" spans="2:6" ht="13.5">
      <c r="B16" s="16"/>
      <c r="C16" s="16"/>
      <c r="D16" s="107" t="s">
        <v>64</v>
      </c>
      <c r="E16" s="77" t="s">
        <v>10</v>
      </c>
      <c r="F16" s="16"/>
    </row>
    <row r="17" spans="2:6" ht="13.5">
      <c r="B17" s="16"/>
      <c r="C17" s="16"/>
      <c r="D17" s="108"/>
      <c r="E17" s="17"/>
      <c r="F17" s="16"/>
    </row>
    <row r="18" spans="2:8" ht="13.5">
      <c r="B18" s="16"/>
      <c r="C18" s="16"/>
      <c r="D18" s="16"/>
      <c r="E18" s="16"/>
      <c r="F18" s="16"/>
      <c r="G18" s="33"/>
      <c r="H18" s="34"/>
    </row>
    <row r="19" spans="4:8" ht="13.5">
      <c r="D19" s="16"/>
      <c r="G19" s="34"/>
      <c r="H19" s="34"/>
    </row>
    <row r="20" spans="7:8" ht="13.5">
      <c r="G20" s="34"/>
      <c r="H20" s="34"/>
    </row>
    <row r="21" spans="7:8" ht="13.5">
      <c r="G21" s="34"/>
      <c r="H21" s="34"/>
    </row>
  </sheetData>
  <sheetProtection/>
  <mergeCells count="1">
    <mergeCell ref="D16:D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875" style="41" bestFit="1" customWidth="1"/>
    <col min="2" max="13" width="6.75390625" style="41" bestFit="1" customWidth="1"/>
    <col min="14" max="14" width="5.875" style="41" bestFit="1" customWidth="1"/>
    <col min="15" max="17" width="9.00390625" style="41" customWidth="1"/>
    <col min="18" max="18" width="9.125" style="41" customWidth="1"/>
    <col min="19" max="16384" width="9.00390625" style="41" customWidth="1"/>
  </cols>
  <sheetData>
    <row r="1" spans="1:14" ht="14.25" thickBot="1">
      <c r="A1" s="81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3" ht="13.5">
      <c r="A2" s="82" t="s">
        <v>12</v>
      </c>
      <c r="B2" s="83" t="s">
        <v>45</v>
      </c>
      <c r="C2" s="84" t="s">
        <v>46</v>
      </c>
      <c r="D2" s="83" t="s">
        <v>47</v>
      </c>
      <c r="E2" s="84" t="s">
        <v>48</v>
      </c>
      <c r="F2" s="83" t="s">
        <v>49</v>
      </c>
      <c r="G2" s="84" t="s">
        <v>50</v>
      </c>
      <c r="H2" s="83" t="s">
        <v>51</v>
      </c>
      <c r="I2" s="84" t="s">
        <v>52</v>
      </c>
      <c r="J2" s="83" t="s">
        <v>53</v>
      </c>
      <c r="K2" s="84" t="s">
        <v>54</v>
      </c>
      <c r="L2" s="83" t="s">
        <v>55</v>
      </c>
      <c r="M2" s="84" t="s">
        <v>65</v>
      </c>
    </row>
    <row r="3" spans="1:13" ht="13.5">
      <c r="A3" s="85" t="s">
        <v>26</v>
      </c>
      <c r="B3" s="86">
        <v>7.5</v>
      </c>
      <c r="C3" s="87">
        <v>3.1776294884016525</v>
      </c>
      <c r="D3" s="86">
        <v>1.9013757922399135</v>
      </c>
      <c r="E3" s="87">
        <v>1.7838541666666665</v>
      </c>
      <c r="F3" s="86">
        <v>1.8634287088242367</v>
      </c>
      <c r="G3" s="87">
        <v>1.7349955018635135</v>
      </c>
      <c r="H3" s="86">
        <v>1.7894096165550821</v>
      </c>
      <c r="I3" s="87">
        <v>2.1043304906412668</v>
      </c>
      <c r="J3" s="86">
        <v>2.13531866153972</v>
      </c>
      <c r="K3" s="87">
        <v>1.9001085776330078</v>
      </c>
      <c r="L3" s="86">
        <v>1.8733509234828496</v>
      </c>
      <c r="M3" s="87">
        <v>1.2534818941504178</v>
      </c>
    </row>
    <row r="4" spans="1:13" ht="13.5">
      <c r="A4" s="88" t="s">
        <v>25</v>
      </c>
      <c r="B4" s="89">
        <v>4.166666666666666</v>
      </c>
      <c r="C4" s="90">
        <v>3.4953924372418177</v>
      </c>
      <c r="D4" s="89">
        <v>4.74571031071263</v>
      </c>
      <c r="E4" s="90">
        <v>6.940104166666666</v>
      </c>
      <c r="F4" s="89">
        <v>9.353209906227459</v>
      </c>
      <c r="G4" s="90">
        <v>13.867112196375786</v>
      </c>
      <c r="H4" s="89">
        <v>20.584297017650638</v>
      </c>
      <c r="I4" s="90">
        <v>24.520987927788237</v>
      </c>
      <c r="J4" s="89">
        <v>28.60999754561073</v>
      </c>
      <c r="K4" s="90">
        <v>33.178222429036765</v>
      </c>
      <c r="L4" s="89">
        <v>36.2532981530343</v>
      </c>
      <c r="M4" s="90">
        <v>33.147632311977716</v>
      </c>
    </row>
    <row r="5" spans="1:13" ht="13.5">
      <c r="A5" s="88" t="s">
        <v>56</v>
      </c>
      <c r="B5" s="89">
        <v>23.333333333333332</v>
      </c>
      <c r="C5" s="90">
        <v>46.552272005084205</v>
      </c>
      <c r="D5" s="89">
        <v>48.66285360952234</v>
      </c>
      <c r="E5" s="90">
        <v>45.690104166666664</v>
      </c>
      <c r="F5" s="89">
        <v>44.22938206299592</v>
      </c>
      <c r="G5" s="90">
        <v>38.85104742321038</v>
      </c>
      <c r="H5" s="89">
        <v>28.289713937918442</v>
      </c>
      <c r="I5" s="90">
        <v>18.030789677705172</v>
      </c>
      <c r="J5" s="89">
        <v>10.4720608688538</v>
      </c>
      <c r="K5" s="90">
        <v>4.661082674111991</v>
      </c>
      <c r="L5" s="89">
        <v>2.0316622691292876</v>
      </c>
      <c r="M5" s="90">
        <v>2.298050139275766</v>
      </c>
    </row>
    <row r="6" spans="1:13" ht="13.5">
      <c r="A6" s="88" t="s">
        <v>44</v>
      </c>
      <c r="B6" s="89">
        <v>5</v>
      </c>
      <c r="C6" s="90">
        <v>6.259930092151256</v>
      </c>
      <c r="D6" s="89">
        <v>5.147627144844644</v>
      </c>
      <c r="E6" s="90">
        <v>4.934895833333333</v>
      </c>
      <c r="F6" s="89">
        <v>5.385910074537149</v>
      </c>
      <c r="G6" s="90">
        <v>4.806580131088549</v>
      </c>
      <c r="H6" s="89">
        <v>4.26049908703591</v>
      </c>
      <c r="I6" s="90">
        <v>3.7656440358843724</v>
      </c>
      <c r="J6" s="89">
        <v>3.714309089421582</v>
      </c>
      <c r="K6" s="90">
        <v>3.0711959050721265</v>
      </c>
      <c r="L6" s="89">
        <v>2.8232189973614776</v>
      </c>
      <c r="M6" s="90">
        <v>1.8802228412256268</v>
      </c>
    </row>
    <row r="7" spans="1:13" ht="13.5">
      <c r="A7" s="88" t="s">
        <v>39</v>
      </c>
      <c r="B7" s="89">
        <v>0.4166666666666667</v>
      </c>
      <c r="C7" s="90">
        <v>1.0803940260565617</v>
      </c>
      <c r="D7" s="89">
        <v>1.283042201267584</v>
      </c>
      <c r="E7" s="90">
        <v>2.3958333333333335</v>
      </c>
      <c r="F7" s="89">
        <v>4.772781918730464</v>
      </c>
      <c r="G7" s="90">
        <v>7.2612774707621135</v>
      </c>
      <c r="H7" s="89">
        <v>11.892878880097383</v>
      </c>
      <c r="I7" s="90">
        <v>16.081515117953263</v>
      </c>
      <c r="J7" s="89">
        <v>18.88243475415201</v>
      </c>
      <c r="K7" s="90">
        <v>21.118349619978286</v>
      </c>
      <c r="L7" s="89">
        <v>21.71503957783641</v>
      </c>
      <c r="M7" s="90">
        <v>24.512534818941504</v>
      </c>
    </row>
    <row r="8" spans="1:13" ht="13.5">
      <c r="A8" s="88" t="s">
        <v>41</v>
      </c>
      <c r="B8" s="89">
        <v>5.833333333333333</v>
      </c>
      <c r="C8" s="90">
        <v>3.558945027009851</v>
      </c>
      <c r="D8" s="89">
        <v>2.179625908177462</v>
      </c>
      <c r="E8" s="90">
        <v>1.9921874999999998</v>
      </c>
      <c r="F8" s="89">
        <v>1.4907429670593892</v>
      </c>
      <c r="G8" s="90">
        <v>1.4908109497493895</v>
      </c>
      <c r="H8" s="89">
        <v>1.2172854534388313</v>
      </c>
      <c r="I8" s="90">
        <v>1.6945398161479677</v>
      </c>
      <c r="J8" s="89">
        <v>2.102593471324552</v>
      </c>
      <c r="K8" s="90">
        <v>2.3344191096634095</v>
      </c>
      <c r="L8" s="89">
        <v>3.245382585751979</v>
      </c>
      <c r="M8" s="90">
        <v>3.6908077994428967</v>
      </c>
    </row>
    <row r="9" spans="1:13" ht="13.5">
      <c r="A9" s="88" t="s">
        <v>40</v>
      </c>
      <c r="B9" s="89">
        <v>10.416666666666668</v>
      </c>
      <c r="C9" s="90">
        <v>4.194470924690181</v>
      </c>
      <c r="D9" s="89">
        <v>2.658834441181017</v>
      </c>
      <c r="E9" s="90">
        <v>3.75</v>
      </c>
      <c r="F9" s="89">
        <v>3.654724693435922</v>
      </c>
      <c r="G9" s="90">
        <v>4.228248297134044</v>
      </c>
      <c r="H9" s="89">
        <v>4.8569689592209375</v>
      </c>
      <c r="I9" s="90">
        <v>4.4966219957913385</v>
      </c>
      <c r="J9" s="89">
        <v>4.998772805366931</v>
      </c>
      <c r="K9" s="90">
        <v>4.60679385760819</v>
      </c>
      <c r="L9" s="89">
        <v>4.353562005277045</v>
      </c>
      <c r="M9" s="90">
        <v>4.108635097493036</v>
      </c>
    </row>
    <row r="10" spans="1:13" ht="13.5">
      <c r="A10" s="88" t="s">
        <v>27</v>
      </c>
      <c r="B10" s="89">
        <v>8.75</v>
      </c>
      <c r="C10" s="90">
        <v>7.2132189386717505</v>
      </c>
      <c r="D10" s="89">
        <v>7.002627917761632</v>
      </c>
      <c r="E10" s="90">
        <v>8.6328125</v>
      </c>
      <c r="F10" s="89">
        <v>9.461408992546286</v>
      </c>
      <c r="G10" s="90">
        <v>11.412414856702222</v>
      </c>
      <c r="H10" s="89">
        <v>11.05295191722459</v>
      </c>
      <c r="I10" s="90">
        <v>12.747812603832095</v>
      </c>
      <c r="J10" s="89">
        <v>13.343696310234805</v>
      </c>
      <c r="K10" s="90">
        <v>12.470916705444393</v>
      </c>
      <c r="L10" s="89">
        <v>11.58311345646438</v>
      </c>
      <c r="M10" s="90">
        <v>11.07242339832869</v>
      </c>
    </row>
    <row r="11" spans="1:13" ht="13.5">
      <c r="A11" s="88" t="s">
        <v>24</v>
      </c>
      <c r="B11" s="89">
        <v>17.5</v>
      </c>
      <c r="C11" s="90">
        <v>8.57959961868446</v>
      </c>
      <c r="D11" s="89">
        <v>6.1060442108517545</v>
      </c>
      <c r="E11" s="90">
        <v>6.080729166666667</v>
      </c>
      <c r="F11" s="89">
        <v>6.720365472469343</v>
      </c>
      <c r="G11" s="90">
        <v>7.248425652229791</v>
      </c>
      <c r="H11" s="89">
        <v>6.841144248326232</v>
      </c>
      <c r="I11" s="90">
        <v>7.653117731753239</v>
      </c>
      <c r="J11" s="89">
        <v>7.142272764460443</v>
      </c>
      <c r="K11" s="90">
        <v>7.794322940902745</v>
      </c>
      <c r="L11" s="89">
        <v>8.258575197889181</v>
      </c>
      <c r="M11" s="90">
        <v>10.167130919220057</v>
      </c>
    </row>
    <row r="12" spans="1:13" ht="14.25" thickBot="1">
      <c r="A12" s="91" t="s">
        <v>2</v>
      </c>
      <c r="B12" s="92">
        <f>100-SUM(B3:B11)</f>
        <v>17.08333333333333</v>
      </c>
      <c r="C12" s="93">
        <f aca="true" t="shared" si="0" ref="C12:M12">100-SUM(C3:C11)</f>
        <v>15.888147442008275</v>
      </c>
      <c r="D12" s="93">
        <f t="shared" si="0"/>
        <v>20.31225846344104</v>
      </c>
      <c r="E12" s="93">
        <f t="shared" si="0"/>
        <v>17.799479166666657</v>
      </c>
      <c r="F12" s="93">
        <f t="shared" si="0"/>
        <v>13.068045203173838</v>
      </c>
      <c r="G12" s="93">
        <f t="shared" si="0"/>
        <v>9.099087520884211</v>
      </c>
      <c r="H12" s="93">
        <f t="shared" si="0"/>
        <v>9.214850882531948</v>
      </c>
      <c r="I12" s="93">
        <f t="shared" si="0"/>
        <v>8.904640602503036</v>
      </c>
      <c r="J12" s="93">
        <f t="shared" si="0"/>
        <v>8.598543729035427</v>
      </c>
      <c r="K12" s="93">
        <f t="shared" si="0"/>
        <v>8.864588180549077</v>
      </c>
      <c r="L12" s="93">
        <f t="shared" si="0"/>
        <v>7.862796833773089</v>
      </c>
      <c r="M12" s="93">
        <f t="shared" si="0"/>
        <v>7.869080779944284</v>
      </c>
    </row>
  </sheetData>
  <sheetProtection/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75390625" style="41" bestFit="1" customWidth="1"/>
    <col min="2" max="2" width="6.50390625" style="40" bestFit="1" customWidth="1"/>
    <col min="3" max="3" width="8.50390625" style="60" bestFit="1" customWidth="1"/>
    <col min="4" max="4" width="12.25390625" style="60" bestFit="1" customWidth="1"/>
    <col min="5" max="6" width="10.25390625" style="40" bestFit="1" customWidth="1"/>
    <col min="7" max="7" width="9.25390625" style="40" bestFit="1" customWidth="1"/>
    <col min="8" max="16384" width="9.00390625" style="41" customWidth="1"/>
  </cols>
  <sheetData>
    <row r="1" spans="1:6" ht="13.5">
      <c r="A1" s="36" t="s">
        <v>11</v>
      </c>
      <c r="B1" s="37" t="s">
        <v>17</v>
      </c>
      <c r="C1" s="106" t="s">
        <v>18</v>
      </c>
      <c r="D1" s="38" t="s">
        <v>19</v>
      </c>
      <c r="E1" s="39" t="s">
        <v>13</v>
      </c>
      <c r="F1" s="109" t="s">
        <v>70</v>
      </c>
    </row>
    <row r="2" spans="1:6" ht="13.5">
      <c r="A2" s="42" t="s">
        <v>3</v>
      </c>
      <c r="B2" s="67">
        <f aca="true" t="shared" si="0" ref="B2:B19">C2*(-1)/D2*(-1)*1000</f>
        <v>4.288473303503953</v>
      </c>
      <c r="C2" s="43">
        <f>E3</f>
        <v>715</v>
      </c>
      <c r="D2" s="44">
        <f>F3</f>
        <v>166726</v>
      </c>
      <c r="E2" s="79" t="s">
        <v>69</v>
      </c>
      <c r="F2" s="110"/>
    </row>
    <row r="3" spans="1:7" ht="13.5">
      <c r="A3" s="45" t="s">
        <v>111</v>
      </c>
      <c r="B3" s="68">
        <f t="shared" si="0"/>
        <v>5.716490991099641</v>
      </c>
      <c r="C3" s="46">
        <f>E4</f>
        <v>237</v>
      </c>
      <c r="D3" s="47">
        <f>F4</f>
        <v>41459</v>
      </c>
      <c r="E3" s="94">
        <v>715</v>
      </c>
      <c r="F3" s="95">
        <v>166726</v>
      </c>
      <c r="G3" s="50" t="s">
        <v>126</v>
      </c>
    </row>
    <row r="4" spans="1:7" ht="13.5">
      <c r="A4" s="45" t="s">
        <v>4</v>
      </c>
      <c r="B4" s="68">
        <f t="shared" si="0"/>
        <v>4.7081317782605865</v>
      </c>
      <c r="C4" s="46">
        <f>E5+E6+E7</f>
        <v>8382</v>
      </c>
      <c r="D4" s="47">
        <f>F5+F6+F7</f>
        <v>1780324</v>
      </c>
      <c r="E4" s="48">
        <v>237</v>
      </c>
      <c r="F4" s="49">
        <v>41459</v>
      </c>
      <c r="G4" s="40" t="s">
        <v>125</v>
      </c>
    </row>
    <row r="5" spans="1:7" ht="13.5">
      <c r="A5" s="45" t="s">
        <v>5</v>
      </c>
      <c r="B5" s="68">
        <f t="shared" si="0"/>
        <v>4.301763837615853</v>
      </c>
      <c r="C5" s="46">
        <f>SUM(E8:E16)</f>
        <v>16915</v>
      </c>
      <c r="D5" s="47">
        <f>SUM(F8:F16)</f>
        <v>3932108</v>
      </c>
      <c r="E5" s="94">
        <v>4260</v>
      </c>
      <c r="F5" s="95">
        <v>869990</v>
      </c>
      <c r="G5" s="50" t="s">
        <v>83</v>
      </c>
    </row>
    <row r="6" spans="1:7" ht="13.5">
      <c r="A6" s="45" t="s">
        <v>58</v>
      </c>
      <c r="B6" s="68">
        <f t="shared" si="0"/>
        <v>3.0040430353633836</v>
      </c>
      <c r="C6" s="46">
        <f>E17</f>
        <v>399</v>
      </c>
      <c r="D6" s="47">
        <f>F17</f>
        <v>132821</v>
      </c>
      <c r="E6" s="94">
        <v>2020</v>
      </c>
      <c r="F6" s="95">
        <v>380938</v>
      </c>
      <c r="G6" s="50" t="s">
        <v>131</v>
      </c>
    </row>
    <row r="7" spans="1:7" ht="13.5">
      <c r="A7" s="45" t="s">
        <v>59</v>
      </c>
      <c r="B7" s="68">
        <f t="shared" si="0"/>
        <v>4.601879527156205</v>
      </c>
      <c r="C7" s="46">
        <f>E18</f>
        <v>1709</v>
      </c>
      <c r="D7" s="47">
        <f>F18</f>
        <v>371370</v>
      </c>
      <c r="E7" s="94">
        <v>2102</v>
      </c>
      <c r="F7" s="95">
        <v>529396</v>
      </c>
      <c r="G7" s="50" t="s">
        <v>132</v>
      </c>
    </row>
    <row r="8" spans="1:7" ht="13.5">
      <c r="A8" s="45" t="s">
        <v>112</v>
      </c>
      <c r="B8" s="68">
        <f t="shared" si="0"/>
        <v>7.16728751298094</v>
      </c>
      <c r="C8" s="46">
        <f>E19+E20</f>
        <v>11098</v>
      </c>
      <c r="D8" s="47">
        <f>F19+F20</f>
        <v>1548424</v>
      </c>
      <c r="E8" s="48">
        <v>3628</v>
      </c>
      <c r="F8" s="49">
        <v>769554</v>
      </c>
      <c r="G8" s="40" t="s">
        <v>124</v>
      </c>
    </row>
    <row r="9" spans="1:7" ht="13.5">
      <c r="A9" s="45" t="s">
        <v>60</v>
      </c>
      <c r="B9" s="68">
        <f t="shared" si="0"/>
        <v>3.221107733548372</v>
      </c>
      <c r="C9" s="46">
        <f>SUM(E21:E24)</f>
        <v>9363</v>
      </c>
      <c r="D9" s="47">
        <f>SUM(F21:F24)</f>
        <v>2906764</v>
      </c>
      <c r="E9" s="48">
        <v>884</v>
      </c>
      <c r="F9" s="49">
        <v>217484</v>
      </c>
      <c r="G9" s="40" t="s">
        <v>84</v>
      </c>
    </row>
    <row r="10" spans="1:7" ht="13.5">
      <c r="A10" s="51" t="s">
        <v>6</v>
      </c>
      <c r="B10" s="68">
        <f t="shared" si="0"/>
        <v>2.6523043279105165</v>
      </c>
      <c r="C10" s="52">
        <f>E25</f>
        <v>359</v>
      </c>
      <c r="D10" s="52">
        <f>F25</f>
        <v>135354</v>
      </c>
      <c r="E10" s="48">
        <v>745</v>
      </c>
      <c r="F10" s="49">
        <v>148142</v>
      </c>
      <c r="G10" s="40" t="s">
        <v>129</v>
      </c>
    </row>
    <row r="11" spans="1:7" ht="13.5">
      <c r="A11" s="45" t="s">
        <v>113</v>
      </c>
      <c r="B11" s="68">
        <f t="shared" si="0"/>
        <v>2.644550615799118</v>
      </c>
      <c r="C11" s="47">
        <f>E26+E27</f>
        <v>1117</v>
      </c>
      <c r="D11" s="47">
        <f>F26+F27</f>
        <v>422378</v>
      </c>
      <c r="E11" s="48">
        <v>436</v>
      </c>
      <c r="F11" s="49">
        <v>102823</v>
      </c>
      <c r="G11" s="40" t="s">
        <v>85</v>
      </c>
    </row>
    <row r="12" spans="1:7" ht="13.5">
      <c r="A12" s="45" t="s">
        <v>114</v>
      </c>
      <c r="B12" s="68">
        <f t="shared" si="0"/>
        <v>3.4356665222330225</v>
      </c>
      <c r="C12" s="46">
        <f>E28+E29</f>
        <v>2347</v>
      </c>
      <c r="D12" s="47">
        <f>F28+F29</f>
        <v>683128</v>
      </c>
      <c r="E12" s="48">
        <v>707</v>
      </c>
      <c r="F12" s="49">
        <v>199363</v>
      </c>
      <c r="G12" s="40" t="s">
        <v>57</v>
      </c>
    </row>
    <row r="13" spans="1:7" ht="13.5">
      <c r="A13" s="45" t="s">
        <v>61</v>
      </c>
      <c r="B13" s="68">
        <f t="shared" si="0"/>
        <v>3.9066673789934825</v>
      </c>
      <c r="C13" s="46">
        <f>E30+E31</f>
        <v>2340</v>
      </c>
      <c r="D13" s="47">
        <f>F30+F31</f>
        <v>598976</v>
      </c>
      <c r="E13" s="48">
        <v>1609</v>
      </c>
      <c r="F13" s="49">
        <v>405721</v>
      </c>
      <c r="G13" s="40" t="s">
        <v>86</v>
      </c>
    </row>
    <row r="14" spans="1:7" ht="13.5">
      <c r="A14" s="45" t="s">
        <v>115</v>
      </c>
      <c r="B14" s="68">
        <f t="shared" si="0"/>
        <v>4.123575738642903</v>
      </c>
      <c r="C14" s="46">
        <f>E32+E33</f>
        <v>2508</v>
      </c>
      <c r="D14" s="47">
        <f>F32+F33</f>
        <v>608210</v>
      </c>
      <c r="E14" s="48">
        <v>2353</v>
      </c>
      <c r="F14" s="49">
        <v>490375</v>
      </c>
      <c r="G14" s="40" t="s">
        <v>87</v>
      </c>
    </row>
    <row r="15" spans="1:7" ht="13.5">
      <c r="A15" s="53" t="s">
        <v>116</v>
      </c>
      <c r="B15" s="69">
        <f t="shared" si="0"/>
        <v>2.3840743831207534</v>
      </c>
      <c r="C15" s="54">
        <f>E34</f>
        <v>720</v>
      </c>
      <c r="D15" s="55">
        <f>F34</f>
        <v>302004</v>
      </c>
      <c r="E15" s="48">
        <v>5269</v>
      </c>
      <c r="F15" s="49">
        <v>1275460</v>
      </c>
      <c r="G15" s="40" t="s">
        <v>128</v>
      </c>
    </row>
    <row r="16" spans="1:7" ht="13.5">
      <c r="A16" s="45" t="s">
        <v>117</v>
      </c>
      <c r="B16" s="96">
        <f t="shared" si="0"/>
        <v>4.626774315195131</v>
      </c>
      <c r="C16" s="47">
        <f>E35+E36</f>
        <v>13901</v>
      </c>
      <c r="D16" s="97">
        <f>F35+F36</f>
        <v>3004469</v>
      </c>
      <c r="E16" s="48">
        <v>1284</v>
      </c>
      <c r="F16" s="49">
        <v>323186</v>
      </c>
      <c r="G16" s="40" t="s">
        <v>123</v>
      </c>
    </row>
    <row r="17" spans="1:7" ht="13.5">
      <c r="A17" s="45" t="s">
        <v>62</v>
      </c>
      <c r="B17" s="96">
        <f t="shared" si="0"/>
        <v>2.1532008906225726</v>
      </c>
      <c r="C17" s="47">
        <f>E37</f>
        <v>499</v>
      </c>
      <c r="D17" s="97">
        <f>F37</f>
        <v>231748</v>
      </c>
      <c r="E17" s="94">
        <v>399</v>
      </c>
      <c r="F17" s="95">
        <v>132821</v>
      </c>
      <c r="G17" s="50" t="s">
        <v>122</v>
      </c>
    </row>
    <row r="18" spans="1:7" ht="13.5">
      <c r="A18" s="45" t="s">
        <v>118</v>
      </c>
      <c r="B18" s="96">
        <f t="shared" si="0"/>
        <v>4.1203638091585875</v>
      </c>
      <c r="C18" s="47">
        <f>SUM(E38:E43)</f>
        <v>7908</v>
      </c>
      <c r="D18" s="97">
        <f>SUM(F38:F43)</f>
        <v>1919248</v>
      </c>
      <c r="E18" s="48">
        <v>1709</v>
      </c>
      <c r="F18" s="49">
        <v>371370</v>
      </c>
      <c r="G18" s="98" t="s">
        <v>88</v>
      </c>
    </row>
    <row r="19" spans="1:7" ht="13.5">
      <c r="A19" s="56" t="s">
        <v>119</v>
      </c>
      <c r="B19" s="70">
        <f t="shared" si="0"/>
        <v>1.4758772572548264</v>
      </c>
      <c r="C19" s="57">
        <f>E44</f>
        <v>705</v>
      </c>
      <c r="D19" s="58">
        <f>F44</f>
        <v>477682</v>
      </c>
      <c r="E19" s="94">
        <v>4678</v>
      </c>
      <c r="F19" s="95">
        <v>826838</v>
      </c>
      <c r="G19" s="50" t="s">
        <v>89</v>
      </c>
    </row>
    <row r="20" spans="3:7" ht="13.5">
      <c r="C20" s="59">
        <f>SUM(C2:C19)</f>
        <v>81222</v>
      </c>
      <c r="D20" s="59">
        <f>SUM(D2:D19)</f>
        <v>19263193</v>
      </c>
      <c r="E20" s="94">
        <v>6420</v>
      </c>
      <c r="F20" s="95">
        <v>721586</v>
      </c>
      <c r="G20" s="50" t="s">
        <v>127</v>
      </c>
    </row>
    <row r="21" spans="5:7" ht="13.5">
      <c r="E21" s="99">
        <v>3528</v>
      </c>
      <c r="F21" s="100">
        <v>1197147</v>
      </c>
      <c r="G21" s="98" t="s">
        <v>90</v>
      </c>
    </row>
    <row r="22" spans="5:7" ht="13.5">
      <c r="E22" s="48">
        <v>3897</v>
      </c>
      <c r="F22" s="49">
        <v>1229033</v>
      </c>
      <c r="G22" s="40" t="s">
        <v>91</v>
      </c>
    </row>
    <row r="23" spans="5:7" ht="13.5">
      <c r="E23" s="48">
        <v>1602</v>
      </c>
      <c r="F23" s="49">
        <v>399297</v>
      </c>
      <c r="G23" s="40" t="s">
        <v>92</v>
      </c>
    </row>
    <row r="24" spans="5:7" ht="13.5">
      <c r="E24" s="101">
        <v>336</v>
      </c>
      <c r="F24" s="102">
        <v>81287</v>
      </c>
      <c r="G24" s="98" t="s">
        <v>93</v>
      </c>
    </row>
    <row r="25" spans="5:7" ht="13.5">
      <c r="E25" s="94">
        <v>359</v>
      </c>
      <c r="F25" s="95">
        <v>135354</v>
      </c>
      <c r="G25" s="50" t="s">
        <v>94</v>
      </c>
    </row>
    <row r="26" spans="5:7" ht="13.5">
      <c r="E26" s="99">
        <v>759</v>
      </c>
      <c r="F26" s="100">
        <v>317896</v>
      </c>
      <c r="G26" s="98" t="s">
        <v>95</v>
      </c>
    </row>
    <row r="27" spans="5:7" ht="13.5">
      <c r="E27" s="99">
        <v>358</v>
      </c>
      <c r="F27" s="100">
        <v>104482</v>
      </c>
      <c r="G27" s="98" t="s">
        <v>96</v>
      </c>
    </row>
    <row r="28" spans="5:7" ht="13.5">
      <c r="E28" s="94">
        <v>310</v>
      </c>
      <c r="F28" s="95">
        <v>76649</v>
      </c>
      <c r="G28" s="40" t="s">
        <v>97</v>
      </c>
    </row>
    <row r="29" spans="5:7" ht="13.5">
      <c r="E29" s="94">
        <v>2037</v>
      </c>
      <c r="F29" s="95">
        <v>606479</v>
      </c>
      <c r="G29" s="40" t="s">
        <v>98</v>
      </c>
    </row>
    <row r="30" spans="5:7" ht="13.5">
      <c r="E30" s="99">
        <v>1379</v>
      </c>
      <c r="F30" s="100">
        <v>373435</v>
      </c>
      <c r="G30" s="98" t="s">
        <v>99</v>
      </c>
    </row>
    <row r="31" spans="5:7" ht="13.5">
      <c r="E31" s="48">
        <v>961</v>
      </c>
      <c r="F31" s="49">
        <v>225541</v>
      </c>
      <c r="G31" s="40" t="s">
        <v>100</v>
      </c>
    </row>
    <row r="32" spans="5:7" ht="13.5">
      <c r="E32" s="94">
        <v>1199</v>
      </c>
      <c r="F32" s="95">
        <v>294342</v>
      </c>
      <c r="G32" s="50" t="s">
        <v>101</v>
      </c>
    </row>
    <row r="33" spans="5:7" ht="13.5">
      <c r="E33" s="94">
        <v>1309</v>
      </c>
      <c r="F33" s="95">
        <v>313868</v>
      </c>
      <c r="G33" s="50" t="s">
        <v>102</v>
      </c>
    </row>
    <row r="34" spans="5:7" ht="13.5">
      <c r="E34" s="99">
        <v>720</v>
      </c>
      <c r="F34" s="100">
        <v>302004</v>
      </c>
      <c r="G34" s="98" t="s">
        <v>103</v>
      </c>
    </row>
    <row r="35" spans="5:7" ht="13.5">
      <c r="E35" s="94">
        <v>7908</v>
      </c>
      <c r="F35" s="95">
        <v>1612157</v>
      </c>
      <c r="G35" s="50" t="s">
        <v>104</v>
      </c>
    </row>
    <row r="36" spans="5:7" ht="13.5">
      <c r="E36" s="94">
        <v>5993</v>
      </c>
      <c r="F36" s="95">
        <v>1392312</v>
      </c>
      <c r="G36" s="50" t="s">
        <v>130</v>
      </c>
    </row>
    <row r="37" spans="5:7" ht="13.5">
      <c r="E37" s="99">
        <v>499</v>
      </c>
      <c r="F37" s="100">
        <v>231748</v>
      </c>
      <c r="G37" s="98" t="s">
        <v>105</v>
      </c>
    </row>
    <row r="38" spans="5:7" ht="13.5">
      <c r="E38" s="94">
        <v>1172</v>
      </c>
      <c r="F38" s="95">
        <v>312997</v>
      </c>
      <c r="G38" s="50" t="s">
        <v>106</v>
      </c>
    </row>
    <row r="39" spans="5:7" ht="13.5">
      <c r="E39" s="94">
        <v>3190</v>
      </c>
      <c r="F39" s="95">
        <v>619881</v>
      </c>
      <c r="G39" s="50" t="s">
        <v>107</v>
      </c>
    </row>
    <row r="40" spans="5:7" ht="13.5">
      <c r="E40" s="94">
        <v>905</v>
      </c>
      <c r="F40" s="95">
        <v>236426</v>
      </c>
      <c r="G40" s="50" t="s">
        <v>108</v>
      </c>
    </row>
    <row r="41" spans="5:7" ht="13.5">
      <c r="E41" s="94">
        <v>1028</v>
      </c>
      <c r="F41" s="95">
        <v>197332</v>
      </c>
      <c r="G41" s="50" t="s">
        <v>109</v>
      </c>
    </row>
    <row r="42" spans="5:7" ht="13.5">
      <c r="E42" s="94">
        <v>391</v>
      </c>
      <c r="F42" s="95">
        <v>198527</v>
      </c>
      <c r="G42" s="50" t="s">
        <v>120</v>
      </c>
    </row>
    <row r="43" spans="5:7" ht="13.5">
      <c r="E43" s="94">
        <v>1222</v>
      </c>
      <c r="F43" s="95">
        <v>354085</v>
      </c>
      <c r="G43" s="50" t="s">
        <v>110</v>
      </c>
    </row>
    <row r="44" spans="5:7" ht="13.5">
      <c r="E44" s="48">
        <v>705</v>
      </c>
      <c r="F44" s="49">
        <v>477682</v>
      </c>
      <c r="G44" s="40" t="s">
        <v>121</v>
      </c>
    </row>
    <row r="45" spans="5:6" ht="13.5">
      <c r="E45" s="104">
        <v>81222</v>
      </c>
      <c r="F45" s="105">
        <v>19263193</v>
      </c>
    </row>
  </sheetData>
  <sheetProtection/>
  <mergeCells count="1">
    <mergeCell ref="F1:F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1" bestFit="1" customWidth="1"/>
    <col min="2" max="3" width="9.625" style="1" bestFit="1" customWidth="1"/>
    <col min="4" max="16384" width="9.00390625" style="1" customWidth="1"/>
  </cols>
  <sheetData>
    <row r="1" spans="1:5" ht="13.5">
      <c r="A1" s="35" t="s">
        <v>14</v>
      </c>
      <c r="B1" s="35" t="s">
        <v>7</v>
      </c>
      <c r="C1" s="35" t="s">
        <v>8</v>
      </c>
      <c r="D1" s="78"/>
      <c r="E1" s="78" t="s">
        <v>68</v>
      </c>
    </row>
    <row r="2" spans="1:4" ht="13.5">
      <c r="A2" s="61">
        <v>1</v>
      </c>
      <c r="B2" s="62">
        <v>0.14035606116569402</v>
      </c>
      <c r="C2" s="9">
        <v>0.35579342976431916</v>
      </c>
      <c r="D2" s="103">
        <f>B2-C2</f>
        <v>-0.21543736859862514</v>
      </c>
    </row>
    <row r="3" spans="1:4" ht="13.5">
      <c r="A3" s="61"/>
      <c r="B3" s="62">
        <v>0.10095786855777991</v>
      </c>
      <c r="C3" s="9">
        <v>0.09716298118362122</v>
      </c>
      <c r="D3" s="103">
        <f aca="true" t="shared" si="0" ref="D3:D48">B3-C3</f>
        <v>0.003794887374158687</v>
      </c>
    </row>
    <row r="4" spans="1:4" ht="13.5">
      <c r="A4" s="61"/>
      <c r="B4" s="62">
        <v>0.2684001871414149</v>
      </c>
      <c r="C4" s="9">
        <v>0.2669530424822182</v>
      </c>
      <c r="D4" s="103">
        <f t="shared" si="0"/>
        <v>0.0014471446591967085</v>
      </c>
    </row>
    <row r="5" spans="1:4" ht="13.5">
      <c r="A5" s="61"/>
      <c r="B5" s="62">
        <v>0.3595085075472163</v>
      </c>
      <c r="C5" s="9">
        <v>0.3053192857974681</v>
      </c>
      <c r="D5" s="103">
        <f t="shared" si="0"/>
        <v>0.05418922174974822</v>
      </c>
    </row>
    <row r="6" spans="1:4" ht="13.5">
      <c r="A6" s="61">
        <v>5</v>
      </c>
      <c r="B6" s="62">
        <v>0.9886483957548449</v>
      </c>
      <c r="C6" s="9">
        <v>1.4462310640664946</v>
      </c>
      <c r="D6" s="103">
        <f t="shared" si="0"/>
        <v>-0.45758266831164973</v>
      </c>
    </row>
    <row r="7" spans="1:4" ht="13.5">
      <c r="A7" s="61"/>
      <c r="B7" s="62">
        <v>0.5552682770677896</v>
      </c>
      <c r="C7" s="9">
        <v>0.43326773489886167</v>
      </c>
      <c r="D7" s="103">
        <f t="shared" si="0"/>
        <v>0.12200054216892792</v>
      </c>
    </row>
    <row r="8" spans="1:4" ht="13.5">
      <c r="A8" s="61"/>
      <c r="B8" s="62">
        <v>0.9147767846150058</v>
      </c>
      <c r="C8" s="9">
        <v>0.7937712040689863</v>
      </c>
      <c r="D8" s="103">
        <f t="shared" si="0"/>
        <v>0.12100558054601951</v>
      </c>
    </row>
    <row r="9" spans="1:4" ht="13.5">
      <c r="A9" s="61"/>
      <c r="B9" s="62">
        <v>1.57346531727857</v>
      </c>
      <c r="C9" s="9">
        <v>1.4345398012048352</v>
      </c>
      <c r="D9" s="103">
        <f t="shared" si="0"/>
        <v>0.13892551607373482</v>
      </c>
    </row>
    <row r="10" spans="1:4" ht="13.5">
      <c r="A10" s="61"/>
      <c r="B10" s="62">
        <v>1.8443278914579795</v>
      </c>
      <c r="C10" s="9">
        <v>1.6251820757951532</v>
      </c>
      <c r="D10" s="103">
        <f t="shared" si="0"/>
        <v>0.21914581566282632</v>
      </c>
    </row>
    <row r="11" spans="1:4" ht="13.5">
      <c r="A11" s="61">
        <v>10</v>
      </c>
      <c r="B11" s="62">
        <v>2.4328383935386966</v>
      </c>
      <c r="C11" s="9">
        <v>2.1287548972723638</v>
      </c>
      <c r="D11" s="103">
        <f t="shared" si="0"/>
        <v>0.3040834962663328</v>
      </c>
    </row>
    <row r="12" spans="1:4" ht="13.5">
      <c r="A12" s="61"/>
      <c r="B12" s="62">
        <v>2.6396789047302454</v>
      </c>
      <c r="C12" s="9">
        <v>2.392725422892438</v>
      </c>
      <c r="D12" s="103">
        <f t="shared" si="0"/>
        <v>0.2469534818378074</v>
      </c>
    </row>
    <row r="13" spans="1:4" ht="13.5">
      <c r="A13" s="61"/>
      <c r="B13" s="62">
        <v>3.742828297751841</v>
      </c>
      <c r="C13" s="9">
        <v>3.6966289531558885</v>
      </c>
      <c r="D13" s="103">
        <f t="shared" si="0"/>
        <v>0.04619934459595232</v>
      </c>
    </row>
    <row r="14" spans="1:4" ht="13.5">
      <c r="A14" s="61"/>
      <c r="B14" s="62">
        <v>4.051857871020167</v>
      </c>
      <c r="C14" s="9">
        <v>3.621049841870716</v>
      </c>
      <c r="D14" s="103">
        <f t="shared" si="0"/>
        <v>0.43080802914945115</v>
      </c>
    </row>
    <row r="15" spans="1:4" ht="13.5">
      <c r="A15" s="61"/>
      <c r="B15" s="62">
        <v>4.174977222919899</v>
      </c>
      <c r="C15" s="9">
        <v>3.761512667516337</v>
      </c>
      <c r="D15" s="103">
        <f t="shared" si="0"/>
        <v>0.41346455540356164</v>
      </c>
    </row>
    <row r="16" spans="1:4" ht="13.5">
      <c r="A16" s="61">
        <v>15</v>
      </c>
      <c r="B16" s="62">
        <v>4.635443599024894</v>
      </c>
      <c r="C16" s="9">
        <v>4.110248659594935</v>
      </c>
      <c r="D16" s="103">
        <f t="shared" si="0"/>
        <v>0.5251949394299595</v>
      </c>
    </row>
    <row r="17" spans="1:4" ht="13.5">
      <c r="A17" s="61"/>
      <c r="B17" s="62">
        <v>4.591120632340991</v>
      </c>
      <c r="C17" s="9">
        <v>3.8664291763518017</v>
      </c>
      <c r="D17" s="103">
        <f t="shared" si="0"/>
        <v>0.7246914559891895</v>
      </c>
    </row>
    <row r="18" spans="1:4" ht="13.5">
      <c r="A18" s="61"/>
      <c r="B18" s="62">
        <v>7.406860210287854</v>
      </c>
      <c r="C18" s="9">
        <v>7.020798964949787</v>
      </c>
      <c r="D18" s="103">
        <f t="shared" si="0"/>
        <v>0.38606124533806696</v>
      </c>
    </row>
    <row r="19" spans="1:4" ht="13.5">
      <c r="A19" s="61"/>
      <c r="B19" s="62">
        <v>8.979094334047426</v>
      </c>
      <c r="C19" s="9">
        <v>7.803097386949401</v>
      </c>
      <c r="D19" s="103">
        <f t="shared" si="0"/>
        <v>1.1759969470980254</v>
      </c>
    </row>
    <row r="20" spans="1:4" ht="13.5">
      <c r="A20" s="61"/>
      <c r="B20" s="62">
        <v>8.326561768978848</v>
      </c>
      <c r="C20" s="9">
        <v>7.323298324242161</v>
      </c>
      <c r="D20" s="103">
        <f t="shared" si="0"/>
        <v>1.003263444736687</v>
      </c>
    </row>
    <row r="21" spans="1:4" ht="13.5">
      <c r="A21" s="61">
        <v>20</v>
      </c>
      <c r="B21" s="62">
        <v>7.960897293836646</v>
      </c>
      <c r="C21" s="9">
        <v>7.260645146342499</v>
      </c>
      <c r="D21" s="103">
        <f t="shared" si="0"/>
        <v>0.7002521474941465</v>
      </c>
    </row>
    <row r="22" spans="1:4" ht="13.5">
      <c r="A22" s="61"/>
      <c r="B22" s="62">
        <v>6.281549333924306</v>
      </c>
      <c r="C22" s="9">
        <v>6.649584856008964</v>
      </c>
      <c r="D22" s="103">
        <f t="shared" si="0"/>
        <v>-0.36803552208465806</v>
      </c>
    </row>
    <row r="23" spans="1:4" ht="13.5">
      <c r="A23" s="61"/>
      <c r="B23" s="62">
        <v>5.892492181921154</v>
      </c>
      <c r="C23" s="9">
        <v>5.82997194706627</v>
      </c>
      <c r="D23" s="103">
        <f t="shared" si="0"/>
        <v>0.06252023485488412</v>
      </c>
    </row>
    <row r="24" spans="1:4" ht="13.5">
      <c r="A24" s="61"/>
      <c r="B24" s="62">
        <v>4.307946122971608</v>
      </c>
      <c r="C24" s="9">
        <v>4.328505890140541</v>
      </c>
      <c r="D24" s="103">
        <f t="shared" si="0"/>
        <v>-0.020559767168932375</v>
      </c>
    </row>
    <row r="25" spans="1:4" ht="13.5">
      <c r="A25" s="61"/>
      <c r="B25" s="62">
        <v>3.218339858658984</v>
      </c>
      <c r="C25" s="9">
        <v>3.578786510934913</v>
      </c>
      <c r="D25" s="103">
        <f t="shared" si="0"/>
        <v>-0.36044665227592887</v>
      </c>
    </row>
    <row r="26" spans="1:4" ht="13.5">
      <c r="A26" s="61">
        <v>25</v>
      </c>
      <c r="B26" s="62">
        <v>2.953633252074561</v>
      </c>
      <c r="C26" s="9">
        <v>3.3494020028286657</v>
      </c>
      <c r="D26" s="103">
        <f t="shared" si="0"/>
        <v>-0.39576875075410456</v>
      </c>
    </row>
    <row r="27" spans="1:4" ht="13.5">
      <c r="A27" s="61"/>
      <c r="B27" s="62">
        <v>2.5941247445273445</v>
      </c>
      <c r="C27" s="9">
        <v>3.0091816807005856</v>
      </c>
      <c r="D27" s="103">
        <f t="shared" si="0"/>
        <v>-0.415056936173241</v>
      </c>
    </row>
    <row r="28" spans="1:4" ht="13.5">
      <c r="A28" s="61"/>
      <c r="B28" s="62">
        <v>2.5227155204255007</v>
      </c>
      <c r="C28" s="9">
        <v>3.159491384845075</v>
      </c>
      <c r="D28" s="103">
        <f t="shared" si="0"/>
        <v>-0.6367758644195742</v>
      </c>
    </row>
    <row r="29" spans="1:4" ht="13.5">
      <c r="A29" s="61"/>
      <c r="B29" s="62">
        <v>1.5599221885695993</v>
      </c>
      <c r="C29" s="9">
        <v>2.066167771705254</v>
      </c>
      <c r="D29" s="103">
        <f t="shared" si="0"/>
        <v>-0.5062455831356547</v>
      </c>
    </row>
    <row r="30" spans="1:4" ht="13.5">
      <c r="A30" s="61"/>
      <c r="B30" s="62">
        <v>0.9923419763118366</v>
      </c>
      <c r="C30" s="9">
        <v>1.3509226291429801</v>
      </c>
      <c r="D30" s="103">
        <f t="shared" si="0"/>
        <v>-0.3585806528311435</v>
      </c>
    </row>
    <row r="31" spans="1:4" ht="13.5">
      <c r="A31" s="61">
        <v>30</v>
      </c>
      <c r="B31" s="62">
        <v>1.0378961365147372</v>
      </c>
      <c r="C31" s="9">
        <v>1.4560576187707315</v>
      </c>
      <c r="D31" s="103">
        <f t="shared" si="0"/>
        <v>-0.41816148225599425</v>
      </c>
    </row>
    <row r="32" spans="1:4" ht="13.5">
      <c r="A32" s="61"/>
      <c r="B32" s="62">
        <v>0.4887838270419344</v>
      </c>
      <c r="C32" s="9">
        <v>0.6924215211913158</v>
      </c>
      <c r="D32" s="103">
        <f t="shared" si="0"/>
        <v>-0.20363769414938143</v>
      </c>
    </row>
    <row r="33" spans="1:4" ht="13.5">
      <c r="A33" s="61"/>
      <c r="B33" s="62">
        <v>0.3373470242052646</v>
      </c>
      <c r="C33" s="9">
        <v>0.5853964186628529</v>
      </c>
      <c r="D33" s="103">
        <f t="shared" si="0"/>
        <v>-0.24804939445758828</v>
      </c>
    </row>
    <row r="34" spans="1:4" ht="13.5">
      <c r="A34" s="61"/>
      <c r="B34" s="62">
        <v>0.3927507325601438</v>
      </c>
      <c r="C34" s="9">
        <v>0.6315669991165247</v>
      </c>
      <c r="D34" s="103">
        <f t="shared" si="0"/>
        <v>-0.23881626655638089</v>
      </c>
    </row>
    <row r="35" spans="1:4" ht="13.5">
      <c r="A35" s="61"/>
      <c r="B35" s="62">
        <v>0.190834995444584</v>
      </c>
      <c r="C35" s="9">
        <v>0.3049331336994733</v>
      </c>
      <c r="D35" s="103">
        <f t="shared" si="0"/>
        <v>-0.11409813825488929</v>
      </c>
    </row>
    <row r="36" spans="1:4" ht="13.5">
      <c r="A36" s="61">
        <v>35</v>
      </c>
      <c r="B36" s="62">
        <v>0.2093028982295437</v>
      </c>
      <c r="C36" s="9">
        <v>0.290452430024667</v>
      </c>
      <c r="D36" s="103">
        <f t="shared" si="0"/>
        <v>-0.08114953179512327</v>
      </c>
    </row>
    <row r="37" spans="1:4" ht="13.5">
      <c r="A37" s="61"/>
      <c r="B37" s="62">
        <v>0.13420009357070745</v>
      </c>
      <c r="C37" s="9">
        <v>0.1754705618980473</v>
      </c>
      <c r="D37" s="103">
        <f t="shared" si="0"/>
        <v>-0.041270468327339854</v>
      </c>
    </row>
    <row r="38" spans="1:4" ht="13.5">
      <c r="A38" s="61"/>
      <c r="B38" s="62">
        <v>0.17113589914062693</v>
      </c>
      <c r="C38" s="9">
        <v>0.36744912598537377</v>
      </c>
      <c r="D38" s="103">
        <f t="shared" si="0"/>
        <v>-0.19631322684474684</v>
      </c>
    </row>
    <row r="39" spans="1:4" ht="13.5">
      <c r="A39" s="61"/>
      <c r="B39" s="62">
        <v>0.08741473984880943</v>
      </c>
      <c r="C39" s="9">
        <v>0.2080496046920325</v>
      </c>
      <c r="D39" s="103">
        <f t="shared" si="0"/>
        <v>-0.12063486484322308</v>
      </c>
    </row>
    <row r="40" spans="1:4" ht="13.5">
      <c r="A40" s="63"/>
      <c r="B40" s="62">
        <v>0.16744231858363498</v>
      </c>
      <c r="C40" s="9">
        <v>0.29378553234420135</v>
      </c>
      <c r="D40" s="103">
        <f t="shared" si="0"/>
        <v>-0.12634321376056637</v>
      </c>
    </row>
    <row r="41" spans="1:4" ht="13.5">
      <c r="A41" s="63">
        <v>40</v>
      </c>
      <c r="B41" s="62">
        <v>0.09357070744379602</v>
      </c>
      <c r="C41" s="9">
        <v>0.17201043586206727</v>
      </c>
      <c r="D41" s="103">
        <f t="shared" si="0"/>
        <v>-0.07843972841827125</v>
      </c>
    </row>
    <row r="42" spans="1:4" ht="13.5">
      <c r="A42" s="63"/>
      <c r="B42" s="62">
        <v>0.08495235281081481</v>
      </c>
      <c r="C42" s="9">
        <v>0.18380331769688318</v>
      </c>
      <c r="D42" s="103">
        <f t="shared" si="0"/>
        <v>-0.09885096488606837</v>
      </c>
    </row>
    <row r="43" spans="1:4" ht="13.5">
      <c r="A43" s="63"/>
      <c r="B43" s="62">
        <v>0.06279086946886311</v>
      </c>
      <c r="C43" s="9">
        <v>0.10514515152506707</v>
      </c>
      <c r="D43" s="103">
        <f t="shared" si="0"/>
        <v>-0.04235428205620395</v>
      </c>
    </row>
    <row r="44" spans="1:4" ht="13.5">
      <c r="A44" s="63"/>
      <c r="B44" s="62">
        <v>0.12065696486173697</v>
      </c>
      <c r="C44" s="9">
        <v>0.28295803075437254</v>
      </c>
      <c r="D44" s="103">
        <f t="shared" si="0"/>
        <v>-0.16230106589263557</v>
      </c>
    </row>
    <row r="45" spans="1:4" ht="13.5">
      <c r="A45" s="63"/>
      <c r="B45" s="62">
        <v>0.052941321316884594</v>
      </c>
      <c r="C45" s="9">
        <v>0.08832721146766047</v>
      </c>
      <c r="D45" s="103">
        <f t="shared" si="0"/>
        <v>-0.035385890150775874</v>
      </c>
    </row>
    <row r="46" spans="1:4" ht="13.5">
      <c r="A46" s="63">
        <v>45</v>
      </c>
      <c r="B46" s="62">
        <v>0.04062938612691143</v>
      </c>
      <c r="C46" s="9">
        <v>0.10819372071976313</v>
      </c>
      <c r="D46" s="103">
        <f t="shared" si="0"/>
        <v>-0.0675643345928517</v>
      </c>
    </row>
    <row r="47" spans="1:4" ht="13.5">
      <c r="A47" s="63"/>
      <c r="B47" s="62">
        <v>0.020930289822954373</v>
      </c>
      <c r="C47" s="9">
        <v>0.06390817221814504</v>
      </c>
      <c r="D47" s="103">
        <f t="shared" si="0"/>
        <v>-0.04297788239519067</v>
      </c>
    </row>
    <row r="48" spans="1:4" ht="13.5">
      <c r="A48" s="64">
        <v>47</v>
      </c>
      <c r="B48" s="65">
        <v>0.29548644455935585</v>
      </c>
      <c r="C48" s="66">
        <v>0.924646279597288</v>
      </c>
      <c r="D48" s="103">
        <f t="shared" si="0"/>
        <v>-0.6291598350379322</v>
      </c>
    </row>
  </sheetData>
  <sheetProtection/>
  <printOptions/>
  <pageMargins left="0.51181102362204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111" customWidth="1"/>
    <col min="2" max="2" width="17.875" style="111" customWidth="1"/>
    <col min="3" max="8" width="12.125" style="111" customWidth="1"/>
    <col min="9" max="9" width="1.12109375" style="111" customWidth="1"/>
    <col min="10" max="16384" width="9.00390625" style="111" customWidth="1"/>
  </cols>
  <sheetData>
    <row r="1" ht="4.5" customHeight="1"/>
    <row r="2" spans="2:9" ht="17.25" customHeight="1">
      <c r="B2" s="112" t="s">
        <v>136</v>
      </c>
      <c r="C2" s="112"/>
      <c r="D2" s="112"/>
      <c r="E2" s="112"/>
      <c r="F2" s="112"/>
      <c r="G2" s="112"/>
      <c r="H2" s="112"/>
      <c r="I2" s="113"/>
    </row>
    <row r="3" spans="2:9" ht="17.25" customHeight="1">
      <c r="B3" s="114"/>
      <c r="C3" s="114"/>
      <c r="D3" s="114"/>
      <c r="E3" s="114"/>
      <c r="F3" s="114"/>
      <c r="G3" s="115"/>
      <c r="H3" s="115"/>
      <c r="I3" s="116"/>
    </row>
    <row r="4" spans="2:9" ht="16.5" customHeight="1">
      <c r="B4" s="117"/>
      <c r="C4" s="118" t="s">
        <v>137</v>
      </c>
      <c r="D4" s="119"/>
      <c r="E4" s="118" t="s">
        <v>138</v>
      </c>
      <c r="F4" s="119"/>
      <c r="G4" s="118" t="s">
        <v>139</v>
      </c>
      <c r="H4" s="119"/>
      <c r="I4" s="120"/>
    </row>
    <row r="5" spans="2:9" ht="16.5" customHeight="1">
      <c r="B5" s="121"/>
      <c r="C5" s="117" t="s">
        <v>142</v>
      </c>
      <c r="D5" s="122" t="s">
        <v>143</v>
      </c>
      <c r="E5" s="123" t="s">
        <v>140</v>
      </c>
      <c r="F5" s="123" t="s">
        <v>141</v>
      </c>
      <c r="G5" s="123" t="s">
        <v>140</v>
      </c>
      <c r="H5" s="123" t="s">
        <v>141</v>
      </c>
      <c r="I5" s="120"/>
    </row>
    <row r="6" spans="2:9" ht="16.5" customHeight="1">
      <c r="B6" s="124"/>
      <c r="C6" s="124"/>
      <c r="D6" s="125" t="s">
        <v>145</v>
      </c>
      <c r="E6" s="126"/>
      <c r="F6" s="126"/>
      <c r="G6" s="126"/>
      <c r="H6" s="126"/>
      <c r="I6" s="120"/>
    </row>
    <row r="7" spans="2:9" ht="16.5" customHeight="1">
      <c r="B7" s="127" t="s">
        <v>146</v>
      </c>
      <c r="C7" s="128">
        <v>100</v>
      </c>
      <c r="D7" s="128">
        <v>100</v>
      </c>
      <c r="E7" s="128">
        <v>61.770210041614334</v>
      </c>
      <c r="F7" s="128">
        <v>38.22978995838566</v>
      </c>
      <c r="G7" s="129">
        <v>61.19736224415132</v>
      </c>
      <c r="H7" s="129">
        <v>38.80263775584868</v>
      </c>
      <c r="I7" s="130"/>
    </row>
    <row r="8" spans="2:9" ht="16.5" customHeight="1">
      <c r="B8" s="127" t="s">
        <v>147</v>
      </c>
      <c r="C8" s="128">
        <v>98.93009283199133</v>
      </c>
      <c r="D8" s="128">
        <v>98.8079702051472</v>
      </c>
      <c r="E8" s="128">
        <v>61.85954475875201</v>
      </c>
      <c r="F8" s="128">
        <v>38.14045524124799</v>
      </c>
      <c r="G8" s="129">
        <v>61.37680950026716</v>
      </c>
      <c r="H8" s="129">
        <v>38.62319049973284</v>
      </c>
      <c r="I8" s="130"/>
    </row>
    <row r="9" spans="2:9" ht="16.5" customHeight="1">
      <c r="B9" s="127" t="s">
        <v>148</v>
      </c>
      <c r="C9" s="128">
        <v>1.0699071680086676</v>
      </c>
      <c r="D9" s="128">
        <v>1.1920297948528056</v>
      </c>
      <c r="E9" s="128">
        <v>53.50978135788262</v>
      </c>
      <c r="F9" s="128">
        <v>46.49021864211738</v>
      </c>
      <c r="G9" s="129">
        <v>46.32288577363766</v>
      </c>
      <c r="H9" s="129">
        <v>53.67711422636234</v>
      </c>
      <c r="I9" s="130"/>
    </row>
    <row r="10" spans="2:8" ht="1.5" customHeight="1">
      <c r="B10" s="132"/>
      <c r="C10" s="132"/>
      <c r="D10" s="132"/>
      <c r="E10" s="132"/>
      <c r="F10" s="132"/>
      <c r="G10" s="132"/>
      <c r="H10" s="132"/>
    </row>
    <row r="11" ht="4.5" customHeight="1"/>
  </sheetData>
  <sheetProtection/>
  <mergeCells count="10">
    <mergeCell ref="G5:G6"/>
    <mergeCell ref="H5:H6"/>
    <mergeCell ref="B2:H2"/>
    <mergeCell ref="B4:B6"/>
    <mergeCell ref="C4:D4"/>
    <mergeCell ref="E4:F4"/>
    <mergeCell ref="G4:H4"/>
    <mergeCell ref="C5:C6"/>
    <mergeCell ref="E5:E6"/>
    <mergeCell ref="F5:F6"/>
  </mergeCells>
  <printOptions/>
  <pageMargins left="0.27" right="0.3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2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133" customWidth="1"/>
    <col min="2" max="8" width="9.625" style="133" customWidth="1"/>
    <col min="9" max="11" width="11.00390625" style="134" bestFit="1" customWidth="1"/>
    <col min="12" max="12" width="1.12109375" style="133" customWidth="1"/>
    <col min="13" max="13" width="2.375" style="135" bestFit="1" customWidth="1"/>
    <col min="14" max="19" width="9.00390625" style="135" customWidth="1"/>
    <col min="20" max="22" width="9.625" style="136" customWidth="1"/>
    <col min="23" max="16384" width="9.00390625" style="133" customWidth="1"/>
  </cols>
  <sheetData>
    <row r="1" ht="4.5" customHeight="1"/>
    <row r="2" spans="2:11" ht="17.25" customHeight="1">
      <c r="B2" s="137"/>
      <c r="C2" s="138" t="s">
        <v>149</v>
      </c>
      <c r="D2" s="138"/>
      <c r="E2" s="138"/>
      <c r="F2" s="138"/>
      <c r="G2" s="138"/>
      <c r="H2" s="138"/>
      <c r="I2" s="138"/>
      <c r="J2" s="138"/>
      <c r="K2" s="139"/>
    </row>
    <row r="3" spans="2:18" ht="17.25" customHeight="1">
      <c r="B3" s="140"/>
      <c r="C3" s="140"/>
      <c r="D3" s="140"/>
      <c r="E3" s="140"/>
      <c r="F3" s="140"/>
      <c r="G3" s="140"/>
      <c r="H3" s="140"/>
      <c r="I3" s="141"/>
      <c r="J3" s="141"/>
      <c r="K3" s="141"/>
      <c r="O3" s="142"/>
      <c r="P3" s="142"/>
      <c r="Q3" s="142"/>
      <c r="R3" s="142"/>
    </row>
    <row r="4" spans="2:11" ht="16.5" customHeight="1">
      <c r="B4" s="143"/>
      <c r="C4" s="144" t="s">
        <v>150</v>
      </c>
      <c r="D4" s="145"/>
      <c r="E4" s="146"/>
      <c r="F4" s="144" t="s">
        <v>151</v>
      </c>
      <c r="G4" s="145"/>
      <c r="H4" s="146"/>
      <c r="I4" s="147" t="s">
        <v>152</v>
      </c>
      <c r="J4" s="148"/>
      <c r="K4" s="149"/>
    </row>
    <row r="5" spans="2:22" ht="16.5" customHeight="1">
      <c r="B5" s="150"/>
      <c r="C5" s="151" t="s">
        <v>144</v>
      </c>
      <c r="D5" s="152" t="s">
        <v>140</v>
      </c>
      <c r="E5" s="153" t="s">
        <v>141</v>
      </c>
      <c r="F5" s="151" t="s">
        <v>144</v>
      </c>
      <c r="G5" s="152" t="s">
        <v>140</v>
      </c>
      <c r="H5" s="153" t="s">
        <v>141</v>
      </c>
      <c r="I5" s="151" t="s">
        <v>144</v>
      </c>
      <c r="J5" s="152" t="s">
        <v>140</v>
      </c>
      <c r="K5" s="153" t="s">
        <v>141</v>
      </c>
      <c r="M5" s="154"/>
      <c r="N5" s="155"/>
      <c r="O5" s="155"/>
      <c r="P5" s="155"/>
      <c r="Q5" s="155"/>
      <c r="R5" s="155"/>
      <c r="S5" s="155"/>
      <c r="T5" s="155"/>
      <c r="U5" s="155"/>
      <c r="V5" s="155"/>
    </row>
    <row r="6" spans="2:22" ht="16.5" customHeight="1">
      <c r="B6" s="156" t="s">
        <v>153</v>
      </c>
      <c r="C6" s="157">
        <v>100</v>
      </c>
      <c r="D6" s="158">
        <v>100</v>
      </c>
      <c r="E6" s="159">
        <v>100</v>
      </c>
      <c r="F6" s="157">
        <v>32.76753835167812</v>
      </c>
      <c r="G6" s="158">
        <v>32.14245281138506</v>
      </c>
      <c r="H6" s="159">
        <v>33.77752729380696</v>
      </c>
      <c r="I6" s="160">
        <v>179594.5594789589</v>
      </c>
      <c r="J6" s="161">
        <v>194699.02513404159</v>
      </c>
      <c r="K6" s="162">
        <v>155189.35042349683</v>
      </c>
      <c r="M6" s="154"/>
      <c r="N6" s="163"/>
      <c r="O6" s="163"/>
      <c r="P6" s="163"/>
      <c r="Q6" s="163"/>
      <c r="R6" s="163"/>
      <c r="S6" s="163"/>
      <c r="T6" s="154"/>
      <c r="U6" s="154"/>
      <c r="V6" s="154"/>
    </row>
    <row r="7" spans="2:22" ht="16.5" customHeight="1">
      <c r="B7" s="156" t="s">
        <v>154</v>
      </c>
      <c r="C7" s="157">
        <v>0.29548644455935585</v>
      </c>
      <c r="D7" s="158">
        <v>0.23519563094217774</v>
      </c>
      <c r="E7" s="159">
        <v>0.39290199993558983</v>
      </c>
      <c r="F7" s="157">
        <v>25.966666666666665</v>
      </c>
      <c r="G7" s="158">
        <v>26.635593220338983</v>
      </c>
      <c r="H7" s="159">
        <v>25.31967213114754</v>
      </c>
      <c r="I7" s="160">
        <v>94253.24166666667</v>
      </c>
      <c r="J7" s="161">
        <v>99550.27966101695</v>
      </c>
      <c r="K7" s="162">
        <v>89129.87704918033</v>
      </c>
      <c r="M7" s="154"/>
      <c r="N7" s="163"/>
      <c r="O7" s="163"/>
      <c r="P7" s="163"/>
      <c r="Q7" s="163"/>
      <c r="R7" s="163"/>
      <c r="S7" s="163"/>
      <c r="T7" s="154"/>
      <c r="U7" s="154"/>
      <c r="V7" s="154"/>
    </row>
    <row r="8" spans="2:22" ht="16.5" customHeight="1">
      <c r="B8" s="156" t="s">
        <v>155</v>
      </c>
      <c r="C8" s="157">
        <v>3.8745660042845533</v>
      </c>
      <c r="D8" s="158">
        <v>2.3180721930995993</v>
      </c>
      <c r="E8" s="159">
        <v>6.389488261247625</v>
      </c>
      <c r="F8" s="157">
        <v>30.47918652685097</v>
      </c>
      <c r="G8" s="158">
        <v>29.852106620808254</v>
      </c>
      <c r="H8" s="159">
        <v>30.846774193548388</v>
      </c>
      <c r="I8" s="160">
        <v>128753.9857006673</v>
      </c>
      <c r="J8" s="161">
        <v>130496.39380911436</v>
      </c>
      <c r="K8" s="162">
        <v>127732.60433467742</v>
      </c>
      <c r="M8" s="154"/>
      <c r="N8" s="163"/>
      <c r="O8" s="163"/>
      <c r="P8" s="163"/>
      <c r="Q8" s="163"/>
      <c r="R8" s="163"/>
      <c r="S8" s="163"/>
      <c r="T8" s="154"/>
      <c r="U8" s="154"/>
      <c r="V8" s="154"/>
    </row>
    <row r="9" spans="2:22" ht="16.5" customHeight="1">
      <c r="B9" s="156" t="s">
        <v>156</v>
      </c>
      <c r="C9" s="157">
        <v>7.964590874393637</v>
      </c>
      <c r="D9" s="158">
        <v>5.162344780849494</v>
      </c>
      <c r="E9" s="159">
        <v>12.49235129303404</v>
      </c>
      <c r="F9" s="157">
        <v>31.750038645849436</v>
      </c>
      <c r="G9" s="158">
        <v>31.176833976833976</v>
      </c>
      <c r="H9" s="159">
        <v>32.13276617684971</v>
      </c>
      <c r="I9" s="160">
        <v>155025.82331117638</v>
      </c>
      <c r="J9" s="161">
        <v>159270.85405405404</v>
      </c>
      <c r="K9" s="162">
        <v>152191.4253673627</v>
      </c>
      <c r="M9" s="154"/>
      <c r="N9" s="163"/>
      <c r="O9" s="163"/>
      <c r="P9" s="163"/>
      <c r="Q9" s="163"/>
      <c r="R9" s="163"/>
      <c r="S9" s="163"/>
      <c r="T9" s="154"/>
      <c r="U9" s="154"/>
      <c r="V9" s="154"/>
    </row>
    <row r="10" spans="2:22" ht="16.5" customHeight="1">
      <c r="B10" s="156" t="s">
        <v>157</v>
      </c>
      <c r="C10" s="157">
        <v>9.455566225899387</v>
      </c>
      <c r="D10" s="158">
        <v>7.619939805863946</v>
      </c>
      <c r="E10" s="159">
        <v>12.421500112717787</v>
      </c>
      <c r="F10" s="157">
        <v>32.062890625</v>
      </c>
      <c r="G10" s="158">
        <v>31.668846455663093</v>
      </c>
      <c r="H10" s="159">
        <v>32.453461239305156</v>
      </c>
      <c r="I10" s="160">
        <v>169017.82864583333</v>
      </c>
      <c r="J10" s="161">
        <v>181720.11535443368</v>
      </c>
      <c r="K10" s="162">
        <v>156427.51438942182</v>
      </c>
      <c r="M10" s="154"/>
      <c r="N10" s="163"/>
      <c r="O10" s="163"/>
      <c r="P10" s="163"/>
      <c r="Q10" s="163"/>
      <c r="R10" s="163"/>
      <c r="S10" s="163"/>
      <c r="T10" s="154"/>
      <c r="U10" s="154"/>
      <c r="V10" s="154"/>
    </row>
    <row r="11" spans="2:22" ht="16.5" customHeight="1">
      <c r="B11" s="156" t="s">
        <v>158</v>
      </c>
      <c r="C11" s="157">
        <v>10.241067691019675</v>
      </c>
      <c r="D11" s="158">
        <v>9.567279902732654</v>
      </c>
      <c r="E11" s="159">
        <v>11.329747834208238</v>
      </c>
      <c r="F11" s="157">
        <v>31.65700889636932</v>
      </c>
      <c r="G11" s="158">
        <v>30.542916666666667</v>
      </c>
      <c r="H11" s="159">
        <v>33.17708925525867</v>
      </c>
      <c r="I11" s="160">
        <v>180300.4226977639</v>
      </c>
      <c r="J11" s="161">
        <v>193492.60958333334</v>
      </c>
      <c r="K11" s="162">
        <v>162300.84991472427</v>
      </c>
      <c r="M11" s="154"/>
      <c r="N11" s="163"/>
      <c r="O11" s="163"/>
      <c r="P11" s="163"/>
      <c r="Q11" s="163"/>
      <c r="R11" s="163"/>
      <c r="S11" s="163"/>
      <c r="T11" s="154"/>
      <c r="U11" s="154"/>
      <c r="V11" s="154"/>
    </row>
    <row r="12" spans="2:22" ht="16.5" customHeight="1">
      <c r="B12" s="156" t="s">
        <v>159</v>
      </c>
      <c r="C12" s="157">
        <v>9.579916771318116</v>
      </c>
      <c r="D12" s="158">
        <v>9.168643240118794</v>
      </c>
      <c r="E12" s="159">
        <v>10.244436572091075</v>
      </c>
      <c r="F12" s="157">
        <v>32.13481557640406</v>
      </c>
      <c r="G12" s="158">
        <v>31.353478260869565</v>
      </c>
      <c r="H12" s="159">
        <v>33.2646966362779</v>
      </c>
      <c r="I12" s="160">
        <v>189300.3300346999</v>
      </c>
      <c r="J12" s="161">
        <v>207382.02956521738</v>
      </c>
      <c r="K12" s="162">
        <v>163152.63502043384</v>
      </c>
      <c r="M12" s="154"/>
      <c r="N12" s="163"/>
      <c r="O12" s="163"/>
      <c r="P12" s="163"/>
      <c r="Q12" s="163"/>
      <c r="R12" s="163"/>
      <c r="S12" s="163"/>
      <c r="T12" s="154"/>
      <c r="U12" s="154"/>
      <c r="V12" s="154"/>
    </row>
    <row r="13" spans="2:22" ht="16.5" customHeight="1">
      <c r="B13" s="156" t="s">
        <v>160</v>
      </c>
      <c r="C13" s="157">
        <v>10.11425475856295</v>
      </c>
      <c r="D13" s="158">
        <v>9.746666400908891</v>
      </c>
      <c r="E13" s="159">
        <v>10.70818975234292</v>
      </c>
      <c r="F13" s="157">
        <v>32.04443091905052</v>
      </c>
      <c r="G13" s="158">
        <v>31.300613496932517</v>
      </c>
      <c r="H13" s="159">
        <v>33.13834586466165</v>
      </c>
      <c r="I13" s="160">
        <v>194219.56421180768</v>
      </c>
      <c r="J13" s="161">
        <v>216038.52883435582</v>
      </c>
      <c r="K13" s="162">
        <v>162130.9215037594</v>
      </c>
      <c r="M13" s="154"/>
      <c r="N13" s="163"/>
      <c r="O13" s="163"/>
      <c r="P13" s="163"/>
      <c r="Q13" s="163"/>
      <c r="R13" s="163"/>
      <c r="S13" s="163"/>
      <c r="T13" s="154"/>
      <c r="U13" s="154"/>
      <c r="V13" s="154"/>
    </row>
    <row r="14" spans="2:22" ht="16.5" customHeight="1">
      <c r="B14" s="156" t="s">
        <v>161</v>
      </c>
      <c r="C14" s="157">
        <v>11.116446283026766</v>
      </c>
      <c r="D14" s="158">
        <v>11.422933567200175</v>
      </c>
      <c r="E14" s="159">
        <v>10.621236031045699</v>
      </c>
      <c r="F14" s="157">
        <v>32.700520544910844</v>
      </c>
      <c r="G14" s="158">
        <v>31.77333798638981</v>
      </c>
      <c r="H14" s="159">
        <v>34.311704063068525</v>
      </c>
      <c r="I14" s="160">
        <v>198363.83132129803</v>
      </c>
      <c r="J14" s="161">
        <v>218437.29837724657</v>
      </c>
      <c r="K14" s="162">
        <v>163481.76955730745</v>
      </c>
      <c r="M14" s="154"/>
      <c r="N14" s="163"/>
      <c r="O14" s="163"/>
      <c r="P14" s="163"/>
      <c r="Q14" s="163"/>
      <c r="R14" s="163"/>
      <c r="S14" s="163"/>
      <c r="T14" s="154"/>
      <c r="U14" s="154"/>
      <c r="V14" s="154"/>
    </row>
    <row r="15" spans="2:22" ht="16.5" customHeight="1">
      <c r="B15" s="156" t="s">
        <v>162</v>
      </c>
      <c r="C15" s="157">
        <v>15.048878382704192</v>
      </c>
      <c r="D15" s="158">
        <v>17.079587809690857</v>
      </c>
      <c r="E15" s="159">
        <v>11.767736948890535</v>
      </c>
      <c r="F15" s="157">
        <v>33.064304998772805</v>
      </c>
      <c r="G15" s="158">
        <v>31.940016337962422</v>
      </c>
      <c r="H15" s="159">
        <v>35.70087575259989</v>
      </c>
      <c r="I15" s="160">
        <v>195304.28209113964</v>
      </c>
      <c r="J15" s="161">
        <v>210086.96137238885</v>
      </c>
      <c r="K15" s="162">
        <v>160637.40229885056</v>
      </c>
      <c r="M15" s="154"/>
      <c r="N15" s="163"/>
      <c r="O15" s="163"/>
      <c r="P15" s="163"/>
      <c r="Q15" s="163"/>
      <c r="R15" s="163"/>
      <c r="S15" s="163"/>
      <c r="T15" s="154"/>
      <c r="U15" s="154"/>
      <c r="V15" s="154"/>
    </row>
    <row r="16" spans="2:22" ht="16.5" customHeight="1">
      <c r="B16" s="156" t="s">
        <v>163</v>
      </c>
      <c r="C16" s="157">
        <v>15.875009233951392</v>
      </c>
      <c r="D16" s="158">
        <v>19.575053317653623</v>
      </c>
      <c r="E16" s="159">
        <v>9.896621686902193</v>
      </c>
      <c r="F16" s="157">
        <v>34.05211726384365</v>
      </c>
      <c r="G16" s="158">
        <v>33.29335098258833</v>
      </c>
      <c r="H16" s="159">
        <v>36.47705824926781</v>
      </c>
      <c r="I16" s="160">
        <v>172526.43268186753</v>
      </c>
      <c r="J16" s="161">
        <v>181771.7786376133</v>
      </c>
      <c r="K16" s="162">
        <v>142979.23364790107</v>
      </c>
      <c r="M16" s="154"/>
      <c r="N16" s="163"/>
      <c r="O16" s="163"/>
      <c r="P16" s="163"/>
      <c r="Q16" s="163"/>
      <c r="R16" s="163"/>
      <c r="S16" s="163"/>
      <c r="T16" s="154"/>
      <c r="U16" s="154"/>
      <c r="V16" s="154"/>
    </row>
    <row r="17" spans="2:22" ht="16.5" customHeight="1">
      <c r="B17" s="156" t="s">
        <v>164</v>
      </c>
      <c r="C17" s="157">
        <v>4.666223436999828</v>
      </c>
      <c r="D17" s="158">
        <v>5.905802156624345</v>
      </c>
      <c r="E17" s="159">
        <v>2.663360278251908</v>
      </c>
      <c r="F17" s="157">
        <v>35.66675461741425</v>
      </c>
      <c r="G17" s="158">
        <v>34.86027674654067</v>
      </c>
      <c r="H17" s="159">
        <v>38.55622732769045</v>
      </c>
      <c r="I17" s="160">
        <v>163541.67941952505</v>
      </c>
      <c r="J17" s="161">
        <v>172677.5268309146</v>
      </c>
      <c r="K17" s="162">
        <v>130809.49576783556</v>
      </c>
      <c r="M17" s="154"/>
      <c r="N17" s="163"/>
      <c r="O17" s="163"/>
      <c r="P17" s="163"/>
      <c r="Q17" s="163"/>
      <c r="R17" s="163"/>
      <c r="S17" s="163"/>
      <c r="T17" s="154"/>
      <c r="U17" s="154"/>
      <c r="V17" s="154"/>
    </row>
    <row r="18" spans="2:22" ht="16.5" customHeight="1">
      <c r="B18" s="156" t="s">
        <v>165</v>
      </c>
      <c r="C18" s="157">
        <v>1.7679938932801458</v>
      </c>
      <c r="D18" s="158">
        <v>2.198481194315441</v>
      </c>
      <c r="E18" s="159">
        <v>1.0724292293323885</v>
      </c>
      <c r="F18" s="157">
        <v>39.97841225626741</v>
      </c>
      <c r="G18" s="158">
        <v>38.98096101541251</v>
      </c>
      <c r="H18" s="159">
        <v>43.28228228228228</v>
      </c>
      <c r="I18" s="160">
        <v>186275.90459610027</v>
      </c>
      <c r="J18" s="161">
        <v>189872.43064369902</v>
      </c>
      <c r="K18" s="162">
        <v>174363.0870870871</v>
      </c>
      <c r="M18" s="154"/>
      <c r="N18" s="163"/>
      <c r="O18" s="163"/>
      <c r="P18" s="163"/>
      <c r="Q18" s="163"/>
      <c r="R18" s="163"/>
      <c r="S18" s="163"/>
      <c r="T18" s="154"/>
      <c r="U18" s="154"/>
      <c r="V18" s="154"/>
    </row>
    <row r="19" spans="2:22" ht="1.5" customHeight="1">
      <c r="B19" s="164"/>
      <c r="C19" s="164"/>
      <c r="D19" s="164"/>
      <c r="E19" s="164"/>
      <c r="F19" s="164"/>
      <c r="G19" s="164"/>
      <c r="H19" s="164"/>
      <c r="I19" s="165"/>
      <c r="J19" s="165"/>
      <c r="K19" s="165"/>
      <c r="M19" s="154"/>
      <c r="N19" s="163"/>
      <c r="O19" s="163"/>
      <c r="P19" s="163"/>
      <c r="Q19" s="163"/>
      <c r="R19" s="163"/>
      <c r="S19" s="163"/>
      <c r="T19" s="154"/>
      <c r="U19" s="154"/>
      <c r="V19" s="154"/>
    </row>
    <row r="20" spans="13:22" ht="4.5" customHeight="1">
      <c r="M20" s="154"/>
      <c r="N20" s="163"/>
      <c r="O20" s="163"/>
      <c r="P20" s="163"/>
      <c r="Q20" s="163"/>
      <c r="R20" s="163"/>
      <c r="S20" s="163"/>
      <c r="T20" s="154"/>
      <c r="U20" s="154"/>
      <c r="V20" s="154"/>
    </row>
    <row r="21" spans="13:22" ht="13.5">
      <c r="M21" s="154"/>
      <c r="N21" s="163"/>
      <c r="O21" s="163"/>
      <c r="P21" s="163"/>
      <c r="Q21" s="163"/>
      <c r="R21" s="163"/>
      <c r="S21" s="163"/>
      <c r="T21" s="154"/>
      <c r="U21" s="154"/>
      <c r="V21" s="154"/>
    </row>
    <row r="22" spans="13:22" ht="13.5">
      <c r="M22" s="154"/>
      <c r="N22" s="163"/>
      <c r="O22" s="163"/>
      <c r="P22" s="163"/>
      <c r="Q22" s="163"/>
      <c r="R22" s="163"/>
      <c r="S22" s="163"/>
      <c r="T22" s="154"/>
      <c r="U22" s="154"/>
      <c r="V22" s="154"/>
    </row>
  </sheetData>
  <sheetProtection/>
  <mergeCells count="4">
    <mergeCell ref="C2:J2"/>
    <mergeCell ref="C4:E4"/>
    <mergeCell ref="F4:H4"/>
    <mergeCell ref="I4:K4"/>
  </mergeCells>
  <printOptions horizontalCentered="1"/>
  <pageMargins left="0.3937007874015748" right="0.3937007874015748" top="0.984251968503937" bottom="0.984251968503937" header="0.5511811023622047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12109375" style="111" customWidth="1"/>
    <col min="2" max="2" width="64.125" style="111" customWidth="1"/>
    <col min="3" max="5" width="12.125" style="111" customWidth="1"/>
    <col min="6" max="6" width="1.12109375" style="111" customWidth="1"/>
    <col min="7" max="16384" width="9.00390625" style="111" customWidth="1"/>
  </cols>
  <sheetData>
    <row r="1" ht="4.5" customHeight="1"/>
    <row r="2" spans="2:6" ht="17.25" customHeight="1">
      <c r="B2" s="112" t="s">
        <v>166</v>
      </c>
      <c r="C2" s="112"/>
      <c r="D2" s="112"/>
      <c r="E2" s="112"/>
      <c r="F2" s="113"/>
    </row>
    <row r="3" spans="2:6" ht="17.25" customHeight="1">
      <c r="B3" s="114"/>
      <c r="C3" s="114"/>
      <c r="D3" s="114"/>
      <c r="E3" s="166" t="s">
        <v>167</v>
      </c>
      <c r="F3" s="167"/>
    </row>
    <row r="4" spans="2:6" ht="16.5" customHeight="1">
      <c r="B4" s="168"/>
      <c r="C4" s="169" t="s">
        <v>144</v>
      </c>
      <c r="D4" s="170" t="s">
        <v>140</v>
      </c>
      <c r="E4" s="171" t="s">
        <v>141</v>
      </c>
      <c r="F4" s="120"/>
    </row>
    <row r="5" spans="2:6" ht="16.5" customHeight="1">
      <c r="B5" s="172" t="s">
        <v>168</v>
      </c>
      <c r="C5" s="173">
        <v>100</v>
      </c>
      <c r="D5" s="174">
        <v>100</v>
      </c>
      <c r="E5" s="128">
        <v>100</v>
      </c>
      <c r="F5" s="175"/>
    </row>
    <row r="6" spans="2:6" ht="16.5" customHeight="1">
      <c r="B6" s="172" t="s">
        <v>169</v>
      </c>
      <c r="C6" s="173">
        <v>1.9699096303957058</v>
      </c>
      <c r="D6" s="174">
        <v>2.0430128958960356</v>
      </c>
      <c r="E6" s="128">
        <v>1.8517922128111814</v>
      </c>
      <c r="F6" s="175"/>
    </row>
    <row r="7" spans="2:6" ht="16.5" customHeight="1">
      <c r="B7" s="172" t="s">
        <v>170</v>
      </c>
      <c r="C7" s="173">
        <v>20.126320455049125</v>
      </c>
      <c r="D7" s="174">
        <v>20.30655159355006</v>
      </c>
      <c r="E7" s="128">
        <v>19.8351099803549</v>
      </c>
      <c r="F7" s="175"/>
    </row>
    <row r="8" spans="2:6" ht="16.5" customHeight="1">
      <c r="B8" s="172" t="s">
        <v>171</v>
      </c>
      <c r="C8" s="173">
        <v>0.3435029918002512</v>
      </c>
      <c r="D8" s="174">
        <v>0.2750592972035638</v>
      </c>
      <c r="E8" s="128">
        <v>0.45409165566326365</v>
      </c>
      <c r="F8" s="175"/>
    </row>
    <row r="9" spans="2:6" ht="16.5" customHeight="1">
      <c r="B9" s="172" t="s">
        <v>172</v>
      </c>
      <c r="C9" s="173">
        <v>2.107803304523405</v>
      </c>
      <c r="D9" s="174">
        <v>2.539315540850292</v>
      </c>
      <c r="E9" s="128">
        <v>1.4105825899326914</v>
      </c>
      <c r="F9" s="175"/>
    </row>
    <row r="10" spans="2:6" ht="16.5" customHeight="1">
      <c r="B10" s="172" t="s">
        <v>173</v>
      </c>
      <c r="C10" s="173">
        <v>25.637142646081113</v>
      </c>
      <c r="D10" s="174">
        <v>23.286360646588665</v>
      </c>
      <c r="E10" s="128">
        <v>29.435444913207302</v>
      </c>
      <c r="F10" s="175"/>
    </row>
    <row r="11" spans="2:6" ht="16.5" customHeight="1">
      <c r="B11" s="172" t="s">
        <v>174</v>
      </c>
      <c r="C11" s="173">
        <v>4.206988254413829</v>
      </c>
      <c r="D11" s="174">
        <v>4.123896274740388</v>
      </c>
      <c r="E11" s="128">
        <v>4.3412450484686484</v>
      </c>
      <c r="F11" s="175"/>
    </row>
    <row r="12" spans="2:6" ht="16.5" customHeight="1">
      <c r="B12" s="172" t="s">
        <v>175</v>
      </c>
      <c r="C12" s="173">
        <v>1.1019181995025977</v>
      </c>
      <c r="D12" s="174">
        <v>1.2776305036774234</v>
      </c>
      <c r="E12" s="128">
        <v>0.8180090818331133</v>
      </c>
      <c r="F12" s="175"/>
    </row>
    <row r="13" spans="2:6" ht="16.5" customHeight="1">
      <c r="B13" s="172" t="s">
        <v>176</v>
      </c>
      <c r="C13" s="173">
        <v>0.6229839206126419</v>
      </c>
      <c r="D13" s="174">
        <v>0.47437762851049414</v>
      </c>
      <c r="E13" s="128">
        <v>0.8630961965798203</v>
      </c>
      <c r="F13" s="175"/>
    </row>
    <row r="14" spans="2:6" ht="16.5" customHeight="1">
      <c r="B14" s="172" t="s">
        <v>177</v>
      </c>
      <c r="C14" s="173">
        <v>12.18758464455443</v>
      </c>
      <c r="D14" s="174">
        <v>16.224512168384127</v>
      </c>
      <c r="E14" s="128">
        <v>5.664873917104119</v>
      </c>
      <c r="F14" s="175"/>
    </row>
    <row r="15" spans="2:6" ht="16.5" customHeight="1">
      <c r="B15" s="172" t="s">
        <v>178</v>
      </c>
      <c r="C15" s="173">
        <v>2.027775725788579</v>
      </c>
      <c r="D15" s="174">
        <v>2.3200653764126686</v>
      </c>
      <c r="E15" s="128">
        <v>1.5555054587613926</v>
      </c>
      <c r="F15" s="175"/>
    </row>
    <row r="16" spans="2:6" ht="16.5" customHeight="1">
      <c r="B16" s="172" t="s">
        <v>179</v>
      </c>
      <c r="C16" s="173">
        <v>4.289478220186648</v>
      </c>
      <c r="D16" s="174">
        <v>4.939108249785733</v>
      </c>
      <c r="E16" s="128">
        <v>3.2398312453705196</v>
      </c>
      <c r="F16" s="175"/>
    </row>
    <row r="17" spans="2:6" ht="16.5" customHeight="1">
      <c r="B17" s="172" t="s">
        <v>180</v>
      </c>
      <c r="C17" s="173">
        <v>0.7227105956514245</v>
      </c>
      <c r="D17" s="174">
        <v>0.6677164098782165</v>
      </c>
      <c r="E17" s="128">
        <v>0.8115680654407265</v>
      </c>
      <c r="F17" s="175"/>
    </row>
    <row r="18" spans="2:6" ht="16.5" customHeight="1">
      <c r="B18" s="172" t="s">
        <v>181</v>
      </c>
      <c r="C18" s="173">
        <v>11.000714092241019</v>
      </c>
      <c r="D18" s="174">
        <v>10.860855872914632</v>
      </c>
      <c r="E18" s="128">
        <v>11.22669157193005</v>
      </c>
      <c r="F18" s="175"/>
    </row>
    <row r="19" spans="2:6" ht="16.5" customHeight="1">
      <c r="B19" s="172" t="s">
        <v>182</v>
      </c>
      <c r="C19" s="173">
        <v>2.030238112826574</v>
      </c>
      <c r="D19" s="174">
        <v>1.7420422156225708</v>
      </c>
      <c r="E19" s="128">
        <v>2.4958938520498535</v>
      </c>
      <c r="F19" s="175"/>
    </row>
    <row r="20" spans="2:6" ht="16.5" customHeight="1">
      <c r="B20" s="172" t="s">
        <v>183</v>
      </c>
      <c r="C20" s="173">
        <v>3.098914087316244</v>
      </c>
      <c r="D20" s="176">
        <v>0</v>
      </c>
      <c r="E20" s="128">
        <v>8.106019129818685</v>
      </c>
      <c r="F20" s="175"/>
    </row>
    <row r="21" spans="2:6" ht="16.5" customHeight="1">
      <c r="B21" s="172" t="s">
        <v>184</v>
      </c>
      <c r="C21" s="174">
        <v>0.009849548151978528</v>
      </c>
      <c r="D21" s="176">
        <v>0</v>
      </c>
      <c r="E21" s="174">
        <v>0.025764065569546874</v>
      </c>
      <c r="F21" s="175"/>
    </row>
    <row r="22" spans="2:6" ht="16.5" customHeight="1">
      <c r="B22" s="172" t="s">
        <v>185</v>
      </c>
      <c r="C22" s="173">
        <v>0.2856368964073773</v>
      </c>
      <c r="D22" s="174">
        <v>0.2591138306990094</v>
      </c>
      <c r="E22" s="128">
        <v>0.32849183601172266</v>
      </c>
      <c r="F22" s="175"/>
    </row>
    <row r="23" spans="2:6" ht="16.5" customHeight="1">
      <c r="B23" s="172" t="s">
        <v>186</v>
      </c>
      <c r="C23" s="173">
        <v>0.9824924281598582</v>
      </c>
      <c r="D23" s="174">
        <v>0.9846325566562357</v>
      </c>
      <c r="E23" s="128">
        <v>0.9790344916427811</v>
      </c>
      <c r="F23" s="175"/>
    </row>
    <row r="24" spans="2:6" ht="16.5" customHeight="1">
      <c r="B24" s="172" t="s">
        <v>187</v>
      </c>
      <c r="C24" s="173">
        <v>7.248036246337199</v>
      </c>
      <c r="D24" s="174">
        <v>7.675748938629885</v>
      </c>
      <c r="E24" s="128">
        <v>6.5569546874496805</v>
      </c>
      <c r="F24" s="175"/>
    </row>
    <row r="25" spans="2:6" ht="16.5" customHeight="1">
      <c r="B25" s="177" t="s">
        <v>188</v>
      </c>
      <c r="C25" s="178">
        <v>0</v>
      </c>
      <c r="D25" s="178">
        <v>0</v>
      </c>
      <c r="E25" s="178">
        <v>0</v>
      </c>
      <c r="F25" s="179"/>
    </row>
    <row r="26" spans="2:5" ht="1.5" customHeight="1">
      <c r="B26" s="132"/>
      <c r="C26" s="132"/>
      <c r="D26" s="132"/>
      <c r="E26" s="132"/>
    </row>
    <row r="27" ht="4.5" customHeight="1"/>
  </sheetData>
  <sheetProtection/>
  <mergeCells count="1">
    <mergeCell ref="B2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6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12109375" style="111" customWidth="1"/>
    <col min="2" max="2" width="61.625" style="111" bestFit="1" customWidth="1"/>
    <col min="3" max="9" width="10.00390625" style="111" bestFit="1" customWidth="1"/>
    <col min="10" max="10" width="1.12109375" style="111" customWidth="1"/>
    <col min="11" max="16384" width="9.00390625" style="111" customWidth="1"/>
  </cols>
  <sheetData>
    <row r="1" ht="4.5" customHeight="1"/>
    <row r="2" spans="2:9" ht="17.25" customHeight="1">
      <c r="B2" s="112" t="s">
        <v>189</v>
      </c>
      <c r="C2" s="112"/>
      <c r="D2" s="112"/>
      <c r="E2" s="112"/>
      <c r="F2" s="112"/>
      <c r="G2" s="112"/>
      <c r="H2" s="112"/>
      <c r="I2" s="112"/>
    </row>
    <row r="3" spans="3:9" ht="17.25" customHeight="1">
      <c r="C3" s="114"/>
      <c r="D3" s="114"/>
      <c r="E3" s="114"/>
      <c r="F3" s="166"/>
      <c r="G3" s="166"/>
      <c r="H3" s="166"/>
      <c r="I3" s="166" t="s">
        <v>167</v>
      </c>
    </row>
    <row r="4" spans="2:9" ht="16.5" customHeight="1">
      <c r="B4" s="180"/>
      <c r="C4" s="181" t="s">
        <v>190</v>
      </c>
      <c r="D4" s="181" t="s">
        <v>191</v>
      </c>
      <c r="E4" s="181" t="s">
        <v>192</v>
      </c>
      <c r="F4" s="181" t="s">
        <v>193</v>
      </c>
      <c r="G4" s="181" t="s">
        <v>194</v>
      </c>
      <c r="H4" s="181" t="s">
        <v>195</v>
      </c>
      <c r="I4" s="181" t="s">
        <v>196</v>
      </c>
    </row>
    <row r="5" spans="2:10" ht="16.5" customHeight="1">
      <c r="B5" s="182" t="s">
        <v>197</v>
      </c>
      <c r="C5" s="183">
        <v>100</v>
      </c>
      <c r="D5" s="183">
        <v>100</v>
      </c>
      <c r="E5" s="183">
        <v>100</v>
      </c>
      <c r="F5" s="183">
        <v>100</v>
      </c>
      <c r="G5" s="183">
        <v>100</v>
      </c>
      <c r="H5" s="183">
        <v>100</v>
      </c>
      <c r="I5" s="183">
        <v>100</v>
      </c>
      <c r="J5" s="184"/>
    </row>
    <row r="6" spans="2:10" ht="16.5" customHeight="1">
      <c r="B6" s="182" t="s">
        <v>198</v>
      </c>
      <c r="C6" s="183">
        <v>3.2106567966758615</v>
      </c>
      <c r="D6" s="183">
        <v>2.984935837827785</v>
      </c>
      <c r="E6" s="183">
        <v>2.892858056756826</v>
      </c>
      <c r="F6" s="183">
        <v>2.210075203947912</v>
      </c>
      <c r="G6" s="183">
        <v>2.026550455942365</v>
      </c>
      <c r="H6" s="183">
        <v>1.813085438546693</v>
      </c>
      <c r="I6" s="183">
        <v>1.9699096303957058</v>
      </c>
      <c r="J6" s="185"/>
    </row>
    <row r="7" spans="2:10" ht="16.5" customHeight="1">
      <c r="B7" s="182" t="s">
        <v>199</v>
      </c>
      <c r="C7" s="183">
        <v>14.79189217500611</v>
      </c>
      <c r="D7" s="183">
        <v>18.024920959642923</v>
      </c>
      <c r="E7" s="183">
        <v>20.59290155838174</v>
      </c>
      <c r="F7" s="183">
        <v>20.60375665560842</v>
      </c>
      <c r="G7" s="183">
        <v>21.086704619880095</v>
      </c>
      <c r="H7" s="183">
        <v>20.661841233796956</v>
      </c>
      <c r="I7" s="183">
        <v>20.126320455049125</v>
      </c>
      <c r="J7" s="185"/>
    </row>
    <row r="8" spans="2:10" ht="16.5" customHeight="1">
      <c r="B8" s="182" t="s">
        <v>171</v>
      </c>
      <c r="C8" s="183">
        <v>0.6922378574670903</v>
      </c>
      <c r="D8" s="183">
        <v>0.7150827599032918</v>
      </c>
      <c r="E8" s="183">
        <v>0.4119859771232632</v>
      </c>
      <c r="F8" s="183">
        <v>0.35535931431000084</v>
      </c>
      <c r="G8" s="183">
        <v>0.3161368330898282</v>
      </c>
      <c r="H8" s="183">
        <v>0.3571766486895638</v>
      </c>
      <c r="I8" s="183">
        <v>0.3435029918002512</v>
      </c>
      <c r="J8" s="185"/>
    </row>
    <row r="9" spans="2:10" ht="16.5" customHeight="1">
      <c r="B9" s="182" t="s">
        <v>200</v>
      </c>
      <c r="C9" s="183">
        <v>3.3642934460002096</v>
      </c>
      <c r="D9" s="183">
        <v>3.1532453040729034</v>
      </c>
      <c r="E9" s="183">
        <v>2.6100974948181888</v>
      </c>
      <c r="F9" s="183">
        <v>2.2702855861067497</v>
      </c>
      <c r="G9" s="183">
        <v>1.9799486120207568</v>
      </c>
      <c r="H9" s="183">
        <v>2.183271832718327</v>
      </c>
      <c r="I9" s="183">
        <v>2.107803304523405</v>
      </c>
      <c r="J9" s="185"/>
    </row>
    <row r="10" spans="2:10" ht="16.5" customHeight="1">
      <c r="B10" s="182" t="s">
        <v>201</v>
      </c>
      <c r="C10" s="183">
        <v>4.447606410838367</v>
      </c>
      <c r="D10" s="183">
        <v>5.119025478891575</v>
      </c>
      <c r="E10" s="183">
        <v>10.144834821771283</v>
      </c>
      <c r="F10" s="183">
        <v>19.992208068191207</v>
      </c>
      <c r="G10" s="183">
        <v>21.462038389843315</v>
      </c>
      <c r="H10" s="183">
        <v>23.936748982874445</v>
      </c>
      <c r="I10" s="183">
        <v>25.637142646081113</v>
      </c>
      <c r="J10" s="185"/>
    </row>
    <row r="11" spans="2:10" ht="16.5" customHeight="1">
      <c r="B11" s="182" t="s">
        <v>202</v>
      </c>
      <c r="C11" s="183">
        <v>3.2813645727853626</v>
      </c>
      <c r="D11" s="183">
        <v>3.506602194532267</v>
      </c>
      <c r="E11" s="183">
        <v>4.409017630952686</v>
      </c>
      <c r="F11" s="183">
        <v>4.166322326245823</v>
      </c>
      <c r="G11" s="183">
        <v>4.131190488185803</v>
      </c>
      <c r="H11" s="183">
        <v>4.26128299744536</v>
      </c>
      <c r="I11" s="183">
        <v>4.206988254413829</v>
      </c>
      <c r="J11" s="185"/>
    </row>
    <row r="12" spans="2:10" ht="16.5" customHeight="1">
      <c r="B12" s="182" t="s">
        <v>203</v>
      </c>
      <c r="C12" s="183">
        <v>1.2631376793882467</v>
      </c>
      <c r="D12" s="183">
        <v>1.1828156964850287</v>
      </c>
      <c r="E12" s="183">
        <v>1.312725504746795</v>
      </c>
      <c r="F12" s="183">
        <v>1.2301807492060495</v>
      </c>
      <c r="G12" s="183">
        <v>1.1083681797571667</v>
      </c>
      <c r="H12" s="183">
        <v>1.104645661841234</v>
      </c>
      <c r="I12" s="183">
        <v>1.1019181995025977</v>
      </c>
      <c r="J12" s="185"/>
    </row>
    <row r="13" spans="2:10" ht="16.5" customHeight="1">
      <c r="B13" s="182" t="s">
        <v>204</v>
      </c>
      <c r="C13" s="183">
        <v>0.6416075980306575</v>
      </c>
      <c r="D13" s="183">
        <v>0.6704482053189511</v>
      </c>
      <c r="E13" s="183">
        <v>0.6602011310422478</v>
      </c>
      <c r="F13" s="183">
        <v>0.5159203334002337</v>
      </c>
      <c r="G13" s="183">
        <v>0.5504055619930475</v>
      </c>
      <c r="H13" s="183">
        <v>0.5949001797710285</v>
      </c>
      <c r="I13" s="183">
        <v>0.6229839206126419</v>
      </c>
      <c r="J13" s="185"/>
    </row>
    <row r="14" spans="2:10" ht="16.5" customHeight="1">
      <c r="B14" s="182" t="s">
        <v>205</v>
      </c>
      <c r="C14" s="183">
        <v>15.239708090366284</v>
      </c>
      <c r="D14" s="183">
        <v>15.858285289194718</v>
      </c>
      <c r="E14" s="183">
        <v>15.242201694004454</v>
      </c>
      <c r="F14" s="183">
        <v>13.173087139770729</v>
      </c>
      <c r="G14" s="183">
        <v>13.450299763212254</v>
      </c>
      <c r="H14" s="183">
        <v>12.5</v>
      </c>
      <c r="I14" s="183">
        <v>12.18758464455443</v>
      </c>
      <c r="J14" s="185"/>
    </row>
    <row r="15" spans="2:10" ht="16.5" customHeight="1">
      <c r="B15" s="182" t="s">
        <v>206</v>
      </c>
      <c r="C15" s="183">
        <v>4.195328049163727</v>
      </c>
      <c r="D15" s="183">
        <v>4.0384973033289935</v>
      </c>
      <c r="E15" s="183">
        <v>3.1602651040200618</v>
      </c>
      <c r="F15" s="183">
        <v>2.433207796654192</v>
      </c>
      <c r="G15" s="183">
        <v>3.616051186457756</v>
      </c>
      <c r="H15" s="183">
        <v>2.3027249503264264</v>
      </c>
      <c r="I15" s="183">
        <v>2.027775725788579</v>
      </c>
      <c r="J15" s="185"/>
    </row>
    <row r="16" spans="2:10" ht="16.5" customHeight="1">
      <c r="B16" s="182" t="s">
        <v>207</v>
      </c>
      <c r="C16" s="183">
        <v>14.635636719159189</v>
      </c>
      <c r="D16" s="183">
        <v>11.188395015808071</v>
      </c>
      <c r="E16" s="183">
        <v>7.401673533099619</v>
      </c>
      <c r="F16" s="183">
        <v>5.548799924441873</v>
      </c>
      <c r="G16" s="183">
        <v>4.832737165600283</v>
      </c>
      <c r="H16" s="183">
        <v>4.802961491153373</v>
      </c>
      <c r="I16" s="183">
        <v>4.289478220186648</v>
      </c>
      <c r="J16" s="185"/>
    </row>
    <row r="17" spans="2:10" ht="16.5" customHeight="1">
      <c r="B17" s="182" t="s">
        <v>208</v>
      </c>
      <c r="C17" s="183">
        <v>1.2369496141625056</v>
      </c>
      <c r="D17" s="183">
        <v>1.2293100241770505</v>
      </c>
      <c r="E17" s="183">
        <v>1.0299649428081579</v>
      </c>
      <c r="F17" s="183">
        <v>0.8606542861527927</v>
      </c>
      <c r="G17" s="183">
        <v>0.6864325658723361</v>
      </c>
      <c r="H17" s="183">
        <v>0.7758539123852777</v>
      </c>
      <c r="I17" s="183">
        <v>0.7227105956514245</v>
      </c>
      <c r="J17" s="185"/>
    </row>
    <row r="18" spans="2:10" ht="16.5" customHeight="1">
      <c r="B18" s="182" t="s">
        <v>209</v>
      </c>
      <c r="C18" s="183">
        <v>15.004015503334614</v>
      </c>
      <c r="D18" s="183">
        <v>14.448577273572624</v>
      </c>
      <c r="E18" s="183">
        <v>13.360116686711532</v>
      </c>
      <c r="F18" s="183">
        <v>11.652479841327935</v>
      </c>
      <c r="G18" s="183">
        <v>11.224746838631669</v>
      </c>
      <c r="H18" s="183">
        <v>11.29364178257167</v>
      </c>
      <c r="I18" s="183">
        <v>11.000714092241019</v>
      </c>
      <c r="J18" s="185"/>
    </row>
    <row r="19" spans="2:10" ht="16.5" customHeight="1">
      <c r="B19" s="182" t="s">
        <v>210</v>
      </c>
      <c r="C19" s="183">
        <v>3.207165054645763</v>
      </c>
      <c r="D19" s="183">
        <v>3.0611865352427</v>
      </c>
      <c r="E19" s="183">
        <v>2.551242355229151</v>
      </c>
      <c r="F19" s="183">
        <v>2.2159781825909355</v>
      </c>
      <c r="G19" s="183">
        <v>1.9837271399062926</v>
      </c>
      <c r="H19" s="183">
        <v>1.9526445264452643</v>
      </c>
      <c r="I19" s="183">
        <v>2.030238112826574</v>
      </c>
      <c r="J19" s="185"/>
    </row>
    <row r="20" spans="2:10" ht="16.5" customHeight="1">
      <c r="B20" s="182" t="s">
        <v>211</v>
      </c>
      <c r="C20" s="183">
        <v>1.604455462830406</v>
      </c>
      <c r="D20" s="183">
        <v>1.7686442254045007</v>
      </c>
      <c r="E20" s="183">
        <v>2.4105018040379744</v>
      </c>
      <c r="F20" s="183">
        <v>2.908987875281867</v>
      </c>
      <c r="G20" s="183">
        <v>2.6600836314172</v>
      </c>
      <c r="H20" s="183">
        <v>2.917731100387927</v>
      </c>
      <c r="I20" s="183">
        <v>3.098914087316244</v>
      </c>
      <c r="J20" s="185"/>
    </row>
    <row r="21" spans="2:10" ht="16.5" customHeight="1">
      <c r="B21" s="182" t="s">
        <v>212</v>
      </c>
      <c r="C21" s="183">
        <v>0.02007751667306819</v>
      </c>
      <c r="D21" s="183">
        <v>0.003719546215361726</v>
      </c>
      <c r="E21" s="183">
        <v>0.007676757337700555</v>
      </c>
      <c r="F21" s="183">
        <v>0.014167148743255847</v>
      </c>
      <c r="G21" s="183">
        <v>0.01637362083732178</v>
      </c>
      <c r="H21" s="183">
        <v>0.010644337212602896</v>
      </c>
      <c r="I21" s="183">
        <v>0.009849548151978528</v>
      </c>
      <c r="J21" s="185"/>
    </row>
    <row r="22" spans="2:10" ht="16.5" customHeight="1">
      <c r="B22" s="182" t="s">
        <v>213</v>
      </c>
      <c r="C22" s="183">
        <v>0.7987359893851043</v>
      </c>
      <c r="D22" s="183">
        <v>0.7559977682722708</v>
      </c>
      <c r="E22" s="183">
        <v>0.6781135648302158</v>
      </c>
      <c r="F22" s="183">
        <v>0.5277262906862803</v>
      </c>
      <c r="G22" s="183">
        <v>0.2569398962164341</v>
      </c>
      <c r="H22" s="183">
        <v>0.26019490964140407</v>
      </c>
      <c r="I22" s="183">
        <v>0.2856368964073773</v>
      </c>
      <c r="J22" s="185"/>
    </row>
    <row r="23" spans="2:10" ht="16.5" customHeight="1">
      <c r="B23" s="186" t="s">
        <v>214</v>
      </c>
      <c r="C23" s="183">
        <v>2.1247250253151297</v>
      </c>
      <c r="D23" s="183">
        <v>1.905337548819044</v>
      </c>
      <c r="E23" s="183">
        <v>1.490570383070191</v>
      </c>
      <c r="F23" s="183">
        <v>1.4922730009562826</v>
      </c>
      <c r="G23" s="183">
        <v>0.928258350546627</v>
      </c>
      <c r="H23" s="183">
        <v>1.0289525972182798</v>
      </c>
      <c r="I23" s="183">
        <v>0.9824924281598582</v>
      </c>
      <c r="J23" s="185"/>
    </row>
    <row r="24" spans="2:10" ht="16.5" customHeight="1">
      <c r="B24" s="182" t="s">
        <v>187</v>
      </c>
      <c r="C24" s="183">
        <v>10.240406438772304</v>
      </c>
      <c r="D24" s="183">
        <v>10.384973033289938</v>
      </c>
      <c r="E24" s="183">
        <v>9.633050999257915</v>
      </c>
      <c r="F24" s="183">
        <v>7.82853027637746</v>
      </c>
      <c r="G24" s="183">
        <v>7.683006700589451</v>
      </c>
      <c r="H24" s="183">
        <v>7.24169741697417</v>
      </c>
      <c r="I24" s="183">
        <v>7.248036246337199</v>
      </c>
      <c r="J24" s="185"/>
    </row>
    <row r="25" spans="2:10" ht="16.5" customHeight="1">
      <c r="B25" s="182" t="s">
        <v>188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78">
        <v>0</v>
      </c>
      <c r="I25" s="178">
        <v>0</v>
      </c>
      <c r="J25" s="185"/>
    </row>
    <row r="26" spans="2:9" ht="1.5" customHeight="1">
      <c r="B26" s="132"/>
      <c r="C26" s="132"/>
      <c r="D26" s="132"/>
      <c r="E26" s="132"/>
      <c r="F26" s="132"/>
      <c r="G26" s="132"/>
      <c r="H26" s="132"/>
      <c r="I26" s="132"/>
    </row>
    <row r="27" ht="4.5" customHeight="1"/>
  </sheetData>
  <sheetProtection/>
  <mergeCells count="1">
    <mergeCell ref="B2:I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TEST01</cp:lastModifiedBy>
  <cp:lastPrinted>2012-09-10T04:54:52Z</cp:lastPrinted>
  <dcterms:created xsi:type="dcterms:W3CDTF">2005-11-16T10:13:08Z</dcterms:created>
  <dcterms:modified xsi:type="dcterms:W3CDTF">2012-10-04T02:31:16Z</dcterms:modified>
  <cp:category/>
  <cp:version/>
  <cp:contentType/>
  <cp:contentStatus/>
</cp:coreProperties>
</file>