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90" windowHeight="7185" tabRatio="701" firstSheet="1" activeTab="1"/>
  </bookViews>
  <sheets>
    <sheet name="図１○" sheetId="1" state="hidden" r:id="rId1"/>
    <sheet name="図１" sheetId="17" r:id="rId2"/>
    <sheet name="図２○" sheetId="2" state="hidden" r:id="rId3"/>
    <sheet name="図２" sheetId="13" r:id="rId4"/>
    <sheet name="図３○" sheetId="3" state="hidden" r:id="rId5"/>
    <sheet name="図3" sheetId="14" r:id="rId6"/>
    <sheet name="図４○" sheetId="4" state="hidden" r:id="rId7"/>
    <sheet name="図４" sheetId="15" r:id="rId8"/>
    <sheet name="図５○" sheetId="5" state="hidden" r:id="rId9"/>
    <sheet name="図5" sheetId="16" r:id="rId10"/>
    <sheet name="表1" sheetId="18" r:id="rId11"/>
    <sheet name="表2" sheetId="19" r:id="rId12"/>
    <sheet name="表3" sheetId="20" r:id="rId13"/>
    <sheet name="表4" sheetId="21" r:id="rId14"/>
    <sheet name="表5" sheetId="22" r:id="rId15"/>
    <sheet name="表6" sheetId="23" r:id="rId16"/>
    <sheet name="表7" sheetId="24" r:id="rId17"/>
    <sheet name="表8" sheetId="25" r:id="rId18"/>
    <sheet name="表9" sheetId="26" r:id="rId19"/>
    <sheet name="表10" sheetId="27" r:id="rId20"/>
    <sheet name="表11" sheetId="28" r:id="rId21"/>
  </sheets>
  <definedNames>
    <definedName name="_xlnm.Print_Area" localSheetId="14">表5!$A$1:$F$19</definedName>
    <definedName name="_xlnm.Print_Area" localSheetId="15">表6!$B$1:$D$17</definedName>
    <definedName name="_xlnm.Print_Area" localSheetId="17">表8!$A$1:$J$30</definedName>
  </definedNames>
  <calcPr calcId="125725"/>
</workbook>
</file>

<file path=xl/calcChain.xml><?xml version="1.0" encoding="utf-8"?>
<calcChain xmlns="http://schemas.openxmlformats.org/spreadsheetml/2006/main">
  <c r="E1" i="4"/>
  <c r="E1" i="1"/>
  <c r="E2" i="4"/>
  <c r="E18" s="1"/>
  <c r="E14" i="1"/>
  <c r="E13"/>
  <c r="E12"/>
  <c r="E11"/>
  <c r="E10"/>
  <c r="E9"/>
  <c r="E8"/>
  <c r="E7"/>
  <c r="E6"/>
  <c r="E5"/>
  <c r="E4"/>
  <c r="E3"/>
  <c r="D48" i="5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19" i="4"/>
  <c r="C19"/>
  <c r="D18"/>
  <c r="C18"/>
  <c r="D17"/>
  <c r="C17"/>
  <c r="D16"/>
  <c r="C16"/>
  <c r="D15"/>
  <c r="B15"/>
  <c r="C15"/>
  <c r="D14"/>
  <c r="C14"/>
  <c r="D13"/>
  <c r="B13"/>
  <c r="C13"/>
  <c r="D12"/>
  <c r="C12"/>
  <c r="D11"/>
  <c r="C11"/>
  <c r="D10"/>
  <c r="C10"/>
  <c r="D9"/>
  <c r="C9"/>
  <c r="B9"/>
  <c r="D8"/>
  <c r="C8"/>
  <c r="D7"/>
  <c r="C7"/>
  <c r="B7"/>
  <c r="D6"/>
  <c r="C6"/>
  <c r="D5"/>
  <c r="C5"/>
  <c r="D4"/>
  <c r="C4"/>
  <c r="D3"/>
  <c r="C3"/>
  <c r="D2"/>
  <c r="C2"/>
  <c r="C20"/>
  <c r="E14" i="2"/>
  <c r="B12" i="3"/>
  <c r="C12"/>
  <c r="D12"/>
  <c r="E12"/>
  <c r="F12"/>
  <c r="G12"/>
  <c r="H12"/>
  <c r="I12"/>
  <c r="J12"/>
  <c r="K12"/>
  <c r="L12"/>
  <c r="M12"/>
  <c r="D14" i="1"/>
  <c r="D13"/>
  <c r="D10"/>
  <c r="D9"/>
  <c r="D6"/>
  <c r="D5"/>
  <c r="E29"/>
  <c r="E28"/>
  <c r="E27"/>
  <c r="E26"/>
  <c r="E25"/>
  <c r="E24"/>
  <c r="E23"/>
  <c r="E22"/>
  <c r="E21"/>
  <c r="E20"/>
  <c r="E19"/>
  <c r="E18"/>
  <c r="E17"/>
  <c r="D12"/>
  <c r="D11"/>
  <c r="D8"/>
  <c r="D7"/>
  <c r="D4"/>
  <c r="F13" i="2"/>
  <c r="D14"/>
  <c r="F14" s="1"/>
  <c r="D3" i="1"/>
  <c r="F4" i="2"/>
  <c r="F5"/>
  <c r="F6"/>
  <c r="F7"/>
  <c r="F8"/>
  <c r="F9"/>
  <c r="F10"/>
  <c r="F11"/>
  <c r="F12"/>
  <c r="F3"/>
  <c r="B2" i="4"/>
  <c r="B17"/>
  <c r="B11"/>
  <c r="B18"/>
  <c r="B12"/>
  <c r="B3"/>
  <c r="D20"/>
  <c r="B14"/>
  <c r="B8"/>
  <c r="B5"/>
  <c r="B6"/>
  <c r="B16"/>
  <c r="B10"/>
  <c r="B4"/>
  <c r="B19"/>
  <c r="E5" l="1"/>
  <c r="E9"/>
  <c r="E17"/>
  <c r="E4"/>
  <c r="E8"/>
  <c r="E12"/>
  <c r="E16"/>
  <c r="E3"/>
  <c r="E7"/>
  <c r="E11"/>
  <c r="E15"/>
  <c r="E19"/>
  <c r="E13"/>
  <c r="E6"/>
  <c r="E10"/>
  <c r="E14"/>
</calcChain>
</file>

<file path=xl/sharedStrings.xml><?xml version="1.0" encoding="utf-8"?>
<sst xmlns="http://schemas.openxmlformats.org/spreadsheetml/2006/main" count="766" uniqueCount="372">
  <si>
    <t>年齢階級</t>
  </si>
  <si>
    <t>新生物</t>
  </si>
  <si>
    <t>その他</t>
  </si>
  <si>
    <t>農林水産業</t>
  </si>
  <si>
    <t>建設業</t>
  </si>
  <si>
    <t>製造業</t>
  </si>
  <si>
    <t>金融・保険業</t>
  </si>
  <si>
    <t>傷病手当金</t>
  </si>
  <si>
    <t>被保険者数</t>
  </si>
  <si>
    <t>分析表１表　被保険者の割合</t>
    <rPh sb="0" eb="3">
      <t>ブンセキヒョウ</t>
    </rPh>
    <rPh sb="4" eb="5">
      <t>ヒョウ</t>
    </rPh>
    <rPh sb="6" eb="10">
      <t>ヒホケンシャ</t>
    </rPh>
    <rPh sb="11" eb="13">
      <t>ワリアイ</t>
    </rPh>
    <phoneticPr fontId="4"/>
  </si>
  <si>
    <t>分析表２－１</t>
    <rPh sb="0" eb="3">
      <t>ブンセキヒョウ</t>
    </rPh>
    <phoneticPr fontId="4"/>
  </si>
  <si>
    <t>適用種別を入力</t>
    <rPh sb="0" eb="2">
      <t>テキヨウ</t>
    </rPh>
    <rPh sb="2" eb="4">
      <t>シュベツ</t>
    </rPh>
    <rPh sb="5" eb="7">
      <t>ニュウリョク</t>
    </rPh>
    <phoneticPr fontId="4"/>
  </si>
  <si>
    <t>年齢階級</t>
    <rPh sb="0" eb="2">
      <t>ネンレイ</t>
    </rPh>
    <rPh sb="2" eb="4">
      <t>カイキュウ</t>
    </rPh>
    <phoneticPr fontId="4"/>
  </si>
  <si>
    <t>傷病手当金</t>
    <rPh sb="0" eb="2">
      <t>ショウビョウ</t>
    </rPh>
    <rPh sb="2" eb="5">
      <t>テアテキン</t>
    </rPh>
    <phoneticPr fontId="4"/>
  </si>
  <si>
    <t>報酬階級</t>
    <rPh sb="0" eb="2">
      <t>ホウシュウ</t>
    </rPh>
    <rPh sb="2" eb="4">
      <t>カイキュウ</t>
    </rPh>
    <phoneticPr fontId="4"/>
  </si>
  <si>
    <t>傷病手当金件数（現金給付の件数）→</t>
    <rPh sb="0" eb="2">
      <t>ショウビョウ</t>
    </rPh>
    <rPh sb="2" eb="5">
      <t>テアテキン</t>
    </rPh>
    <rPh sb="5" eb="7">
      <t>ケンスウ</t>
    </rPh>
    <rPh sb="8" eb="10">
      <t>ゲンキン</t>
    </rPh>
    <rPh sb="10" eb="12">
      <t>キュウフ</t>
    </rPh>
    <rPh sb="13" eb="15">
      <t>ケンスウ</t>
    </rPh>
    <phoneticPr fontId="4"/>
  </si>
  <si>
    <t>差引き</t>
    <rPh sb="0" eb="2">
      <t>サシヒキ</t>
    </rPh>
    <phoneticPr fontId="4"/>
  </si>
  <si>
    <t>種別わけ</t>
    <rPh sb="0" eb="2">
      <t>シュベツ</t>
    </rPh>
    <phoneticPr fontId="4"/>
  </si>
  <si>
    <t>被保険者わけ</t>
    <rPh sb="0" eb="4">
      <t>ヒホケンシャ</t>
    </rPh>
    <phoneticPr fontId="4"/>
  </si>
  <si>
    <t>分析表１表</t>
    <rPh sb="0" eb="3">
      <t>ブンセキヒョウ</t>
    </rPh>
    <rPh sb="4" eb="5">
      <t>ヒョウ</t>
    </rPh>
    <phoneticPr fontId="4"/>
  </si>
  <si>
    <t>感染症・寄生虫症</t>
    <rPh sb="4" eb="7">
      <t>キセイチュウ</t>
    </rPh>
    <rPh sb="7" eb="8">
      <t>ショウ</t>
    </rPh>
    <phoneticPr fontId="4"/>
  </si>
  <si>
    <t>皮膚・皮下組織の疾患</t>
    <rPh sb="3" eb="5">
      <t>ヒカ</t>
    </rPh>
    <rPh sb="5" eb="7">
      <t>ソシキ</t>
    </rPh>
    <rPh sb="8" eb="10">
      <t>シッカン</t>
    </rPh>
    <phoneticPr fontId="4"/>
  </si>
  <si>
    <t>筋骨格系・結合組織の疾患</t>
    <rPh sb="3" eb="4">
      <t>ケイ</t>
    </rPh>
    <rPh sb="5" eb="7">
      <t>ケツゴウ</t>
    </rPh>
    <rPh sb="7" eb="9">
      <t>ソシキ</t>
    </rPh>
    <phoneticPr fontId="4"/>
  </si>
  <si>
    <t>損傷・中毒・外因の影響</t>
    <rPh sb="6" eb="8">
      <t>ガイイン</t>
    </rPh>
    <rPh sb="9" eb="11">
      <t>エイキョウ</t>
    </rPh>
    <phoneticPr fontId="4"/>
  </si>
  <si>
    <t>新生物</t>
    <rPh sb="2" eb="3">
      <t>ブツ</t>
    </rPh>
    <phoneticPr fontId="4"/>
  </si>
  <si>
    <t>感染症・寄生虫症</t>
    <rPh sb="0" eb="3">
      <t>カンセンショウ</t>
    </rPh>
    <rPh sb="4" eb="7">
      <t>キセイチュウ</t>
    </rPh>
    <rPh sb="7" eb="8">
      <t>ショウ</t>
    </rPh>
    <phoneticPr fontId="4"/>
  </si>
  <si>
    <t>筋骨格系・結合組織の疾患</t>
    <rPh sb="5" eb="7">
      <t>ケツゴウ</t>
    </rPh>
    <rPh sb="7" eb="9">
      <t>ソシキ</t>
    </rPh>
    <rPh sb="10" eb="12">
      <t>シッカン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</si>
  <si>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</si>
  <si>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</si>
  <si>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</si>
  <si>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</si>
  <si>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</si>
  <si>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</si>
  <si>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</si>
  <si>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</si>
  <si>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</si>
  <si>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</si>
  <si>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</si>
  <si>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循環器系の疾患</t>
    <rPh sb="2" eb="3">
      <t>キ</t>
    </rPh>
    <phoneticPr fontId="4"/>
  </si>
  <si>
    <t>消化器系の疾患</t>
    <rPh sb="2" eb="3">
      <t>キ</t>
    </rPh>
    <phoneticPr fontId="4"/>
  </si>
  <si>
    <t>呼吸器系の疾患</t>
    <rPh sb="0" eb="2">
      <t>コキュウ</t>
    </rPh>
    <rPh sb="2" eb="3">
      <t>キ</t>
    </rPh>
    <phoneticPr fontId="4"/>
  </si>
  <si>
    <t>呼吸器系の疾患</t>
    <rPh sb="2" eb="3">
      <t>キ</t>
    </rPh>
    <phoneticPr fontId="4"/>
  </si>
  <si>
    <t>腎尿路性器系の疾患</t>
    <rPh sb="0" eb="1">
      <t>ジン</t>
    </rPh>
    <rPh sb="1" eb="3">
      <t>ニョウロ</t>
    </rPh>
    <rPh sb="3" eb="5">
      <t>セイキ</t>
    </rPh>
    <rPh sb="5" eb="6">
      <t>ケイ</t>
    </rPh>
    <rPh sb="7" eb="9">
      <t>シッカン</t>
    </rPh>
    <phoneticPr fontId="4"/>
  </si>
  <si>
    <t>神経系の疾患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</si>
  <si>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</si>
  <si>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</si>
  <si>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</si>
  <si>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</si>
  <si>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</si>
  <si>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</si>
  <si>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</si>
  <si>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</si>
  <si>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</si>
  <si>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</si>
  <si>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</si>
  <si>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精神及び行動の傷害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</si>
  <si>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 xml:space="preserve">１０  印刷・同関連産業                     </t>
  </si>
  <si>
    <t>電気･ガス･熱供給･水道業</t>
  </si>
  <si>
    <t>情報通信業</t>
    <rPh sb="0" eb="2">
      <t>ジョウホウ</t>
    </rPh>
    <rPh sb="2" eb="5">
      <t>ツウシンギョウ</t>
    </rPh>
    <phoneticPr fontId="3"/>
  </si>
  <si>
    <t>卸売・小売業</t>
  </si>
  <si>
    <t>飲食店・宿泊業</t>
  </si>
  <si>
    <t>複合サービス事業</t>
    <rPh sb="6" eb="8">
      <t>ジギョウ</t>
    </rPh>
    <phoneticPr fontId="3"/>
  </si>
  <si>
    <t>70～</t>
    <phoneticPr fontId="4"/>
  </si>
  <si>
    <t>70以上</t>
    <rPh sb="2" eb="4">
      <t>イジョウ</t>
    </rPh>
    <phoneticPr fontId="4"/>
  </si>
  <si>
    <t>傷病手当金構成割合(件数)</t>
    <rPh sb="0" eb="2">
      <t>ショウビョウ</t>
    </rPh>
    <rPh sb="2" eb="4">
      <t>テアテ</t>
    </rPh>
    <rPh sb="4" eb="5">
      <t>キン</t>
    </rPh>
    <rPh sb="5" eb="7">
      <t>コウセイ</t>
    </rPh>
    <rPh sb="7" eb="9">
      <t>ワリアイ</t>
    </rPh>
    <phoneticPr fontId="4"/>
  </si>
  <si>
    <t>被保険者千人当たり件数</t>
    <rPh sb="0" eb="4">
      <t>ヒホケンシャ</t>
    </rPh>
    <phoneticPr fontId="4"/>
  </si>
  <si>
    <t>分析表6表</t>
    <rPh sb="0" eb="3">
      <t>ブンセキヒョウ</t>
    </rPh>
    <rPh sb="4" eb="5">
      <t>ヒョウ</t>
    </rPh>
    <phoneticPr fontId="4"/>
  </si>
  <si>
    <t>統計表4表</t>
    <rPh sb="0" eb="3">
      <t>トウケイヒョウ</t>
    </rPh>
    <rPh sb="4" eb="5">
      <t>ヒョウ</t>
    </rPh>
    <phoneticPr fontId="4"/>
  </si>
  <si>
    <t>S-TB536
(200903)</t>
    <phoneticPr fontId="5"/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</si>
  <si>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</si>
  <si>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</si>
  <si>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</si>
  <si>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</si>
  <si>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</si>
  <si>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</si>
  <si>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</si>
  <si>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</si>
  <si>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</si>
  <si>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</si>
  <si>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</si>
  <si>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</t>
  </si>
  <si>
    <t xml:space="preserve">０３  総合工事業                   </t>
  </si>
  <si>
    <t xml:space="preserve">０７  繊維製品製造業              </t>
  </si>
  <si>
    <t xml:space="preserve">０９  紙製品製造業              </t>
  </si>
  <si>
    <t xml:space="preserve">１１  化学工業・同類似業            </t>
  </si>
  <si>
    <t xml:space="preserve">１２  金属工業                </t>
  </si>
  <si>
    <t xml:space="preserve">１６  情報通信業               </t>
  </si>
  <si>
    <t>１７  道路貨物運送業</t>
  </si>
  <si>
    <t xml:space="preserve">１９  卸売業                   </t>
    <rPh sb="4" eb="7">
      <t>オロシウリギョウ</t>
    </rPh>
    <phoneticPr fontId="5"/>
  </si>
  <si>
    <t>２０  飲食料品以外の小売業</t>
    <rPh sb="4" eb="6">
      <t>インショク</t>
    </rPh>
    <rPh sb="8" eb="10">
      <t>イガイ</t>
    </rPh>
    <rPh sb="11" eb="14">
      <t>コウリギョウ</t>
    </rPh>
    <phoneticPr fontId="5"/>
  </si>
  <si>
    <t xml:space="preserve">２１  飲食料品小売業                       </t>
    <rPh sb="4" eb="6">
      <t>インショク</t>
    </rPh>
    <rPh sb="6" eb="7">
      <t>リョウ</t>
    </rPh>
    <rPh sb="7" eb="8">
      <t>ヒン</t>
    </rPh>
    <rPh sb="8" eb="11">
      <t>コウリギョウ</t>
    </rPh>
    <phoneticPr fontId="5"/>
  </si>
  <si>
    <t xml:space="preserve">２２  無店舗小売業         </t>
    <rPh sb="4" eb="7">
      <t>ムテンポ</t>
    </rPh>
    <rPh sb="7" eb="10">
      <t>コウリギョウ</t>
    </rPh>
    <phoneticPr fontId="5"/>
  </si>
  <si>
    <t xml:space="preserve">２３  金融・保険業        </t>
    <rPh sb="4" eb="6">
      <t>キンユウ</t>
    </rPh>
    <rPh sb="7" eb="9">
      <t>ホケン</t>
    </rPh>
    <phoneticPr fontId="5"/>
  </si>
  <si>
    <t xml:space="preserve">２４  不動産業               </t>
    <rPh sb="4" eb="7">
      <t>フドウサン</t>
    </rPh>
    <rPh sb="7" eb="8">
      <t>ギョウ</t>
    </rPh>
    <phoneticPr fontId="5"/>
  </si>
  <si>
    <t xml:space="preserve">２５  物品賃貸業    </t>
    <rPh sb="4" eb="6">
      <t>ブッピン</t>
    </rPh>
    <rPh sb="6" eb="9">
      <t>チンタイギョウ</t>
    </rPh>
    <phoneticPr fontId="5"/>
  </si>
  <si>
    <t xml:space="preserve">２６  学術研究機関        </t>
    <rPh sb="4" eb="6">
      <t>ガクジュツ</t>
    </rPh>
    <rPh sb="6" eb="8">
      <t>ケンキュウ</t>
    </rPh>
    <rPh sb="8" eb="10">
      <t>キカン</t>
    </rPh>
    <phoneticPr fontId="5"/>
  </si>
  <si>
    <t xml:space="preserve">２７  専門・技術サービス業       </t>
    <rPh sb="4" eb="6">
      <t>センモン</t>
    </rPh>
    <rPh sb="7" eb="9">
      <t>ギジュツ</t>
    </rPh>
    <rPh sb="13" eb="14">
      <t>ギョウ</t>
    </rPh>
    <phoneticPr fontId="5"/>
  </si>
  <si>
    <t xml:space="preserve">２８  飲食店   </t>
    <rPh sb="4" eb="6">
      <t>インショク</t>
    </rPh>
    <rPh sb="6" eb="7">
      <t>テン</t>
    </rPh>
    <phoneticPr fontId="5"/>
  </si>
  <si>
    <t xml:space="preserve">２９  宿泊業                   </t>
    <rPh sb="4" eb="6">
      <t>シュクハク</t>
    </rPh>
    <rPh sb="6" eb="7">
      <t>ギョウ</t>
    </rPh>
    <phoneticPr fontId="5"/>
  </si>
  <si>
    <t xml:space="preserve">３０  対個人サービス業     </t>
    <rPh sb="4" eb="5">
      <t>タイ</t>
    </rPh>
    <rPh sb="5" eb="7">
      <t>コジン</t>
    </rPh>
    <rPh sb="11" eb="12">
      <t>ギョウ</t>
    </rPh>
    <phoneticPr fontId="5"/>
  </si>
  <si>
    <t>３１  娯楽業</t>
    <rPh sb="4" eb="7">
      <t>ゴラクギョウ</t>
    </rPh>
    <phoneticPr fontId="5"/>
  </si>
  <si>
    <t xml:space="preserve">３２  教育・学習支援行                      </t>
    <rPh sb="4" eb="6">
      <t>キョウイク</t>
    </rPh>
    <rPh sb="7" eb="9">
      <t>ガクシュウ</t>
    </rPh>
    <rPh sb="9" eb="11">
      <t>シエン</t>
    </rPh>
    <rPh sb="11" eb="12">
      <t>ギョウ</t>
    </rPh>
    <phoneticPr fontId="5"/>
  </si>
  <si>
    <t>３３  医療業・保健衛生</t>
    <rPh sb="4" eb="6">
      <t>イリョウ</t>
    </rPh>
    <rPh sb="6" eb="7">
      <t>ギョウ</t>
    </rPh>
    <rPh sb="8" eb="10">
      <t>ホケン</t>
    </rPh>
    <rPh sb="10" eb="12">
      <t>エイセイ</t>
    </rPh>
    <phoneticPr fontId="5"/>
  </si>
  <si>
    <t xml:space="preserve">３５  複合サービス業        </t>
    <rPh sb="4" eb="6">
      <t>フクゴウ</t>
    </rPh>
    <rPh sb="10" eb="11">
      <t>ギョウ</t>
    </rPh>
    <phoneticPr fontId="5"/>
  </si>
  <si>
    <t xml:space="preserve">３６  職業紹介・労働者派遣業         </t>
    <rPh sb="4" eb="6">
      <t>ショクギョウ</t>
    </rPh>
    <rPh sb="6" eb="8">
      <t>ショウカイ</t>
    </rPh>
    <rPh sb="9" eb="12">
      <t>ロウドウシャ</t>
    </rPh>
    <rPh sb="12" eb="14">
      <t>ハケン</t>
    </rPh>
    <rPh sb="14" eb="15">
      <t>ギョウ</t>
    </rPh>
    <phoneticPr fontId="5"/>
  </si>
  <si>
    <t>３７  その他の対事業所サービス業</t>
    <rPh sb="6" eb="7">
      <t>タ</t>
    </rPh>
    <rPh sb="8" eb="9">
      <t>タイ</t>
    </rPh>
    <rPh sb="9" eb="12">
      <t>ジギョウショ</t>
    </rPh>
    <rPh sb="16" eb="17">
      <t>ギョウ</t>
    </rPh>
    <phoneticPr fontId="5"/>
  </si>
  <si>
    <t>３８  修理業</t>
    <rPh sb="4" eb="6">
      <t>シュウリ</t>
    </rPh>
    <rPh sb="6" eb="7">
      <t>ギョウ</t>
    </rPh>
    <phoneticPr fontId="5"/>
  </si>
  <si>
    <t>３９  廃棄物処理業</t>
    <rPh sb="4" eb="7">
      <t>ハイキブツ</t>
    </rPh>
    <rPh sb="7" eb="9">
      <t>ショリ</t>
    </rPh>
    <rPh sb="9" eb="10">
      <t>ギョウ</t>
    </rPh>
    <phoneticPr fontId="5"/>
  </si>
  <si>
    <t xml:space="preserve">４１  その他のサービス業           </t>
    <rPh sb="6" eb="7">
      <t>タ</t>
    </rPh>
    <rPh sb="12" eb="13">
      <t>ギョウ</t>
    </rPh>
    <phoneticPr fontId="5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</si>
  <si>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</si>
  <si>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</si>
  <si>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不動産業・物品賃貸業</t>
    <rPh sb="5" eb="7">
      <t>ブッピン</t>
    </rPh>
    <rPh sb="7" eb="10">
      <t>チンタイギョウ</t>
    </rPh>
    <phoneticPr fontId="3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</si>
  <si>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</si>
  <si>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</si>
  <si>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教育・学習支援業</t>
    <phoneticPr fontId="3"/>
  </si>
  <si>
    <t>医療・福祉</t>
    <phoneticPr fontId="3"/>
  </si>
  <si>
    <t>サービス業</t>
    <phoneticPr fontId="3"/>
  </si>
  <si>
    <t>公務</t>
    <phoneticPr fontId="3"/>
  </si>
  <si>
    <t>４０  政治・経済・文化団体</t>
    <rPh sb="4" eb="6">
      <t>セイジ</t>
    </rPh>
    <rPh sb="7" eb="9">
      <t>ケイザイ</t>
    </rPh>
    <rPh sb="10" eb="12">
      <t>ブンカ</t>
    </rPh>
    <rPh sb="12" eb="14">
      <t>ダンタイ</t>
    </rPh>
    <phoneticPr fontId="5"/>
  </si>
  <si>
    <t>４２  公務</t>
    <rPh sb="4" eb="6">
      <t>コウム</t>
    </rPh>
    <phoneticPr fontId="5"/>
  </si>
  <si>
    <t>１５  電気・ガス・熱供給・水道業</t>
    <phoneticPr fontId="4"/>
  </si>
  <si>
    <t>１４  その他の製造業</t>
    <phoneticPr fontId="4"/>
  </si>
  <si>
    <t>０６  食料品・たばこ製造業</t>
    <phoneticPr fontId="4"/>
  </si>
  <si>
    <t>０２  鉱業・採石業・砂利採取業</t>
    <rPh sb="7" eb="9">
      <t>サイセキ</t>
    </rPh>
    <rPh sb="9" eb="10">
      <t>ギョウ</t>
    </rPh>
    <rPh sb="11" eb="13">
      <t>ジャリ</t>
    </rPh>
    <rPh sb="13" eb="16">
      <t>サイシュギョウ</t>
    </rPh>
    <phoneticPr fontId="5"/>
  </si>
  <si>
    <t>０１  農林水産業</t>
    <phoneticPr fontId="4"/>
  </si>
  <si>
    <t>１８  その他の運輸業</t>
    <phoneticPr fontId="4"/>
  </si>
  <si>
    <t>１３  機械器具製造業</t>
    <phoneticPr fontId="4"/>
  </si>
  <si>
    <t>０８  木製品・家具等製造業</t>
    <phoneticPr fontId="4"/>
  </si>
  <si>
    <t>３４  社会保険・社会福祉・介護事業</t>
    <rPh sb="4" eb="6">
      <t>シャカイ</t>
    </rPh>
    <rPh sb="6" eb="8">
      <t>ホケン</t>
    </rPh>
    <rPh sb="9" eb="11">
      <t>シャカイ</t>
    </rPh>
    <rPh sb="11" eb="13">
      <t>フクシ</t>
    </rPh>
    <rPh sb="14" eb="16">
      <t>カイゴ</t>
    </rPh>
    <rPh sb="16" eb="18">
      <t>ジギョウ</t>
    </rPh>
    <phoneticPr fontId="5"/>
  </si>
  <si>
    <t>０４  職別工事業</t>
    <phoneticPr fontId="4"/>
  </si>
  <si>
    <t>０５  設備工事業</t>
    <phoneticPr fontId="4"/>
  </si>
  <si>
    <t>被保険者数構成割合(平成24年10月)</t>
    <rPh sb="5" eb="7">
      <t>コウセイ</t>
    </rPh>
    <rPh sb="7" eb="9">
      <t>ワリアイ</t>
    </rPh>
    <rPh sb="10" eb="12">
      <t>ヘイセイ</t>
    </rPh>
    <phoneticPr fontId="4"/>
  </si>
  <si>
    <t>H24年10月末の被保険者数（任継除く）→</t>
    <rPh sb="3" eb="4">
      <t>ネン</t>
    </rPh>
    <rPh sb="6" eb="7">
      <t>ガツ</t>
    </rPh>
    <rPh sb="7" eb="8">
      <t>マツ</t>
    </rPh>
    <rPh sb="9" eb="13">
      <t>ヒホケンシャ</t>
    </rPh>
    <rPh sb="13" eb="14">
      <t>スウ</t>
    </rPh>
    <rPh sb="15" eb="16">
      <t>ニン</t>
    </rPh>
    <rPh sb="16" eb="17">
      <t>ケイ</t>
    </rPh>
    <rPh sb="17" eb="18">
      <t>ノゾ</t>
    </rPh>
    <phoneticPr fontId="4"/>
  </si>
  <si>
    <t>業態別の被保険者千人当たり件数</t>
    <rPh sb="0" eb="3">
      <t>ギョウタイベツ</t>
    </rPh>
    <rPh sb="4" eb="8">
      <t>ヒホケンシャ</t>
    </rPh>
    <rPh sb="8" eb="10">
      <t>センニン</t>
    </rPh>
    <rPh sb="10" eb="11">
      <t>ア</t>
    </rPh>
    <rPh sb="13" eb="15">
      <t>ケンスウ</t>
    </rPh>
    <phoneticPr fontId="4"/>
  </si>
  <si>
    <t>平成24年10月分
レセプト
（入院）</t>
    <rPh sb="0" eb="2">
      <t>ヘイセイ</t>
    </rPh>
    <rPh sb="4" eb="5">
      <t>ネン</t>
    </rPh>
    <rPh sb="7" eb="8">
      <t>ガツ</t>
    </rPh>
    <rPh sb="8" eb="9">
      <t>ブン</t>
    </rPh>
    <rPh sb="16" eb="18">
      <t>ニュウイン</t>
    </rPh>
    <phoneticPr fontId="4"/>
  </si>
  <si>
    <t>医療費基本情報
の入院</t>
    <rPh sb="0" eb="3">
      <t>イリョウヒ</t>
    </rPh>
    <rPh sb="3" eb="5">
      <t>キホン</t>
    </rPh>
    <rPh sb="5" eb="7">
      <t>ジョウホウ</t>
    </rPh>
    <rPh sb="9" eb="11">
      <t>ニュウイン</t>
    </rPh>
    <phoneticPr fontId="4"/>
  </si>
  <si>
    <t>表１  適用種別別支給件数の構成割合</t>
    <phoneticPr fontId="15"/>
  </si>
  <si>
    <t>構成割合(％)</t>
  </si>
  <si>
    <t>男女別割合(％)</t>
  </si>
  <si>
    <t>男女別被保険者割合(％)</t>
  </si>
  <si>
    <t>調査件数</t>
  </si>
  <si>
    <t>(参考)</t>
  </si>
  <si>
    <t>男性</t>
    <rPh sb="0" eb="2">
      <t>ダンセイ</t>
    </rPh>
    <phoneticPr fontId="15"/>
  </si>
  <si>
    <t>女性</t>
    <rPh sb="0" eb="2">
      <t>ジョセイ</t>
    </rPh>
    <phoneticPr fontId="15"/>
  </si>
  <si>
    <t>被保険者数</t>
    <phoneticPr fontId="15"/>
  </si>
  <si>
    <t xml:space="preserve"> 合          計</t>
  </si>
  <si>
    <t xml:space="preserve"> 強  制  適  用</t>
  </si>
  <si>
    <t xml:space="preserve"> 任  意  適  用</t>
    <rPh sb="7" eb="8">
      <t>テキ</t>
    </rPh>
    <rPh sb="10" eb="11">
      <t>ヨウ</t>
    </rPh>
    <phoneticPr fontId="15"/>
  </si>
  <si>
    <t>表２　性別・年齢階級別支給状況</t>
    <rPh sb="0" eb="1">
      <t>ヒョウ</t>
    </rPh>
    <phoneticPr fontId="15"/>
  </si>
  <si>
    <t>件数の割合(％)</t>
  </si>
  <si>
    <t>１件当たり日数(日)</t>
  </si>
  <si>
    <t>１件当たり金額(円)</t>
  </si>
  <si>
    <t>総数</t>
    <rPh sb="0" eb="2">
      <t>ソウスウ</t>
    </rPh>
    <phoneticPr fontId="15"/>
  </si>
  <si>
    <t>総  数</t>
    <phoneticPr fontId="15"/>
  </si>
  <si>
    <t>15～19歳</t>
    <phoneticPr fontId="15"/>
  </si>
  <si>
    <t>20～24歳</t>
    <phoneticPr fontId="15"/>
  </si>
  <si>
    <t>25～29歳</t>
    <phoneticPr fontId="15"/>
  </si>
  <si>
    <t>30～34歳</t>
    <phoneticPr fontId="15"/>
  </si>
  <si>
    <t>35～39歳</t>
    <phoneticPr fontId="15"/>
  </si>
  <si>
    <t>40～44歳</t>
    <phoneticPr fontId="15"/>
  </si>
  <si>
    <t>45～49歳</t>
    <phoneticPr fontId="15"/>
  </si>
  <si>
    <t>50～54歳</t>
    <phoneticPr fontId="15"/>
  </si>
  <si>
    <t>55～59歳</t>
    <phoneticPr fontId="15"/>
  </si>
  <si>
    <t>60～64歳</t>
    <phoneticPr fontId="15"/>
  </si>
  <si>
    <t>65～69歳</t>
    <phoneticPr fontId="15"/>
  </si>
  <si>
    <t>70歳以上</t>
    <rPh sb="3" eb="5">
      <t>イジョウ</t>
    </rPh>
    <phoneticPr fontId="15"/>
  </si>
  <si>
    <t>表３　傷病別・性別・年齢階級別　件数の構成割合　</t>
    <rPh sb="3" eb="5">
      <t>ショウビョウ</t>
    </rPh>
    <rPh sb="7" eb="9">
      <t>セイベツ</t>
    </rPh>
    <rPh sb="10" eb="12">
      <t>ネンレイ</t>
    </rPh>
    <rPh sb="12" eb="14">
      <t>カイキュウ</t>
    </rPh>
    <rPh sb="14" eb="15">
      <t>ベツ</t>
    </rPh>
    <rPh sb="19" eb="21">
      <t>コウセイ</t>
    </rPh>
    <phoneticPr fontId="15"/>
  </si>
  <si>
    <t>(%)</t>
    <phoneticPr fontId="15"/>
  </si>
  <si>
    <t xml:space="preserve">総 数                     </t>
  </si>
  <si>
    <t xml:space="preserve">感染症及び寄生虫症            </t>
  </si>
  <si>
    <t xml:space="preserve">新生物                        </t>
  </si>
  <si>
    <t>血液及び造血器の疾患並びに免疫機構の障害</t>
  </si>
  <si>
    <t xml:space="preserve">内分泌，栄養及び代謝疾患      </t>
  </si>
  <si>
    <t xml:space="preserve">精神及び行動の障害            </t>
  </si>
  <si>
    <t xml:space="preserve">神経系の疾患                  </t>
  </si>
  <si>
    <t xml:space="preserve">眼及び付属器の疾患            </t>
  </si>
  <si>
    <t xml:space="preserve">耳及び乳様突起の疾患          </t>
  </si>
  <si>
    <t xml:space="preserve">循環器系の疾患                </t>
  </si>
  <si>
    <t xml:space="preserve">呼吸器系の疾患                </t>
  </si>
  <si>
    <t xml:space="preserve">消化器系の疾患                </t>
  </si>
  <si>
    <t xml:space="preserve">皮膚及び皮下組織の疾患        </t>
  </si>
  <si>
    <t xml:space="preserve">筋骨格系及び結合組織の疾患    </t>
  </si>
  <si>
    <t xml:space="preserve">腎尿路生殖器系の疾患          </t>
  </si>
  <si>
    <t xml:space="preserve">妊娠，分娩及び産じょく        </t>
  </si>
  <si>
    <t xml:space="preserve">周産期に発生した病態          </t>
  </si>
  <si>
    <t xml:space="preserve">先天奇形，変形及び染色体異常  </t>
  </si>
  <si>
    <t>症状，徴候及び異常臨床所見・異常検査所見で他に分類されないもの</t>
  </si>
  <si>
    <t>損傷，中毒及びその他の外因の影響</t>
  </si>
  <si>
    <t>特殊目的用コード</t>
  </si>
  <si>
    <t>表４　傷病別　件数の構成割合　</t>
    <rPh sb="0" eb="1">
      <t>ヒョウ</t>
    </rPh>
    <rPh sb="3" eb="5">
      <t>ショウビョウ</t>
    </rPh>
    <rPh sb="6" eb="7">
      <t>キュウベツ</t>
    </rPh>
    <rPh sb="10" eb="12">
      <t>コウセイ</t>
    </rPh>
    <phoneticPr fontId="15"/>
  </si>
  <si>
    <t>平成７年</t>
    <rPh sb="0" eb="2">
      <t>ヘイセイ</t>
    </rPh>
    <rPh sb="3" eb="4">
      <t>ネン</t>
    </rPh>
    <phoneticPr fontId="15"/>
  </si>
  <si>
    <t>平成10年</t>
    <rPh sb="0" eb="2">
      <t>ヘイセイ</t>
    </rPh>
    <rPh sb="4" eb="5">
      <t>ネン</t>
    </rPh>
    <phoneticPr fontId="15"/>
  </si>
  <si>
    <t>平成15年</t>
    <rPh sb="0" eb="2">
      <t>ヘイセイ</t>
    </rPh>
    <rPh sb="4" eb="5">
      <t>ネン</t>
    </rPh>
    <phoneticPr fontId="15"/>
  </si>
  <si>
    <t>平成20年</t>
    <rPh sb="0" eb="2">
      <t>ヘイセイ</t>
    </rPh>
    <rPh sb="4" eb="5">
      <t>ネン</t>
    </rPh>
    <phoneticPr fontId="15"/>
  </si>
  <si>
    <t>平成21年</t>
    <rPh sb="0" eb="2">
      <t>ヘイセイ</t>
    </rPh>
    <rPh sb="4" eb="5">
      <t>ネン</t>
    </rPh>
    <phoneticPr fontId="15"/>
  </si>
  <si>
    <t>平成22年</t>
    <rPh sb="0" eb="2">
      <t>ヘイセイ</t>
    </rPh>
    <rPh sb="4" eb="5">
      <t>ネン</t>
    </rPh>
    <phoneticPr fontId="15"/>
  </si>
  <si>
    <t>平成23年</t>
    <rPh sb="0" eb="2">
      <t>ヘイセイ</t>
    </rPh>
    <rPh sb="4" eb="5">
      <t>ネン</t>
    </rPh>
    <phoneticPr fontId="15"/>
  </si>
  <si>
    <t>平成24年</t>
    <rPh sb="0" eb="2">
      <t>ヘイセイ</t>
    </rPh>
    <rPh sb="4" eb="5">
      <t>ネン</t>
    </rPh>
    <phoneticPr fontId="15"/>
  </si>
  <si>
    <t>総数</t>
  </si>
  <si>
    <t>感染症及び寄生虫症</t>
    <phoneticPr fontId="15"/>
  </si>
  <si>
    <t>新生物</t>
    <phoneticPr fontId="15"/>
  </si>
  <si>
    <t>内分泌，栄養及び代謝疾患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</si>
  <si>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</si>
  <si>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</si>
  <si>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</si>
  <si>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</si>
  <si>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</si>
  <si>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</si>
  <si>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</si>
  <si>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</si>
  <si>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</si>
  <si>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</si>
  <si>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妊娠，分娩及び産じょく</t>
  </si>
  <si>
    <t>周産期に発生した病態</t>
    <phoneticPr fontId="15"/>
  </si>
  <si>
    <t>先天奇形，変形及び染色体異常</t>
  </si>
  <si>
    <t>症状，徴候及び異常臨床所見・異常検査所見で他に分類されないもの</t>
    <phoneticPr fontId="15"/>
  </si>
  <si>
    <t>表５　事業所の規模別・性別　支給状況</t>
    <rPh sb="0" eb="1">
      <t>ヒョウ</t>
    </rPh>
    <rPh sb="3" eb="6">
      <t>ジギョウショ</t>
    </rPh>
    <rPh sb="7" eb="10">
      <t>キボベツ</t>
    </rPh>
    <rPh sb="11" eb="13">
      <t>セイベツ</t>
    </rPh>
    <rPh sb="14" eb="16">
      <t>シキュウ</t>
    </rPh>
    <rPh sb="16" eb="18">
      <t>ジョウキョウ</t>
    </rPh>
    <phoneticPr fontId="15"/>
  </si>
  <si>
    <t xml:space="preserve"> </t>
  </si>
  <si>
    <t>（％）</t>
  </si>
  <si>
    <t>傷 病 手 当 金</t>
    <phoneticPr fontId="15"/>
  </si>
  <si>
    <t>（参考）</t>
    <phoneticPr fontId="15"/>
  </si>
  <si>
    <t xml:space="preserve">   総        数</t>
    <phoneticPr fontId="15"/>
  </si>
  <si>
    <t>2人以下</t>
    <rPh sb="2" eb="4">
      <t>イカ</t>
    </rPh>
    <phoneticPr fontId="15"/>
  </si>
  <si>
    <t xml:space="preserve"> 　3  ・  4  人</t>
    <phoneticPr fontId="15"/>
  </si>
  <si>
    <t>　　4 人 以 下(再)</t>
    <phoneticPr fontId="15"/>
  </si>
  <si>
    <t xml:space="preserve"> 　5  ～  9　人</t>
    <rPh sb="10" eb="11">
      <t>ヒト</t>
    </rPh>
    <phoneticPr fontId="15"/>
  </si>
  <si>
    <t>　10  ～ 19　人</t>
    <rPh sb="10" eb="11">
      <t>ヒト</t>
    </rPh>
    <phoneticPr fontId="15"/>
  </si>
  <si>
    <t>　20  ～ 29　人</t>
    <rPh sb="10" eb="11">
      <t>ヒト</t>
    </rPh>
    <phoneticPr fontId="15"/>
  </si>
  <si>
    <t>　30  ～ 49　人</t>
    <rPh sb="10" eb="11">
      <t>ヒト</t>
    </rPh>
    <phoneticPr fontId="15"/>
  </si>
  <si>
    <t>　50  ～ 99　人</t>
    <rPh sb="10" eb="11">
      <t>ヒト</t>
    </rPh>
    <phoneticPr fontId="15"/>
  </si>
  <si>
    <t xml:space="preserve"> 100  ～299　人</t>
    <rPh sb="11" eb="12">
      <t>ヒト</t>
    </rPh>
    <phoneticPr fontId="15"/>
  </si>
  <si>
    <t xml:space="preserve"> 300  ～499　人</t>
    <rPh sb="11" eb="12">
      <t>ヒト</t>
    </rPh>
    <phoneticPr fontId="15"/>
  </si>
  <si>
    <t>500 人 以 上</t>
    <phoneticPr fontId="15"/>
  </si>
  <si>
    <t>1000 人 以 上(再)</t>
    <phoneticPr fontId="15"/>
  </si>
  <si>
    <t>表６　　支給日数別　支給状況</t>
    <rPh sb="10" eb="12">
      <t>シキュウ</t>
    </rPh>
    <rPh sb="12" eb="14">
      <t>ジョウキョウ</t>
    </rPh>
    <phoneticPr fontId="15"/>
  </si>
  <si>
    <t>日数階級</t>
    <phoneticPr fontId="15"/>
  </si>
  <si>
    <t>件数の割合</t>
    <phoneticPr fontId="15"/>
  </si>
  <si>
    <t>１日当たり金額</t>
  </si>
  <si>
    <t>(％)</t>
    <phoneticPr fontId="15"/>
  </si>
  <si>
    <t>(円)</t>
    <phoneticPr fontId="15"/>
  </si>
  <si>
    <t>総    数</t>
    <phoneticPr fontId="15"/>
  </si>
  <si>
    <t>１～10日</t>
    <phoneticPr fontId="15"/>
  </si>
  <si>
    <t>11～20日</t>
  </si>
  <si>
    <t>21～29日</t>
  </si>
  <si>
    <t>30日</t>
    <phoneticPr fontId="15"/>
  </si>
  <si>
    <t>31日</t>
    <phoneticPr fontId="15"/>
  </si>
  <si>
    <t>32～40日</t>
  </si>
  <si>
    <t>41～50日</t>
  </si>
  <si>
    <t>51～60日</t>
  </si>
  <si>
    <t>61日以上</t>
  </si>
  <si>
    <t>表７　　支給回数別　件数割合</t>
    <phoneticPr fontId="15"/>
  </si>
  <si>
    <t>合計</t>
    <rPh sb="0" eb="2">
      <t>ゴウケイ</t>
    </rPh>
    <phoneticPr fontId="15"/>
  </si>
  <si>
    <t>総   数</t>
    <phoneticPr fontId="15"/>
  </si>
  <si>
    <t>１  回</t>
    <phoneticPr fontId="15"/>
  </si>
  <si>
    <t>２  回</t>
    <phoneticPr fontId="15"/>
  </si>
  <si>
    <t>３  回</t>
    <phoneticPr fontId="15"/>
  </si>
  <si>
    <t>４  回</t>
    <phoneticPr fontId="15"/>
  </si>
  <si>
    <t>５  回</t>
    <phoneticPr fontId="15"/>
  </si>
  <si>
    <t>６  回</t>
    <phoneticPr fontId="15"/>
  </si>
  <si>
    <t>７  回</t>
    <phoneticPr fontId="15"/>
  </si>
  <si>
    <t>８  回</t>
    <phoneticPr fontId="15"/>
  </si>
  <si>
    <t>９  回</t>
    <phoneticPr fontId="15"/>
  </si>
  <si>
    <t>10  回</t>
    <phoneticPr fontId="15"/>
  </si>
  <si>
    <t>11回以上</t>
    <phoneticPr fontId="15"/>
  </si>
  <si>
    <t>表８　　支給期間別　支給状況</t>
    <phoneticPr fontId="15"/>
  </si>
  <si>
    <t>総数</t>
    <rPh sb="0" eb="2">
      <t>ソウスウ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</si>
  <si>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</si>
  <si>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</si>
  <si>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件数の
割合</t>
    <phoneticPr fontId="15"/>
  </si>
  <si>
    <t>１件当た
り金額</t>
    <rPh sb="6" eb="8">
      <t>キンガク</t>
    </rPh>
    <phoneticPr fontId="15"/>
  </si>
  <si>
    <t>30日以下</t>
    <phoneticPr fontId="15"/>
  </si>
  <si>
    <t>31～ 60日</t>
    <rPh sb="6" eb="7">
      <t>ヒ</t>
    </rPh>
    <phoneticPr fontId="15"/>
  </si>
  <si>
    <t>61～ 90日</t>
    <rPh sb="6" eb="7">
      <t>ヒ</t>
    </rPh>
    <phoneticPr fontId="15"/>
  </si>
  <si>
    <t>91～120日</t>
    <rPh sb="6" eb="7">
      <t>ヒ</t>
    </rPh>
    <phoneticPr fontId="15"/>
  </si>
  <si>
    <t>121～150日</t>
    <rPh sb="7" eb="8">
      <t>ヒ</t>
    </rPh>
    <phoneticPr fontId="15"/>
  </si>
  <si>
    <t>151～180日</t>
    <rPh sb="7" eb="8">
      <t>ヒ</t>
    </rPh>
    <phoneticPr fontId="15"/>
  </si>
  <si>
    <t>181～210日</t>
    <rPh sb="7" eb="8">
      <t>ヒ</t>
    </rPh>
    <phoneticPr fontId="15"/>
  </si>
  <si>
    <t>211～240日</t>
    <rPh sb="7" eb="8">
      <t>ヒ</t>
    </rPh>
    <phoneticPr fontId="15"/>
  </si>
  <si>
    <t>241～270日</t>
    <rPh sb="7" eb="8">
      <t>ヒ</t>
    </rPh>
    <phoneticPr fontId="15"/>
  </si>
  <si>
    <t>271～300日</t>
    <rPh sb="7" eb="8">
      <t>ヒ</t>
    </rPh>
    <phoneticPr fontId="15"/>
  </si>
  <si>
    <t>301～330日</t>
    <rPh sb="7" eb="8">
      <t>ヒ</t>
    </rPh>
    <phoneticPr fontId="15"/>
  </si>
  <si>
    <t>331～360日</t>
    <rPh sb="7" eb="8">
      <t>ヒ</t>
    </rPh>
    <phoneticPr fontId="15"/>
  </si>
  <si>
    <t>361～390日</t>
    <rPh sb="7" eb="8">
      <t>ヒ</t>
    </rPh>
    <phoneticPr fontId="15"/>
  </si>
  <si>
    <t>391～420日</t>
    <rPh sb="7" eb="8">
      <t>ヒ</t>
    </rPh>
    <phoneticPr fontId="15"/>
  </si>
  <si>
    <t>421～450日</t>
    <rPh sb="7" eb="8">
      <t>ヒ</t>
    </rPh>
    <phoneticPr fontId="15"/>
  </si>
  <si>
    <t>451～480日</t>
    <rPh sb="7" eb="8">
      <t>ヒ</t>
    </rPh>
    <phoneticPr fontId="15"/>
  </si>
  <si>
    <t>481～510日</t>
    <rPh sb="7" eb="8">
      <t>ヒ</t>
    </rPh>
    <phoneticPr fontId="15"/>
  </si>
  <si>
    <t>511～540日</t>
    <rPh sb="7" eb="8">
      <t>ヒ</t>
    </rPh>
    <phoneticPr fontId="15"/>
  </si>
  <si>
    <t>541日以上</t>
    <phoneticPr fontId="15"/>
  </si>
  <si>
    <t>平均支給期間(日）</t>
    <rPh sb="7" eb="8">
      <t>ニチ</t>
    </rPh>
    <phoneticPr fontId="15"/>
  </si>
  <si>
    <t>表９  　 減額事由別　減額者への支給状況</t>
    <phoneticPr fontId="15"/>
  </si>
  <si>
    <t>減額事由</t>
    <rPh sb="0" eb="2">
      <t>ゲンガク</t>
    </rPh>
    <rPh sb="2" eb="4">
      <t>ジユウ</t>
    </rPh>
    <phoneticPr fontId="15"/>
  </si>
  <si>
    <t>件数</t>
    <rPh sb="0" eb="2">
      <t>ケンスウ</t>
    </rPh>
    <phoneticPr fontId="15"/>
  </si>
  <si>
    <t>日数</t>
    <rPh sb="0" eb="2">
      <t>ニッスウ</t>
    </rPh>
    <phoneticPr fontId="15"/>
  </si>
  <si>
    <t>金額</t>
    <rPh sb="0" eb="2">
      <t>キンガク</t>
    </rPh>
    <phoneticPr fontId="15"/>
  </si>
  <si>
    <t>減額金額</t>
    <phoneticPr fontId="15"/>
  </si>
  <si>
    <t>不支給日数</t>
    <phoneticPr fontId="15"/>
  </si>
  <si>
    <t>(千円)</t>
    <phoneticPr fontId="15"/>
  </si>
  <si>
    <t>総　　　　　数</t>
    <phoneticPr fontId="15"/>
  </si>
  <si>
    <t>初回請求で３日間の待機期間</t>
  </si>
  <si>
    <t>報酬の一部支給</t>
    <phoneticPr fontId="15"/>
  </si>
  <si>
    <t>障害年金受給　</t>
    <phoneticPr fontId="15"/>
  </si>
  <si>
    <t>障害手当金支給</t>
    <phoneticPr fontId="15"/>
  </si>
  <si>
    <t>老齢年金または退職共済年金受給</t>
    <rPh sb="13" eb="15">
      <t>ジュキュウ</t>
    </rPh>
    <phoneticPr fontId="15"/>
  </si>
  <si>
    <t>労災保険法の休業補償費</t>
    <phoneticPr fontId="15"/>
  </si>
  <si>
    <t>公害補償法の補償給付　</t>
    <phoneticPr fontId="15"/>
  </si>
  <si>
    <t>そ　　　の　　　他</t>
    <phoneticPr fontId="15"/>
  </si>
  <si>
    <t xml:space="preserve"> 注1　「件数」は、減額期間または不支給期間がある者に係るものである。</t>
    <rPh sb="5" eb="7">
      <t>ケンスウ</t>
    </rPh>
    <rPh sb="10" eb="12">
      <t>ゲンガク</t>
    </rPh>
    <rPh sb="12" eb="14">
      <t>キカン</t>
    </rPh>
    <rPh sb="17" eb="18">
      <t>フ</t>
    </rPh>
    <rPh sb="18" eb="20">
      <t>シキュウ</t>
    </rPh>
    <rPh sb="20" eb="22">
      <t>キカン</t>
    </rPh>
    <rPh sb="25" eb="26">
      <t>シャ</t>
    </rPh>
    <rPh sb="27" eb="28">
      <t>カカ</t>
    </rPh>
    <phoneticPr fontId="15"/>
  </si>
  <si>
    <t xml:space="preserve"> 　2　「日数」は、一部減額されて支給された日数を含む。(全額不支給の日数は含まない。)</t>
    <rPh sb="10" eb="11">
      <t>イチ</t>
    </rPh>
    <rPh sb="25" eb="26">
      <t>フク</t>
    </rPh>
    <rPh sb="29" eb="31">
      <t>ゼンガク</t>
    </rPh>
    <rPh sb="31" eb="32">
      <t>フ</t>
    </rPh>
    <rPh sb="32" eb="34">
      <t>シキュウ</t>
    </rPh>
    <rPh sb="35" eb="37">
      <t>ニッスウ</t>
    </rPh>
    <rPh sb="38" eb="39">
      <t>フク</t>
    </rPh>
    <phoneticPr fontId="15"/>
  </si>
  <si>
    <t>　 3　「金額」は、支給された金額である。(一部支給の金額を含む。)</t>
    <rPh sb="5" eb="7">
      <t>キンガク</t>
    </rPh>
    <rPh sb="10" eb="12">
      <t>シキュウ</t>
    </rPh>
    <rPh sb="15" eb="17">
      <t>キンガク</t>
    </rPh>
    <rPh sb="22" eb="24">
      <t>イチブ</t>
    </rPh>
    <rPh sb="24" eb="26">
      <t>シキュウ</t>
    </rPh>
    <rPh sb="27" eb="29">
      <t>キンガク</t>
    </rPh>
    <rPh sb="30" eb="31">
      <t>フク</t>
    </rPh>
    <phoneticPr fontId="15"/>
  </si>
  <si>
    <t>　 4　「減額金額」は、一部減額となった金額である。（全額不支給の金額は含まない。）</t>
    <rPh sb="5" eb="7">
      <t>ゲンガク</t>
    </rPh>
    <rPh sb="7" eb="9">
      <t>キンガク</t>
    </rPh>
    <rPh sb="12" eb="14">
      <t>イチブ</t>
    </rPh>
    <rPh sb="14" eb="16">
      <t>ゲンガク</t>
    </rPh>
    <rPh sb="20" eb="22">
      <t>キンガク</t>
    </rPh>
    <rPh sb="27" eb="29">
      <t>ゼンガク</t>
    </rPh>
    <rPh sb="29" eb="30">
      <t>フ</t>
    </rPh>
    <rPh sb="30" eb="32">
      <t>シキュウ</t>
    </rPh>
    <rPh sb="33" eb="35">
      <t>キンガク</t>
    </rPh>
    <rPh sb="36" eb="37">
      <t>フク</t>
    </rPh>
    <phoneticPr fontId="15"/>
  </si>
  <si>
    <t>　 5　「不支給日数」は、全額不支給の日数である。</t>
    <phoneticPr fontId="15"/>
  </si>
  <si>
    <t>表10  　 都道府県別　件数割合が高い傷病</t>
    <rPh sb="7" eb="11">
      <t>トドウフケン</t>
    </rPh>
    <rPh sb="11" eb="12">
      <t>ベツ</t>
    </rPh>
    <rPh sb="13" eb="15">
      <t>ケンスウ</t>
    </rPh>
    <rPh sb="15" eb="17">
      <t>ワリアイ</t>
    </rPh>
    <rPh sb="18" eb="19">
      <t>タカ</t>
    </rPh>
    <rPh sb="20" eb="22">
      <t>ショウビョウ</t>
    </rPh>
    <phoneticPr fontId="15"/>
  </si>
  <si>
    <t>１位</t>
    <rPh sb="1" eb="2">
      <t>イ</t>
    </rPh>
    <phoneticPr fontId="15"/>
  </si>
  <si>
    <t>２位</t>
    <rPh sb="1" eb="2">
      <t>イ</t>
    </rPh>
    <phoneticPr fontId="15"/>
  </si>
  <si>
    <t>３位</t>
    <rPh sb="1" eb="2">
      <t>イ</t>
    </rPh>
    <phoneticPr fontId="15"/>
  </si>
  <si>
    <t>傷病</t>
    <rPh sb="0" eb="2">
      <t>ショウビョウ</t>
    </rPh>
    <phoneticPr fontId="15"/>
  </si>
  <si>
    <t>件数割合</t>
    <rPh sb="0" eb="2">
      <t>ケンスウ</t>
    </rPh>
    <rPh sb="2" eb="4">
      <t>ワリアイ</t>
    </rPh>
    <phoneticPr fontId="15"/>
  </si>
  <si>
    <t>全    国</t>
    <phoneticPr fontId="15"/>
  </si>
  <si>
    <t>精神及び行動の障害</t>
    <phoneticPr fontId="15"/>
  </si>
  <si>
    <t>循環器系の疾患</t>
    <phoneticPr fontId="15"/>
  </si>
  <si>
    <t>北 海 道</t>
  </si>
  <si>
    <t>青    森</t>
  </si>
  <si>
    <t>筋骨格系及び結合組織の疾患</t>
    <phoneticPr fontId="15"/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</si>
  <si>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</si>
  <si>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</si>
  <si>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</si>
  <si>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</si>
  <si>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</si>
  <si>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</si>
  <si>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</si>
  <si>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</si>
  <si>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</si>
  <si>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</si>
  <si>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</si>
  <si>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</si>
  <si>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</si>
  <si>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</si>
  <si>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</si>
  <si>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</si>
  <si>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損傷、中毒及びその他の外因の影響</t>
    <phoneticPr fontId="15"/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</si>
  <si>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</si>
  <si>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</si>
  <si>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</si>
  <si>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</si>
  <si>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</si>
  <si>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</si>
  <si>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</si>
  <si>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</si>
  <si>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</si>
  <si>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</si>
  <si>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</si>
  <si>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</si>
  <si>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</si>
  <si>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</si>
  <si>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</si>
  <si>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</si>
  <si>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</si>
  <si>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</si>
  <si>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</si>
  <si>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</si>
  <si>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</si>
  <si>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</si>
  <si>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</si>
  <si>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</si>
  <si>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</si>
  <si>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</si>
  <si>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</si>
  <si>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</si>
  <si>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</si>
  <si>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表11  　 都道府県別　資格喪失者の件数割合が高い傷病</t>
    <rPh sb="0" eb="1">
      <t>ヒョウ</t>
    </rPh>
    <rPh sb="7" eb="11">
      <t>トドウフケン</t>
    </rPh>
    <rPh sb="11" eb="12">
      <t>ベツ</t>
    </rPh>
    <rPh sb="13" eb="15">
      <t>シカク</t>
    </rPh>
    <rPh sb="15" eb="18">
      <t>ソウシツシャ</t>
    </rPh>
    <rPh sb="19" eb="21">
      <t>ケンスウ</t>
    </rPh>
    <rPh sb="21" eb="23">
      <t>ワリアイ</t>
    </rPh>
    <rPh sb="24" eb="25">
      <t>タカ</t>
    </rPh>
    <rPh sb="26" eb="28">
      <t>ショウビョウ</t>
    </rPh>
    <phoneticPr fontId="15"/>
  </si>
  <si>
    <t>神経系の疾患</t>
    <phoneticPr fontId="15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</si>
</sst>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;&quot;▲ &quot;#,##0.00"/>
    <numFmt numFmtId="178" formatCode="#,##0.00;&quot;△ &quot;#,##0.00"/>
    <numFmt numFmtId="179" formatCode="#,##0;&quot;△ &quot;#,##0"/>
    <numFmt numFmtId="180" formatCode="#,##0.000;&quot;△ &quot;#,##0.000"/>
    <numFmt numFmtId="181" formatCode="#,##0.00_ ;[Red]\-#,##0.00\ "/>
    <numFmt numFmtId="182" formatCode="0.00_ "/>
    <numFmt numFmtId="183" formatCode="0_ "/>
    <numFmt numFmtId="184" formatCode="#,##0_);\(#,##0\)"/>
    <numFmt numFmtId="185" formatCode="#,##0.00_);\(#,##0.00\)"/>
    <numFmt numFmtId="186" formatCode="#,##0,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3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27">
    <xf numFmtId="0" fontId="0" fillId="0" borderId="0" xfId="0"/>
    <xf numFmtId="0" fontId="6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20" fontId="6" fillId="0" borderId="0" xfId="0" applyNumberFormat="1" applyFont="1"/>
    <xf numFmtId="0" fontId="7" fillId="0" borderId="4" xfId="0" applyFont="1" applyFill="1" applyBorder="1"/>
    <xf numFmtId="0" fontId="7" fillId="0" borderId="5" xfId="0" applyFont="1" applyFill="1" applyBorder="1"/>
    <xf numFmtId="178" fontId="7" fillId="2" borderId="0" xfId="0" applyNumberFormat="1" applyFont="1" applyFill="1" applyBorder="1"/>
    <xf numFmtId="178" fontId="7" fillId="2" borderId="5" xfId="0" applyNumberFormat="1" applyFont="1" applyFill="1" applyBorder="1"/>
    <xf numFmtId="178" fontId="9" fillId="0" borderId="6" xfId="0" applyNumberFormat="1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78" fontId="9" fillId="0" borderId="9" xfId="0" applyNumberFormat="1" applyFont="1" applyFill="1" applyBorder="1"/>
    <xf numFmtId="178" fontId="9" fillId="0" borderId="8" xfId="0" applyNumberFormat="1" applyFont="1" applyFill="1" applyBorder="1"/>
    <xf numFmtId="178" fontId="9" fillId="0" borderId="10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178" fontId="7" fillId="3" borderId="0" xfId="0" applyNumberFormat="1" applyFont="1" applyFill="1" applyBorder="1"/>
    <xf numFmtId="178" fontId="9" fillId="3" borderId="11" xfId="0" applyNumberFormat="1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0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10" fillId="0" borderId="0" xfId="0" applyFont="1" applyAlignment="1"/>
    <xf numFmtId="0" fontId="8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vertical="center"/>
    </xf>
    <xf numFmtId="179" fontId="6" fillId="2" borderId="14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9" fontId="7" fillId="4" borderId="15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6" xfId="0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7" fillId="4" borderId="20" xfId="1" applyNumberFormat="1" applyFont="1" applyFill="1" applyBorder="1" applyAlignment="1">
      <alignment vertical="center"/>
    </xf>
    <xf numFmtId="179" fontId="7" fillId="4" borderId="5" xfId="1" applyNumberFormat="1" applyFont="1" applyFill="1" applyBorder="1" applyAlignment="1">
      <alignment vertical="center"/>
    </xf>
    <xf numFmtId="179" fontId="6" fillId="5" borderId="0" xfId="0" applyNumberFormat="1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179" fontId="9" fillId="2" borderId="24" xfId="0" applyNumberFormat="1" applyFont="1" applyFill="1" applyBorder="1" applyAlignment="1">
      <alignment vertical="center"/>
    </xf>
    <xf numFmtId="179" fontId="9" fillId="2" borderId="25" xfId="0" applyNumberFormat="1" applyFont="1" applyFill="1" applyBorder="1" applyAlignment="1">
      <alignment vertical="center"/>
    </xf>
    <xf numFmtId="179" fontId="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20" xfId="0" applyFont="1" applyFill="1" applyBorder="1"/>
    <xf numFmtId="176" fontId="7" fillId="2" borderId="20" xfId="0" applyNumberFormat="1" applyFont="1" applyFill="1" applyBorder="1"/>
    <xf numFmtId="0" fontId="6" fillId="2" borderId="5" xfId="0" applyFont="1" applyFill="1" applyBorder="1"/>
    <xf numFmtId="0" fontId="6" fillId="2" borderId="26" xfId="0" applyFont="1" applyFill="1" applyBorder="1"/>
    <xf numFmtId="176" fontId="7" fillId="2" borderId="27" xfId="0" applyNumberFormat="1" applyFont="1" applyFill="1" applyBorder="1"/>
    <xf numFmtId="178" fontId="7" fillId="2" borderId="26" xfId="0" applyNumberFormat="1" applyFont="1" applyFill="1" applyBorder="1"/>
    <xf numFmtId="180" fontId="11" fillId="2" borderId="28" xfId="0" applyNumberFormat="1" applyFont="1" applyFill="1" applyBorder="1" applyAlignment="1">
      <alignment vertical="center"/>
    </xf>
    <xf numFmtId="180" fontId="11" fillId="2" borderId="29" xfId="0" applyNumberFormat="1" applyFont="1" applyFill="1" applyBorder="1" applyAlignment="1">
      <alignment vertical="center"/>
    </xf>
    <xf numFmtId="180" fontId="11" fillId="2" borderId="30" xfId="0" applyNumberFormat="1" applyFont="1" applyFill="1" applyBorder="1" applyAlignment="1">
      <alignment vertical="center"/>
    </xf>
    <xf numFmtId="180" fontId="11" fillId="2" borderId="31" xfId="0" applyNumberFormat="1" applyFont="1" applyFill="1" applyBorder="1" applyAlignment="1">
      <alignment vertical="center"/>
    </xf>
    <xf numFmtId="38" fontId="7" fillId="0" borderId="32" xfId="1" applyFont="1" applyBorder="1"/>
    <xf numFmtId="38" fontId="7" fillId="0" borderId="33" xfId="1" applyFont="1" applyBorder="1"/>
    <xf numFmtId="38" fontId="7" fillId="0" borderId="34" xfId="1" applyFont="1" applyBorder="1"/>
    <xf numFmtId="176" fontId="7" fillId="0" borderId="35" xfId="0" applyNumberFormat="1" applyFont="1" applyBorder="1"/>
    <xf numFmtId="176" fontId="7" fillId="0" borderId="11" xfId="0" applyNumberFormat="1" applyFont="1" applyBorder="1"/>
    <xf numFmtId="176" fontId="7" fillId="0" borderId="36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79" fontId="12" fillId="4" borderId="27" xfId="0" applyNumberFormat="1" applyFont="1" applyFill="1" applyBorder="1" applyAlignment="1">
      <alignment horizontal="center" vertical="center"/>
    </xf>
    <xf numFmtId="181" fontId="7" fillId="3" borderId="5" xfId="0" applyNumberFormat="1" applyFont="1" applyFill="1" applyBorder="1"/>
    <xf numFmtId="0" fontId="12" fillId="0" borderId="0" xfId="0" applyFont="1" applyAlignment="1">
      <alignment vertical="center"/>
    </xf>
    <xf numFmtId="0" fontId="7" fillId="3" borderId="37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178" fontId="7" fillId="3" borderId="40" xfId="0" applyNumberFormat="1" applyFont="1" applyFill="1" applyBorder="1" applyAlignment="1">
      <alignment vertical="center"/>
    </xf>
    <xf numFmtId="178" fontId="7" fillId="3" borderId="16" xfId="0" applyNumberFormat="1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178" fontId="7" fillId="3" borderId="42" xfId="0" applyNumberFormat="1" applyFont="1" applyFill="1" applyBorder="1" applyAlignment="1">
      <alignment vertical="center"/>
    </xf>
    <xf numFmtId="178" fontId="7" fillId="3" borderId="18" xfId="0" applyNumberFormat="1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178" fontId="9" fillId="3" borderId="44" xfId="0" applyNumberFormat="1" applyFont="1" applyFill="1" applyBorder="1" applyAlignment="1">
      <alignment vertical="center"/>
    </xf>
    <xf numFmtId="178" fontId="9" fillId="3" borderId="45" xfId="0" applyNumberFormat="1" applyFont="1" applyFill="1" applyBorder="1" applyAlignment="1">
      <alignment vertical="center"/>
    </xf>
    <xf numFmtId="179" fontId="7" fillId="6" borderId="20" xfId="1" applyNumberFormat="1" applyFont="1" applyFill="1" applyBorder="1" applyAlignment="1">
      <alignment vertical="center"/>
    </xf>
    <xf numFmtId="179" fontId="7" fillId="6" borderId="5" xfId="1" applyNumberFormat="1" applyFont="1" applyFill="1" applyBorder="1" applyAlignment="1">
      <alignment vertical="center"/>
    </xf>
    <xf numFmtId="180" fontId="11" fillId="2" borderId="42" xfId="0" applyNumberFormat="1" applyFont="1" applyFill="1" applyBorder="1" applyAlignment="1">
      <alignment vertical="center"/>
    </xf>
    <xf numFmtId="179" fontId="9" fillId="2" borderId="29" xfId="0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7" fillId="7" borderId="20" xfId="1" applyNumberFormat="1" applyFont="1" applyFill="1" applyBorder="1" applyAlignment="1">
      <alignment vertical="center"/>
    </xf>
    <xf numFmtId="179" fontId="7" fillId="7" borderId="5" xfId="1" applyNumberFormat="1" applyFont="1" applyFill="1" applyBorder="1" applyAlignment="1">
      <alignment vertical="center"/>
    </xf>
    <xf numFmtId="179" fontId="7" fillId="8" borderId="20" xfId="1" applyNumberFormat="1" applyFont="1" applyFill="1" applyBorder="1" applyAlignment="1">
      <alignment vertical="center"/>
    </xf>
    <xf numFmtId="179" fontId="7" fillId="8" borderId="5" xfId="1" applyNumberFormat="1" applyFont="1" applyFill="1" applyBorder="1" applyAlignment="1">
      <alignment vertical="center"/>
    </xf>
    <xf numFmtId="177" fontId="6" fillId="0" borderId="0" xfId="0" applyNumberFormat="1" applyFont="1"/>
    <xf numFmtId="179" fontId="7" fillId="4" borderId="46" xfId="1" applyNumberFormat="1" applyFont="1" applyFill="1" applyBorder="1" applyAlignment="1">
      <alignment vertical="center"/>
    </xf>
    <xf numFmtId="179" fontId="7" fillId="4" borderId="24" xfId="1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1" xfId="0" applyNumberFormat="1" applyFont="1" applyFill="1" applyBorder="1" applyAlignment="1">
      <alignment vertical="center"/>
    </xf>
    <xf numFmtId="180" fontId="9" fillId="2" borderId="23" xfId="0" applyNumberFormat="1" applyFont="1" applyFill="1" applyBorder="1" applyAlignment="1">
      <alignment vertical="center"/>
    </xf>
    <xf numFmtId="180" fontId="9" fillId="2" borderId="29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7" fillId="4" borderId="48" xfId="0" applyNumberFormat="1" applyFont="1" applyFill="1" applyBorder="1" applyAlignment="1">
      <alignment horizontal="center" vertical="center" wrapText="1"/>
    </xf>
    <xf numFmtId="49" fontId="7" fillId="4" borderId="26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37" fontId="14" fillId="0" borderId="0" xfId="2" applyNumberFormat="1" applyFont="1" applyFill="1" applyBorder="1" applyAlignment="1" applyProtection="1">
      <alignment horizontal="center" vertical="center"/>
      <protection locked="0"/>
    </xf>
    <xf numFmtId="37" fontId="16" fillId="0" borderId="0" xfId="2" applyNumberFormat="1" applyFont="1" applyFill="1" applyBorder="1" applyAlignment="1" applyProtection="1">
      <alignment horizontal="center" vertical="center"/>
      <protection locked="0"/>
    </xf>
    <xf numFmtId="37" fontId="6" fillId="0" borderId="49" xfId="2" applyNumberFormat="1" applyFont="1" applyFill="1" applyBorder="1" applyAlignment="1" applyProtection="1">
      <alignment vertical="center"/>
      <protection locked="0"/>
    </xf>
    <xf numFmtId="0" fontId="6" fillId="0" borderId="4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37" fontId="6" fillId="0" borderId="48" xfId="2" applyNumberFormat="1" applyFont="1" applyFill="1" applyBorder="1" applyAlignment="1" applyProtection="1">
      <alignment horizontal="center" vertical="center"/>
      <protection locked="0"/>
    </xf>
    <xf numFmtId="37" fontId="6" fillId="0" borderId="50" xfId="2" applyNumberFormat="1" applyFont="1" applyFill="1" applyBorder="1" applyAlignment="1" applyProtection="1">
      <alignment horizontal="center" vertical="center"/>
      <protection locked="0"/>
    </xf>
    <xf numFmtId="37" fontId="6" fillId="0" borderId="14" xfId="2" applyNumberFormat="1" applyFont="1" applyFill="1" applyBorder="1" applyAlignment="1" applyProtection="1">
      <alignment horizontal="center" vertical="center"/>
      <protection locked="0"/>
    </xf>
    <xf numFmtId="37" fontId="6" fillId="0" borderId="0" xfId="2" applyNumberFormat="1" applyFont="1" applyFill="1" applyBorder="1" applyAlignment="1" applyProtection="1">
      <alignment horizontal="center" vertical="center"/>
      <protection locked="0"/>
    </xf>
    <xf numFmtId="37" fontId="6" fillId="0" borderId="5" xfId="2" applyNumberFormat="1" applyFont="1" applyFill="1" applyBorder="1" applyAlignment="1" applyProtection="1">
      <alignment horizontal="center" vertical="center"/>
      <protection locked="0"/>
    </xf>
    <xf numFmtId="37" fontId="6" fillId="0" borderId="20" xfId="2" applyNumberFormat="1" applyFont="1" applyFill="1" applyBorder="1" applyAlignment="1" applyProtection="1">
      <alignment horizontal="center" vertical="center"/>
      <protection locked="0"/>
    </xf>
    <xf numFmtId="0" fontId="6" fillId="0" borderId="48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26" xfId="2" applyNumberFormat="1" applyFont="1" applyFill="1" applyBorder="1" applyAlignment="1" applyProtection="1">
      <alignment horizontal="center" vertical="center"/>
      <protection locked="0"/>
    </xf>
    <xf numFmtId="0" fontId="6" fillId="0" borderId="27" xfId="2" applyNumberFormat="1" applyFont="1" applyFill="1" applyBorder="1" applyAlignment="1" applyProtection="1">
      <alignment horizontal="center" vertical="center"/>
      <protection locked="0"/>
    </xf>
    <xf numFmtId="0" fontId="6" fillId="0" borderId="26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5" xfId="2" applyNumberFormat="1" applyFont="1" applyFill="1" applyBorder="1" applyAlignment="1" applyProtection="1">
      <alignment horizontal="center" vertical="center"/>
      <protection locked="0"/>
    </xf>
    <xf numFmtId="43" fontId="6" fillId="0" borderId="11" xfId="2" applyNumberFormat="1" applyFont="1" applyFill="1" applyBorder="1" applyAlignment="1" applyProtection="1">
      <alignment vertical="center"/>
      <protection locked="0"/>
    </xf>
    <xf numFmtId="43" fontId="6" fillId="0" borderId="11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37" fontId="17" fillId="0" borderId="0" xfId="2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Alignment="1">
      <alignment vertical="center"/>
    </xf>
    <xf numFmtId="38" fontId="1" fillId="0" borderId="0" xfId="4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38" fontId="1" fillId="0" borderId="0" xfId="4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14" fillId="0" borderId="0" xfId="3" applyFont="1" applyFill="1" applyAlignment="1">
      <alignment horizontal="center" vertical="center"/>
    </xf>
    <xf numFmtId="38" fontId="6" fillId="0" borderId="0" xfId="4" applyFont="1" applyFill="1" applyAlignment="1">
      <alignment vertical="center"/>
    </xf>
    <xf numFmtId="0" fontId="6" fillId="0" borderId="49" xfId="3" applyFont="1" applyFill="1" applyBorder="1" applyAlignment="1">
      <alignment vertical="center"/>
    </xf>
    <xf numFmtId="38" fontId="6" fillId="0" borderId="49" xfId="4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37" fontId="6" fillId="0" borderId="5" xfId="3" applyNumberFormat="1" applyFont="1" applyFill="1" applyBorder="1" applyAlignment="1" applyProtection="1">
      <alignment vertical="center"/>
      <protection locked="0"/>
    </xf>
    <xf numFmtId="37" fontId="6" fillId="0" borderId="50" xfId="3" applyNumberFormat="1" applyFont="1" applyFill="1" applyBorder="1" applyAlignment="1" applyProtection="1">
      <alignment horizontal="center" vertical="center"/>
      <protection locked="0"/>
    </xf>
    <xf numFmtId="37" fontId="6" fillId="0" borderId="13" xfId="3" applyNumberFormat="1" applyFont="1" applyFill="1" applyBorder="1" applyAlignment="1" applyProtection="1">
      <alignment horizontal="center" vertical="center"/>
      <protection locked="0"/>
    </xf>
    <xf numFmtId="37" fontId="6" fillId="0" borderId="14" xfId="3" applyNumberFormat="1" applyFont="1" applyFill="1" applyBorder="1" applyAlignment="1" applyProtection="1">
      <alignment horizontal="center" vertical="center"/>
      <protection locked="0"/>
    </xf>
    <xf numFmtId="38" fontId="6" fillId="0" borderId="50" xfId="4" applyFont="1" applyFill="1" applyBorder="1" applyAlignment="1" applyProtection="1">
      <alignment horizontal="center" vertical="center"/>
      <protection locked="0"/>
    </xf>
    <xf numFmtId="38" fontId="6" fillId="0" borderId="13" xfId="4" applyFont="1" applyFill="1" applyBorder="1" applyAlignment="1" applyProtection="1">
      <alignment horizontal="center" vertical="center"/>
      <protection locked="0"/>
    </xf>
    <xf numFmtId="38" fontId="6" fillId="0" borderId="14" xfId="4" applyFont="1" applyFill="1" applyBorder="1" applyAlignment="1" applyProtection="1">
      <alignment horizontal="center" vertical="center"/>
      <protection locked="0"/>
    </xf>
    <xf numFmtId="37" fontId="6" fillId="0" borderId="26" xfId="3" applyNumberFormat="1" applyFont="1" applyFill="1" applyBorder="1" applyAlignment="1" applyProtection="1">
      <alignment vertical="center"/>
      <protection locked="0"/>
    </xf>
    <xf numFmtId="37" fontId="6" fillId="0" borderId="49" xfId="3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26" xfId="3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36" xfId="3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0" xfId="3" applyNumberFormat="1" applyFont="1" applyFill="1" applyBorder="1" applyAlignment="1" applyProtection="1">
      <alignment vertical="center"/>
      <protection locked="0"/>
    </xf>
    <xf numFmtId="37" fontId="6" fillId="0" borderId="0" xfId="3" applyNumberFormat="1" applyFont="1" applyFill="1" applyBorder="1" applyAlignment="1" applyProtection="1">
      <alignment horizontal="center" vertical="center"/>
      <protection locked="0"/>
    </xf>
    <xf numFmtId="37" fontId="6" fillId="0" borderId="5" xfId="3" applyNumberFormat="1" applyFont="1" applyFill="1" applyBorder="1" applyAlignment="1" applyProtection="1">
      <alignment horizontal="center" vertical="center"/>
      <protection locked="0"/>
    </xf>
    <xf numFmtId="43" fontId="6" fillId="0" borderId="0" xfId="3" applyNumberFormat="1" applyFont="1" applyFill="1" applyBorder="1" applyAlignment="1" applyProtection="1">
      <alignment vertical="center"/>
      <protection locked="0"/>
    </xf>
    <xf numFmtId="43" fontId="6" fillId="0" borderId="5" xfId="3" applyNumberFormat="1" applyFont="1" applyFill="1" applyBorder="1" applyAlignment="1" applyProtection="1">
      <alignment vertical="center"/>
      <protection locked="0"/>
    </xf>
    <xf numFmtId="43" fontId="6" fillId="0" borderId="11" xfId="3" applyNumberFormat="1" applyFont="1" applyFill="1" applyBorder="1" applyAlignment="1" applyProtection="1">
      <alignment vertical="center"/>
      <protection locked="0"/>
    </xf>
    <xf numFmtId="41" fontId="6" fillId="0" borderId="0" xfId="4" applyNumberFormat="1" applyFont="1" applyFill="1" applyBorder="1" applyAlignment="1" applyProtection="1">
      <alignment vertical="center"/>
      <protection locked="0"/>
    </xf>
    <xf numFmtId="41" fontId="6" fillId="0" borderId="5" xfId="4" applyNumberFormat="1" applyFont="1" applyFill="1" applyBorder="1" applyAlignment="1" applyProtection="1">
      <alignment vertical="center"/>
      <protection locked="0"/>
    </xf>
    <xf numFmtId="41" fontId="6" fillId="0" borderId="11" xfId="4" applyNumberFormat="1" applyFont="1" applyFill="1" applyBorder="1" applyAlignment="1" applyProtection="1">
      <alignment vertical="center"/>
      <protection locked="0"/>
    </xf>
    <xf numFmtId="39" fontId="6" fillId="0" borderId="0" xfId="3" applyNumberFormat="1" applyFont="1" applyFill="1" applyBorder="1" applyAlignment="1" applyProtection="1">
      <alignment vertical="center"/>
      <protection locked="0"/>
    </xf>
    <xf numFmtId="0" fontId="1" fillId="0" borderId="26" xfId="3" applyFont="1" applyFill="1" applyBorder="1" applyAlignment="1">
      <alignment vertical="center"/>
    </xf>
    <xf numFmtId="38" fontId="1" fillId="0" borderId="26" xfId="4" applyFont="1" applyFill="1" applyBorder="1" applyAlignment="1">
      <alignment vertical="center"/>
    </xf>
    <xf numFmtId="37" fontId="6" fillId="0" borderId="49" xfId="2" applyNumberFormat="1" applyFont="1" applyFill="1" applyBorder="1" applyAlignment="1" applyProtection="1">
      <alignment horizontal="right" vertical="center"/>
      <protection locked="0"/>
    </xf>
    <xf numFmtId="37" fontId="6" fillId="0" borderId="0" xfId="2" applyNumberFormat="1" applyFont="1" applyFill="1" applyBorder="1" applyAlignment="1" applyProtection="1">
      <alignment horizontal="right" vertical="center"/>
      <protection locked="0"/>
    </xf>
    <xf numFmtId="37" fontId="6" fillId="0" borderId="26" xfId="2" applyNumberFormat="1" applyFont="1" applyFill="1" applyBorder="1" applyAlignment="1" applyProtection="1">
      <alignment vertical="center"/>
      <protection locked="0"/>
    </xf>
    <xf numFmtId="37" fontId="6" fillId="0" borderId="49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26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36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5" xfId="2" applyNumberFormat="1" applyFont="1" applyFill="1" applyBorder="1" applyAlignment="1" applyProtection="1">
      <alignment vertical="center"/>
      <protection locked="0"/>
    </xf>
    <xf numFmtId="43" fontId="6" fillId="0" borderId="0" xfId="2" applyNumberFormat="1" applyFont="1" applyFill="1" applyBorder="1" applyAlignment="1" applyProtection="1">
      <alignment vertical="center"/>
      <protection locked="0"/>
    </xf>
    <xf numFmtId="43" fontId="6" fillId="0" borderId="5" xfId="2" applyNumberFormat="1" applyFont="1" applyFill="1" applyBorder="1" applyAlignment="1" applyProtection="1">
      <alignment vertical="center"/>
      <protection locked="0"/>
    </xf>
    <xf numFmtId="178" fontId="6" fillId="0" borderId="0" xfId="2" applyNumberFormat="1" applyFont="1" applyFill="1" applyBorder="1" applyAlignment="1" applyProtection="1">
      <alignment vertical="center"/>
      <protection locked="0"/>
    </xf>
    <xf numFmtId="43" fontId="6" fillId="0" borderId="5" xfId="2" applyNumberFormat="1" applyFont="1" applyFill="1" applyBorder="1" applyAlignment="1" applyProtection="1">
      <alignment horizontal="right" vertical="center"/>
      <protection locked="0"/>
    </xf>
    <xf numFmtId="0" fontId="6" fillId="0" borderId="5" xfId="2" applyFont="1" applyFill="1" applyBorder="1" applyAlignment="1">
      <alignment vertical="center"/>
    </xf>
    <xf numFmtId="43" fontId="6" fillId="0" borderId="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18" fillId="0" borderId="0" xfId="2" applyFont="1" applyFill="1" applyAlignment="1">
      <alignment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49" fontId="6" fillId="0" borderId="20" xfId="2" applyNumberFormat="1" applyFont="1" applyFill="1" applyBorder="1" applyAlignment="1">
      <alignment vertical="center"/>
    </xf>
    <xf numFmtId="43" fontId="6" fillId="0" borderId="5" xfId="2" applyNumberFormat="1" applyFont="1" applyFill="1" applyBorder="1" applyAlignment="1">
      <alignment vertical="center"/>
    </xf>
    <xf numFmtId="49" fontId="7" fillId="0" borderId="20" xfId="2" applyNumberFormat="1" applyFont="1" applyFill="1" applyBorder="1" applyAlignment="1">
      <alignment vertical="center"/>
    </xf>
    <xf numFmtId="43" fontId="6" fillId="0" borderId="5" xfId="2" quotePrefix="1" applyNumberFormat="1" applyFont="1" applyFill="1" applyBorder="1" applyAlignment="1">
      <alignment horizontal="right" vertical="center"/>
    </xf>
    <xf numFmtId="0" fontId="13" fillId="0" borderId="0" xfId="2" applyFont="1" applyFill="1"/>
    <xf numFmtId="37" fontId="6" fillId="0" borderId="0" xfId="2" applyNumberFormat="1" applyFont="1" applyFill="1" applyBorder="1" applyProtection="1">
      <protection locked="0"/>
    </xf>
    <xf numFmtId="37" fontId="6" fillId="0" borderId="0" xfId="2" applyNumberFormat="1" applyFont="1" applyFill="1" applyProtection="1">
      <protection locked="0"/>
    </xf>
    <xf numFmtId="0" fontId="19" fillId="0" borderId="0" xfId="2" applyFont="1" applyFill="1" applyAlignment="1">
      <alignment horizontal="left"/>
    </xf>
    <xf numFmtId="37" fontId="16" fillId="0" borderId="0" xfId="2" applyNumberFormat="1" applyFont="1" applyFill="1" applyBorder="1" applyAlignment="1" applyProtection="1">
      <alignment horizontal="center"/>
      <protection locked="0"/>
    </xf>
    <xf numFmtId="0" fontId="13" fillId="0" borderId="0" xfId="2" applyFont="1" applyFill="1" applyAlignment="1">
      <alignment vertical="center"/>
    </xf>
    <xf numFmtId="39" fontId="6" fillId="0" borderId="49" xfId="2" applyNumberFormat="1" applyFont="1" applyFill="1" applyBorder="1" applyAlignment="1" applyProtection="1">
      <alignment vertical="center"/>
      <protection locked="0"/>
    </xf>
    <xf numFmtId="39" fontId="6" fillId="0" borderId="49" xfId="2" applyNumberFormat="1" applyFont="1" applyFill="1" applyBorder="1" applyAlignment="1" applyProtection="1">
      <alignment horizontal="right" vertical="center"/>
      <protection locked="0"/>
    </xf>
    <xf numFmtId="39" fontId="6" fillId="0" borderId="0" xfId="2" applyNumberFormat="1" applyFont="1" applyFill="1" applyBorder="1" applyAlignment="1" applyProtection="1">
      <alignment horizontal="right"/>
      <protection locked="0"/>
    </xf>
    <xf numFmtId="39" fontId="6" fillId="0" borderId="50" xfId="2" applyNumberFormat="1" applyFont="1" applyFill="1" applyBorder="1" applyAlignment="1" applyProtection="1">
      <alignment horizontal="center" vertical="center"/>
      <protection locked="0"/>
    </xf>
    <xf numFmtId="39" fontId="6" fillId="0" borderId="13" xfId="2" applyNumberFormat="1" applyFont="1" applyFill="1" applyBorder="1" applyAlignment="1" applyProtection="1">
      <alignment horizontal="center" vertical="center"/>
      <protection locked="0"/>
    </xf>
    <xf numFmtId="39" fontId="6" fillId="0" borderId="14" xfId="2" applyNumberFormat="1" applyFont="1" applyFill="1" applyBorder="1" applyAlignment="1" applyProtection="1">
      <alignment horizontal="center" vertical="center"/>
      <protection locked="0"/>
    </xf>
    <xf numFmtId="39" fontId="6" fillId="0" borderId="36" xfId="2" applyNumberFormat="1" applyFont="1" applyFill="1" applyBorder="1" applyAlignment="1" applyProtection="1">
      <alignment horizontal="center" vertical="center"/>
      <protection locked="0"/>
    </xf>
    <xf numFmtId="39" fontId="6" fillId="0" borderId="0" xfId="2" applyNumberFormat="1" applyFont="1" applyFill="1" applyBorder="1" applyAlignment="1" applyProtection="1">
      <alignment horizontal="center"/>
      <protection locked="0"/>
    </xf>
    <xf numFmtId="39" fontId="6" fillId="0" borderId="50" xfId="2" applyNumberFormat="1" applyFont="1" applyFill="1" applyBorder="1" applyAlignment="1" applyProtection="1">
      <alignment horizontal="distributed" vertical="center" justifyLastLine="1"/>
      <protection locked="0"/>
    </xf>
    <xf numFmtId="39" fontId="6" fillId="0" borderId="12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14" xfId="2" applyNumberFormat="1" applyFont="1" applyFill="1" applyBorder="1" applyAlignment="1" applyProtection="1">
      <alignment horizontal="distributed" vertical="center" justifyLastLine="1"/>
      <protection locked="0"/>
    </xf>
    <xf numFmtId="39" fontId="6" fillId="0" borderId="14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26" xfId="2" applyNumberFormat="1" applyFont="1" applyFill="1" applyBorder="1" applyProtection="1">
      <protection locked="0"/>
    </xf>
    <xf numFmtId="182" fontId="13" fillId="0" borderId="0" xfId="2" applyNumberFormat="1" applyFont="1" applyFill="1"/>
    <xf numFmtId="0" fontId="6" fillId="0" borderId="0" xfId="2" applyFont="1" applyFill="1"/>
    <xf numFmtId="0" fontId="6" fillId="0" borderId="0" xfId="2" applyFont="1"/>
    <xf numFmtId="182" fontId="6" fillId="0" borderId="0" xfId="2" applyNumberFormat="1" applyFont="1"/>
    <xf numFmtId="183" fontId="6" fillId="0" borderId="0" xfId="2" applyNumberFormat="1" applyFont="1"/>
    <xf numFmtId="0" fontId="14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 vertical="center"/>
    </xf>
    <xf numFmtId="0" fontId="6" fillId="0" borderId="1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0" fillId="0" borderId="0" xfId="2" applyFont="1" applyFill="1" applyAlignment="1">
      <alignment horizontal="right" vertical="center"/>
    </xf>
    <xf numFmtId="0" fontId="20" fillId="0" borderId="5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right" vertical="top"/>
    </xf>
    <xf numFmtId="0" fontId="6" fillId="0" borderId="5" xfId="2" applyFont="1" applyFill="1" applyBorder="1" applyAlignment="1">
      <alignment horizontal="center" vertical="center"/>
    </xf>
    <xf numFmtId="43" fontId="6" fillId="0" borderId="0" xfId="2" applyNumberFormat="1" applyFont="1" applyFill="1" applyAlignment="1">
      <alignment vertical="center"/>
    </xf>
    <xf numFmtId="41" fontId="6" fillId="0" borderId="5" xfId="4" applyNumberFormat="1" applyFont="1" applyFill="1" applyBorder="1" applyAlignment="1">
      <alignment vertical="center"/>
    </xf>
    <xf numFmtId="184" fontId="6" fillId="0" borderId="0" xfId="4" applyNumberFormat="1" applyFont="1" applyFill="1" applyBorder="1" applyAlignment="1"/>
    <xf numFmtId="0" fontId="6" fillId="0" borderId="0" xfId="2" applyFont="1" applyFill="1" applyAlignment="1"/>
    <xf numFmtId="0" fontId="6" fillId="0" borderId="0" xfId="2" applyFont="1" applyAlignment="1"/>
    <xf numFmtId="41" fontId="6" fillId="0" borderId="11" xfId="4" applyNumberFormat="1" applyFont="1" applyFill="1" applyBorder="1" applyAlignment="1">
      <alignment vertical="center"/>
    </xf>
    <xf numFmtId="0" fontId="6" fillId="0" borderId="26" xfId="2" applyFont="1" applyFill="1" applyBorder="1" applyAlignment="1">
      <alignment horizontal="center" vertical="center"/>
    </xf>
    <xf numFmtId="178" fontId="6" fillId="0" borderId="26" xfId="2" applyNumberFormat="1" applyFont="1" applyFill="1" applyBorder="1" applyAlignment="1">
      <alignment vertical="center"/>
    </xf>
    <xf numFmtId="179" fontId="6" fillId="0" borderId="26" xfId="4" applyNumberFormat="1" applyFont="1" applyFill="1" applyBorder="1" applyAlignment="1">
      <alignment vertical="center"/>
    </xf>
    <xf numFmtId="179" fontId="6" fillId="0" borderId="0" xfId="4" applyNumberFormat="1" applyFont="1" applyFill="1" applyBorder="1" applyAlignment="1"/>
    <xf numFmtId="0" fontId="6" fillId="9" borderId="0" xfId="2" applyFont="1" applyFill="1" applyAlignment="1">
      <alignment vertical="center"/>
    </xf>
    <xf numFmtId="0" fontId="6" fillId="9" borderId="0" xfId="2" applyFont="1" applyFill="1"/>
    <xf numFmtId="40" fontId="6" fillId="0" borderId="0" xfId="4" applyNumberFormat="1" applyFont="1"/>
    <xf numFmtId="38" fontId="6" fillId="0" borderId="0" xfId="4" applyNumberFormat="1" applyFont="1"/>
    <xf numFmtId="0" fontId="6" fillId="0" borderId="0" xfId="2" applyFont="1" applyFill="1" applyBorder="1"/>
    <xf numFmtId="37" fontId="6" fillId="0" borderId="27" xfId="2" applyNumberFormat="1" applyFont="1" applyFill="1" applyBorder="1" applyAlignment="1" applyProtection="1">
      <alignment horizontal="center" vertical="center"/>
      <protection locked="0"/>
    </xf>
    <xf numFmtId="37" fontId="6" fillId="0" borderId="12" xfId="2" applyNumberFormat="1" applyFont="1" applyFill="1" applyBorder="1" applyAlignment="1" applyProtection="1">
      <alignment horizontal="distributed" vertical="center" justifyLastLine="1"/>
      <protection locked="0"/>
    </xf>
    <xf numFmtId="37" fontId="6" fillId="0" borderId="20" xfId="2" applyNumberFormat="1" applyFont="1" applyFill="1" applyBorder="1" applyAlignment="1" applyProtection="1">
      <alignment horizontal="left" vertical="center"/>
      <protection locked="0"/>
    </xf>
    <xf numFmtId="37" fontId="8" fillId="0" borderId="5" xfId="2" applyNumberFormat="1" applyFont="1" applyFill="1" applyBorder="1" applyAlignment="1" applyProtection="1">
      <alignment horizontal="right" vertical="center"/>
      <protection locked="0"/>
    </xf>
    <xf numFmtId="37" fontId="8" fillId="0" borderId="0" xfId="2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Border="1" applyProtection="1">
      <protection locked="0"/>
    </xf>
    <xf numFmtId="178" fontId="11" fillId="0" borderId="26" xfId="2" applyNumberFormat="1" applyFont="1" applyFill="1" applyBorder="1" applyAlignment="1" applyProtection="1">
      <alignment vertical="center"/>
      <protection locked="0"/>
    </xf>
    <xf numFmtId="178" fontId="11" fillId="0" borderId="36" xfId="2" applyNumberFormat="1" applyFont="1" applyFill="1" applyBorder="1" applyAlignment="1" applyProtection="1">
      <alignment vertical="center"/>
      <protection locked="0"/>
    </xf>
    <xf numFmtId="178" fontId="11" fillId="0" borderId="0" xfId="2" applyNumberFormat="1" applyFont="1" applyFill="1" applyBorder="1" applyProtection="1">
      <protection locked="0"/>
    </xf>
    <xf numFmtId="39" fontId="6" fillId="0" borderId="0" xfId="2" applyNumberFormat="1" applyFont="1" applyFill="1" applyBorder="1" applyAlignment="1" applyProtection="1">
      <alignment vertical="center"/>
      <protection locked="0"/>
    </xf>
    <xf numFmtId="49" fontId="6" fillId="0" borderId="50" xfId="2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4" xfId="2" applyNumberFormat="1" applyFont="1" applyFill="1" applyBorder="1" applyAlignment="1" applyProtection="1">
      <alignment horizontal="distributed" vertical="center" justifyLastLine="1"/>
      <protection locked="0"/>
    </xf>
    <xf numFmtId="39" fontId="6" fillId="0" borderId="48" xfId="2" applyNumberFormat="1" applyFont="1" applyFill="1" applyBorder="1" applyAlignment="1" applyProtection="1">
      <alignment horizontal="center" vertical="center" wrapText="1" justifyLastLine="1"/>
      <protection locked="0"/>
    </xf>
    <xf numFmtId="39" fontId="6" fillId="0" borderId="0" xfId="2" applyNumberFormat="1" applyFont="1" applyFill="1" applyBorder="1" applyAlignment="1" applyProtection="1">
      <alignment horizontal="center" vertical="center"/>
      <protection locked="0"/>
    </xf>
    <xf numFmtId="39" fontId="6" fillId="0" borderId="26" xfId="2" applyNumberFormat="1" applyFont="1" applyFill="1" applyBorder="1" applyAlignment="1" applyProtection="1">
      <alignment horizontal="center" vertical="center" justifyLastLine="1"/>
      <protection locked="0"/>
    </xf>
    <xf numFmtId="37" fontId="6" fillId="0" borderId="48" xfId="2" applyNumberFormat="1" applyFont="1" applyFill="1" applyBorder="1" applyAlignment="1" applyProtection="1">
      <alignment vertical="center"/>
      <protection locked="0"/>
    </xf>
    <xf numFmtId="39" fontId="8" fillId="0" borderId="47" xfId="2" applyNumberFormat="1" applyFont="1" applyFill="1" applyBorder="1" applyAlignment="1" applyProtection="1">
      <alignment horizontal="right" vertical="center"/>
      <protection locked="0"/>
    </xf>
    <xf numFmtId="39" fontId="8" fillId="0" borderId="48" xfId="2" applyNumberFormat="1" applyFont="1" applyFill="1" applyBorder="1" applyAlignment="1" applyProtection="1">
      <alignment horizontal="right" vertical="center"/>
      <protection locked="0"/>
    </xf>
    <xf numFmtId="39" fontId="8" fillId="0" borderId="0" xfId="2" applyNumberFormat="1" applyFont="1" applyFill="1" applyBorder="1" applyAlignment="1" applyProtection="1">
      <alignment horizontal="right" vertical="center"/>
      <protection locked="0"/>
    </xf>
    <xf numFmtId="41" fontId="6" fillId="0" borderId="5" xfId="2" applyNumberFormat="1" applyFont="1" applyFill="1" applyBorder="1" applyAlignment="1" applyProtection="1">
      <alignment vertical="center"/>
      <protection locked="0"/>
    </xf>
    <xf numFmtId="184" fontId="6" fillId="0" borderId="0" xfId="2" applyNumberFormat="1" applyFont="1" applyFill="1" applyBorder="1" applyAlignment="1" applyProtection="1">
      <alignment vertical="center"/>
      <protection locked="0"/>
    </xf>
    <xf numFmtId="179" fontId="6" fillId="0" borderId="0" xfId="2" applyNumberFormat="1" applyFont="1" applyFill="1" applyAlignment="1">
      <alignment vertical="center"/>
    </xf>
    <xf numFmtId="37" fontId="6" fillId="0" borderId="26" xfId="2" applyNumberFormat="1" applyFont="1" applyFill="1" applyBorder="1" applyAlignment="1" applyProtection="1">
      <alignment horizontal="center" vertical="center"/>
      <protection locked="0"/>
    </xf>
    <xf numFmtId="43" fontId="6" fillId="0" borderId="26" xfId="2" applyNumberFormat="1" applyFont="1" applyFill="1" applyBorder="1" applyAlignment="1" applyProtection="1">
      <alignment vertical="center"/>
      <protection locked="0"/>
    </xf>
    <xf numFmtId="41" fontId="6" fillId="0" borderId="26" xfId="2" applyNumberFormat="1" applyFont="1" applyFill="1" applyBorder="1" applyAlignment="1" applyProtection="1">
      <alignment vertical="center"/>
      <protection locked="0"/>
    </xf>
    <xf numFmtId="37" fontId="6" fillId="0" borderId="48" xfId="2" applyNumberFormat="1" applyFont="1" applyFill="1" applyBorder="1" applyAlignment="1" applyProtection="1">
      <alignment horizontal="right" vertical="center"/>
      <protection locked="0"/>
    </xf>
    <xf numFmtId="176" fontId="17" fillId="0" borderId="48" xfId="2" applyNumberFormat="1" applyFont="1" applyFill="1" applyBorder="1" applyAlignment="1" applyProtection="1">
      <alignment horizontal="center" vertical="center"/>
      <protection locked="0"/>
    </xf>
    <xf numFmtId="0" fontId="13" fillId="0" borderId="0" xfId="2" applyFill="1" applyBorder="1" applyAlignment="1">
      <alignment horizontal="center" vertical="center"/>
    </xf>
    <xf numFmtId="0" fontId="6" fillId="0" borderId="27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/>
    </xf>
    <xf numFmtId="0" fontId="6" fillId="0" borderId="0" xfId="5" applyFont="1" applyFill="1" applyAlignment="1">
      <alignment vertical="center"/>
    </xf>
    <xf numFmtId="38" fontId="14" fillId="0" borderId="0" xfId="4" applyFont="1" applyFill="1" applyAlignment="1">
      <alignment horizontal="center" vertical="center"/>
    </xf>
    <xf numFmtId="38" fontId="16" fillId="0" borderId="0" xfId="4" applyFont="1" applyFill="1" applyAlignment="1">
      <alignment horizontal="center" vertical="center"/>
    </xf>
    <xf numFmtId="0" fontId="6" fillId="0" borderId="49" xfId="5" applyFont="1" applyFill="1" applyBorder="1" applyAlignment="1">
      <alignment vertical="center"/>
    </xf>
    <xf numFmtId="0" fontId="6" fillId="0" borderId="49" xfId="4" applyNumberFormat="1" applyFont="1" applyFill="1" applyBorder="1" applyAlignment="1">
      <alignment vertical="center"/>
    </xf>
    <xf numFmtId="38" fontId="6" fillId="0" borderId="0" xfId="4" applyFont="1" applyFill="1" applyBorder="1" applyAlignment="1">
      <alignment vertical="center"/>
    </xf>
    <xf numFmtId="0" fontId="6" fillId="0" borderId="50" xfId="5" applyFont="1" applyFill="1" applyBorder="1" applyAlignment="1">
      <alignment horizontal="distributed" vertical="center" justifyLastLine="1"/>
    </xf>
    <xf numFmtId="38" fontId="6" fillId="0" borderId="12" xfId="4" applyFont="1" applyFill="1" applyBorder="1" applyAlignment="1">
      <alignment horizontal="distributed" vertical="center" justifyLastLine="1"/>
    </xf>
    <xf numFmtId="38" fontId="6" fillId="0" borderId="0" xfId="4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vertical="center"/>
    </xf>
    <xf numFmtId="38" fontId="20" fillId="0" borderId="5" xfId="4" applyFont="1" applyFill="1" applyBorder="1" applyAlignment="1">
      <alignment vertical="center"/>
    </xf>
    <xf numFmtId="49" fontId="20" fillId="0" borderId="5" xfId="4" applyNumberFormat="1" applyFont="1" applyFill="1" applyBorder="1" applyAlignment="1">
      <alignment horizontal="right" vertical="center"/>
    </xf>
    <xf numFmtId="38" fontId="20" fillId="0" borderId="0" xfId="4" applyFont="1" applyFill="1" applyBorder="1" applyAlignment="1">
      <alignment vertical="center"/>
    </xf>
    <xf numFmtId="0" fontId="20" fillId="0" borderId="0" xfId="5" applyFont="1" applyFill="1" applyAlignment="1">
      <alignment vertical="center"/>
    </xf>
    <xf numFmtId="0" fontId="6" fillId="0" borderId="20" xfId="5" applyFont="1" applyFill="1" applyBorder="1" applyAlignment="1">
      <alignment horizontal="left" vertical="center"/>
    </xf>
    <xf numFmtId="41" fontId="6" fillId="0" borderId="5" xfId="4" applyNumberFormat="1" applyFont="1" applyFill="1" applyBorder="1" applyAlignment="1">
      <alignment horizontal="right" vertical="center"/>
    </xf>
    <xf numFmtId="179" fontId="6" fillId="0" borderId="0" xfId="4" applyNumberFormat="1" applyFont="1" applyFill="1" applyBorder="1" applyAlignment="1">
      <alignment vertical="center"/>
    </xf>
    <xf numFmtId="0" fontId="6" fillId="0" borderId="5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vertical="center"/>
    </xf>
    <xf numFmtId="0" fontId="6" fillId="0" borderId="26" xfId="5" applyFont="1" applyFill="1" applyBorder="1" applyAlignment="1">
      <alignment horizontal="left" vertical="center"/>
    </xf>
    <xf numFmtId="41" fontId="6" fillId="0" borderId="26" xfId="4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186" fontId="6" fillId="0" borderId="0" xfId="4" applyNumberFormat="1" applyFont="1" applyFill="1" applyBorder="1" applyAlignment="1">
      <alignment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Alignment="1">
      <alignment vertical="center"/>
    </xf>
    <xf numFmtId="179" fontId="6" fillId="0" borderId="0" xfId="4" applyNumberFormat="1" applyFont="1" applyFill="1" applyAlignment="1">
      <alignment vertical="center"/>
    </xf>
    <xf numFmtId="38" fontId="8" fillId="0" borderId="0" xfId="4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4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1" fillId="0" borderId="48" xfId="2" applyFont="1" applyFill="1" applyBorder="1" applyAlignment="1">
      <alignment horizontal="center" vertical="center"/>
    </xf>
    <xf numFmtId="0" fontId="21" fillId="0" borderId="50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 justifyLastLine="1"/>
    </xf>
    <xf numFmtId="0" fontId="21" fillId="0" borderId="26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43" fontId="6" fillId="0" borderId="12" xfId="2" applyNumberFormat="1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43" fontId="6" fillId="0" borderId="48" xfId="2" applyNumberFormat="1" applyFont="1" applyFill="1" applyBorder="1" applyAlignment="1">
      <alignment vertical="center"/>
    </xf>
    <xf numFmtId="0" fontId="6" fillId="0" borderId="12" xfId="2" applyFont="1" applyFill="1" applyBorder="1" applyAlignment="1">
      <alignment vertical="center" shrinkToFit="1"/>
    </xf>
    <xf numFmtId="177" fontId="6" fillId="0" borderId="0" xfId="2" applyNumberFormat="1" applyFont="1" applyFill="1" applyBorder="1" applyAlignment="1"/>
    <xf numFmtId="0" fontId="6" fillId="0" borderId="48" xfId="2" applyFont="1" applyFill="1" applyBorder="1" applyAlignment="1"/>
    <xf numFmtId="43" fontId="6" fillId="0" borderId="48" xfId="2" applyNumberFormat="1" applyFont="1" applyFill="1" applyBorder="1" applyAlignment="1"/>
    <xf numFmtId="43" fontId="6" fillId="0" borderId="26" xfId="2" applyNumberFormat="1" applyFont="1" applyFill="1" applyBorder="1" applyAlignment="1">
      <alignment vertical="center"/>
    </xf>
    <xf numFmtId="0" fontId="6" fillId="0" borderId="26" xfId="2" applyFont="1" applyFill="1" applyBorder="1" applyAlignment="1">
      <alignment vertical="top"/>
    </xf>
    <xf numFmtId="43" fontId="6" fillId="0" borderId="26" xfId="2" applyNumberFormat="1" applyFont="1" applyFill="1" applyBorder="1" applyAlignment="1">
      <alignment vertical="top"/>
    </xf>
    <xf numFmtId="0" fontId="22" fillId="0" borderId="0" xfId="2" applyFont="1" applyFill="1" applyAlignment="1">
      <alignment vertical="center"/>
    </xf>
    <xf numFmtId="0" fontId="13" fillId="0" borderId="0" xfId="2" applyFill="1" applyAlignment="1">
      <alignment vertical="center"/>
    </xf>
    <xf numFmtId="0" fontId="13" fillId="0" borderId="0" xfId="2" applyFill="1" applyAlignment="1"/>
    <xf numFmtId="0" fontId="6" fillId="0" borderId="5" xfId="2" applyFont="1" applyFill="1" applyBorder="1" applyAlignment="1">
      <alignment vertical="top"/>
    </xf>
    <xf numFmtId="43" fontId="6" fillId="0" borderId="5" xfId="2" applyNumberFormat="1" applyFont="1" applyFill="1" applyBorder="1" applyAlignment="1">
      <alignment vertical="top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_Sheet1" xfId="3"/>
    <cellStyle name="標準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6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0.xml"/><Relationship Id="rId23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4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9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anchor="t" anchorCtr="1"/>
          <a:lstStyle/>
          <a:p>
            <a:pPr>
              <a:defRPr sz="1200"/>
            </a:pPr>
            <a:r>
              <a:rPr lang="ja-JP" altLang="en-US" sz="1200">
                <a:latin typeface="ＭＳ Ｐ明朝" pitchFamily="18" charset="-128"/>
                <a:ea typeface="ＭＳ Ｐ明朝" pitchFamily="18" charset="-128"/>
              </a:rPr>
              <a:t>図１　年齢階級別傷病手当金件数、被保険者数の構成割合と被保険者千人当たり件数</a:t>
            </a:r>
            <a:endParaRPr lang="en-US" altLang="ja-JP" sz="1200">
              <a:latin typeface="ＭＳ Ｐ明朝" pitchFamily="18" charset="-128"/>
              <a:ea typeface="ＭＳ Ｐ明朝" pitchFamily="18" charset="-128"/>
            </a:endParaRPr>
          </a:p>
        </c:rich>
      </c:tx>
      <c:layout/>
    </c:title>
    <c:plotArea>
      <c:layout/>
      <c:barChart>
        <c:barDir val="col"/>
        <c:grouping val="clustered"/>
        <c:ser>
          <c:idx val="2"/>
          <c:order val="2"/>
          <c:tx>
            <c:strRef>
              <c:f>図１○!$D$1</c:f>
              <c:strCache>
                <c:ptCount val="1"/>
                <c:pt idx="0">
                  <c:v>被保険者千人当たり件数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0.1709716222776228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0"/>
                  <c:y val="0.45406100099556529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図１○!$A$3:$A$14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図１○!$D$3:$D$14</c:f>
              <c:numCache>
                <c:formatCode>#,##0.00;"△ "#,##0.00</c:formatCode>
                <c:ptCount val="12"/>
                <c:pt idx="0">
                  <c:v>1.8552875695732838</c:v>
                </c:pt>
                <c:pt idx="1">
                  <c:v>2.5026496793652089</c:v>
                </c:pt>
                <c:pt idx="2">
                  <c:v>3.1434737058035678</c:v>
                </c:pt>
                <c:pt idx="3">
                  <c:v>3.3607159648121576</c:v>
                </c:pt>
                <c:pt idx="4">
                  <c:v>3.3863652122443715</c:v>
                </c:pt>
                <c:pt idx="5">
                  <c:v>3.6404555232459441</c:v>
                </c:pt>
                <c:pt idx="6">
                  <c:v>4.0051690602940182</c:v>
                </c:pt>
                <c:pt idx="7">
                  <c:v>4.74863960860666</c:v>
                </c:pt>
                <c:pt idx="8">
                  <c:v>6.1607660568576206</c:v>
                </c:pt>
                <c:pt idx="9">
                  <c:v>7.1369974042804456</c:v>
                </c:pt>
                <c:pt idx="10">
                  <c:v>6.6014736485505487</c:v>
                </c:pt>
                <c:pt idx="11">
                  <c:v>5.8274625669044662</c:v>
                </c:pt>
              </c:numCache>
            </c:numRef>
          </c:val>
        </c:ser>
        <c:axId val="109804928"/>
        <c:axId val="109819008"/>
      </c:barChart>
      <c:lineChart>
        <c:grouping val="standard"/>
        <c:ser>
          <c:idx val="1"/>
          <c:order val="0"/>
          <c:tx>
            <c:strRef>
              <c:f>図１○!$C$1</c:f>
              <c:strCache>
                <c:ptCount val="1"/>
                <c:pt idx="0">
                  <c:v>被保険者数構成割合(平成24年10月)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strRef>
              <c:f>図１○!$A$3:$A$14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図１○!$C$3:$C$14</c:f>
              <c:numCache>
                <c:formatCode>#,##0.00_ ;[Red]\-#,##0.00\ </c:formatCode>
                <c:ptCount val="12"/>
                <c:pt idx="0">
                  <c:v>0.72145651883154882</c:v>
                </c:pt>
                <c:pt idx="1">
                  <c:v>6.4976555140912842</c:v>
                </c:pt>
                <c:pt idx="2">
                  <c:v>10.684149914268989</c:v>
                </c:pt>
                <c:pt idx="3">
                  <c:v>11.583592409814358</c:v>
                </c:pt>
                <c:pt idx="4">
                  <c:v>13.188551923994741</c:v>
                </c:pt>
                <c:pt idx="5">
                  <c:v>12.489768322429933</c:v>
                </c:pt>
                <c:pt idx="6">
                  <c:v>10.784819097401281</c:v>
                </c:pt>
                <c:pt idx="7">
                  <c:v>10.233465655026098</c:v>
                </c:pt>
                <c:pt idx="8">
                  <c:v>9.7271004301928059</c:v>
                </c:pt>
                <c:pt idx="9">
                  <c:v>9.3350244870571775</c:v>
                </c:pt>
                <c:pt idx="10">
                  <c:v>3.3780296672925649</c:v>
                </c:pt>
                <c:pt idx="11">
                  <c:v>1.3763860595992217</c:v>
                </c:pt>
              </c:numCache>
            </c:numRef>
          </c:val>
        </c:ser>
        <c:ser>
          <c:idx val="0"/>
          <c:order val="1"/>
          <c:tx>
            <c:strRef>
              <c:f>図１○!$B$1</c:f>
              <c:strCache>
                <c:ptCount val="1"/>
                <c:pt idx="0">
                  <c:v>傷病手当金構成割合(件数)</c:v>
                </c:pt>
              </c:strCache>
            </c:strRef>
          </c:tx>
          <c:cat>
            <c:strRef>
              <c:f>図１○!$A$3:$A$14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図１○!$B$3:$B$14</c:f>
              <c:numCache>
                <c:formatCode>#,##0.00;"△ "#,##0.00</c:formatCode>
                <c:ptCount val="12"/>
                <c:pt idx="0">
                  <c:v>0.31207566048073943</c:v>
                </c:pt>
                <c:pt idx="1">
                  <c:v>3.7913619362984492</c:v>
                </c:pt>
                <c:pt idx="2">
                  <c:v>7.8304785954213019</c:v>
                </c:pt>
                <c:pt idx="3">
                  <c:v>9.0763989803940248</c:v>
                </c:pt>
                <c:pt idx="4">
                  <c:v>10.412845129475665</c:v>
                </c:pt>
                <c:pt idx="5">
                  <c:v>10.601043428544203</c:v>
                </c:pt>
                <c:pt idx="6">
                  <c:v>10.070991257116994</c:v>
                </c:pt>
                <c:pt idx="7">
                  <c:v>11.330014055316006</c:v>
                </c:pt>
                <c:pt idx="8">
                  <c:v>13.971937013126237</c:v>
                </c:pt>
                <c:pt idx="9">
                  <c:v>15.533506444005049</c:v>
                </c:pt>
                <c:pt idx="10">
                  <c:v>5.1992757938871286</c:v>
                </c:pt>
                <c:pt idx="11">
                  <c:v>1.870071705934202</c:v>
                </c:pt>
              </c:numCache>
            </c:numRef>
          </c:val>
        </c:ser>
        <c:marker val="1"/>
        <c:axId val="109796736"/>
        <c:axId val="109803008"/>
      </c:lineChart>
      <c:catAx>
        <c:axId val="109796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年齢階級</a:t>
                </a:r>
              </a:p>
            </c:rich>
          </c:tx>
          <c:layout/>
        </c:title>
        <c:numFmt formatCode="General" sourceLinked="1"/>
        <c:majorTickMark val="in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9803008"/>
        <c:crossesAt val="0"/>
        <c:auto val="1"/>
        <c:lblAlgn val="ctr"/>
        <c:lblOffset val="100"/>
      </c:catAx>
      <c:valAx>
        <c:axId val="109803008"/>
        <c:scaling>
          <c:orientation val="minMax"/>
          <c:max val="20"/>
          <c:min val="0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構成割合 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(</a:t>
                </a: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％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)</a:t>
                </a:r>
              </a:p>
            </c:rich>
          </c:tx>
          <c:layout/>
        </c:title>
        <c:numFmt formatCode="General" sourceLinked="0"/>
        <c:maj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9796736"/>
        <c:crosses val="autoZero"/>
        <c:crossBetween val="between"/>
        <c:majorUnit val="5"/>
      </c:valAx>
      <c:catAx>
        <c:axId val="109804928"/>
        <c:scaling>
          <c:orientation val="minMax"/>
        </c:scaling>
        <c:delete val="1"/>
        <c:axPos val="b"/>
        <c:tickLblPos val="none"/>
        <c:crossAx val="109819008"/>
        <c:crosses val="autoZero"/>
        <c:auto val="1"/>
        <c:lblAlgn val="ctr"/>
        <c:lblOffset val="100"/>
      </c:catAx>
      <c:valAx>
        <c:axId val="109819008"/>
        <c:scaling>
          <c:orientation val="minMax"/>
        </c:scaling>
        <c:axPos val="r"/>
        <c:title>
          <c:tx>
            <c:rich>
              <a:bodyPr rot="0" vert="wordArtVertRtl"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被保険者千人当たり件数</a:t>
                </a:r>
                <a:r>
                  <a:rPr lang="ja-JP" altLang="en-US" b="0" baseline="0">
                    <a:latin typeface="ＭＳ 明朝" pitchFamily="17" charset="-128"/>
                    <a:ea typeface="ＭＳ 明朝" pitchFamily="17" charset="-128"/>
                  </a:rPr>
                  <a:t> 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(</a:t>
                </a: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件</a:t>
                </a:r>
                <a:r>
                  <a:rPr lang="en-US" altLang="ja-JP" b="0">
                    <a:latin typeface="ＭＳ 明朝" pitchFamily="17" charset="-128"/>
                    <a:ea typeface="ＭＳ 明朝" pitchFamily="17" charset="-128"/>
                  </a:rPr>
                  <a:t>)</a:t>
                </a:r>
                <a:endParaRPr lang="ja-JP" altLang="en-US" b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/>
        </c:title>
        <c:numFmt formatCode="#,##0;&quot;△ &quot;#,##0" sourceLinked="0"/>
        <c:maj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98049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9.3187942090657658E-2"/>
          <c:y val="0.10678350159208159"/>
          <c:w val="0.27635619242579335"/>
          <c:h val="0.10574712643678166"/>
        </c:manualLayout>
      </c:layout>
      <c:overlay val="1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図２　傷病別</a:t>
            </a:r>
            <a:r>
              <a:rPr lang="ja-JP" altLang="en-US" sz="1200"/>
              <a:t>件数</a:t>
            </a:r>
            <a:r>
              <a:rPr lang="ja-JP" sz="1200"/>
              <a:t>構成割合の比較</a:t>
            </a:r>
          </a:p>
        </c:rich>
      </c:tx>
      <c:layout/>
    </c:title>
    <c:plotArea>
      <c:layout/>
      <c:barChart>
        <c:barDir val="bar"/>
        <c:grouping val="percentStacked"/>
        <c:ser>
          <c:idx val="0"/>
          <c:order val="0"/>
          <c:tx>
            <c:strRef>
              <c:f>図２○!$C$3</c:f>
              <c:strCache>
                <c:ptCount val="1"/>
                <c:pt idx="0">
                  <c:v>感染症・寄生虫症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図２○!$D$3:$E$3</c:f>
              <c:numCache>
                <c:formatCode>#,##0.00;"△ "#,##0.00</c:formatCode>
                <c:ptCount val="2"/>
                <c:pt idx="0">
                  <c:v>2.8087257051544094</c:v>
                </c:pt>
                <c:pt idx="1">
                  <c:v>1.723562903494771</c:v>
                </c:pt>
              </c:numCache>
            </c:numRef>
          </c:val>
        </c:ser>
        <c:ser>
          <c:idx val="1"/>
          <c:order val="1"/>
          <c:tx>
            <c:strRef>
              <c:f>図２○!$C$4</c:f>
              <c:strCache>
                <c:ptCount val="1"/>
                <c:pt idx="0">
                  <c:v>新生物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図２○!$D$4:$E$4</c:f>
              <c:numCache>
                <c:formatCode>#,##0.00;"△ "#,##0.00</c:formatCode>
                <c:ptCount val="2"/>
                <c:pt idx="0">
                  <c:v>22.245840920633743</c:v>
                </c:pt>
                <c:pt idx="1">
                  <c:v>20.151511542034925</c:v>
                </c:pt>
              </c:numCache>
            </c:numRef>
          </c:val>
        </c:ser>
        <c:ser>
          <c:idx val="2"/>
          <c:order val="2"/>
          <c:tx>
            <c:strRef>
              <c:f>図２○!$C$5</c:f>
              <c:strCache>
                <c:ptCount val="1"/>
                <c:pt idx="0">
                  <c:v>精神及び行動の傷害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図２○!$D$5:$E$5</c:f>
              <c:numCache>
                <c:formatCode>#,##0.00;"△ "#,##0.00</c:formatCode>
                <c:ptCount val="2"/>
                <c:pt idx="0">
                  <c:v>2.6375314331016884</c:v>
                </c:pt>
                <c:pt idx="1">
                  <c:v>25.548514662791526</c:v>
                </c:pt>
              </c:numCache>
            </c:numRef>
          </c:val>
        </c:ser>
        <c:ser>
          <c:idx val="3"/>
          <c:order val="3"/>
          <c:tx>
            <c:strRef>
              <c:f>図２○!$C$6</c:f>
              <c:strCache>
                <c:ptCount val="1"/>
                <c:pt idx="0">
                  <c:v>神経系の疾患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図２○!$D$6:$E$6</c:f>
              <c:numCache>
                <c:formatCode>#,##0.00;"△ "#,##0.00</c:formatCode>
                <c:ptCount val="2"/>
                <c:pt idx="0">
                  <c:v>3.5460254933293696</c:v>
                </c:pt>
                <c:pt idx="1">
                  <c:v>4.2678133263453795</c:v>
                </c:pt>
              </c:numCache>
            </c:numRef>
          </c:val>
        </c:ser>
        <c:ser>
          <c:idx val="4"/>
          <c:order val="4"/>
          <c:tx>
            <c:strRef>
              <c:f>図２○!$C$7</c:f>
              <c:strCache>
                <c:ptCount val="1"/>
                <c:pt idx="0">
                  <c:v>循環器系の疾患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図２○!$D$7:$E$7</c:f>
              <c:numCache>
                <c:formatCode>#,##0.00;"△ "#,##0.00</c:formatCode>
                <c:ptCount val="2"/>
                <c:pt idx="0">
                  <c:v>13.950970555080705</c:v>
                </c:pt>
                <c:pt idx="1">
                  <c:v>11.55513733711318</c:v>
                </c:pt>
              </c:numCache>
            </c:numRef>
          </c:val>
        </c:ser>
        <c:ser>
          <c:idx val="5"/>
          <c:order val="5"/>
          <c:tx>
            <c:strRef>
              <c:f>図２○!$C$8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図２○!$D$8:$E$8</c:f>
              <c:numCache>
                <c:formatCode>#,##0.00;"△ "#,##0.00</c:formatCode>
                <c:ptCount val="2"/>
                <c:pt idx="0">
                  <c:v>4.9685978668846849</c:v>
                </c:pt>
                <c:pt idx="1">
                  <c:v>2.1928675226909977</c:v>
                </c:pt>
              </c:numCache>
            </c:numRef>
          </c:val>
        </c:ser>
        <c:ser>
          <c:idx val="6"/>
          <c:order val="6"/>
          <c:tx>
            <c:strRef>
              <c:f>図２○!$C$9</c:f>
              <c:strCache>
                <c:ptCount val="1"/>
                <c:pt idx="0">
                  <c:v>消化器系の疾患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図２○!$D$9:$E$9</c:f>
              <c:numCache>
                <c:formatCode>#,##0.00;"△ "#,##0.00</c:formatCode>
                <c:ptCount val="2"/>
                <c:pt idx="0">
                  <c:v>13.736172532114409</c:v>
                </c:pt>
                <c:pt idx="1">
                  <c:v>4.2392262429425642</c:v>
                </c:pt>
              </c:numCache>
            </c:numRef>
          </c:val>
        </c:ser>
        <c:ser>
          <c:idx val="7"/>
          <c:order val="7"/>
          <c:tx>
            <c:strRef>
              <c:f>図２○!$C$10</c:f>
              <c:strCache>
                <c:ptCount val="1"/>
                <c:pt idx="0">
                  <c:v>皮膚・皮下組織の疾患</c:v>
                </c:pt>
              </c:strCache>
            </c:strRef>
          </c:tx>
          <c:spPr>
            <a:solidFill>
              <a:srgbClr val="00206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図２○!$D$10:$E$10</c:f>
              <c:numCache>
                <c:formatCode>#,##0.00;"△ "#,##0.00</c:formatCode>
                <c:ptCount val="2"/>
                <c:pt idx="0">
                  <c:v>0.98281863564854388</c:v>
                </c:pt>
                <c:pt idx="1">
                  <c:v>0.71348595659527836</c:v>
                </c:pt>
              </c:numCache>
            </c:numRef>
          </c:val>
        </c:ser>
        <c:ser>
          <c:idx val="8"/>
          <c:order val="8"/>
          <c:tx>
            <c:strRef>
              <c:f>図２○!$C$11</c:f>
              <c:strCache>
                <c:ptCount val="1"/>
                <c:pt idx="0">
                  <c:v>筋骨格系・結合組織の疾患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図２○!$D$11:$E$11</c:f>
              <c:numCache>
                <c:formatCode>#,##0.00;"△ "#,##0.00</c:formatCode>
                <c:ptCount val="2"/>
                <c:pt idx="0">
                  <c:v>5.993038264768912</c:v>
                </c:pt>
                <c:pt idx="1">
                  <c:v>11.000071467708507</c:v>
                </c:pt>
              </c:numCache>
            </c:numRef>
          </c:val>
        </c:ser>
        <c:ser>
          <c:idx val="9"/>
          <c:order val="9"/>
          <c:tx>
            <c:strRef>
              <c:f>図２○!$C$12</c:f>
              <c:strCache>
                <c:ptCount val="1"/>
                <c:pt idx="0">
                  <c:v>腎尿路性器系の疾患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図２○!$D$12:$E$12</c:f>
              <c:numCache>
                <c:formatCode>#,##0.00;"△ "#,##0.00</c:formatCode>
                <c:ptCount val="2"/>
                <c:pt idx="0">
                  <c:v>5.3565721505815898</c:v>
                </c:pt>
                <c:pt idx="1">
                  <c:v>2.0094337375229294</c:v>
                </c:pt>
              </c:numCache>
            </c:numRef>
          </c:val>
        </c:ser>
        <c:ser>
          <c:idx val="10"/>
          <c:order val="10"/>
          <c:tx>
            <c:strRef>
              <c:f>図２○!$C$13</c:f>
              <c:strCache>
                <c:ptCount val="1"/>
                <c:pt idx="0">
                  <c:v>損傷・中毒・外因の影響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図２○!$D$13:$E$13</c:f>
              <c:numCache>
                <c:formatCode>#,##0.00;"△ "#,##0.00</c:formatCode>
                <c:ptCount val="2"/>
                <c:pt idx="0">
                  <c:v>7.2337631771278517</c:v>
                </c:pt>
                <c:pt idx="1">
                  <c:v>7.6101198275245974</c:v>
                </c:pt>
              </c:numCache>
            </c:numRef>
          </c:val>
        </c:ser>
        <c:ser>
          <c:idx val="11"/>
          <c:order val="11"/>
          <c:tx>
            <c:strRef>
              <c:f>図２○!$C$14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図２○!$D$2:$E$2</c:f>
              <c:strCache>
                <c:ptCount val="2"/>
                <c:pt idx="0">
                  <c:v>平成24年10月分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図２○!$D$14:$E$14</c:f>
              <c:numCache>
                <c:formatCode>#,##0.00;"△ "#,##0.00</c:formatCode>
                <c:ptCount val="2"/>
                <c:pt idx="0">
                  <c:v>16.539943265574095</c:v>
                </c:pt>
                <c:pt idx="1">
                  <c:v>8.9882554732353412</c:v>
                </c:pt>
              </c:numCache>
            </c:numRef>
          </c:val>
        </c:ser>
        <c:gapWidth val="50"/>
        <c:overlap val="100"/>
        <c:serLines/>
        <c:axId val="110094976"/>
        <c:axId val="105054592"/>
      </c:barChart>
      <c:catAx>
        <c:axId val="110094976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5054592"/>
        <c:crosses val="autoZero"/>
        <c:auto val="1"/>
        <c:lblAlgn val="ctr"/>
        <c:lblOffset val="100"/>
      </c:catAx>
      <c:valAx>
        <c:axId val="10505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構成割合</a:t>
                </a:r>
              </a:p>
            </c:rich>
          </c:tx>
          <c:layout/>
        </c:title>
        <c:numFmt formatCode="0%" sourceLinked="0"/>
        <c:maj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094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28324427716757"/>
          <c:y val="0.11766149137313971"/>
          <c:w val="0.19313297710866936"/>
          <c:h val="0.7557310822040668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明朝" pitchFamily="18" charset="-128"/>
                <a:ea typeface="ＭＳ Ｐ明朝" pitchFamily="18" charset="-128"/>
              </a:defRPr>
            </a:pPr>
            <a:r>
              <a:rPr lang="ja-JP" altLang="en-US" sz="1200">
                <a:latin typeface="ＭＳ Ｐ明朝" pitchFamily="18" charset="-128"/>
                <a:ea typeface="ＭＳ Ｐ明朝" pitchFamily="18" charset="-128"/>
              </a:rPr>
              <a:t>図３　年齢階級別、傷病別の件数割合</a:t>
            </a:r>
          </a:p>
        </c:rich>
      </c:tx>
      <c:layout/>
    </c:title>
    <c:plotArea>
      <c:layout/>
      <c:areaChart>
        <c:grouping val="percentStacked"/>
        <c:ser>
          <c:idx val="9"/>
          <c:order val="0"/>
          <c:tx>
            <c:strRef>
              <c:f>図３○!$A$12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図３○!$B$12:$M$12</c:f>
              <c:numCache>
                <c:formatCode>#,##0.00;"△ "#,##0.00</c:formatCode>
                <c:ptCount val="12"/>
                <c:pt idx="0">
                  <c:v>19.465648854961827</c:v>
                </c:pt>
                <c:pt idx="1">
                  <c:v>15.771284951303784</c:v>
                </c:pt>
                <c:pt idx="2">
                  <c:v>20.657134164892</c:v>
                </c:pt>
                <c:pt idx="3">
                  <c:v>20.223097112860899</c:v>
                </c:pt>
                <c:pt idx="4">
                  <c:v>15.156714710592539</c:v>
                </c:pt>
                <c:pt idx="5">
                  <c:v>9.7528089887640306</c:v>
                </c:pt>
                <c:pt idx="6">
                  <c:v>9.0360733293909021</c:v>
                </c:pt>
                <c:pt idx="7">
                  <c:v>8.9886459209419627</c:v>
                </c:pt>
                <c:pt idx="8">
                  <c:v>8.59335038363173</c:v>
                </c:pt>
                <c:pt idx="9">
                  <c:v>7.9901848017790087</c:v>
                </c:pt>
                <c:pt idx="10">
                  <c:v>9.3241695303550927</c:v>
                </c:pt>
                <c:pt idx="11">
                  <c:v>7.0700636942675033</c:v>
                </c:pt>
              </c:numCache>
            </c:numRef>
          </c:val>
        </c:ser>
        <c:ser>
          <c:idx val="8"/>
          <c:order val="1"/>
          <c:tx>
            <c:strRef>
              <c:f>図３○!$A$11</c:f>
              <c:strCache>
                <c:ptCount val="1"/>
                <c:pt idx="0">
                  <c:v>損傷・中毒・外因の影響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図３○!$B$11:$M$11</c:f>
              <c:numCache>
                <c:formatCode>#,##0.00;"△ "#,##0.00</c:formatCode>
                <c:ptCount val="12"/>
                <c:pt idx="0">
                  <c:v>14.122137404580155</c:v>
                </c:pt>
                <c:pt idx="1">
                  <c:v>8.0741438894125039</c:v>
                </c:pt>
                <c:pt idx="2">
                  <c:v>6.4344386979008208</c:v>
                </c:pt>
                <c:pt idx="3">
                  <c:v>6.3123359580052494</c:v>
                </c:pt>
                <c:pt idx="4">
                  <c:v>6.8748570121253723</c:v>
                </c:pt>
                <c:pt idx="5">
                  <c:v>7.1573033707865168</c:v>
                </c:pt>
                <c:pt idx="6">
                  <c:v>7.3565937315198102</c:v>
                </c:pt>
                <c:pt idx="7">
                  <c:v>7.5273338940285957</c:v>
                </c:pt>
                <c:pt idx="8">
                  <c:v>8.2011935208866156</c:v>
                </c:pt>
                <c:pt idx="9">
                  <c:v>8.4042634767272446</c:v>
                </c:pt>
                <c:pt idx="10">
                  <c:v>9.1408934707903775</c:v>
                </c:pt>
                <c:pt idx="11">
                  <c:v>10.063694267515924</c:v>
                </c:pt>
              </c:numCache>
            </c:numRef>
          </c:val>
        </c:ser>
        <c:ser>
          <c:idx val="7"/>
          <c:order val="2"/>
          <c:tx>
            <c:strRef>
              <c:f>図３○!$A$10</c:f>
              <c:strCache>
                <c:ptCount val="1"/>
                <c:pt idx="0">
                  <c:v>筋骨格系・結合組織の疾患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図３○!$B$10:$M$10</c:f>
              <c:numCache>
                <c:formatCode>#,##0.00;"△ "#,##0.00</c:formatCode>
                <c:ptCount val="12"/>
                <c:pt idx="0">
                  <c:v>7.6335877862595423</c:v>
                </c:pt>
                <c:pt idx="1">
                  <c:v>6.2833804586867732</c:v>
                </c:pt>
                <c:pt idx="2">
                  <c:v>6.3735929418923032</c:v>
                </c:pt>
                <c:pt idx="3">
                  <c:v>8.0839895013123364</c:v>
                </c:pt>
                <c:pt idx="4">
                  <c:v>9.1283459162663014</c:v>
                </c:pt>
                <c:pt idx="5">
                  <c:v>11.179775280898877</c:v>
                </c:pt>
                <c:pt idx="6">
                  <c:v>11.862803075103489</c:v>
                </c:pt>
                <c:pt idx="7">
                  <c:v>12.857443229604709</c:v>
                </c:pt>
                <c:pt idx="8">
                  <c:v>13.998294970161979</c:v>
                </c:pt>
                <c:pt idx="9">
                  <c:v>12.499041484548732</c:v>
                </c:pt>
                <c:pt idx="10">
                  <c:v>11.179839633447882</c:v>
                </c:pt>
                <c:pt idx="11">
                  <c:v>12.802547770700636</c:v>
                </c:pt>
              </c:numCache>
            </c:numRef>
          </c:val>
        </c:ser>
        <c:ser>
          <c:idx val="6"/>
          <c:order val="3"/>
          <c:tx>
            <c:strRef>
              <c:f>図３○!$A$9</c:f>
              <c:strCache>
                <c:ptCount val="1"/>
                <c:pt idx="0">
                  <c:v>消化器系の疾患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図３○!$B$9:$M$9</c:f>
              <c:numCache>
                <c:formatCode>#,##0.00;"△ "#,##0.00</c:formatCode>
                <c:ptCount val="12"/>
                <c:pt idx="0">
                  <c:v>8.015267175572518</c:v>
                </c:pt>
                <c:pt idx="1">
                  <c:v>4.7753691486019472</c:v>
                </c:pt>
                <c:pt idx="2">
                  <c:v>2.7228475813811985</c:v>
                </c:pt>
                <c:pt idx="3">
                  <c:v>3.4776902887139109</c:v>
                </c:pt>
                <c:pt idx="4">
                  <c:v>3.9121482498284141</c:v>
                </c:pt>
                <c:pt idx="5">
                  <c:v>4.1460674157303368</c:v>
                </c:pt>
                <c:pt idx="6">
                  <c:v>4.8728562980484922</c:v>
                </c:pt>
                <c:pt idx="7">
                  <c:v>4.5521446593776282</c:v>
                </c:pt>
                <c:pt idx="8">
                  <c:v>4.8678601875532825</c:v>
                </c:pt>
                <c:pt idx="9">
                  <c:v>4.2634767272448428</c:v>
                </c:pt>
                <c:pt idx="10">
                  <c:v>4.2840778923253149</c:v>
                </c:pt>
                <c:pt idx="11">
                  <c:v>4.5859872611464967</c:v>
                </c:pt>
              </c:numCache>
            </c:numRef>
          </c:val>
        </c:ser>
        <c:ser>
          <c:idx val="5"/>
          <c:order val="4"/>
          <c:tx>
            <c:strRef>
              <c:f>図３○!$A$8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図３○!$B$8:$M$8</c:f>
              <c:numCache>
                <c:formatCode>#,##0.00;"△ "#,##0.00</c:formatCode>
                <c:ptCount val="12"/>
                <c:pt idx="0">
                  <c:v>6.8702290076335881</c:v>
                </c:pt>
                <c:pt idx="1">
                  <c:v>3.8642789820923658</c:v>
                </c:pt>
                <c:pt idx="2">
                  <c:v>2.29692728932157</c:v>
                </c:pt>
                <c:pt idx="3">
                  <c:v>2.1653543307086616</c:v>
                </c:pt>
                <c:pt idx="4">
                  <c:v>2.0018302447952414</c:v>
                </c:pt>
                <c:pt idx="5">
                  <c:v>1.9438202247191012</c:v>
                </c:pt>
                <c:pt idx="6">
                  <c:v>1.6558249556475459</c:v>
                </c:pt>
                <c:pt idx="7">
                  <c:v>1.6925988225399493</c:v>
                </c:pt>
                <c:pt idx="8">
                  <c:v>1.9863597612958226</c:v>
                </c:pt>
                <c:pt idx="9">
                  <c:v>2.3617820719269997</c:v>
                </c:pt>
                <c:pt idx="10">
                  <c:v>3.4135166093928979</c:v>
                </c:pt>
                <c:pt idx="11">
                  <c:v>2.8662420382165608</c:v>
                </c:pt>
              </c:numCache>
            </c:numRef>
          </c:val>
        </c:ser>
        <c:ser>
          <c:idx val="4"/>
          <c:order val="5"/>
          <c:tx>
            <c:strRef>
              <c:f>図３○!$A$7</c:f>
              <c:strCache>
                <c:ptCount val="1"/>
                <c:pt idx="0">
                  <c:v>循環器系の疾患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図３○!$B$7:$M$7</c:f>
              <c:numCache>
                <c:formatCode>#,##0.00;"△ "#,##0.00</c:formatCode>
                <c:ptCount val="12"/>
                <c:pt idx="0">
                  <c:v>1.5267175572519083</c:v>
                </c:pt>
                <c:pt idx="1">
                  <c:v>1.1624253848570532</c:v>
                </c:pt>
                <c:pt idx="2">
                  <c:v>1.3994523881959233</c:v>
                </c:pt>
                <c:pt idx="3">
                  <c:v>2.3622047244094486</c:v>
                </c:pt>
                <c:pt idx="4">
                  <c:v>4.1180507892930676</c:v>
                </c:pt>
                <c:pt idx="5">
                  <c:v>7.3370786516853927</c:v>
                </c:pt>
                <c:pt idx="6">
                  <c:v>11.567120047309285</c:v>
                </c:pt>
                <c:pt idx="7">
                  <c:v>15.391084945332212</c:v>
                </c:pt>
                <c:pt idx="8">
                  <c:v>17.178175618073315</c:v>
                </c:pt>
                <c:pt idx="9">
                  <c:v>20.343531937734834</c:v>
                </c:pt>
                <c:pt idx="10">
                  <c:v>20.824742268041238</c:v>
                </c:pt>
                <c:pt idx="11">
                  <c:v>22.67515923566879</c:v>
                </c:pt>
              </c:numCache>
            </c:numRef>
          </c:val>
        </c:ser>
        <c:ser>
          <c:idx val="3"/>
          <c:order val="6"/>
          <c:tx>
            <c:strRef>
              <c:f>図３○!$A$6</c:f>
              <c:strCache>
                <c:ptCount val="1"/>
                <c:pt idx="0">
                  <c:v>神経系の疾患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図３○!$B$6:$M$6</c:f>
              <c:numCache>
                <c:formatCode>#,##0.00;"△ "#,##0.00</c:formatCode>
                <c:ptCount val="12"/>
                <c:pt idx="0">
                  <c:v>4.5801526717557248</c:v>
                </c:pt>
                <c:pt idx="1">
                  <c:v>5.8121269242852662</c:v>
                </c:pt>
                <c:pt idx="2">
                  <c:v>4.8828719196836019</c:v>
                </c:pt>
                <c:pt idx="3">
                  <c:v>5.0131233595800522</c:v>
                </c:pt>
                <c:pt idx="4">
                  <c:v>5.010295126973233</c:v>
                </c:pt>
                <c:pt idx="5">
                  <c:v>5.0449438202247192</c:v>
                </c:pt>
                <c:pt idx="6">
                  <c:v>4.8018923713778827</c:v>
                </c:pt>
                <c:pt idx="7">
                  <c:v>4.1421362489486961</c:v>
                </c:pt>
                <c:pt idx="8">
                  <c:v>3.9386189258312019</c:v>
                </c:pt>
                <c:pt idx="9">
                  <c:v>3.0672494440610385</c:v>
                </c:pt>
                <c:pt idx="10">
                  <c:v>2.1534936998854524</c:v>
                </c:pt>
                <c:pt idx="11">
                  <c:v>2.547770700636943</c:v>
                </c:pt>
              </c:numCache>
            </c:numRef>
          </c:val>
        </c:ser>
        <c:ser>
          <c:idx val="2"/>
          <c:order val="7"/>
          <c:tx>
            <c:strRef>
              <c:f>図３○!$A$5</c:f>
              <c:strCache>
                <c:ptCount val="1"/>
                <c:pt idx="0">
                  <c:v>精神及び行動の傷害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図３○!$B$5:$M$5</c:f>
              <c:numCache>
                <c:formatCode>#,##0.00;"△ "#,##0.00</c:formatCode>
                <c:ptCount val="12"/>
                <c:pt idx="0">
                  <c:v>30.534351145038169</c:v>
                </c:pt>
                <c:pt idx="1">
                  <c:v>46.81118441721646</c:v>
                </c:pt>
                <c:pt idx="2">
                  <c:v>48.326741709765741</c:v>
                </c:pt>
                <c:pt idx="3">
                  <c:v>44.356955380577432</c:v>
                </c:pt>
                <c:pt idx="4">
                  <c:v>41.981239990848778</c:v>
                </c:pt>
                <c:pt idx="5">
                  <c:v>37.797752808988768</c:v>
                </c:pt>
                <c:pt idx="6">
                  <c:v>28.219988172678889</c:v>
                </c:pt>
                <c:pt idx="7">
                  <c:v>19.575273338940285</c:v>
                </c:pt>
                <c:pt idx="8">
                  <c:v>10.869565217391305</c:v>
                </c:pt>
                <c:pt idx="9">
                  <c:v>4.78490913273522</c:v>
                </c:pt>
                <c:pt idx="10">
                  <c:v>2.7262313860252005</c:v>
                </c:pt>
                <c:pt idx="11">
                  <c:v>1.4012738853503186</c:v>
                </c:pt>
              </c:numCache>
            </c:numRef>
          </c:val>
        </c:ser>
        <c:ser>
          <c:idx val="1"/>
          <c:order val="8"/>
          <c:tx>
            <c:strRef>
              <c:f>図３○!$A$4</c:f>
              <c:strCache>
                <c:ptCount val="1"/>
                <c:pt idx="0">
                  <c:v>新生物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図３○!$B$4:$M$4</c:f>
              <c:numCache>
                <c:formatCode>#,##0.00;"△ "#,##0.00</c:formatCode>
                <c:ptCount val="12"/>
                <c:pt idx="0">
                  <c:v>3.8167938931297711</c:v>
                </c:pt>
                <c:pt idx="1">
                  <c:v>3.7386113729186299</c:v>
                </c:pt>
                <c:pt idx="2">
                  <c:v>5.1871006997261944</c:v>
                </c:pt>
                <c:pt idx="3">
                  <c:v>6.4566929133858268</c:v>
                </c:pt>
                <c:pt idx="4">
                  <c:v>10.512468542667582</c:v>
                </c:pt>
                <c:pt idx="5">
                  <c:v>14.202247191011235</c:v>
                </c:pt>
                <c:pt idx="6">
                  <c:v>18.935541099940863</c:v>
                </c:pt>
                <c:pt idx="7">
                  <c:v>23.21278385197645</c:v>
                </c:pt>
                <c:pt idx="8">
                  <c:v>28.832054560954816</c:v>
                </c:pt>
                <c:pt idx="9">
                  <c:v>34.414538762364849</c:v>
                </c:pt>
                <c:pt idx="10">
                  <c:v>35.601374570446737</c:v>
                </c:pt>
                <c:pt idx="11">
                  <c:v>34.394904458598724</c:v>
                </c:pt>
              </c:numCache>
            </c:numRef>
          </c:val>
        </c:ser>
        <c:ser>
          <c:idx val="0"/>
          <c:order val="9"/>
          <c:tx>
            <c:strRef>
              <c:f>図３○!$A$3</c:f>
              <c:strCache>
                <c:ptCount val="1"/>
                <c:pt idx="0">
                  <c:v>感染症・寄生虫症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図３○!$B$1:$M$2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図３○!$B$3:$M$3</c:f>
              <c:numCache>
                <c:formatCode>#,##0.00;"△ "#,##0.00</c:formatCode>
                <c:ptCount val="12"/>
                <c:pt idx="0">
                  <c:v>3.4351145038167941</c:v>
                </c:pt>
                <c:pt idx="1">
                  <c:v>3.707194470625196</c:v>
                </c:pt>
                <c:pt idx="2">
                  <c:v>1.718892607240645</c:v>
                </c:pt>
                <c:pt idx="3">
                  <c:v>1.5485564304461943</c:v>
                </c:pt>
                <c:pt idx="4">
                  <c:v>1.3040494166094716</c:v>
                </c:pt>
                <c:pt idx="5">
                  <c:v>1.4382022471910112</c:v>
                </c:pt>
                <c:pt idx="6">
                  <c:v>1.6913069189828502</c:v>
                </c:pt>
                <c:pt idx="7">
                  <c:v>2.0605550883095036</c:v>
                </c:pt>
                <c:pt idx="8">
                  <c:v>1.5345268542199488</c:v>
                </c:pt>
                <c:pt idx="9">
                  <c:v>1.8710221608772333</c:v>
                </c:pt>
                <c:pt idx="10">
                  <c:v>1.3516609392898054</c:v>
                </c:pt>
                <c:pt idx="11">
                  <c:v>1.5923566878980893</c:v>
                </c:pt>
              </c:numCache>
            </c:numRef>
          </c:val>
        </c:ser>
        <c:axId val="110235648"/>
        <c:axId val="110237568"/>
      </c:areaChart>
      <c:catAx>
        <c:axId val="110235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年齢階級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237568"/>
        <c:crosses val="autoZero"/>
        <c:auto val="1"/>
        <c:lblAlgn val="ctr"/>
        <c:lblOffset val="100"/>
      </c:catAx>
      <c:valAx>
        <c:axId val="11023756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件数割合</a:t>
                </a:r>
              </a:p>
            </c:rich>
          </c:tx>
          <c:layout/>
        </c:title>
        <c:numFmt formatCode="0%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235648"/>
        <c:crosses val="autoZero"/>
        <c:crossBetween val="midCat"/>
      </c:valAx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zero"/>
  </c:chart>
  <c:spPr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図４　業態別、被保険者千人当たり件数の比較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図４○!$B$1</c:f>
              <c:strCache>
                <c:ptCount val="1"/>
                <c:pt idx="0">
                  <c:v>業態別の被保険者千人当たり件数</c:v>
                </c:pt>
              </c:strCache>
            </c:strRef>
          </c:tx>
          <c:spPr>
            <a:solidFill>
              <a:srgbClr val="92D050"/>
            </a:solidFill>
          </c:spPr>
          <c:dLbls>
            <c:dLbl>
              <c:idx val="0"/>
              <c:layout>
                <c:manualLayout>
                  <c:x val="0"/>
                  <c:y val="6.624869383490074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647219379051521E-3"/>
                  <c:y val="5.99791013584117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2.5019613166221504E-17"/>
                  <c:y val="5.99791013584117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0"/>
                  <c:y val="5.5799373040752359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inEnd"/>
            <c:showVal val="1"/>
          </c:dLbls>
          <c:cat>
            <c:strRef>
              <c:f>図４○!$A$2:$A$19</c:f>
              <c:strCache>
                <c:ptCount val="18"/>
                <c:pt idx="0">
                  <c:v>農林水産業</c:v>
                </c:pt>
                <c:pt idx="1">
                  <c:v>鉱業・採石業・砂利採取業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電気･ガス･熱供給･水道業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卸売・小売業</c:v>
                </c:pt>
                <c:pt idx="8">
                  <c:v>金融・保険業</c:v>
                </c:pt>
                <c:pt idx="9">
                  <c:v>不動産業・物品賃貸業</c:v>
                </c:pt>
                <c:pt idx="10">
                  <c:v>学術研究・専門技術サービス業</c:v>
                </c:pt>
                <c:pt idx="11">
                  <c:v>飲食店・宿泊業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複合サービス事業</c:v>
                </c:pt>
                <c:pt idx="16">
                  <c:v>サービス業</c:v>
                </c:pt>
                <c:pt idx="17">
                  <c:v>公務</c:v>
                </c:pt>
              </c:strCache>
            </c:strRef>
          </c:cat>
          <c:val>
            <c:numRef>
              <c:f>図４○!$B$2:$B$19</c:f>
              <c:numCache>
                <c:formatCode>#,##0.000;"△ "#,##0.000</c:formatCode>
                <c:ptCount val="18"/>
                <c:pt idx="0">
                  <c:v>4.4748557105063593</c:v>
                </c:pt>
                <c:pt idx="1">
                  <c:v>5.4263565891472867</c:v>
                </c:pt>
                <c:pt idx="2">
                  <c:v>4.4483575856942341</c:v>
                </c:pt>
                <c:pt idx="3">
                  <c:v>4.3942592753131917</c:v>
                </c:pt>
                <c:pt idx="4">
                  <c:v>2.8431928378618512</c:v>
                </c:pt>
                <c:pt idx="5">
                  <c:v>4.3728817183607571</c:v>
                </c:pt>
                <c:pt idx="6">
                  <c:v>7.3980506600145386</c:v>
                </c:pt>
                <c:pt idx="7">
                  <c:v>3.2417897172923853</c:v>
                </c:pt>
                <c:pt idx="8">
                  <c:v>2.6539116680861419</c:v>
                </c:pt>
                <c:pt idx="9">
                  <c:v>2.6135483945510636</c:v>
                </c:pt>
                <c:pt idx="10">
                  <c:v>3.4207107461099113</c:v>
                </c:pt>
                <c:pt idx="11">
                  <c:v>3.8018429489745915</c:v>
                </c:pt>
                <c:pt idx="12">
                  <c:v>4.0281222004388413</c:v>
                </c:pt>
                <c:pt idx="13">
                  <c:v>2.6766074549636478</c:v>
                </c:pt>
                <c:pt idx="14">
                  <c:v>4.8750114269904605</c:v>
                </c:pt>
                <c:pt idx="15">
                  <c:v>2.8597910582624211</c:v>
                </c:pt>
                <c:pt idx="16">
                  <c:v>4.2164371962796441</c:v>
                </c:pt>
                <c:pt idx="17">
                  <c:v>1.752185066800882</c:v>
                </c:pt>
              </c:numCache>
            </c:numRef>
          </c:val>
        </c:ser>
        <c:gapWidth val="50"/>
        <c:axId val="110304640"/>
        <c:axId val="110347392"/>
      </c:barChart>
      <c:lineChart>
        <c:grouping val="standard"/>
        <c:ser>
          <c:idx val="1"/>
          <c:order val="1"/>
          <c:tx>
            <c:strRef>
              <c:f>図４○!$E$1</c:f>
              <c:strCache>
                <c:ptCount val="1"/>
                <c:pt idx="0">
                  <c:v>被保険者千人当たり件数(平均4.289)</c:v>
                </c:pt>
              </c:strCache>
            </c:strRef>
          </c:tx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図４○!$E$2:$E$19</c:f>
              <c:numCache>
                <c:formatCode>#,##0.000;"△ "#,##0.000</c:formatCode>
                <c:ptCount val="18"/>
                <c:pt idx="0">
                  <c:v>4.2889999999999997</c:v>
                </c:pt>
                <c:pt idx="1">
                  <c:v>4.2889999999999997</c:v>
                </c:pt>
                <c:pt idx="2">
                  <c:v>4.2889999999999997</c:v>
                </c:pt>
                <c:pt idx="3">
                  <c:v>4.2889999999999997</c:v>
                </c:pt>
                <c:pt idx="4">
                  <c:v>4.2889999999999997</c:v>
                </c:pt>
                <c:pt idx="5">
                  <c:v>4.2889999999999997</c:v>
                </c:pt>
                <c:pt idx="6">
                  <c:v>4.2889999999999997</c:v>
                </c:pt>
                <c:pt idx="7">
                  <c:v>4.2889999999999997</c:v>
                </c:pt>
                <c:pt idx="8">
                  <c:v>4.2889999999999997</c:v>
                </c:pt>
                <c:pt idx="9">
                  <c:v>4.2889999999999997</c:v>
                </c:pt>
                <c:pt idx="10">
                  <c:v>4.2889999999999997</c:v>
                </c:pt>
                <c:pt idx="11">
                  <c:v>4.2889999999999997</c:v>
                </c:pt>
                <c:pt idx="12">
                  <c:v>4.2889999999999997</c:v>
                </c:pt>
                <c:pt idx="13">
                  <c:v>4.2889999999999997</c:v>
                </c:pt>
                <c:pt idx="14">
                  <c:v>4.2889999999999997</c:v>
                </c:pt>
                <c:pt idx="15">
                  <c:v>4.2889999999999997</c:v>
                </c:pt>
                <c:pt idx="16">
                  <c:v>4.2889999999999997</c:v>
                </c:pt>
                <c:pt idx="17">
                  <c:v>4.2889999999999997</c:v>
                </c:pt>
              </c:numCache>
            </c:numRef>
          </c:val>
        </c:ser>
        <c:marker val="1"/>
        <c:axId val="110304640"/>
        <c:axId val="110347392"/>
      </c:lineChart>
      <c:catAx>
        <c:axId val="11030464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347392"/>
        <c:crosses val="autoZero"/>
        <c:auto val="1"/>
        <c:lblAlgn val="ctr"/>
        <c:lblOffset val="100"/>
      </c:catAx>
      <c:valAx>
        <c:axId val="110347392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千人当たり件数</a:t>
                </a:r>
              </a:p>
            </c:rich>
          </c:tx>
          <c:layout/>
        </c:title>
        <c:numFmt formatCode="#,##0;&quot;△ &quot;#,##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crossAx val="110304640"/>
        <c:crosses val="autoZero"/>
        <c:crossBetween val="between"/>
      </c:valAx>
    </c:plotArea>
    <c:plotVisOnly val="1"/>
    <c:dispBlanksAs val="gap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>
                <a:latin typeface="ＭＳ Ｐ明朝" pitchFamily="18" charset="-128"/>
                <a:ea typeface="ＭＳ Ｐ明朝" pitchFamily="18" charset="-128"/>
              </a:defRPr>
            </a:pPr>
            <a:r>
              <a:rPr lang="ja-JP" altLang="en-US" sz="1200">
                <a:latin typeface="ＭＳ Ｐ明朝" pitchFamily="18" charset="-128"/>
                <a:ea typeface="ＭＳ Ｐ明朝" pitchFamily="18" charset="-128"/>
              </a:rPr>
              <a:t>図５　標準報酬等級別分布の比較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図５○!$B$1</c:f>
              <c:strCache>
                <c:ptCount val="1"/>
                <c:pt idx="0">
                  <c:v>傷病手当金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cat>
            <c:numRef>
              <c:f>図５○!$A$2:$A$48</c:f>
              <c:numCache>
                <c:formatCode>General</c:formatCode>
                <c:ptCount val="47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6">
                  <c:v>47</c:v>
                </c:pt>
              </c:numCache>
            </c:numRef>
          </c:cat>
          <c:val>
            <c:numRef>
              <c:f>図５○!$B$2:$B$48</c:f>
              <c:numCache>
                <c:formatCode>#,##0.00;[Red]\-#,##0.00</c:formatCode>
                <c:ptCount val="47"/>
                <c:pt idx="0">
                  <c:v>0.15365557329013507</c:v>
                </c:pt>
                <c:pt idx="1">
                  <c:v>9.0525764108916787E-2</c:v>
                </c:pt>
                <c:pt idx="2">
                  <c:v>0.167949114991543</c:v>
                </c:pt>
                <c:pt idx="3">
                  <c:v>0.31445791743097407</c:v>
                </c:pt>
                <c:pt idx="4">
                  <c:v>0.94932939466850896</c:v>
                </c:pt>
                <c:pt idx="5">
                  <c:v>0.53481668532767945</c:v>
                </c:pt>
                <c:pt idx="6">
                  <c:v>0.90168425566381594</c:v>
                </c:pt>
                <c:pt idx="7">
                  <c:v>1.4912928508468923</c:v>
                </c:pt>
                <c:pt idx="8">
                  <c:v>1.8617338066083808</c:v>
                </c:pt>
                <c:pt idx="9">
                  <c:v>2.308406984777378</c:v>
                </c:pt>
                <c:pt idx="10">
                  <c:v>2.7086261524167998</c:v>
                </c:pt>
                <c:pt idx="11">
                  <c:v>3.9188126831360033</c:v>
                </c:pt>
                <c:pt idx="12">
                  <c:v>4.1927722324129881</c:v>
                </c:pt>
                <c:pt idx="13">
                  <c:v>4.4155132572599278</c:v>
                </c:pt>
                <c:pt idx="14">
                  <c:v>4.8109679109988805</c:v>
                </c:pt>
                <c:pt idx="15">
                  <c:v>4.5465373895228343</c:v>
                </c:pt>
                <c:pt idx="16">
                  <c:v>7.7828334564166086</c:v>
                </c:pt>
                <c:pt idx="17">
                  <c:v>9.0347094837649191</c:v>
                </c:pt>
                <c:pt idx="18">
                  <c:v>8.4474831455320771</c:v>
                </c:pt>
                <c:pt idx="19">
                  <c:v>7.9281511303809227</c:v>
                </c:pt>
                <c:pt idx="20">
                  <c:v>6.3379946160992917</c:v>
                </c:pt>
                <c:pt idx="21">
                  <c:v>5.6673892846082383</c:v>
                </c:pt>
                <c:pt idx="22">
                  <c:v>4.2761512256712004</c:v>
                </c:pt>
                <c:pt idx="23">
                  <c:v>3.2231936536674848</c:v>
                </c:pt>
                <c:pt idx="24">
                  <c:v>2.8670462396074039</c:v>
                </c:pt>
                <c:pt idx="25">
                  <c:v>2.5418681659003739</c:v>
                </c:pt>
                <c:pt idx="26">
                  <c:v>2.475164971293804</c:v>
                </c:pt>
                <c:pt idx="27">
                  <c:v>1.5222621911999428</c:v>
                </c:pt>
                <c:pt idx="28">
                  <c:v>0.97434309264597274</c:v>
                </c:pt>
                <c:pt idx="29">
                  <c:v>0.95885842246944752</c:v>
                </c:pt>
                <c:pt idx="30">
                  <c:v>0.48121590394739977</c:v>
                </c:pt>
                <c:pt idx="31">
                  <c:v>0.33708935845820331</c:v>
                </c:pt>
                <c:pt idx="32">
                  <c:v>0.32398694523191274</c:v>
                </c:pt>
                <c:pt idx="33">
                  <c:v>0.16914024346666032</c:v>
                </c:pt>
                <c:pt idx="34">
                  <c:v>0.14055316006384447</c:v>
                </c:pt>
                <c:pt idx="35">
                  <c:v>0.1048193058103247</c:v>
                </c:pt>
                <c:pt idx="36">
                  <c:v>0.16914024346666032</c:v>
                </c:pt>
                <c:pt idx="37">
                  <c:v>7.9805607832860864E-2</c:v>
                </c:pt>
                <c:pt idx="38">
                  <c:v>0.12745074683755389</c:v>
                </c:pt>
                <c:pt idx="39">
                  <c:v>8.0996736307978184E-2</c:v>
                </c:pt>
                <c:pt idx="40">
                  <c:v>5.4791909855397003E-2</c:v>
                </c:pt>
                <c:pt idx="41">
                  <c:v>3.6924982728637111E-2</c:v>
                </c:pt>
                <c:pt idx="42">
                  <c:v>0.12030397598684994</c:v>
                </c:pt>
                <c:pt idx="43">
                  <c:v>4.7645139004693048E-2</c:v>
                </c:pt>
                <c:pt idx="44">
                  <c:v>2.6204826452581174E-2</c:v>
                </c:pt>
                <c:pt idx="45">
                  <c:v>3.3351597303285137E-2</c:v>
                </c:pt>
                <c:pt idx="46">
                  <c:v>0.26204826452581176</c:v>
                </c:pt>
              </c:numCache>
            </c:numRef>
          </c:val>
        </c:ser>
        <c:ser>
          <c:idx val="2"/>
          <c:order val="1"/>
          <c:tx>
            <c:strRef>
              <c:f>図５○!$C$1</c:f>
              <c:strCache>
                <c:ptCount val="1"/>
                <c:pt idx="0">
                  <c:v>被保険者数</c:v>
                </c:pt>
              </c:strCache>
            </c:strRef>
          </c:tx>
          <c:spPr>
            <a:ln w="25400">
              <a:solidFill>
                <a:srgbClr val="999933"/>
              </a:solidFill>
              <a:prstDash val="lgDash"/>
            </a:ln>
          </c:spPr>
          <c:marker>
            <c:symbol val="none"/>
          </c:marker>
          <c:cat>
            <c:numRef>
              <c:f>図５○!$A$2:$A$48</c:f>
              <c:numCache>
                <c:formatCode>General</c:formatCode>
                <c:ptCount val="47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6">
                  <c:v>47</c:v>
                </c:pt>
              </c:numCache>
            </c:numRef>
          </c:cat>
          <c:val>
            <c:numRef>
              <c:f>図５○!$C$2:$C$48</c:f>
              <c:numCache>
                <c:formatCode>#,##0.00;"△ "#,##0.00</c:formatCode>
                <c:ptCount val="47"/>
                <c:pt idx="0">
                  <c:v>0.42565106983166562</c:v>
                </c:pt>
                <c:pt idx="1">
                  <c:v>9.6403323304049951E-2</c:v>
                </c:pt>
                <c:pt idx="2">
                  <c:v>0.26209749313554187</c:v>
                </c:pt>
                <c:pt idx="3">
                  <c:v>0.26009483798264371</c:v>
                </c:pt>
                <c:pt idx="4">
                  <c:v>1.3348309651765855</c:v>
                </c:pt>
                <c:pt idx="5">
                  <c:v>0.3678244022917323</c:v>
                </c:pt>
                <c:pt idx="6">
                  <c:v>0.68379434080306678</c:v>
                </c:pt>
                <c:pt idx="7">
                  <c:v>1.300193205134113</c:v>
                </c:pt>
                <c:pt idx="8">
                  <c:v>1.5300694073274903</c:v>
                </c:pt>
                <c:pt idx="9">
                  <c:v>2.0797011793288798</c:v>
                </c:pt>
                <c:pt idx="10">
                  <c:v>2.3930145344741245</c:v>
                </c:pt>
                <c:pt idx="11">
                  <c:v>3.7066388120494858</c:v>
                </c:pt>
                <c:pt idx="12">
                  <c:v>3.7168513315664327</c:v>
                </c:pt>
                <c:pt idx="13">
                  <c:v>3.8491236391268542</c:v>
                </c:pt>
                <c:pt idx="14">
                  <c:v>4.2151752829031386</c:v>
                </c:pt>
                <c:pt idx="15">
                  <c:v>3.959652833598668</c:v>
                </c:pt>
                <c:pt idx="16">
                  <c:v>7.0972770327026442</c:v>
                </c:pt>
                <c:pt idx="17">
                  <c:v>7.8955547901416638</c:v>
                </c:pt>
                <c:pt idx="18">
                  <c:v>7.3883415021568908</c:v>
                </c:pt>
                <c:pt idx="19">
                  <c:v>7.3138345563664151</c:v>
                </c:pt>
                <c:pt idx="20">
                  <c:v>6.0127473087533296</c:v>
                </c:pt>
                <c:pt idx="21">
                  <c:v>5.9113424563811998</c:v>
                </c:pt>
                <c:pt idx="22">
                  <c:v>4.4473095809576924</c:v>
                </c:pt>
                <c:pt idx="23">
                  <c:v>3.6821471569398079</c:v>
                </c:pt>
                <c:pt idx="24">
                  <c:v>3.4234521340385267</c:v>
                </c:pt>
                <c:pt idx="25">
                  <c:v>3.0923396703404831</c:v>
                </c:pt>
                <c:pt idx="26">
                  <c:v>3.2138323800115804</c:v>
                </c:pt>
                <c:pt idx="27">
                  <c:v>2.105413841024125</c:v>
                </c:pt>
                <c:pt idx="28">
                  <c:v>1.3619587683956904</c:v>
                </c:pt>
                <c:pt idx="29">
                  <c:v>1.4407162475719084</c:v>
                </c:pt>
                <c:pt idx="30">
                  <c:v>0.6881061799587963</c:v>
                </c:pt>
                <c:pt idx="31">
                  <c:v>0.57812873741686299</c:v>
                </c:pt>
                <c:pt idx="32">
                  <c:v>0.61674115488013859</c:v>
                </c:pt>
                <c:pt idx="33">
                  <c:v>0.29852333813595922</c:v>
                </c:pt>
                <c:pt idx="34">
                  <c:v>0.28486747787142686</c:v>
                </c:pt>
                <c:pt idx="35">
                  <c:v>0.17291292424742316</c:v>
                </c:pt>
                <c:pt idx="36">
                  <c:v>0.35951747045853755</c:v>
                </c:pt>
                <c:pt idx="37">
                  <c:v>0.20523128265873317</c:v>
                </c:pt>
                <c:pt idx="38">
                  <c:v>0.28822907759236299</c:v>
                </c:pt>
                <c:pt idx="39">
                  <c:v>0.16695604693038435</c:v>
                </c:pt>
                <c:pt idx="40">
                  <c:v>0.17919165685689201</c:v>
                </c:pt>
                <c:pt idx="41">
                  <c:v>0.1027791233826644</c:v>
                </c:pt>
                <c:pt idx="42">
                  <c:v>0.28016736883911497</c:v>
                </c:pt>
                <c:pt idx="43">
                  <c:v>8.571568406970588E-2</c:v>
                </c:pt>
                <c:pt idx="44">
                  <c:v>0.1075149941141352</c:v>
                </c:pt>
                <c:pt idx="45">
                  <c:v>6.2833305422178604E-2</c:v>
                </c:pt>
                <c:pt idx="46">
                  <c:v>0.9552000933482524</c:v>
                </c:pt>
              </c:numCache>
            </c:numRef>
          </c:val>
        </c:ser>
        <c:marker val="1"/>
        <c:axId val="110501248"/>
        <c:axId val="110507520"/>
      </c:lineChart>
      <c:catAx>
        <c:axId val="110501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報酬等級</a:t>
                </a:r>
              </a:p>
            </c:rich>
          </c:tx>
          <c:layout/>
        </c:title>
        <c:numFmt formatCode="General" sourceLinked="1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507520"/>
        <c:crosses val="autoZero"/>
        <c:lblAlgn val="ctr"/>
        <c:lblOffset val="100"/>
        <c:tickLblSkip val="1"/>
      </c:catAx>
      <c:valAx>
        <c:axId val="110507520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構成割合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％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)</a:t>
                </a:r>
              </a:p>
            </c:rich>
          </c:tx>
          <c:layout/>
        </c:title>
        <c:numFmt formatCode="#,##0;[Red]\-#,##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10501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17586913713571"/>
          <c:y val="0.11406577312632171"/>
          <c:w val="0.11725293294326036"/>
          <c:h val="9.3186878285982475E-2"/>
        </c:manualLayout>
      </c:layout>
      <c:overlay val="1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4</xdr:row>
      <xdr:rowOff>0</xdr:rowOff>
    </xdr:from>
    <xdr:to>
      <xdr:col>4</xdr:col>
      <xdr:colOff>628650</xdr:colOff>
      <xdr:row>5</xdr:row>
      <xdr:rowOff>38100</xdr:rowOff>
    </xdr:to>
    <xdr:sp macro="" textlink="">
      <xdr:nvSpPr>
        <xdr:cNvPr id="1305" name="Text Box 25"/>
        <xdr:cNvSpPr txBox="1">
          <a:spLocks noChangeArrowheads="1"/>
        </xdr:cNvSpPr>
      </xdr:nvSpPr>
      <xdr:spPr bwMode="auto">
        <a:xfrm>
          <a:off x="7038975" y="685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0.09989</cdr:x>
      <cdr:y>0.45889</cdr:y>
    </cdr:from>
    <cdr:to>
      <cdr:x>0.91379</cdr:x>
      <cdr:y>0.46078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929548" y="2788645"/>
          <a:ext cx="7574097" cy="11476"/>
        </a:xfrm>
        <a:prstGeom xmlns:a="http://schemas.openxmlformats.org/drawingml/2006/main" prst="line">
          <a:avLst/>
        </a:prstGeom>
        <a:ln xmlns:a="http://schemas.openxmlformats.org/drawingml/2006/main" w="1905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0.08632</cdr:x>
      <cdr:y>0.38335</cdr:y>
    </cdr:from>
    <cdr:to>
      <cdr:x>0.2639</cdr:x>
      <cdr:y>0.45511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03314" y="2329609"/>
          <a:ext cx="1652529" cy="4360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itchFamily="17" charset="-128"/>
              <a:ea typeface="ＭＳ 明朝" pitchFamily="17" charset="-128"/>
            </a:rPr>
            <a:t>被保険者千人当たり件数</a:t>
          </a:r>
          <a:endParaRPr lang="en-US" altLang="ja-JP" sz="100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lang="en-US" altLang="ja-JP" sz="1000"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1000">
              <a:latin typeface="ＭＳ 明朝" pitchFamily="17" charset="-128"/>
              <a:ea typeface="ＭＳ 明朝" pitchFamily="17" charset="-128"/>
            </a:rPr>
            <a:t>平均</a:t>
          </a:r>
          <a:r>
            <a:rPr lang="en-US" altLang="ja-JP" sz="1000">
              <a:latin typeface="ＭＳ 明朝" pitchFamily="17" charset="-128"/>
              <a:ea typeface="ＭＳ 明朝" pitchFamily="17" charset="-128"/>
            </a:rPr>
            <a:t>4.29)</a:t>
          </a:r>
          <a:endParaRPr lang="ja-JP" altLang="en-US" sz="1000">
            <a:latin typeface="ＭＳ 明朝" pitchFamily="17" charset="-128"/>
            <a:ea typeface="ＭＳ 明朝" pitchFamily="17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0.41311</cdr:x>
      <cdr:y>0.28893</cdr:y>
    </cdr:from>
    <cdr:to>
      <cdr:x>0.60179</cdr:x>
      <cdr:y>0.36635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44381" y="1755812"/>
          <a:ext cx="1755860" cy="47048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itchFamily="17" charset="-128"/>
              <a:ea typeface="ＭＳ 明朝" pitchFamily="17" charset="-128"/>
            </a:rPr>
            <a:t>被保険者千人当たり件数</a:t>
          </a:r>
          <a:endParaRPr lang="en-US" altLang="ja-JP" sz="100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lang="en-US" altLang="ja-JP" sz="1000"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1000">
              <a:latin typeface="ＭＳ 明朝" pitchFamily="17" charset="-128"/>
              <a:ea typeface="ＭＳ 明朝" pitchFamily="17" charset="-128"/>
            </a:rPr>
            <a:t>平均</a:t>
          </a:r>
          <a:r>
            <a:rPr lang="en-US" altLang="ja-JP" sz="1000">
              <a:latin typeface="ＭＳ 明朝" pitchFamily="17" charset="-128"/>
              <a:ea typeface="ＭＳ 明朝" pitchFamily="17" charset="-128"/>
            </a:rPr>
            <a:t>4.289)</a:t>
          </a:r>
          <a:endParaRPr lang="ja-JP" altLang="en-US" sz="1000">
            <a:latin typeface="ＭＳ 明朝" pitchFamily="17" charset="-128"/>
            <a:ea typeface="ＭＳ 明朝" pitchFamily="17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F29"/>
  <sheetViews>
    <sheetView workbookViewId="0">
      <selection activeCell="E2" sqref="E2"/>
    </sheetView>
  </sheetViews>
  <sheetFormatPr defaultRowHeight="13.5"/>
  <cols>
    <col min="1" max="1" width="8" style="1" bestFit="1" customWidth="1"/>
    <col min="2" max="2" width="23.875" style="1" bestFit="1" customWidth="1"/>
    <col min="3" max="3" width="31.375" style="1" bestFit="1" customWidth="1"/>
    <col min="4" max="4" width="21.875" style="1" bestFit="1" customWidth="1"/>
    <col min="5" max="5" width="37.125" style="1" bestFit="1" customWidth="1"/>
    <col min="6" max="16384" width="9" style="1"/>
  </cols>
  <sheetData>
    <row r="1" spans="1:5">
      <c r="A1" s="20" t="s">
        <v>0</v>
      </c>
      <c r="B1" s="21" t="s">
        <v>64</v>
      </c>
      <c r="C1" s="20" t="s">
        <v>131</v>
      </c>
      <c r="D1" s="22" t="s">
        <v>65</v>
      </c>
      <c r="E1" s="22" t="str">
        <f>CONCATENATE("被保険者千人当たり件数(平均",E3,")")</f>
        <v>被保険者千人当たり件数(平均4.29)</v>
      </c>
    </row>
    <row r="2" spans="1:5">
      <c r="A2" s="23"/>
      <c r="B2" s="24"/>
      <c r="C2" s="23"/>
      <c r="D2" s="25"/>
      <c r="E2" s="25"/>
    </row>
    <row r="3" spans="1:5">
      <c r="A3" s="26" t="s">
        <v>27</v>
      </c>
      <c r="B3" s="18">
        <v>0.31207566048073943</v>
      </c>
      <c r="C3" s="80">
        <v>0.72145651883154882</v>
      </c>
      <c r="D3" s="19">
        <f t="shared" ref="D3:D14" si="0">B3*$D$16/(C3*$D$17)*1000</f>
        <v>1.8552875695732838</v>
      </c>
      <c r="E3" s="19">
        <f>ROUND(D16/D17*1000,2)</f>
        <v>4.29</v>
      </c>
    </row>
    <row r="4" spans="1:5">
      <c r="A4" s="26" t="s">
        <v>28</v>
      </c>
      <c r="B4" s="18">
        <v>3.7913619362984492</v>
      </c>
      <c r="C4" s="80">
        <v>6.4976555140912842</v>
      </c>
      <c r="D4" s="19">
        <f t="shared" si="0"/>
        <v>2.5026496793652089</v>
      </c>
      <c r="E4" s="19">
        <f>$E$3</f>
        <v>4.29</v>
      </c>
    </row>
    <row r="5" spans="1:5">
      <c r="A5" s="26" t="s">
        <v>29</v>
      </c>
      <c r="B5" s="18">
        <v>7.8304785954213019</v>
      </c>
      <c r="C5" s="80">
        <v>10.684149914268989</v>
      </c>
      <c r="D5" s="19">
        <f t="shared" si="0"/>
        <v>3.1434737058035678</v>
      </c>
      <c r="E5" s="19">
        <f t="shared" ref="E5:E14" si="1">$E$3</f>
        <v>4.29</v>
      </c>
    </row>
    <row r="6" spans="1:5">
      <c r="A6" s="26" t="s">
        <v>30</v>
      </c>
      <c r="B6" s="18">
        <v>9.0763989803940248</v>
      </c>
      <c r="C6" s="80">
        <v>11.583592409814358</v>
      </c>
      <c r="D6" s="19">
        <f t="shared" si="0"/>
        <v>3.3607159648121576</v>
      </c>
      <c r="E6" s="19">
        <f t="shared" si="1"/>
        <v>4.29</v>
      </c>
    </row>
    <row r="7" spans="1:5">
      <c r="A7" s="26" t="s">
        <v>31</v>
      </c>
      <c r="B7" s="18">
        <v>10.412845129475665</v>
      </c>
      <c r="C7" s="80">
        <v>13.188551923994741</v>
      </c>
      <c r="D7" s="19">
        <f t="shared" si="0"/>
        <v>3.3863652122443715</v>
      </c>
      <c r="E7" s="19">
        <f t="shared" si="1"/>
        <v>4.29</v>
      </c>
    </row>
    <row r="8" spans="1:5">
      <c r="A8" s="26" t="s">
        <v>32</v>
      </c>
      <c r="B8" s="18">
        <v>10.601043428544203</v>
      </c>
      <c r="C8" s="80">
        <v>12.489768322429933</v>
      </c>
      <c r="D8" s="19">
        <f t="shared" si="0"/>
        <v>3.6404555232459441</v>
      </c>
      <c r="E8" s="19">
        <f t="shared" si="1"/>
        <v>4.29</v>
      </c>
    </row>
    <row r="9" spans="1:5">
      <c r="A9" s="26" t="s">
        <v>33</v>
      </c>
      <c r="B9" s="18">
        <v>10.070991257116994</v>
      </c>
      <c r="C9" s="80">
        <v>10.784819097401281</v>
      </c>
      <c r="D9" s="19">
        <f t="shared" si="0"/>
        <v>4.0051690602940182</v>
      </c>
      <c r="E9" s="19">
        <f t="shared" si="1"/>
        <v>4.29</v>
      </c>
    </row>
    <row r="10" spans="1:5">
      <c r="A10" s="26" t="s">
        <v>34</v>
      </c>
      <c r="B10" s="18">
        <v>11.330014055316006</v>
      </c>
      <c r="C10" s="80">
        <v>10.233465655026098</v>
      </c>
      <c r="D10" s="19">
        <f t="shared" si="0"/>
        <v>4.74863960860666</v>
      </c>
      <c r="E10" s="19">
        <f t="shared" si="1"/>
        <v>4.29</v>
      </c>
    </row>
    <row r="11" spans="1:5">
      <c r="A11" s="26" t="s">
        <v>35</v>
      </c>
      <c r="B11" s="18">
        <v>13.971937013126237</v>
      </c>
      <c r="C11" s="80">
        <v>9.7271004301928059</v>
      </c>
      <c r="D11" s="19">
        <f t="shared" si="0"/>
        <v>6.1607660568576206</v>
      </c>
      <c r="E11" s="19">
        <f t="shared" si="1"/>
        <v>4.29</v>
      </c>
    </row>
    <row r="12" spans="1:5">
      <c r="A12" s="26" t="s">
        <v>36</v>
      </c>
      <c r="B12" s="18">
        <v>15.533506444005049</v>
      </c>
      <c r="C12" s="80">
        <v>9.3350244870571775</v>
      </c>
      <c r="D12" s="19">
        <f t="shared" si="0"/>
        <v>7.1369974042804456</v>
      </c>
      <c r="E12" s="19">
        <f t="shared" si="1"/>
        <v>4.29</v>
      </c>
    </row>
    <row r="13" spans="1:5">
      <c r="A13" s="26" t="s">
        <v>37</v>
      </c>
      <c r="B13" s="18">
        <v>5.1992757938871286</v>
      </c>
      <c r="C13" s="80">
        <v>3.3780296672925649</v>
      </c>
      <c r="D13" s="19">
        <f t="shared" si="0"/>
        <v>6.6014736485505487</v>
      </c>
      <c r="E13" s="19">
        <f t="shared" si="1"/>
        <v>4.29</v>
      </c>
    </row>
    <row r="14" spans="1:5">
      <c r="A14" s="26" t="s">
        <v>62</v>
      </c>
      <c r="B14" s="18">
        <v>1.870071705934202</v>
      </c>
      <c r="C14" s="80">
        <v>1.3763860595992217</v>
      </c>
      <c r="D14" s="19">
        <f t="shared" si="0"/>
        <v>5.8274625669044662</v>
      </c>
      <c r="E14" s="19">
        <f t="shared" si="1"/>
        <v>4.29</v>
      </c>
    </row>
    <row r="15" spans="1:5">
      <c r="B15" s="17" t="s">
        <v>19</v>
      </c>
      <c r="C15" s="17" t="s">
        <v>9</v>
      </c>
      <c r="D15" s="27"/>
    </row>
    <row r="16" spans="1:5">
      <c r="B16" s="16"/>
      <c r="C16" s="28" t="s">
        <v>15</v>
      </c>
      <c r="D16" s="29">
        <v>83954</v>
      </c>
    </row>
    <row r="17" spans="2:6">
      <c r="B17" s="16"/>
      <c r="C17" s="28" t="s">
        <v>132</v>
      </c>
      <c r="D17" s="71">
        <v>19574014</v>
      </c>
      <c r="E17" s="74">
        <f>D17/$D$17*100</f>
        <v>100</v>
      </c>
      <c r="F17" s="1" t="s">
        <v>12</v>
      </c>
    </row>
    <row r="18" spans="2:6">
      <c r="B18" s="30"/>
      <c r="C18" s="30"/>
      <c r="D18" s="72">
        <v>141218</v>
      </c>
      <c r="E18" s="75">
        <f t="shared" ref="E18:E29" si="2">D18/$D$17*100</f>
        <v>0.72145651883154882</v>
      </c>
      <c r="F18" s="1" t="s">
        <v>69</v>
      </c>
    </row>
    <row r="19" spans="2:6">
      <c r="D19" s="72">
        <v>1271852</v>
      </c>
      <c r="E19" s="75">
        <f t="shared" si="2"/>
        <v>6.4976555140912842</v>
      </c>
      <c r="F19" s="1" t="s">
        <v>70</v>
      </c>
    </row>
    <row r="20" spans="2:6">
      <c r="D20" s="72">
        <v>2091317</v>
      </c>
      <c r="E20" s="75">
        <f t="shared" si="2"/>
        <v>10.684149914268989</v>
      </c>
      <c r="F20" s="1" t="s">
        <v>71</v>
      </c>
    </row>
    <row r="21" spans="2:6">
      <c r="D21" s="72">
        <v>2267374</v>
      </c>
      <c r="E21" s="75">
        <f t="shared" si="2"/>
        <v>11.583592409814358</v>
      </c>
      <c r="F21" s="1" t="s">
        <v>72</v>
      </c>
    </row>
    <row r="22" spans="2:6">
      <c r="D22" s="72">
        <v>2581529</v>
      </c>
      <c r="E22" s="75">
        <f t="shared" si="2"/>
        <v>13.188551923994741</v>
      </c>
      <c r="F22" s="1" t="s">
        <v>73</v>
      </c>
    </row>
    <row r="23" spans="2:6">
      <c r="D23" s="72">
        <v>2444749</v>
      </c>
      <c r="E23" s="75">
        <f t="shared" si="2"/>
        <v>12.489768322429933</v>
      </c>
      <c r="F23" s="1" t="s">
        <v>74</v>
      </c>
    </row>
    <row r="24" spans="2:6">
      <c r="D24" s="72">
        <v>2111022</v>
      </c>
      <c r="E24" s="75">
        <f t="shared" si="2"/>
        <v>10.784819097401281</v>
      </c>
      <c r="F24" s="1" t="s">
        <v>75</v>
      </c>
    </row>
    <row r="25" spans="2:6">
      <c r="D25" s="72">
        <v>2003100</v>
      </c>
      <c r="E25" s="75">
        <f t="shared" si="2"/>
        <v>10.233465655026098</v>
      </c>
      <c r="F25" s="1" t="s">
        <v>76</v>
      </c>
    </row>
    <row r="26" spans="2:6">
      <c r="D26" s="72">
        <v>1903984</v>
      </c>
      <c r="E26" s="75">
        <f t="shared" si="2"/>
        <v>9.7271004301928059</v>
      </c>
      <c r="F26" s="1" t="s">
        <v>77</v>
      </c>
    </row>
    <row r="27" spans="2:6">
      <c r="D27" s="72">
        <v>1827239</v>
      </c>
      <c r="E27" s="75">
        <f t="shared" si="2"/>
        <v>9.3350244870571775</v>
      </c>
      <c r="F27" s="1" t="s">
        <v>78</v>
      </c>
    </row>
    <row r="28" spans="2:6">
      <c r="D28" s="72">
        <v>661216</v>
      </c>
      <c r="E28" s="75">
        <f t="shared" si="2"/>
        <v>3.3780296672925649</v>
      </c>
      <c r="F28" s="1" t="s">
        <v>79</v>
      </c>
    </row>
    <row r="29" spans="2:6">
      <c r="D29" s="73">
        <v>269414</v>
      </c>
      <c r="E29" s="76">
        <f t="shared" si="2"/>
        <v>1.3763860595992217</v>
      </c>
      <c r="F29" s="1" t="s">
        <v>80</v>
      </c>
    </row>
  </sheetData>
  <phoneticPr fontId="4"/>
  <printOptions horizontalCentered="1" verticalCentered="1"/>
  <pageMargins left="1.181102362204724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1"/>
  <sheetViews>
    <sheetView showGridLines="0" zoomScale="75" zoomScaleNormal="75" workbookViewId="0"/>
  </sheetViews>
  <sheetFormatPr defaultRowHeight="17.25"/>
  <cols>
    <col min="1" max="1" width="1.125" style="194" customWidth="1"/>
    <col min="2" max="2" width="22.375" style="194" customWidth="1"/>
    <col min="3" max="6" width="13.375" style="194" customWidth="1"/>
    <col min="7" max="7" width="1.125" style="194" customWidth="1"/>
    <col min="8" max="256" width="9" style="194"/>
    <col min="257" max="257" width="1.125" style="194" customWidth="1"/>
    <col min="258" max="258" width="22.375" style="194" customWidth="1"/>
    <col min="259" max="262" width="13.375" style="194" customWidth="1"/>
    <col min="263" max="263" width="1.125" style="194" customWidth="1"/>
    <col min="264" max="512" width="9" style="194"/>
    <col min="513" max="513" width="1.125" style="194" customWidth="1"/>
    <col min="514" max="514" width="22.375" style="194" customWidth="1"/>
    <col min="515" max="518" width="13.375" style="194" customWidth="1"/>
    <col min="519" max="519" width="1.125" style="194" customWidth="1"/>
    <col min="520" max="768" width="9" style="194"/>
    <col min="769" max="769" width="1.125" style="194" customWidth="1"/>
    <col min="770" max="770" width="22.375" style="194" customWidth="1"/>
    <col min="771" max="774" width="13.375" style="194" customWidth="1"/>
    <col min="775" max="775" width="1.125" style="194" customWidth="1"/>
    <col min="776" max="1024" width="9" style="194"/>
    <col min="1025" max="1025" width="1.125" style="194" customWidth="1"/>
    <col min="1026" max="1026" width="22.375" style="194" customWidth="1"/>
    <col min="1027" max="1030" width="13.375" style="194" customWidth="1"/>
    <col min="1031" max="1031" width="1.125" style="194" customWidth="1"/>
    <col min="1032" max="1280" width="9" style="194"/>
    <col min="1281" max="1281" width="1.125" style="194" customWidth="1"/>
    <col min="1282" max="1282" width="22.375" style="194" customWidth="1"/>
    <col min="1283" max="1286" width="13.375" style="194" customWidth="1"/>
    <col min="1287" max="1287" width="1.125" style="194" customWidth="1"/>
    <col min="1288" max="1536" width="9" style="194"/>
    <col min="1537" max="1537" width="1.125" style="194" customWidth="1"/>
    <col min="1538" max="1538" width="22.375" style="194" customWidth="1"/>
    <col min="1539" max="1542" width="13.375" style="194" customWidth="1"/>
    <col min="1543" max="1543" width="1.125" style="194" customWidth="1"/>
    <col min="1544" max="1792" width="9" style="194"/>
    <col min="1793" max="1793" width="1.125" style="194" customWidth="1"/>
    <col min="1794" max="1794" width="22.375" style="194" customWidth="1"/>
    <col min="1795" max="1798" width="13.375" style="194" customWidth="1"/>
    <col min="1799" max="1799" width="1.125" style="194" customWidth="1"/>
    <col min="1800" max="2048" width="9" style="194"/>
    <col min="2049" max="2049" width="1.125" style="194" customWidth="1"/>
    <col min="2050" max="2050" width="22.375" style="194" customWidth="1"/>
    <col min="2051" max="2054" width="13.375" style="194" customWidth="1"/>
    <col min="2055" max="2055" width="1.125" style="194" customWidth="1"/>
    <col min="2056" max="2304" width="9" style="194"/>
    <col min="2305" max="2305" width="1.125" style="194" customWidth="1"/>
    <col min="2306" max="2306" width="22.375" style="194" customWidth="1"/>
    <col min="2307" max="2310" width="13.375" style="194" customWidth="1"/>
    <col min="2311" max="2311" width="1.125" style="194" customWidth="1"/>
    <col min="2312" max="2560" width="9" style="194"/>
    <col min="2561" max="2561" width="1.125" style="194" customWidth="1"/>
    <col min="2562" max="2562" width="22.375" style="194" customWidth="1"/>
    <col min="2563" max="2566" width="13.375" style="194" customWidth="1"/>
    <col min="2567" max="2567" width="1.125" style="194" customWidth="1"/>
    <col min="2568" max="2816" width="9" style="194"/>
    <col min="2817" max="2817" width="1.125" style="194" customWidth="1"/>
    <col min="2818" max="2818" width="22.375" style="194" customWidth="1"/>
    <col min="2819" max="2822" width="13.375" style="194" customWidth="1"/>
    <col min="2823" max="2823" width="1.125" style="194" customWidth="1"/>
    <col min="2824" max="3072" width="9" style="194"/>
    <col min="3073" max="3073" width="1.125" style="194" customWidth="1"/>
    <col min="3074" max="3074" width="22.375" style="194" customWidth="1"/>
    <col min="3075" max="3078" width="13.375" style="194" customWidth="1"/>
    <col min="3079" max="3079" width="1.125" style="194" customWidth="1"/>
    <col min="3080" max="3328" width="9" style="194"/>
    <col min="3329" max="3329" width="1.125" style="194" customWidth="1"/>
    <col min="3330" max="3330" width="22.375" style="194" customWidth="1"/>
    <col min="3331" max="3334" width="13.375" style="194" customWidth="1"/>
    <col min="3335" max="3335" width="1.125" style="194" customWidth="1"/>
    <col min="3336" max="3584" width="9" style="194"/>
    <col min="3585" max="3585" width="1.125" style="194" customWidth="1"/>
    <col min="3586" max="3586" width="22.375" style="194" customWidth="1"/>
    <col min="3587" max="3590" width="13.375" style="194" customWidth="1"/>
    <col min="3591" max="3591" width="1.125" style="194" customWidth="1"/>
    <col min="3592" max="3840" width="9" style="194"/>
    <col min="3841" max="3841" width="1.125" style="194" customWidth="1"/>
    <col min="3842" max="3842" width="22.375" style="194" customWidth="1"/>
    <col min="3843" max="3846" width="13.375" style="194" customWidth="1"/>
    <col min="3847" max="3847" width="1.125" style="194" customWidth="1"/>
    <col min="3848" max="4096" width="9" style="194"/>
    <col min="4097" max="4097" width="1.125" style="194" customWidth="1"/>
    <col min="4098" max="4098" width="22.375" style="194" customWidth="1"/>
    <col min="4099" max="4102" width="13.375" style="194" customWidth="1"/>
    <col min="4103" max="4103" width="1.125" style="194" customWidth="1"/>
    <col min="4104" max="4352" width="9" style="194"/>
    <col min="4353" max="4353" width="1.125" style="194" customWidth="1"/>
    <col min="4354" max="4354" width="22.375" style="194" customWidth="1"/>
    <col min="4355" max="4358" width="13.375" style="194" customWidth="1"/>
    <col min="4359" max="4359" width="1.125" style="194" customWidth="1"/>
    <col min="4360" max="4608" width="9" style="194"/>
    <col min="4609" max="4609" width="1.125" style="194" customWidth="1"/>
    <col min="4610" max="4610" width="22.375" style="194" customWidth="1"/>
    <col min="4611" max="4614" width="13.375" style="194" customWidth="1"/>
    <col min="4615" max="4615" width="1.125" style="194" customWidth="1"/>
    <col min="4616" max="4864" width="9" style="194"/>
    <col min="4865" max="4865" width="1.125" style="194" customWidth="1"/>
    <col min="4866" max="4866" width="22.375" style="194" customWidth="1"/>
    <col min="4867" max="4870" width="13.375" style="194" customWidth="1"/>
    <col min="4871" max="4871" width="1.125" style="194" customWidth="1"/>
    <col min="4872" max="5120" width="9" style="194"/>
    <col min="5121" max="5121" width="1.125" style="194" customWidth="1"/>
    <col min="5122" max="5122" width="22.375" style="194" customWidth="1"/>
    <col min="5123" max="5126" width="13.375" style="194" customWidth="1"/>
    <col min="5127" max="5127" width="1.125" style="194" customWidth="1"/>
    <col min="5128" max="5376" width="9" style="194"/>
    <col min="5377" max="5377" width="1.125" style="194" customWidth="1"/>
    <col min="5378" max="5378" width="22.375" style="194" customWidth="1"/>
    <col min="5379" max="5382" width="13.375" style="194" customWidth="1"/>
    <col min="5383" max="5383" width="1.125" style="194" customWidth="1"/>
    <col min="5384" max="5632" width="9" style="194"/>
    <col min="5633" max="5633" width="1.125" style="194" customWidth="1"/>
    <col min="5634" max="5634" width="22.375" style="194" customWidth="1"/>
    <col min="5635" max="5638" width="13.375" style="194" customWidth="1"/>
    <col min="5639" max="5639" width="1.125" style="194" customWidth="1"/>
    <col min="5640" max="5888" width="9" style="194"/>
    <col min="5889" max="5889" width="1.125" style="194" customWidth="1"/>
    <col min="5890" max="5890" width="22.375" style="194" customWidth="1"/>
    <col min="5891" max="5894" width="13.375" style="194" customWidth="1"/>
    <col min="5895" max="5895" width="1.125" style="194" customWidth="1"/>
    <col min="5896" max="6144" width="9" style="194"/>
    <col min="6145" max="6145" width="1.125" style="194" customWidth="1"/>
    <col min="6146" max="6146" width="22.375" style="194" customWidth="1"/>
    <col min="6147" max="6150" width="13.375" style="194" customWidth="1"/>
    <col min="6151" max="6151" width="1.125" style="194" customWidth="1"/>
    <col min="6152" max="6400" width="9" style="194"/>
    <col min="6401" max="6401" width="1.125" style="194" customWidth="1"/>
    <col min="6402" max="6402" width="22.375" style="194" customWidth="1"/>
    <col min="6403" max="6406" width="13.375" style="194" customWidth="1"/>
    <col min="6407" max="6407" width="1.125" style="194" customWidth="1"/>
    <col min="6408" max="6656" width="9" style="194"/>
    <col min="6657" max="6657" width="1.125" style="194" customWidth="1"/>
    <col min="6658" max="6658" width="22.375" style="194" customWidth="1"/>
    <col min="6659" max="6662" width="13.375" style="194" customWidth="1"/>
    <col min="6663" max="6663" width="1.125" style="194" customWidth="1"/>
    <col min="6664" max="6912" width="9" style="194"/>
    <col min="6913" max="6913" width="1.125" style="194" customWidth="1"/>
    <col min="6914" max="6914" width="22.375" style="194" customWidth="1"/>
    <col min="6915" max="6918" width="13.375" style="194" customWidth="1"/>
    <col min="6919" max="6919" width="1.125" style="194" customWidth="1"/>
    <col min="6920" max="7168" width="9" style="194"/>
    <col min="7169" max="7169" width="1.125" style="194" customWidth="1"/>
    <col min="7170" max="7170" width="22.375" style="194" customWidth="1"/>
    <col min="7171" max="7174" width="13.375" style="194" customWidth="1"/>
    <col min="7175" max="7175" width="1.125" style="194" customWidth="1"/>
    <col min="7176" max="7424" width="9" style="194"/>
    <col min="7425" max="7425" width="1.125" style="194" customWidth="1"/>
    <col min="7426" max="7426" width="22.375" style="194" customWidth="1"/>
    <col min="7427" max="7430" width="13.375" style="194" customWidth="1"/>
    <col min="7431" max="7431" width="1.125" style="194" customWidth="1"/>
    <col min="7432" max="7680" width="9" style="194"/>
    <col min="7681" max="7681" width="1.125" style="194" customWidth="1"/>
    <col min="7682" max="7682" width="22.375" style="194" customWidth="1"/>
    <col min="7683" max="7686" width="13.375" style="194" customWidth="1"/>
    <col min="7687" max="7687" width="1.125" style="194" customWidth="1"/>
    <col min="7688" max="7936" width="9" style="194"/>
    <col min="7937" max="7937" width="1.125" style="194" customWidth="1"/>
    <col min="7938" max="7938" width="22.375" style="194" customWidth="1"/>
    <col min="7939" max="7942" width="13.375" style="194" customWidth="1"/>
    <col min="7943" max="7943" width="1.125" style="194" customWidth="1"/>
    <col min="7944" max="8192" width="9" style="194"/>
    <col min="8193" max="8193" width="1.125" style="194" customWidth="1"/>
    <col min="8194" max="8194" width="22.375" style="194" customWidth="1"/>
    <col min="8195" max="8198" width="13.375" style="194" customWidth="1"/>
    <col min="8199" max="8199" width="1.125" style="194" customWidth="1"/>
    <col min="8200" max="8448" width="9" style="194"/>
    <col min="8449" max="8449" width="1.125" style="194" customWidth="1"/>
    <col min="8450" max="8450" width="22.375" style="194" customWidth="1"/>
    <col min="8451" max="8454" width="13.375" style="194" customWidth="1"/>
    <col min="8455" max="8455" width="1.125" style="194" customWidth="1"/>
    <col min="8456" max="8704" width="9" style="194"/>
    <col min="8705" max="8705" width="1.125" style="194" customWidth="1"/>
    <col min="8706" max="8706" width="22.375" style="194" customWidth="1"/>
    <col min="8707" max="8710" width="13.375" style="194" customWidth="1"/>
    <col min="8711" max="8711" width="1.125" style="194" customWidth="1"/>
    <col min="8712" max="8960" width="9" style="194"/>
    <col min="8961" max="8961" width="1.125" style="194" customWidth="1"/>
    <col min="8962" max="8962" width="22.375" style="194" customWidth="1"/>
    <col min="8963" max="8966" width="13.375" style="194" customWidth="1"/>
    <col min="8967" max="8967" width="1.125" style="194" customWidth="1"/>
    <col min="8968" max="9216" width="9" style="194"/>
    <col min="9217" max="9217" width="1.125" style="194" customWidth="1"/>
    <col min="9218" max="9218" width="22.375" style="194" customWidth="1"/>
    <col min="9219" max="9222" width="13.375" style="194" customWidth="1"/>
    <col min="9223" max="9223" width="1.125" style="194" customWidth="1"/>
    <col min="9224" max="9472" width="9" style="194"/>
    <col min="9473" max="9473" width="1.125" style="194" customWidth="1"/>
    <col min="9474" max="9474" width="22.375" style="194" customWidth="1"/>
    <col min="9475" max="9478" width="13.375" style="194" customWidth="1"/>
    <col min="9479" max="9479" width="1.125" style="194" customWidth="1"/>
    <col min="9480" max="9728" width="9" style="194"/>
    <col min="9729" max="9729" width="1.125" style="194" customWidth="1"/>
    <col min="9730" max="9730" width="22.375" style="194" customWidth="1"/>
    <col min="9731" max="9734" width="13.375" style="194" customWidth="1"/>
    <col min="9735" max="9735" width="1.125" style="194" customWidth="1"/>
    <col min="9736" max="9984" width="9" style="194"/>
    <col min="9985" max="9985" width="1.125" style="194" customWidth="1"/>
    <col min="9986" max="9986" width="22.375" style="194" customWidth="1"/>
    <col min="9987" max="9990" width="13.375" style="194" customWidth="1"/>
    <col min="9991" max="9991" width="1.125" style="194" customWidth="1"/>
    <col min="9992" max="10240" width="9" style="194"/>
    <col min="10241" max="10241" width="1.125" style="194" customWidth="1"/>
    <col min="10242" max="10242" width="22.375" style="194" customWidth="1"/>
    <col min="10243" max="10246" width="13.375" style="194" customWidth="1"/>
    <col min="10247" max="10247" width="1.125" style="194" customWidth="1"/>
    <col min="10248" max="10496" width="9" style="194"/>
    <col min="10497" max="10497" width="1.125" style="194" customWidth="1"/>
    <col min="10498" max="10498" width="22.375" style="194" customWidth="1"/>
    <col min="10499" max="10502" width="13.375" style="194" customWidth="1"/>
    <col min="10503" max="10503" width="1.125" style="194" customWidth="1"/>
    <col min="10504" max="10752" width="9" style="194"/>
    <col min="10753" max="10753" width="1.125" style="194" customWidth="1"/>
    <col min="10754" max="10754" width="22.375" style="194" customWidth="1"/>
    <col min="10755" max="10758" width="13.375" style="194" customWidth="1"/>
    <col min="10759" max="10759" width="1.125" style="194" customWidth="1"/>
    <col min="10760" max="11008" width="9" style="194"/>
    <col min="11009" max="11009" width="1.125" style="194" customWidth="1"/>
    <col min="11010" max="11010" width="22.375" style="194" customWidth="1"/>
    <col min="11011" max="11014" width="13.375" style="194" customWidth="1"/>
    <col min="11015" max="11015" width="1.125" style="194" customWidth="1"/>
    <col min="11016" max="11264" width="9" style="194"/>
    <col min="11265" max="11265" width="1.125" style="194" customWidth="1"/>
    <col min="11266" max="11266" width="22.375" style="194" customWidth="1"/>
    <col min="11267" max="11270" width="13.375" style="194" customWidth="1"/>
    <col min="11271" max="11271" width="1.125" style="194" customWidth="1"/>
    <col min="11272" max="11520" width="9" style="194"/>
    <col min="11521" max="11521" width="1.125" style="194" customWidth="1"/>
    <col min="11522" max="11522" width="22.375" style="194" customWidth="1"/>
    <col min="11523" max="11526" width="13.375" style="194" customWidth="1"/>
    <col min="11527" max="11527" width="1.125" style="194" customWidth="1"/>
    <col min="11528" max="11776" width="9" style="194"/>
    <col min="11777" max="11777" width="1.125" style="194" customWidth="1"/>
    <col min="11778" max="11778" width="22.375" style="194" customWidth="1"/>
    <col min="11779" max="11782" width="13.375" style="194" customWidth="1"/>
    <col min="11783" max="11783" width="1.125" style="194" customWidth="1"/>
    <col min="11784" max="12032" width="9" style="194"/>
    <col min="12033" max="12033" width="1.125" style="194" customWidth="1"/>
    <col min="12034" max="12034" width="22.375" style="194" customWidth="1"/>
    <col min="12035" max="12038" width="13.375" style="194" customWidth="1"/>
    <col min="12039" max="12039" width="1.125" style="194" customWidth="1"/>
    <col min="12040" max="12288" width="9" style="194"/>
    <col min="12289" max="12289" width="1.125" style="194" customWidth="1"/>
    <col min="12290" max="12290" width="22.375" style="194" customWidth="1"/>
    <col min="12291" max="12294" width="13.375" style="194" customWidth="1"/>
    <col min="12295" max="12295" width="1.125" style="194" customWidth="1"/>
    <col min="12296" max="12544" width="9" style="194"/>
    <col min="12545" max="12545" width="1.125" style="194" customWidth="1"/>
    <col min="12546" max="12546" width="22.375" style="194" customWidth="1"/>
    <col min="12547" max="12550" width="13.375" style="194" customWidth="1"/>
    <col min="12551" max="12551" width="1.125" style="194" customWidth="1"/>
    <col min="12552" max="12800" width="9" style="194"/>
    <col min="12801" max="12801" width="1.125" style="194" customWidth="1"/>
    <col min="12802" max="12802" width="22.375" style="194" customWidth="1"/>
    <col min="12803" max="12806" width="13.375" style="194" customWidth="1"/>
    <col min="12807" max="12807" width="1.125" style="194" customWidth="1"/>
    <col min="12808" max="13056" width="9" style="194"/>
    <col min="13057" max="13057" width="1.125" style="194" customWidth="1"/>
    <col min="13058" max="13058" width="22.375" style="194" customWidth="1"/>
    <col min="13059" max="13062" width="13.375" style="194" customWidth="1"/>
    <col min="13063" max="13063" width="1.125" style="194" customWidth="1"/>
    <col min="13064" max="13312" width="9" style="194"/>
    <col min="13313" max="13313" width="1.125" style="194" customWidth="1"/>
    <col min="13314" max="13314" width="22.375" style="194" customWidth="1"/>
    <col min="13315" max="13318" width="13.375" style="194" customWidth="1"/>
    <col min="13319" max="13319" width="1.125" style="194" customWidth="1"/>
    <col min="13320" max="13568" width="9" style="194"/>
    <col min="13569" max="13569" width="1.125" style="194" customWidth="1"/>
    <col min="13570" max="13570" width="22.375" style="194" customWidth="1"/>
    <col min="13571" max="13574" width="13.375" style="194" customWidth="1"/>
    <col min="13575" max="13575" width="1.125" style="194" customWidth="1"/>
    <col min="13576" max="13824" width="9" style="194"/>
    <col min="13825" max="13825" width="1.125" style="194" customWidth="1"/>
    <col min="13826" max="13826" width="22.375" style="194" customWidth="1"/>
    <col min="13827" max="13830" width="13.375" style="194" customWidth="1"/>
    <col min="13831" max="13831" width="1.125" style="194" customWidth="1"/>
    <col min="13832" max="14080" width="9" style="194"/>
    <col min="14081" max="14081" width="1.125" style="194" customWidth="1"/>
    <col min="14082" max="14082" width="22.375" style="194" customWidth="1"/>
    <col min="14083" max="14086" width="13.375" style="194" customWidth="1"/>
    <col min="14087" max="14087" width="1.125" style="194" customWidth="1"/>
    <col min="14088" max="14336" width="9" style="194"/>
    <col min="14337" max="14337" width="1.125" style="194" customWidth="1"/>
    <col min="14338" max="14338" width="22.375" style="194" customWidth="1"/>
    <col min="14339" max="14342" width="13.375" style="194" customWidth="1"/>
    <col min="14343" max="14343" width="1.125" style="194" customWidth="1"/>
    <col min="14344" max="14592" width="9" style="194"/>
    <col min="14593" max="14593" width="1.125" style="194" customWidth="1"/>
    <col min="14594" max="14594" width="22.375" style="194" customWidth="1"/>
    <col min="14595" max="14598" width="13.375" style="194" customWidth="1"/>
    <col min="14599" max="14599" width="1.125" style="194" customWidth="1"/>
    <col min="14600" max="14848" width="9" style="194"/>
    <col min="14849" max="14849" width="1.125" style="194" customWidth="1"/>
    <col min="14850" max="14850" width="22.375" style="194" customWidth="1"/>
    <col min="14851" max="14854" width="13.375" style="194" customWidth="1"/>
    <col min="14855" max="14855" width="1.125" style="194" customWidth="1"/>
    <col min="14856" max="15104" width="9" style="194"/>
    <col min="15105" max="15105" width="1.125" style="194" customWidth="1"/>
    <col min="15106" max="15106" width="22.375" style="194" customWidth="1"/>
    <col min="15107" max="15110" width="13.375" style="194" customWidth="1"/>
    <col min="15111" max="15111" width="1.125" style="194" customWidth="1"/>
    <col min="15112" max="15360" width="9" style="194"/>
    <col min="15361" max="15361" width="1.125" style="194" customWidth="1"/>
    <col min="15362" max="15362" width="22.375" style="194" customWidth="1"/>
    <col min="15363" max="15366" width="13.375" style="194" customWidth="1"/>
    <col min="15367" max="15367" width="1.125" style="194" customWidth="1"/>
    <col min="15368" max="15616" width="9" style="194"/>
    <col min="15617" max="15617" width="1.125" style="194" customWidth="1"/>
    <col min="15618" max="15618" width="22.375" style="194" customWidth="1"/>
    <col min="15619" max="15622" width="13.375" style="194" customWidth="1"/>
    <col min="15623" max="15623" width="1.125" style="194" customWidth="1"/>
    <col min="15624" max="15872" width="9" style="194"/>
    <col min="15873" max="15873" width="1.125" style="194" customWidth="1"/>
    <col min="15874" max="15874" width="22.375" style="194" customWidth="1"/>
    <col min="15875" max="15878" width="13.375" style="194" customWidth="1"/>
    <col min="15879" max="15879" width="1.125" style="194" customWidth="1"/>
    <col min="15880" max="16128" width="9" style="194"/>
    <col min="16129" max="16129" width="1.125" style="194" customWidth="1"/>
    <col min="16130" max="16130" width="22.375" style="194" customWidth="1"/>
    <col min="16131" max="16134" width="13.375" style="194" customWidth="1"/>
    <col min="16135" max="16135" width="1.125" style="194" customWidth="1"/>
    <col min="16136" max="16384" width="9" style="194"/>
  </cols>
  <sheetData>
    <row r="1" spans="1:8" ht="4.5" customHeight="1">
      <c r="B1" s="195"/>
      <c r="C1" s="195"/>
      <c r="D1" s="196"/>
      <c r="E1" s="196"/>
      <c r="F1" s="196"/>
      <c r="G1" s="196"/>
      <c r="H1" s="197"/>
    </row>
    <row r="2" spans="1:8" ht="17.25" customHeight="1">
      <c r="B2" s="119" t="s">
        <v>216</v>
      </c>
      <c r="C2" s="119"/>
      <c r="D2" s="119"/>
      <c r="E2" s="119"/>
      <c r="F2" s="119"/>
      <c r="G2" s="198"/>
      <c r="H2" s="197"/>
    </row>
    <row r="3" spans="1:8">
      <c r="A3" s="199"/>
      <c r="B3" s="121" t="s">
        <v>217</v>
      </c>
      <c r="C3" s="200"/>
      <c r="D3" s="200"/>
      <c r="E3" s="121"/>
      <c r="F3" s="201" t="s">
        <v>218</v>
      </c>
      <c r="G3" s="202"/>
    </row>
    <row r="4" spans="1:8" ht="16.5" customHeight="1">
      <c r="A4" s="199"/>
      <c r="B4" s="179"/>
      <c r="C4" s="203" t="s">
        <v>219</v>
      </c>
      <c r="D4" s="204"/>
      <c r="E4" s="205"/>
      <c r="F4" s="206" t="s">
        <v>220</v>
      </c>
      <c r="G4" s="207"/>
    </row>
    <row r="5" spans="1:8" ht="16.5" customHeight="1">
      <c r="A5" s="199"/>
      <c r="B5" s="175"/>
      <c r="C5" s="208" t="s">
        <v>152</v>
      </c>
      <c r="D5" s="209" t="s">
        <v>142</v>
      </c>
      <c r="E5" s="210" t="s">
        <v>143</v>
      </c>
      <c r="F5" s="211" t="s">
        <v>144</v>
      </c>
      <c r="G5" s="207"/>
    </row>
    <row r="6" spans="1:8" s="199" customFormat="1" ht="16.5" customHeight="1">
      <c r="B6" s="134" t="s">
        <v>221</v>
      </c>
      <c r="C6" s="180">
        <v>100</v>
      </c>
      <c r="D6" s="181">
        <v>100</v>
      </c>
      <c r="E6" s="135">
        <v>100</v>
      </c>
      <c r="F6" s="135">
        <v>100</v>
      </c>
      <c r="G6" s="182"/>
    </row>
    <row r="7" spans="1:8" s="199" customFormat="1" ht="16.5" customHeight="1">
      <c r="B7" s="134" t="s">
        <v>222</v>
      </c>
      <c r="C7" s="180">
        <v>3.4804774042928268</v>
      </c>
      <c r="D7" s="181">
        <v>3.9848943786633098</v>
      </c>
      <c r="E7" s="135">
        <v>2.7059676250302007</v>
      </c>
      <c r="F7" s="135">
        <v>3.7554688578438737</v>
      </c>
      <c r="G7" s="182"/>
    </row>
    <row r="8" spans="1:8" s="199" customFormat="1" ht="16.5" customHeight="1">
      <c r="B8" s="134" t="s">
        <v>223</v>
      </c>
      <c r="C8" s="180">
        <v>3.5436072134740453</v>
      </c>
      <c r="D8" s="181">
        <v>4.0163644231147471</v>
      </c>
      <c r="E8" s="135">
        <v>2.8177095916888137</v>
      </c>
      <c r="F8" s="135">
        <v>4.8811449710825796</v>
      </c>
      <c r="G8" s="182"/>
    </row>
    <row r="9" spans="1:8" s="199" customFormat="1" ht="16.5" customHeight="1">
      <c r="B9" s="134" t="s">
        <v>224</v>
      </c>
      <c r="C9" s="180">
        <v>7.0240846177668725</v>
      </c>
      <c r="D9" s="181">
        <v>8.0012588017780573</v>
      </c>
      <c r="E9" s="135">
        <v>5.5236772167190136</v>
      </c>
      <c r="F9" s="135">
        <v>8.6366138289264534</v>
      </c>
      <c r="G9" s="182"/>
    </row>
    <row r="10" spans="1:8" s="199" customFormat="1" ht="16.5" customHeight="1">
      <c r="B10" s="134" t="s">
        <v>225</v>
      </c>
      <c r="C10" s="180">
        <v>8.9441837196560012</v>
      </c>
      <c r="D10" s="181">
        <v>10.225797568939065</v>
      </c>
      <c r="E10" s="135">
        <v>6.9763227832809864</v>
      </c>
      <c r="F10" s="135">
        <v>10.259592130668754</v>
      </c>
      <c r="G10" s="182"/>
    </row>
    <row r="11" spans="1:8" s="199" customFormat="1" ht="16.5" customHeight="1">
      <c r="B11" s="134" t="s">
        <v>226</v>
      </c>
      <c r="C11" s="180">
        <v>12.58427233961455</v>
      </c>
      <c r="D11" s="181">
        <v>14.765351481058966</v>
      </c>
      <c r="E11" s="135">
        <v>9.2353225416767337</v>
      </c>
      <c r="F11" s="135">
        <v>12.474758626411527</v>
      </c>
      <c r="G11" s="182"/>
    </row>
    <row r="12" spans="1:8" s="199" customFormat="1" ht="16.5" customHeight="1">
      <c r="B12" s="134" t="s">
        <v>227</v>
      </c>
      <c r="C12" s="180">
        <v>8.1711413393048584</v>
      </c>
      <c r="D12" s="181">
        <v>9.2423586798316357</v>
      </c>
      <c r="E12" s="135">
        <v>6.5263348634935978</v>
      </c>
      <c r="F12" s="135">
        <v>7.8911203394459619</v>
      </c>
      <c r="G12" s="182"/>
    </row>
    <row r="13" spans="1:8" s="199" customFormat="1" ht="16.5" customHeight="1">
      <c r="B13" s="134" t="s">
        <v>228</v>
      </c>
      <c r="C13" s="180">
        <v>10.427138671177074</v>
      </c>
      <c r="D13" s="181">
        <v>11.24660713583258</v>
      </c>
      <c r="E13" s="135">
        <v>9.1688813723121534</v>
      </c>
      <c r="F13" s="135">
        <v>9.6355096098327095</v>
      </c>
      <c r="G13" s="182"/>
    </row>
    <row r="14" spans="1:8" s="199" customFormat="1" ht="16.5" customHeight="1">
      <c r="B14" s="134" t="s">
        <v>229</v>
      </c>
      <c r="C14" s="180">
        <v>14.60323510493842</v>
      </c>
      <c r="D14" s="181">
        <v>14.181188780929151</v>
      </c>
      <c r="E14" s="135">
        <v>15.251268422324232</v>
      </c>
      <c r="F14" s="135">
        <v>13.125110669686862</v>
      </c>
      <c r="G14" s="182"/>
    </row>
    <row r="15" spans="1:8" s="199" customFormat="1" ht="16.5" customHeight="1">
      <c r="B15" s="134" t="s">
        <v>230</v>
      </c>
      <c r="C15" s="180">
        <v>19.659575481811466</v>
      </c>
      <c r="D15" s="181">
        <v>17.280988159395775</v>
      </c>
      <c r="E15" s="135">
        <v>23.311790287509059</v>
      </c>
      <c r="F15" s="135">
        <v>17.704053956434283</v>
      </c>
      <c r="G15" s="182"/>
    </row>
    <row r="16" spans="1:8" s="199" customFormat="1" ht="16.5" customHeight="1">
      <c r="B16" s="134" t="s">
        <v>231</v>
      </c>
      <c r="C16" s="180">
        <v>6.4273292517330924</v>
      </c>
      <c r="D16" s="181">
        <v>5.2161598678258132</v>
      </c>
      <c r="E16" s="135">
        <v>8.2870258516549882</v>
      </c>
      <c r="F16" s="135">
        <v>6.4360585416971707</v>
      </c>
      <c r="G16" s="182"/>
    </row>
    <row r="17" spans="2:7" s="199" customFormat="1" ht="16.5" customHeight="1">
      <c r="B17" s="134" t="s">
        <v>232</v>
      </c>
      <c r="C17" s="180">
        <v>12.159039473997666</v>
      </c>
      <c r="D17" s="181">
        <v>9.8402895244089539</v>
      </c>
      <c r="E17" s="135">
        <v>15.719376661029234</v>
      </c>
      <c r="F17" s="135">
        <v>13.837182296896284</v>
      </c>
      <c r="G17" s="182"/>
    </row>
    <row r="18" spans="2:7" s="199" customFormat="1" ht="16.5" customHeight="1">
      <c r="B18" s="134" t="s">
        <v>233</v>
      </c>
      <c r="C18" s="181">
        <v>6.2569978797913137</v>
      </c>
      <c r="D18" s="181">
        <v>5.0548758900121946</v>
      </c>
      <c r="E18" s="181">
        <v>8.1028026093259236</v>
      </c>
      <c r="F18" s="181">
        <v>7.5372378910120332</v>
      </c>
      <c r="G18" s="182"/>
    </row>
    <row r="19" spans="2:7" ht="2.1" customHeight="1">
      <c r="B19" s="212"/>
      <c r="C19" s="212"/>
      <c r="D19" s="212"/>
      <c r="E19" s="212"/>
      <c r="F19" s="212"/>
      <c r="G19" s="196"/>
    </row>
    <row r="20" spans="2:7" ht="5.0999999999999996" customHeight="1">
      <c r="F20" s="213"/>
      <c r="G20" s="213"/>
    </row>
    <row r="21" spans="2:7">
      <c r="F21" s="213"/>
      <c r="G21" s="213"/>
    </row>
    <row r="22" spans="2:7">
      <c r="F22" s="213"/>
      <c r="G22" s="213"/>
    </row>
    <row r="23" spans="2:7">
      <c r="F23" s="213"/>
      <c r="G23" s="213"/>
    </row>
    <row r="24" spans="2:7">
      <c r="F24" s="213"/>
      <c r="G24" s="213"/>
    </row>
    <row r="25" spans="2:7">
      <c r="F25" s="213"/>
      <c r="G25" s="213"/>
    </row>
    <row r="26" spans="2:7">
      <c r="F26" s="213"/>
      <c r="G26" s="213"/>
    </row>
    <row r="27" spans="2:7">
      <c r="F27" s="213"/>
      <c r="G27" s="213"/>
    </row>
    <row r="28" spans="2:7">
      <c r="F28" s="213"/>
      <c r="G28" s="213"/>
    </row>
    <row r="29" spans="2:7">
      <c r="F29" s="213"/>
      <c r="G29" s="213"/>
    </row>
    <row r="30" spans="2:7">
      <c r="F30" s="213"/>
      <c r="G30" s="213"/>
    </row>
    <row r="31" spans="2:7">
      <c r="F31" s="213"/>
      <c r="G31" s="213"/>
    </row>
  </sheetData>
  <mergeCells count="3">
    <mergeCell ref="H1:H2"/>
    <mergeCell ref="B2:F2"/>
    <mergeCell ref="C4:E4"/>
  </mergeCells>
  <phoneticPr fontId="4"/>
  <pageMargins left="0.56000000000000005" right="0.39" top="0.98399999999999999" bottom="0.98399999999999999" header="0.51200000000000001" footer="0.51200000000000001"/>
  <pageSetup paperSize="257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showGridLines="0" zoomScale="75" zoomScaleNormal="75" workbookViewId="0"/>
  </sheetViews>
  <sheetFormatPr defaultRowHeight="13.5"/>
  <cols>
    <col min="1" max="1" width="1.125" style="215" customWidth="1"/>
    <col min="2" max="4" width="18.375" style="215" customWidth="1"/>
    <col min="5" max="5" width="1.125" style="215" customWidth="1"/>
    <col min="6" max="256" width="9" style="215"/>
    <col min="257" max="257" width="1.125" style="215" customWidth="1"/>
    <col min="258" max="260" width="18.375" style="215" customWidth="1"/>
    <col min="261" max="261" width="1.125" style="215" customWidth="1"/>
    <col min="262" max="512" width="9" style="215"/>
    <col min="513" max="513" width="1.125" style="215" customWidth="1"/>
    <col min="514" max="516" width="18.375" style="215" customWidth="1"/>
    <col min="517" max="517" width="1.125" style="215" customWidth="1"/>
    <col min="518" max="768" width="9" style="215"/>
    <col min="769" max="769" width="1.125" style="215" customWidth="1"/>
    <col min="770" max="772" width="18.375" style="215" customWidth="1"/>
    <col min="773" max="773" width="1.125" style="215" customWidth="1"/>
    <col min="774" max="1024" width="9" style="215"/>
    <col min="1025" max="1025" width="1.125" style="215" customWidth="1"/>
    <col min="1026" max="1028" width="18.375" style="215" customWidth="1"/>
    <col min="1029" max="1029" width="1.125" style="215" customWidth="1"/>
    <col min="1030" max="1280" width="9" style="215"/>
    <col min="1281" max="1281" width="1.125" style="215" customWidth="1"/>
    <col min="1282" max="1284" width="18.375" style="215" customWidth="1"/>
    <col min="1285" max="1285" width="1.125" style="215" customWidth="1"/>
    <col min="1286" max="1536" width="9" style="215"/>
    <col min="1537" max="1537" width="1.125" style="215" customWidth="1"/>
    <col min="1538" max="1540" width="18.375" style="215" customWidth="1"/>
    <col min="1541" max="1541" width="1.125" style="215" customWidth="1"/>
    <col min="1542" max="1792" width="9" style="215"/>
    <col min="1793" max="1793" width="1.125" style="215" customWidth="1"/>
    <col min="1794" max="1796" width="18.375" style="215" customWidth="1"/>
    <col min="1797" max="1797" width="1.125" style="215" customWidth="1"/>
    <col min="1798" max="2048" width="9" style="215"/>
    <col min="2049" max="2049" width="1.125" style="215" customWidth="1"/>
    <col min="2050" max="2052" width="18.375" style="215" customWidth="1"/>
    <col min="2053" max="2053" width="1.125" style="215" customWidth="1"/>
    <col min="2054" max="2304" width="9" style="215"/>
    <col min="2305" max="2305" width="1.125" style="215" customWidth="1"/>
    <col min="2306" max="2308" width="18.375" style="215" customWidth="1"/>
    <col min="2309" max="2309" width="1.125" style="215" customWidth="1"/>
    <col min="2310" max="2560" width="9" style="215"/>
    <col min="2561" max="2561" width="1.125" style="215" customWidth="1"/>
    <col min="2562" max="2564" width="18.375" style="215" customWidth="1"/>
    <col min="2565" max="2565" width="1.125" style="215" customWidth="1"/>
    <col min="2566" max="2816" width="9" style="215"/>
    <col min="2817" max="2817" width="1.125" style="215" customWidth="1"/>
    <col min="2818" max="2820" width="18.375" style="215" customWidth="1"/>
    <col min="2821" max="2821" width="1.125" style="215" customWidth="1"/>
    <col min="2822" max="3072" width="9" style="215"/>
    <col min="3073" max="3073" width="1.125" style="215" customWidth="1"/>
    <col min="3074" max="3076" width="18.375" style="215" customWidth="1"/>
    <col min="3077" max="3077" width="1.125" style="215" customWidth="1"/>
    <col min="3078" max="3328" width="9" style="215"/>
    <col min="3329" max="3329" width="1.125" style="215" customWidth="1"/>
    <col min="3330" max="3332" width="18.375" style="215" customWidth="1"/>
    <col min="3333" max="3333" width="1.125" style="215" customWidth="1"/>
    <col min="3334" max="3584" width="9" style="215"/>
    <col min="3585" max="3585" width="1.125" style="215" customWidth="1"/>
    <col min="3586" max="3588" width="18.375" style="215" customWidth="1"/>
    <col min="3589" max="3589" width="1.125" style="215" customWidth="1"/>
    <col min="3590" max="3840" width="9" style="215"/>
    <col min="3841" max="3841" width="1.125" style="215" customWidth="1"/>
    <col min="3842" max="3844" width="18.375" style="215" customWidth="1"/>
    <col min="3845" max="3845" width="1.125" style="215" customWidth="1"/>
    <col min="3846" max="4096" width="9" style="215"/>
    <col min="4097" max="4097" width="1.125" style="215" customWidth="1"/>
    <col min="4098" max="4100" width="18.375" style="215" customWidth="1"/>
    <col min="4101" max="4101" width="1.125" style="215" customWidth="1"/>
    <col min="4102" max="4352" width="9" style="215"/>
    <col min="4353" max="4353" width="1.125" style="215" customWidth="1"/>
    <col min="4354" max="4356" width="18.375" style="215" customWidth="1"/>
    <col min="4357" max="4357" width="1.125" style="215" customWidth="1"/>
    <col min="4358" max="4608" width="9" style="215"/>
    <col min="4609" max="4609" width="1.125" style="215" customWidth="1"/>
    <col min="4610" max="4612" width="18.375" style="215" customWidth="1"/>
    <col min="4613" max="4613" width="1.125" style="215" customWidth="1"/>
    <col min="4614" max="4864" width="9" style="215"/>
    <col min="4865" max="4865" width="1.125" style="215" customWidth="1"/>
    <col min="4866" max="4868" width="18.375" style="215" customWidth="1"/>
    <col min="4869" max="4869" width="1.125" style="215" customWidth="1"/>
    <col min="4870" max="5120" width="9" style="215"/>
    <col min="5121" max="5121" width="1.125" style="215" customWidth="1"/>
    <col min="5122" max="5124" width="18.375" style="215" customWidth="1"/>
    <col min="5125" max="5125" width="1.125" style="215" customWidth="1"/>
    <col min="5126" max="5376" width="9" style="215"/>
    <col min="5377" max="5377" width="1.125" style="215" customWidth="1"/>
    <col min="5378" max="5380" width="18.375" style="215" customWidth="1"/>
    <col min="5381" max="5381" width="1.125" style="215" customWidth="1"/>
    <col min="5382" max="5632" width="9" style="215"/>
    <col min="5633" max="5633" width="1.125" style="215" customWidth="1"/>
    <col min="5634" max="5636" width="18.375" style="215" customWidth="1"/>
    <col min="5637" max="5637" width="1.125" style="215" customWidth="1"/>
    <col min="5638" max="5888" width="9" style="215"/>
    <col min="5889" max="5889" width="1.125" style="215" customWidth="1"/>
    <col min="5890" max="5892" width="18.375" style="215" customWidth="1"/>
    <col min="5893" max="5893" width="1.125" style="215" customWidth="1"/>
    <col min="5894" max="6144" width="9" style="215"/>
    <col min="6145" max="6145" width="1.125" style="215" customWidth="1"/>
    <col min="6146" max="6148" width="18.375" style="215" customWidth="1"/>
    <col min="6149" max="6149" width="1.125" style="215" customWidth="1"/>
    <col min="6150" max="6400" width="9" style="215"/>
    <col min="6401" max="6401" width="1.125" style="215" customWidth="1"/>
    <col min="6402" max="6404" width="18.375" style="215" customWidth="1"/>
    <col min="6405" max="6405" width="1.125" style="215" customWidth="1"/>
    <col min="6406" max="6656" width="9" style="215"/>
    <col min="6657" max="6657" width="1.125" style="215" customWidth="1"/>
    <col min="6658" max="6660" width="18.375" style="215" customWidth="1"/>
    <col min="6661" max="6661" width="1.125" style="215" customWidth="1"/>
    <col min="6662" max="6912" width="9" style="215"/>
    <col min="6913" max="6913" width="1.125" style="215" customWidth="1"/>
    <col min="6914" max="6916" width="18.375" style="215" customWidth="1"/>
    <col min="6917" max="6917" width="1.125" style="215" customWidth="1"/>
    <col min="6918" max="7168" width="9" style="215"/>
    <col min="7169" max="7169" width="1.125" style="215" customWidth="1"/>
    <col min="7170" max="7172" width="18.375" style="215" customWidth="1"/>
    <col min="7173" max="7173" width="1.125" style="215" customWidth="1"/>
    <col min="7174" max="7424" width="9" style="215"/>
    <col min="7425" max="7425" width="1.125" style="215" customWidth="1"/>
    <col min="7426" max="7428" width="18.375" style="215" customWidth="1"/>
    <col min="7429" max="7429" width="1.125" style="215" customWidth="1"/>
    <col min="7430" max="7680" width="9" style="215"/>
    <col min="7681" max="7681" width="1.125" style="215" customWidth="1"/>
    <col min="7682" max="7684" width="18.375" style="215" customWidth="1"/>
    <col min="7685" max="7685" width="1.125" style="215" customWidth="1"/>
    <col min="7686" max="7936" width="9" style="215"/>
    <col min="7937" max="7937" width="1.125" style="215" customWidth="1"/>
    <col min="7938" max="7940" width="18.375" style="215" customWidth="1"/>
    <col min="7941" max="7941" width="1.125" style="215" customWidth="1"/>
    <col min="7942" max="8192" width="9" style="215"/>
    <col min="8193" max="8193" width="1.125" style="215" customWidth="1"/>
    <col min="8194" max="8196" width="18.375" style="215" customWidth="1"/>
    <col min="8197" max="8197" width="1.125" style="215" customWidth="1"/>
    <col min="8198" max="8448" width="9" style="215"/>
    <col min="8449" max="8449" width="1.125" style="215" customWidth="1"/>
    <col min="8450" max="8452" width="18.375" style="215" customWidth="1"/>
    <col min="8453" max="8453" width="1.125" style="215" customWidth="1"/>
    <col min="8454" max="8704" width="9" style="215"/>
    <col min="8705" max="8705" width="1.125" style="215" customWidth="1"/>
    <col min="8706" max="8708" width="18.375" style="215" customWidth="1"/>
    <col min="8709" max="8709" width="1.125" style="215" customWidth="1"/>
    <col min="8710" max="8960" width="9" style="215"/>
    <col min="8961" max="8961" width="1.125" style="215" customWidth="1"/>
    <col min="8962" max="8964" width="18.375" style="215" customWidth="1"/>
    <col min="8965" max="8965" width="1.125" style="215" customWidth="1"/>
    <col min="8966" max="9216" width="9" style="215"/>
    <col min="9217" max="9217" width="1.125" style="215" customWidth="1"/>
    <col min="9218" max="9220" width="18.375" style="215" customWidth="1"/>
    <col min="9221" max="9221" width="1.125" style="215" customWidth="1"/>
    <col min="9222" max="9472" width="9" style="215"/>
    <col min="9473" max="9473" width="1.125" style="215" customWidth="1"/>
    <col min="9474" max="9476" width="18.375" style="215" customWidth="1"/>
    <col min="9477" max="9477" width="1.125" style="215" customWidth="1"/>
    <col min="9478" max="9728" width="9" style="215"/>
    <col min="9729" max="9729" width="1.125" style="215" customWidth="1"/>
    <col min="9730" max="9732" width="18.375" style="215" customWidth="1"/>
    <col min="9733" max="9733" width="1.125" style="215" customWidth="1"/>
    <col min="9734" max="9984" width="9" style="215"/>
    <col min="9985" max="9985" width="1.125" style="215" customWidth="1"/>
    <col min="9986" max="9988" width="18.375" style="215" customWidth="1"/>
    <col min="9989" max="9989" width="1.125" style="215" customWidth="1"/>
    <col min="9990" max="10240" width="9" style="215"/>
    <col min="10241" max="10241" width="1.125" style="215" customWidth="1"/>
    <col min="10242" max="10244" width="18.375" style="215" customWidth="1"/>
    <col min="10245" max="10245" width="1.125" style="215" customWidth="1"/>
    <col min="10246" max="10496" width="9" style="215"/>
    <col min="10497" max="10497" width="1.125" style="215" customWidth="1"/>
    <col min="10498" max="10500" width="18.375" style="215" customWidth="1"/>
    <col min="10501" max="10501" width="1.125" style="215" customWidth="1"/>
    <col min="10502" max="10752" width="9" style="215"/>
    <col min="10753" max="10753" width="1.125" style="215" customWidth="1"/>
    <col min="10754" max="10756" width="18.375" style="215" customWidth="1"/>
    <col min="10757" max="10757" width="1.125" style="215" customWidth="1"/>
    <col min="10758" max="11008" width="9" style="215"/>
    <col min="11009" max="11009" width="1.125" style="215" customWidth="1"/>
    <col min="11010" max="11012" width="18.375" style="215" customWidth="1"/>
    <col min="11013" max="11013" width="1.125" style="215" customWidth="1"/>
    <col min="11014" max="11264" width="9" style="215"/>
    <col min="11265" max="11265" width="1.125" style="215" customWidth="1"/>
    <col min="11266" max="11268" width="18.375" style="215" customWidth="1"/>
    <col min="11269" max="11269" width="1.125" style="215" customWidth="1"/>
    <col min="11270" max="11520" width="9" style="215"/>
    <col min="11521" max="11521" width="1.125" style="215" customWidth="1"/>
    <col min="11522" max="11524" width="18.375" style="215" customWidth="1"/>
    <col min="11525" max="11525" width="1.125" style="215" customWidth="1"/>
    <col min="11526" max="11776" width="9" style="215"/>
    <col min="11777" max="11777" width="1.125" style="215" customWidth="1"/>
    <col min="11778" max="11780" width="18.375" style="215" customWidth="1"/>
    <col min="11781" max="11781" width="1.125" style="215" customWidth="1"/>
    <col min="11782" max="12032" width="9" style="215"/>
    <col min="12033" max="12033" width="1.125" style="215" customWidth="1"/>
    <col min="12034" max="12036" width="18.375" style="215" customWidth="1"/>
    <col min="12037" max="12037" width="1.125" style="215" customWidth="1"/>
    <col min="12038" max="12288" width="9" style="215"/>
    <col min="12289" max="12289" width="1.125" style="215" customWidth="1"/>
    <col min="12290" max="12292" width="18.375" style="215" customWidth="1"/>
    <col min="12293" max="12293" width="1.125" style="215" customWidth="1"/>
    <col min="12294" max="12544" width="9" style="215"/>
    <col min="12545" max="12545" width="1.125" style="215" customWidth="1"/>
    <col min="12546" max="12548" width="18.375" style="215" customWidth="1"/>
    <col min="12549" max="12549" width="1.125" style="215" customWidth="1"/>
    <col min="12550" max="12800" width="9" style="215"/>
    <col min="12801" max="12801" width="1.125" style="215" customWidth="1"/>
    <col min="12802" max="12804" width="18.375" style="215" customWidth="1"/>
    <col min="12805" max="12805" width="1.125" style="215" customWidth="1"/>
    <col min="12806" max="13056" width="9" style="215"/>
    <col min="13057" max="13057" width="1.125" style="215" customWidth="1"/>
    <col min="13058" max="13060" width="18.375" style="215" customWidth="1"/>
    <col min="13061" max="13061" width="1.125" style="215" customWidth="1"/>
    <col min="13062" max="13312" width="9" style="215"/>
    <col min="13313" max="13313" width="1.125" style="215" customWidth="1"/>
    <col min="13314" max="13316" width="18.375" style="215" customWidth="1"/>
    <col min="13317" max="13317" width="1.125" style="215" customWidth="1"/>
    <col min="13318" max="13568" width="9" style="215"/>
    <col min="13569" max="13569" width="1.125" style="215" customWidth="1"/>
    <col min="13570" max="13572" width="18.375" style="215" customWidth="1"/>
    <col min="13573" max="13573" width="1.125" style="215" customWidth="1"/>
    <col min="13574" max="13824" width="9" style="215"/>
    <col min="13825" max="13825" width="1.125" style="215" customWidth="1"/>
    <col min="13826" max="13828" width="18.375" style="215" customWidth="1"/>
    <col min="13829" max="13829" width="1.125" style="215" customWidth="1"/>
    <col min="13830" max="14080" width="9" style="215"/>
    <col min="14081" max="14081" width="1.125" style="215" customWidth="1"/>
    <col min="14082" max="14084" width="18.375" style="215" customWidth="1"/>
    <col min="14085" max="14085" width="1.125" style="215" customWidth="1"/>
    <col min="14086" max="14336" width="9" style="215"/>
    <col min="14337" max="14337" width="1.125" style="215" customWidth="1"/>
    <col min="14338" max="14340" width="18.375" style="215" customWidth="1"/>
    <col min="14341" max="14341" width="1.125" style="215" customWidth="1"/>
    <col min="14342" max="14592" width="9" style="215"/>
    <col min="14593" max="14593" width="1.125" style="215" customWidth="1"/>
    <col min="14594" max="14596" width="18.375" style="215" customWidth="1"/>
    <col min="14597" max="14597" width="1.125" style="215" customWidth="1"/>
    <col min="14598" max="14848" width="9" style="215"/>
    <col min="14849" max="14849" width="1.125" style="215" customWidth="1"/>
    <col min="14850" max="14852" width="18.375" style="215" customWidth="1"/>
    <col min="14853" max="14853" width="1.125" style="215" customWidth="1"/>
    <col min="14854" max="15104" width="9" style="215"/>
    <col min="15105" max="15105" width="1.125" style="215" customWidth="1"/>
    <col min="15106" max="15108" width="18.375" style="215" customWidth="1"/>
    <col min="15109" max="15109" width="1.125" style="215" customWidth="1"/>
    <col min="15110" max="15360" width="9" style="215"/>
    <col min="15361" max="15361" width="1.125" style="215" customWidth="1"/>
    <col min="15362" max="15364" width="18.375" style="215" customWidth="1"/>
    <col min="15365" max="15365" width="1.125" style="215" customWidth="1"/>
    <col min="15366" max="15616" width="9" style="215"/>
    <col min="15617" max="15617" width="1.125" style="215" customWidth="1"/>
    <col min="15618" max="15620" width="18.375" style="215" customWidth="1"/>
    <col min="15621" max="15621" width="1.125" style="215" customWidth="1"/>
    <col min="15622" max="15872" width="9" style="215"/>
    <col min="15873" max="15873" width="1.125" style="215" customWidth="1"/>
    <col min="15874" max="15876" width="18.375" style="215" customWidth="1"/>
    <col min="15877" max="15877" width="1.125" style="215" customWidth="1"/>
    <col min="15878" max="16128" width="9" style="215"/>
    <col min="16129" max="16129" width="1.125" style="215" customWidth="1"/>
    <col min="16130" max="16132" width="18.375" style="215" customWidth="1"/>
    <col min="16133" max="16133" width="1.125" style="215" customWidth="1"/>
    <col min="16134" max="16384" width="9" style="215"/>
  </cols>
  <sheetData>
    <row r="1" spans="1:12" ht="4.5" customHeight="1">
      <c r="A1" s="214"/>
      <c r="B1" s="214"/>
      <c r="C1" s="214"/>
      <c r="D1" s="214"/>
      <c r="E1" s="214"/>
      <c r="F1" s="214"/>
      <c r="K1" s="216"/>
      <c r="L1" s="217"/>
    </row>
    <row r="2" spans="1:12" ht="17.25" customHeight="1">
      <c r="A2" s="118"/>
      <c r="B2" s="218" t="s">
        <v>234</v>
      </c>
      <c r="C2" s="218"/>
      <c r="D2" s="218"/>
      <c r="E2" s="219"/>
      <c r="F2" s="214"/>
      <c r="K2" s="216"/>
      <c r="L2" s="217"/>
    </row>
    <row r="3" spans="1:12" ht="17.25" customHeight="1">
      <c r="A3" s="118"/>
      <c r="B3" s="118"/>
      <c r="C3" s="118"/>
      <c r="D3" s="118"/>
      <c r="E3" s="214"/>
      <c r="F3" s="214"/>
    </row>
    <row r="4" spans="1:12" s="224" customFormat="1" ht="16.5" customHeight="1">
      <c r="A4" s="220"/>
      <c r="B4" s="221" t="s">
        <v>235</v>
      </c>
      <c r="C4" s="222" t="s">
        <v>236</v>
      </c>
      <c r="D4" s="221" t="s">
        <v>237</v>
      </c>
      <c r="E4" s="223"/>
      <c r="F4" s="220"/>
      <c r="J4" s="215"/>
      <c r="K4" s="215"/>
      <c r="L4" s="215"/>
    </row>
    <row r="5" spans="1:12" ht="16.5" customHeight="1">
      <c r="A5" s="118"/>
      <c r="B5" s="184"/>
      <c r="C5" s="225" t="s">
        <v>238</v>
      </c>
      <c r="D5" s="226" t="s">
        <v>239</v>
      </c>
      <c r="E5" s="227"/>
      <c r="F5" s="214"/>
    </row>
    <row r="6" spans="1:12" s="233" customFormat="1" ht="16.5" customHeight="1">
      <c r="A6" s="118"/>
      <c r="B6" s="228" t="s">
        <v>240</v>
      </c>
      <c r="C6" s="229">
        <v>100</v>
      </c>
      <c r="D6" s="230">
        <v>5413.7764387447205</v>
      </c>
      <c r="E6" s="231"/>
      <c r="F6" s="232"/>
      <c r="J6" s="215"/>
      <c r="K6" s="215"/>
      <c r="L6" s="215"/>
    </row>
    <row r="7" spans="1:12" s="233" customFormat="1" ht="16.5" customHeight="1">
      <c r="A7" s="118"/>
      <c r="B7" s="228" t="s">
        <v>241</v>
      </c>
      <c r="C7" s="229">
        <v>8.2914453152917069</v>
      </c>
      <c r="D7" s="230">
        <v>5040.5162357551326</v>
      </c>
      <c r="E7" s="231"/>
      <c r="F7" s="232"/>
      <c r="J7" s="215"/>
      <c r="K7" s="215"/>
      <c r="L7" s="215"/>
    </row>
    <row r="8" spans="1:12" s="233" customFormat="1" ht="16.5" customHeight="1">
      <c r="A8" s="118"/>
      <c r="B8" s="228" t="s">
        <v>242</v>
      </c>
      <c r="C8" s="229">
        <v>12.413940967672772</v>
      </c>
      <c r="D8" s="230">
        <v>5112.0641819413968</v>
      </c>
      <c r="E8" s="231"/>
      <c r="F8" s="232"/>
      <c r="J8" s="215"/>
      <c r="K8" s="215"/>
      <c r="L8" s="215"/>
    </row>
    <row r="9" spans="1:12" s="233" customFormat="1" ht="16.5" customHeight="1">
      <c r="A9" s="118"/>
      <c r="B9" s="228" t="s">
        <v>243</v>
      </c>
      <c r="C9" s="229">
        <v>12.245991852681231</v>
      </c>
      <c r="D9" s="230">
        <v>5343.9930525952877</v>
      </c>
      <c r="E9" s="231"/>
      <c r="F9" s="232"/>
      <c r="J9" s="215"/>
      <c r="K9" s="215"/>
      <c r="L9" s="215"/>
    </row>
    <row r="10" spans="1:12" s="233" customFormat="1" ht="16.5" customHeight="1">
      <c r="A10" s="118"/>
      <c r="B10" s="228" t="s">
        <v>244</v>
      </c>
      <c r="C10" s="229">
        <v>17.550086952378681</v>
      </c>
      <c r="D10" s="230">
        <v>5576.2269919913124</v>
      </c>
      <c r="E10" s="231"/>
      <c r="F10" s="232"/>
      <c r="J10" s="215"/>
      <c r="K10" s="215"/>
      <c r="L10" s="215"/>
    </row>
    <row r="11" spans="1:12" s="233" customFormat="1" ht="16.5" customHeight="1">
      <c r="A11" s="118"/>
      <c r="B11" s="228" t="s">
        <v>245</v>
      </c>
      <c r="C11" s="229">
        <v>26.743216523334208</v>
      </c>
      <c r="D11" s="230">
        <v>5759.9881223312241</v>
      </c>
      <c r="E11" s="231"/>
      <c r="F11" s="232"/>
      <c r="J11" s="215"/>
      <c r="K11" s="215"/>
      <c r="L11" s="215"/>
    </row>
    <row r="12" spans="1:12" s="233" customFormat="1" ht="16.5" customHeight="1">
      <c r="A12" s="118"/>
      <c r="B12" s="228" t="s">
        <v>246</v>
      </c>
      <c r="C12" s="229">
        <v>5.7257545798889868</v>
      </c>
      <c r="D12" s="230">
        <v>5272.2941633121809</v>
      </c>
      <c r="E12" s="231"/>
      <c r="F12" s="232"/>
      <c r="J12" s="215"/>
      <c r="K12" s="215"/>
      <c r="L12" s="215"/>
    </row>
    <row r="13" spans="1:12" s="233" customFormat="1" ht="16.5" customHeight="1">
      <c r="A13" s="118"/>
      <c r="B13" s="228" t="s">
        <v>247</v>
      </c>
      <c r="C13" s="229">
        <v>3.9616933082402266</v>
      </c>
      <c r="D13" s="230">
        <v>5106.0343009885901</v>
      </c>
      <c r="E13" s="231"/>
      <c r="F13" s="232"/>
      <c r="J13" s="215"/>
      <c r="K13" s="215"/>
      <c r="L13" s="215"/>
    </row>
    <row r="14" spans="1:12" s="233" customFormat="1" ht="16.5" customHeight="1">
      <c r="A14" s="118"/>
      <c r="B14" s="228" t="s">
        <v>248</v>
      </c>
      <c r="C14" s="229">
        <v>2.7026705100412132</v>
      </c>
      <c r="D14" s="230">
        <v>5243.358775549862</v>
      </c>
      <c r="E14" s="231"/>
      <c r="F14" s="232"/>
      <c r="J14" s="215"/>
      <c r="K14" s="215"/>
      <c r="L14" s="215"/>
    </row>
    <row r="15" spans="1:12" s="233" customFormat="1" ht="16.5" customHeight="1">
      <c r="A15" s="118"/>
      <c r="B15" s="228" t="s">
        <v>249</v>
      </c>
      <c r="C15" s="136">
        <v>10.365199990470973</v>
      </c>
      <c r="D15" s="234">
        <v>5239.8932503776123</v>
      </c>
      <c r="E15" s="231"/>
      <c r="F15" s="232"/>
      <c r="J15" s="215"/>
      <c r="K15" s="215"/>
      <c r="L15" s="215"/>
    </row>
    <row r="16" spans="1:12" s="233" customFormat="1" ht="1.5" customHeight="1">
      <c r="A16" s="118"/>
      <c r="B16" s="235"/>
      <c r="C16" s="236"/>
      <c r="D16" s="237"/>
      <c r="E16" s="238"/>
      <c r="F16" s="232"/>
      <c r="J16" s="215"/>
      <c r="K16" s="215"/>
      <c r="L16" s="215"/>
    </row>
    <row r="17" spans="1:6" ht="5.0999999999999996" customHeight="1">
      <c r="A17" s="118"/>
      <c r="B17" s="118"/>
      <c r="C17" s="118"/>
      <c r="D17" s="118"/>
      <c r="E17" s="214"/>
      <c r="F17" s="214"/>
    </row>
    <row r="18" spans="1:6">
      <c r="A18" s="118"/>
      <c r="B18" s="118"/>
      <c r="C18" s="118"/>
      <c r="D18" s="118"/>
      <c r="E18" s="214"/>
      <c r="F18" s="214"/>
    </row>
    <row r="19" spans="1:6">
      <c r="A19" s="239"/>
      <c r="B19" s="239"/>
      <c r="C19" s="239"/>
      <c r="D19" s="239"/>
      <c r="E19" s="240"/>
      <c r="F19" s="240"/>
    </row>
    <row r="20" spans="1:6">
      <c r="A20" s="241"/>
      <c r="B20" s="242"/>
    </row>
  </sheetData>
  <mergeCells count="1">
    <mergeCell ref="B2:D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2"/>
  <sheetViews>
    <sheetView showGridLines="0" zoomScale="75" zoomScaleNormal="75" workbookViewId="0"/>
  </sheetViews>
  <sheetFormatPr defaultRowHeight="13.5"/>
  <cols>
    <col min="1" max="1" width="1.125" style="215" customWidth="1"/>
    <col min="2" max="5" width="18.375" style="215" customWidth="1"/>
    <col min="6" max="6" width="1.125" style="215" customWidth="1"/>
    <col min="7" max="256" width="9" style="215"/>
    <col min="257" max="257" width="1.125" style="215" customWidth="1"/>
    <col min="258" max="261" width="18.375" style="215" customWidth="1"/>
    <col min="262" max="262" width="1.125" style="215" customWidth="1"/>
    <col min="263" max="512" width="9" style="215"/>
    <col min="513" max="513" width="1.125" style="215" customWidth="1"/>
    <col min="514" max="517" width="18.375" style="215" customWidth="1"/>
    <col min="518" max="518" width="1.125" style="215" customWidth="1"/>
    <col min="519" max="768" width="9" style="215"/>
    <col min="769" max="769" width="1.125" style="215" customWidth="1"/>
    <col min="770" max="773" width="18.375" style="215" customWidth="1"/>
    <col min="774" max="774" width="1.125" style="215" customWidth="1"/>
    <col min="775" max="1024" width="9" style="215"/>
    <col min="1025" max="1025" width="1.125" style="215" customWidth="1"/>
    <col min="1026" max="1029" width="18.375" style="215" customWidth="1"/>
    <col min="1030" max="1030" width="1.125" style="215" customWidth="1"/>
    <col min="1031" max="1280" width="9" style="215"/>
    <col min="1281" max="1281" width="1.125" style="215" customWidth="1"/>
    <col min="1282" max="1285" width="18.375" style="215" customWidth="1"/>
    <col min="1286" max="1286" width="1.125" style="215" customWidth="1"/>
    <col min="1287" max="1536" width="9" style="215"/>
    <col min="1537" max="1537" width="1.125" style="215" customWidth="1"/>
    <col min="1538" max="1541" width="18.375" style="215" customWidth="1"/>
    <col min="1542" max="1542" width="1.125" style="215" customWidth="1"/>
    <col min="1543" max="1792" width="9" style="215"/>
    <col min="1793" max="1793" width="1.125" style="215" customWidth="1"/>
    <col min="1794" max="1797" width="18.375" style="215" customWidth="1"/>
    <col min="1798" max="1798" width="1.125" style="215" customWidth="1"/>
    <col min="1799" max="2048" width="9" style="215"/>
    <col min="2049" max="2049" width="1.125" style="215" customWidth="1"/>
    <col min="2050" max="2053" width="18.375" style="215" customWidth="1"/>
    <col min="2054" max="2054" width="1.125" style="215" customWidth="1"/>
    <col min="2055" max="2304" width="9" style="215"/>
    <col min="2305" max="2305" width="1.125" style="215" customWidth="1"/>
    <col min="2306" max="2309" width="18.375" style="215" customWidth="1"/>
    <col min="2310" max="2310" width="1.125" style="215" customWidth="1"/>
    <col min="2311" max="2560" width="9" style="215"/>
    <col min="2561" max="2561" width="1.125" style="215" customWidth="1"/>
    <col min="2562" max="2565" width="18.375" style="215" customWidth="1"/>
    <col min="2566" max="2566" width="1.125" style="215" customWidth="1"/>
    <col min="2567" max="2816" width="9" style="215"/>
    <col min="2817" max="2817" width="1.125" style="215" customWidth="1"/>
    <col min="2818" max="2821" width="18.375" style="215" customWidth="1"/>
    <col min="2822" max="2822" width="1.125" style="215" customWidth="1"/>
    <col min="2823" max="3072" width="9" style="215"/>
    <col min="3073" max="3073" width="1.125" style="215" customWidth="1"/>
    <col min="3074" max="3077" width="18.375" style="215" customWidth="1"/>
    <col min="3078" max="3078" width="1.125" style="215" customWidth="1"/>
    <col min="3079" max="3328" width="9" style="215"/>
    <col min="3329" max="3329" width="1.125" style="215" customWidth="1"/>
    <col min="3330" max="3333" width="18.375" style="215" customWidth="1"/>
    <col min="3334" max="3334" width="1.125" style="215" customWidth="1"/>
    <col min="3335" max="3584" width="9" style="215"/>
    <col min="3585" max="3585" width="1.125" style="215" customWidth="1"/>
    <col min="3586" max="3589" width="18.375" style="215" customWidth="1"/>
    <col min="3590" max="3590" width="1.125" style="215" customWidth="1"/>
    <col min="3591" max="3840" width="9" style="215"/>
    <col min="3841" max="3841" width="1.125" style="215" customWidth="1"/>
    <col min="3842" max="3845" width="18.375" style="215" customWidth="1"/>
    <col min="3846" max="3846" width="1.125" style="215" customWidth="1"/>
    <col min="3847" max="4096" width="9" style="215"/>
    <col min="4097" max="4097" width="1.125" style="215" customWidth="1"/>
    <col min="4098" max="4101" width="18.375" style="215" customWidth="1"/>
    <col min="4102" max="4102" width="1.125" style="215" customWidth="1"/>
    <col min="4103" max="4352" width="9" style="215"/>
    <col min="4353" max="4353" width="1.125" style="215" customWidth="1"/>
    <col min="4354" max="4357" width="18.375" style="215" customWidth="1"/>
    <col min="4358" max="4358" width="1.125" style="215" customWidth="1"/>
    <col min="4359" max="4608" width="9" style="215"/>
    <col min="4609" max="4609" width="1.125" style="215" customWidth="1"/>
    <col min="4610" max="4613" width="18.375" style="215" customWidth="1"/>
    <col min="4614" max="4614" width="1.125" style="215" customWidth="1"/>
    <col min="4615" max="4864" width="9" style="215"/>
    <col min="4865" max="4865" width="1.125" style="215" customWidth="1"/>
    <col min="4866" max="4869" width="18.375" style="215" customWidth="1"/>
    <col min="4870" max="4870" width="1.125" style="215" customWidth="1"/>
    <col min="4871" max="5120" width="9" style="215"/>
    <col min="5121" max="5121" width="1.125" style="215" customWidth="1"/>
    <col min="5122" max="5125" width="18.375" style="215" customWidth="1"/>
    <col min="5126" max="5126" width="1.125" style="215" customWidth="1"/>
    <col min="5127" max="5376" width="9" style="215"/>
    <col min="5377" max="5377" width="1.125" style="215" customWidth="1"/>
    <col min="5378" max="5381" width="18.375" style="215" customWidth="1"/>
    <col min="5382" max="5382" width="1.125" style="215" customWidth="1"/>
    <col min="5383" max="5632" width="9" style="215"/>
    <col min="5633" max="5633" width="1.125" style="215" customWidth="1"/>
    <col min="5634" max="5637" width="18.375" style="215" customWidth="1"/>
    <col min="5638" max="5638" width="1.125" style="215" customWidth="1"/>
    <col min="5639" max="5888" width="9" style="215"/>
    <col min="5889" max="5889" width="1.125" style="215" customWidth="1"/>
    <col min="5890" max="5893" width="18.375" style="215" customWidth="1"/>
    <col min="5894" max="5894" width="1.125" style="215" customWidth="1"/>
    <col min="5895" max="6144" width="9" style="215"/>
    <col min="6145" max="6145" width="1.125" style="215" customWidth="1"/>
    <col min="6146" max="6149" width="18.375" style="215" customWidth="1"/>
    <col min="6150" max="6150" width="1.125" style="215" customWidth="1"/>
    <col min="6151" max="6400" width="9" style="215"/>
    <col min="6401" max="6401" width="1.125" style="215" customWidth="1"/>
    <col min="6402" max="6405" width="18.375" style="215" customWidth="1"/>
    <col min="6406" max="6406" width="1.125" style="215" customWidth="1"/>
    <col min="6407" max="6656" width="9" style="215"/>
    <col min="6657" max="6657" width="1.125" style="215" customWidth="1"/>
    <col min="6658" max="6661" width="18.375" style="215" customWidth="1"/>
    <col min="6662" max="6662" width="1.125" style="215" customWidth="1"/>
    <col min="6663" max="6912" width="9" style="215"/>
    <col min="6913" max="6913" width="1.125" style="215" customWidth="1"/>
    <col min="6914" max="6917" width="18.375" style="215" customWidth="1"/>
    <col min="6918" max="6918" width="1.125" style="215" customWidth="1"/>
    <col min="6919" max="7168" width="9" style="215"/>
    <col min="7169" max="7169" width="1.125" style="215" customWidth="1"/>
    <col min="7170" max="7173" width="18.375" style="215" customWidth="1"/>
    <col min="7174" max="7174" width="1.125" style="215" customWidth="1"/>
    <col min="7175" max="7424" width="9" style="215"/>
    <col min="7425" max="7425" width="1.125" style="215" customWidth="1"/>
    <col min="7426" max="7429" width="18.375" style="215" customWidth="1"/>
    <col min="7430" max="7430" width="1.125" style="215" customWidth="1"/>
    <col min="7431" max="7680" width="9" style="215"/>
    <col min="7681" max="7681" width="1.125" style="215" customWidth="1"/>
    <col min="7682" max="7685" width="18.375" style="215" customWidth="1"/>
    <col min="7686" max="7686" width="1.125" style="215" customWidth="1"/>
    <col min="7687" max="7936" width="9" style="215"/>
    <col min="7937" max="7937" width="1.125" style="215" customWidth="1"/>
    <col min="7938" max="7941" width="18.375" style="215" customWidth="1"/>
    <col min="7942" max="7942" width="1.125" style="215" customWidth="1"/>
    <col min="7943" max="8192" width="9" style="215"/>
    <col min="8193" max="8193" width="1.125" style="215" customWidth="1"/>
    <col min="8194" max="8197" width="18.375" style="215" customWidth="1"/>
    <col min="8198" max="8198" width="1.125" style="215" customWidth="1"/>
    <col min="8199" max="8448" width="9" style="215"/>
    <col min="8449" max="8449" width="1.125" style="215" customWidth="1"/>
    <col min="8450" max="8453" width="18.375" style="215" customWidth="1"/>
    <col min="8454" max="8454" width="1.125" style="215" customWidth="1"/>
    <col min="8455" max="8704" width="9" style="215"/>
    <col min="8705" max="8705" width="1.125" style="215" customWidth="1"/>
    <col min="8706" max="8709" width="18.375" style="215" customWidth="1"/>
    <col min="8710" max="8710" width="1.125" style="215" customWidth="1"/>
    <col min="8711" max="8960" width="9" style="215"/>
    <col min="8961" max="8961" width="1.125" style="215" customWidth="1"/>
    <col min="8962" max="8965" width="18.375" style="215" customWidth="1"/>
    <col min="8966" max="8966" width="1.125" style="215" customWidth="1"/>
    <col min="8967" max="9216" width="9" style="215"/>
    <col min="9217" max="9217" width="1.125" style="215" customWidth="1"/>
    <col min="9218" max="9221" width="18.375" style="215" customWidth="1"/>
    <col min="9222" max="9222" width="1.125" style="215" customWidth="1"/>
    <col min="9223" max="9472" width="9" style="215"/>
    <col min="9473" max="9473" width="1.125" style="215" customWidth="1"/>
    <col min="9474" max="9477" width="18.375" style="215" customWidth="1"/>
    <col min="9478" max="9478" width="1.125" style="215" customWidth="1"/>
    <col min="9479" max="9728" width="9" style="215"/>
    <col min="9729" max="9729" width="1.125" style="215" customWidth="1"/>
    <col min="9730" max="9733" width="18.375" style="215" customWidth="1"/>
    <col min="9734" max="9734" width="1.125" style="215" customWidth="1"/>
    <col min="9735" max="9984" width="9" style="215"/>
    <col min="9985" max="9985" width="1.125" style="215" customWidth="1"/>
    <col min="9986" max="9989" width="18.375" style="215" customWidth="1"/>
    <col min="9990" max="9990" width="1.125" style="215" customWidth="1"/>
    <col min="9991" max="10240" width="9" style="215"/>
    <col min="10241" max="10241" width="1.125" style="215" customWidth="1"/>
    <col min="10242" max="10245" width="18.375" style="215" customWidth="1"/>
    <col min="10246" max="10246" width="1.125" style="215" customWidth="1"/>
    <col min="10247" max="10496" width="9" style="215"/>
    <col min="10497" max="10497" width="1.125" style="215" customWidth="1"/>
    <col min="10498" max="10501" width="18.375" style="215" customWidth="1"/>
    <col min="10502" max="10502" width="1.125" style="215" customWidth="1"/>
    <col min="10503" max="10752" width="9" style="215"/>
    <col min="10753" max="10753" width="1.125" style="215" customWidth="1"/>
    <col min="10754" max="10757" width="18.375" style="215" customWidth="1"/>
    <col min="10758" max="10758" width="1.125" style="215" customWidth="1"/>
    <col min="10759" max="11008" width="9" style="215"/>
    <col min="11009" max="11009" width="1.125" style="215" customWidth="1"/>
    <col min="11010" max="11013" width="18.375" style="215" customWidth="1"/>
    <col min="11014" max="11014" width="1.125" style="215" customWidth="1"/>
    <col min="11015" max="11264" width="9" style="215"/>
    <col min="11265" max="11265" width="1.125" style="215" customWidth="1"/>
    <col min="11266" max="11269" width="18.375" style="215" customWidth="1"/>
    <col min="11270" max="11270" width="1.125" style="215" customWidth="1"/>
    <col min="11271" max="11520" width="9" style="215"/>
    <col min="11521" max="11521" width="1.125" style="215" customWidth="1"/>
    <col min="11522" max="11525" width="18.375" style="215" customWidth="1"/>
    <col min="11526" max="11526" width="1.125" style="215" customWidth="1"/>
    <col min="11527" max="11776" width="9" style="215"/>
    <col min="11777" max="11777" width="1.125" style="215" customWidth="1"/>
    <col min="11778" max="11781" width="18.375" style="215" customWidth="1"/>
    <col min="11782" max="11782" width="1.125" style="215" customWidth="1"/>
    <col min="11783" max="12032" width="9" style="215"/>
    <col min="12033" max="12033" width="1.125" style="215" customWidth="1"/>
    <col min="12034" max="12037" width="18.375" style="215" customWidth="1"/>
    <col min="12038" max="12038" width="1.125" style="215" customWidth="1"/>
    <col min="12039" max="12288" width="9" style="215"/>
    <col min="12289" max="12289" width="1.125" style="215" customWidth="1"/>
    <col min="12290" max="12293" width="18.375" style="215" customWidth="1"/>
    <col min="12294" max="12294" width="1.125" style="215" customWidth="1"/>
    <col min="12295" max="12544" width="9" style="215"/>
    <col min="12545" max="12545" width="1.125" style="215" customWidth="1"/>
    <col min="12546" max="12549" width="18.375" style="215" customWidth="1"/>
    <col min="12550" max="12550" width="1.125" style="215" customWidth="1"/>
    <col min="12551" max="12800" width="9" style="215"/>
    <col min="12801" max="12801" width="1.125" style="215" customWidth="1"/>
    <col min="12802" max="12805" width="18.375" style="215" customWidth="1"/>
    <col min="12806" max="12806" width="1.125" style="215" customWidth="1"/>
    <col min="12807" max="13056" width="9" style="215"/>
    <col min="13057" max="13057" width="1.125" style="215" customWidth="1"/>
    <col min="13058" max="13061" width="18.375" style="215" customWidth="1"/>
    <col min="13062" max="13062" width="1.125" style="215" customWidth="1"/>
    <col min="13063" max="13312" width="9" style="215"/>
    <col min="13313" max="13313" width="1.125" style="215" customWidth="1"/>
    <col min="13314" max="13317" width="18.375" style="215" customWidth="1"/>
    <col min="13318" max="13318" width="1.125" style="215" customWidth="1"/>
    <col min="13319" max="13568" width="9" style="215"/>
    <col min="13569" max="13569" width="1.125" style="215" customWidth="1"/>
    <col min="13570" max="13573" width="18.375" style="215" customWidth="1"/>
    <col min="13574" max="13574" width="1.125" style="215" customWidth="1"/>
    <col min="13575" max="13824" width="9" style="215"/>
    <col min="13825" max="13825" width="1.125" style="215" customWidth="1"/>
    <col min="13826" max="13829" width="18.375" style="215" customWidth="1"/>
    <col min="13830" max="13830" width="1.125" style="215" customWidth="1"/>
    <col min="13831" max="14080" width="9" style="215"/>
    <col min="14081" max="14081" width="1.125" style="215" customWidth="1"/>
    <col min="14082" max="14085" width="18.375" style="215" customWidth="1"/>
    <col min="14086" max="14086" width="1.125" style="215" customWidth="1"/>
    <col min="14087" max="14336" width="9" style="215"/>
    <col min="14337" max="14337" width="1.125" style="215" customWidth="1"/>
    <col min="14338" max="14341" width="18.375" style="215" customWidth="1"/>
    <col min="14342" max="14342" width="1.125" style="215" customWidth="1"/>
    <col min="14343" max="14592" width="9" style="215"/>
    <col min="14593" max="14593" width="1.125" style="215" customWidth="1"/>
    <col min="14594" max="14597" width="18.375" style="215" customWidth="1"/>
    <col min="14598" max="14598" width="1.125" style="215" customWidth="1"/>
    <col min="14599" max="14848" width="9" style="215"/>
    <col min="14849" max="14849" width="1.125" style="215" customWidth="1"/>
    <col min="14850" max="14853" width="18.375" style="215" customWidth="1"/>
    <col min="14854" max="14854" width="1.125" style="215" customWidth="1"/>
    <col min="14855" max="15104" width="9" style="215"/>
    <col min="15105" max="15105" width="1.125" style="215" customWidth="1"/>
    <col min="15106" max="15109" width="18.375" style="215" customWidth="1"/>
    <col min="15110" max="15110" width="1.125" style="215" customWidth="1"/>
    <col min="15111" max="15360" width="9" style="215"/>
    <col min="15361" max="15361" width="1.125" style="215" customWidth="1"/>
    <col min="15362" max="15365" width="18.375" style="215" customWidth="1"/>
    <col min="15366" max="15366" width="1.125" style="215" customWidth="1"/>
    <col min="15367" max="15616" width="9" style="215"/>
    <col min="15617" max="15617" width="1.125" style="215" customWidth="1"/>
    <col min="15618" max="15621" width="18.375" style="215" customWidth="1"/>
    <col min="15622" max="15622" width="1.125" style="215" customWidth="1"/>
    <col min="15623" max="15872" width="9" style="215"/>
    <col min="15873" max="15873" width="1.125" style="215" customWidth="1"/>
    <col min="15874" max="15877" width="18.375" style="215" customWidth="1"/>
    <col min="15878" max="15878" width="1.125" style="215" customWidth="1"/>
    <col min="15879" max="16128" width="9" style="215"/>
    <col min="16129" max="16129" width="1.125" style="215" customWidth="1"/>
    <col min="16130" max="16133" width="18.375" style="215" customWidth="1"/>
    <col min="16134" max="16134" width="1.125" style="215" customWidth="1"/>
    <col min="16135" max="16384" width="9" style="215"/>
  </cols>
  <sheetData>
    <row r="1" spans="1:9" ht="5.0999999999999996" customHeight="1">
      <c r="A1" s="214"/>
      <c r="B1" s="214"/>
      <c r="C1" s="214"/>
      <c r="D1" s="214"/>
      <c r="E1" s="214"/>
      <c r="F1" s="214"/>
      <c r="G1" s="214"/>
    </row>
    <row r="2" spans="1:9" ht="17.25" customHeight="1">
      <c r="A2" s="214"/>
      <c r="B2" s="218" t="s">
        <v>250</v>
      </c>
      <c r="C2" s="218"/>
      <c r="D2" s="218"/>
      <c r="E2" s="218"/>
      <c r="F2" s="219"/>
      <c r="G2" s="214"/>
    </row>
    <row r="3" spans="1:9" ht="17.25" customHeight="1">
      <c r="A3" s="214"/>
      <c r="B3" s="122"/>
      <c r="C3" s="122"/>
      <c r="D3" s="122"/>
      <c r="E3" s="122"/>
      <c r="F3" s="243"/>
      <c r="G3" s="220"/>
      <c r="H3" s="224"/>
      <c r="I3" s="224"/>
    </row>
    <row r="4" spans="1:9" s="224" customFormat="1" ht="16.5" customHeight="1">
      <c r="A4" s="220"/>
      <c r="B4" s="244"/>
      <c r="C4" s="245" t="s">
        <v>251</v>
      </c>
      <c r="D4" s="178" t="s">
        <v>142</v>
      </c>
      <c r="E4" s="178" t="s">
        <v>143</v>
      </c>
      <c r="F4" s="127"/>
      <c r="G4" s="214"/>
      <c r="H4" s="215"/>
      <c r="I4" s="215"/>
    </row>
    <row r="5" spans="1:9" ht="16.5" customHeight="1">
      <c r="A5" s="214"/>
      <c r="B5" s="246"/>
      <c r="C5" s="247" t="s">
        <v>238</v>
      </c>
      <c r="D5" s="247" t="s">
        <v>238</v>
      </c>
      <c r="E5" s="247" t="s">
        <v>238</v>
      </c>
      <c r="F5" s="248"/>
      <c r="G5" s="214"/>
    </row>
    <row r="6" spans="1:9" ht="16.5" customHeight="1">
      <c r="A6" s="214"/>
      <c r="B6" s="129" t="s">
        <v>252</v>
      </c>
      <c r="C6" s="181">
        <v>100</v>
      </c>
      <c r="D6" s="135">
        <v>100</v>
      </c>
      <c r="E6" s="135">
        <v>100</v>
      </c>
      <c r="F6" s="249"/>
      <c r="G6" s="214"/>
    </row>
    <row r="7" spans="1:9" ht="16.5" customHeight="1">
      <c r="A7" s="214"/>
      <c r="B7" s="129" t="s">
        <v>253</v>
      </c>
      <c r="C7" s="181">
        <v>31.761440789003505</v>
      </c>
      <c r="D7" s="135">
        <v>28.521694661893708</v>
      </c>
      <c r="E7" s="135">
        <v>36.735926552307319</v>
      </c>
      <c r="F7" s="249"/>
      <c r="G7" s="214"/>
    </row>
    <row r="8" spans="1:9" ht="16.5" customHeight="1">
      <c r="A8" s="214"/>
      <c r="B8" s="129" t="s">
        <v>254</v>
      </c>
      <c r="C8" s="181">
        <v>13.962407985325298</v>
      </c>
      <c r="D8" s="135">
        <v>13.693403091931867</v>
      </c>
      <c r="E8" s="135">
        <v>14.375453007972942</v>
      </c>
      <c r="F8" s="249"/>
      <c r="G8" s="214"/>
    </row>
    <row r="9" spans="1:9" ht="16.5" customHeight="1">
      <c r="A9" s="214"/>
      <c r="B9" s="129" t="s">
        <v>255</v>
      </c>
      <c r="C9" s="181">
        <v>9.0168425566381583</v>
      </c>
      <c r="D9" s="135">
        <v>9.1066441131348093</v>
      </c>
      <c r="E9" s="135">
        <v>8.878956269630347</v>
      </c>
      <c r="F9" s="249"/>
      <c r="G9" s="214"/>
    </row>
    <row r="10" spans="1:9" ht="16.5" customHeight="1">
      <c r="A10" s="214"/>
      <c r="B10" s="129" t="s">
        <v>256</v>
      </c>
      <c r="C10" s="181">
        <v>6.7608452247659434</v>
      </c>
      <c r="D10" s="135">
        <v>7.1456669682545924</v>
      </c>
      <c r="E10" s="135">
        <v>6.1699685914472093</v>
      </c>
      <c r="F10" s="249"/>
      <c r="G10" s="214"/>
    </row>
    <row r="11" spans="1:9" ht="16.5" customHeight="1">
      <c r="A11" s="214"/>
      <c r="B11" s="129" t="s">
        <v>257</v>
      </c>
      <c r="C11" s="181">
        <v>5.311241870548157</v>
      </c>
      <c r="D11" s="135">
        <v>5.6606742457023715</v>
      </c>
      <c r="E11" s="135">
        <v>4.7747040347910126</v>
      </c>
      <c r="F11" s="249"/>
      <c r="G11" s="214"/>
    </row>
    <row r="12" spans="1:9" ht="16.5" customHeight="1">
      <c r="A12" s="214"/>
      <c r="B12" s="129" t="s">
        <v>258</v>
      </c>
      <c r="C12" s="181">
        <v>4.6084760702289351</v>
      </c>
      <c r="D12" s="135">
        <v>4.8522874788560637</v>
      </c>
      <c r="E12" s="135">
        <v>4.2341145204155595</v>
      </c>
      <c r="F12" s="249"/>
      <c r="G12" s="214"/>
    </row>
    <row r="13" spans="1:9" ht="16.5" customHeight="1">
      <c r="A13" s="214"/>
      <c r="B13" s="129" t="s">
        <v>259</v>
      </c>
      <c r="C13" s="181">
        <v>4.0367344021726179</v>
      </c>
      <c r="D13" s="135">
        <v>4.2445222453876719</v>
      </c>
      <c r="E13" s="135">
        <v>3.7176854312635905</v>
      </c>
      <c r="F13" s="249"/>
      <c r="G13" s="214"/>
    </row>
    <row r="14" spans="1:9" ht="16.5" customHeight="1">
      <c r="A14" s="214"/>
      <c r="B14" s="129" t="s">
        <v>260</v>
      </c>
      <c r="C14" s="181">
        <v>3.4923886890440001</v>
      </c>
      <c r="D14" s="135">
        <v>3.6859289563746511</v>
      </c>
      <c r="E14" s="135">
        <v>3.1952162358057499</v>
      </c>
      <c r="F14" s="249"/>
      <c r="G14" s="214"/>
    </row>
    <row r="15" spans="1:9" ht="16.5" customHeight="1">
      <c r="A15" s="214"/>
      <c r="B15" s="129" t="s">
        <v>261</v>
      </c>
      <c r="C15" s="181">
        <v>3.067155823427115</v>
      </c>
      <c r="D15" s="135">
        <v>3.3948310451988513</v>
      </c>
      <c r="E15" s="135">
        <v>2.5640251268422327</v>
      </c>
      <c r="F15" s="249"/>
      <c r="G15" s="214"/>
    </row>
    <row r="16" spans="1:9" ht="16.5" customHeight="1">
      <c r="A16" s="214"/>
      <c r="B16" s="129" t="s">
        <v>262</v>
      </c>
      <c r="C16" s="181">
        <v>2.5537794506515477</v>
      </c>
      <c r="D16" s="135">
        <v>2.8283702450729713</v>
      </c>
      <c r="E16" s="135">
        <v>2.132157525972457</v>
      </c>
      <c r="F16" s="249"/>
      <c r="G16" s="214"/>
    </row>
    <row r="17" spans="1:7" ht="16.5" customHeight="1">
      <c r="A17" s="214"/>
      <c r="B17" s="129" t="s">
        <v>263</v>
      </c>
      <c r="C17" s="181">
        <v>15.428687138194725</v>
      </c>
      <c r="D17" s="135">
        <v>16.86597694819244</v>
      </c>
      <c r="E17" s="135">
        <v>13.221792703551582</v>
      </c>
      <c r="F17" s="249"/>
      <c r="G17" s="214"/>
    </row>
    <row r="18" spans="1:7" ht="2.1" customHeight="1">
      <c r="A18" s="214"/>
      <c r="B18" s="244"/>
      <c r="C18" s="250"/>
      <c r="D18" s="250"/>
      <c r="E18" s="251"/>
      <c r="F18" s="252"/>
      <c r="G18" s="214"/>
    </row>
    <row r="19" spans="1:7" ht="5.0999999999999996" customHeight="1">
      <c r="A19" s="214"/>
      <c r="B19" s="214"/>
      <c r="C19" s="214"/>
      <c r="D19" s="214"/>
      <c r="E19" s="214"/>
      <c r="F19" s="214"/>
      <c r="G19" s="214"/>
    </row>
    <row r="20" spans="1:7">
      <c r="A20" s="214"/>
      <c r="B20" s="214"/>
      <c r="C20" s="214"/>
      <c r="D20" s="214"/>
      <c r="E20" s="214"/>
      <c r="F20" s="214"/>
      <c r="G20" s="214"/>
    </row>
    <row r="22" spans="1:7">
      <c r="A22" s="214"/>
      <c r="B22" s="214"/>
      <c r="C22" s="214"/>
      <c r="D22" s="214"/>
      <c r="E22" s="214"/>
      <c r="F22" s="214"/>
      <c r="G22" s="214"/>
    </row>
  </sheetData>
  <mergeCells count="1">
    <mergeCell ref="B2:E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1:J31"/>
  <sheetViews>
    <sheetView showGridLines="0" zoomScale="75" zoomScaleNormal="75" workbookViewId="0"/>
  </sheetViews>
  <sheetFormatPr defaultRowHeight="13.5"/>
  <cols>
    <col min="1" max="1" width="1.125" style="118" customWidth="1"/>
    <col min="2" max="2" width="18.375" style="118" customWidth="1"/>
    <col min="3" max="8" width="10.875" style="118" customWidth="1"/>
    <col min="9" max="9" width="1.125" style="118" customWidth="1"/>
    <col min="10" max="256" width="9" style="118"/>
    <col min="257" max="257" width="1.125" style="118" customWidth="1"/>
    <col min="258" max="258" width="18.375" style="118" customWidth="1"/>
    <col min="259" max="264" width="10.875" style="118" customWidth="1"/>
    <col min="265" max="265" width="1.125" style="118" customWidth="1"/>
    <col min="266" max="512" width="9" style="118"/>
    <col min="513" max="513" width="1.125" style="118" customWidth="1"/>
    <col min="514" max="514" width="18.375" style="118" customWidth="1"/>
    <col min="515" max="520" width="10.875" style="118" customWidth="1"/>
    <col min="521" max="521" width="1.125" style="118" customWidth="1"/>
    <col min="522" max="768" width="9" style="118"/>
    <col min="769" max="769" width="1.125" style="118" customWidth="1"/>
    <col min="770" max="770" width="18.375" style="118" customWidth="1"/>
    <col min="771" max="776" width="10.875" style="118" customWidth="1"/>
    <col min="777" max="777" width="1.125" style="118" customWidth="1"/>
    <col min="778" max="1024" width="9" style="118"/>
    <col min="1025" max="1025" width="1.125" style="118" customWidth="1"/>
    <col min="1026" max="1026" width="18.375" style="118" customWidth="1"/>
    <col min="1027" max="1032" width="10.875" style="118" customWidth="1"/>
    <col min="1033" max="1033" width="1.125" style="118" customWidth="1"/>
    <col min="1034" max="1280" width="9" style="118"/>
    <col min="1281" max="1281" width="1.125" style="118" customWidth="1"/>
    <col min="1282" max="1282" width="18.375" style="118" customWidth="1"/>
    <col min="1283" max="1288" width="10.875" style="118" customWidth="1"/>
    <col min="1289" max="1289" width="1.125" style="118" customWidth="1"/>
    <col min="1290" max="1536" width="9" style="118"/>
    <col min="1537" max="1537" width="1.125" style="118" customWidth="1"/>
    <col min="1538" max="1538" width="18.375" style="118" customWidth="1"/>
    <col min="1539" max="1544" width="10.875" style="118" customWidth="1"/>
    <col min="1545" max="1545" width="1.125" style="118" customWidth="1"/>
    <col min="1546" max="1792" width="9" style="118"/>
    <col min="1793" max="1793" width="1.125" style="118" customWidth="1"/>
    <col min="1794" max="1794" width="18.375" style="118" customWidth="1"/>
    <col min="1795" max="1800" width="10.875" style="118" customWidth="1"/>
    <col min="1801" max="1801" width="1.125" style="118" customWidth="1"/>
    <col min="1802" max="2048" width="9" style="118"/>
    <col min="2049" max="2049" width="1.125" style="118" customWidth="1"/>
    <col min="2050" max="2050" width="18.375" style="118" customWidth="1"/>
    <col min="2051" max="2056" width="10.875" style="118" customWidth="1"/>
    <col min="2057" max="2057" width="1.125" style="118" customWidth="1"/>
    <col min="2058" max="2304" width="9" style="118"/>
    <col min="2305" max="2305" width="1.125" style="118" customWidth="1"/>
    <col min="2306" max="2306" width="18.375" style="118" customWidth="1"/>
    <col min="2307" max="2312" width="10.875" style="118" customWidth="1"/>
    <col min="2313" max="2313" width="1.125" style="118" customWidth="1"/>
    <col min="2314" max="2560" width="9" style="118"/>
    <col min="2561" max="2561" width="1.125" style="118" customWidth="1"/>
    <col min="2562" max="2562" width="18.375" style="118" customWidth="1"/>
    <col min="2563" max="2568" width="10.875" style="118" customWidth="1"/>
    <col min="2569" max="2569" width="1.125" style="118" customWidth="1"/>
    <col min="2570" max="2816" width="9" style="118"/>
    <col min="2817" max="2817" width="1.125" style="118" customWidth="1"/>
    <col min="2818" max="2818" width="18.375" style="118" customWidth="1"/>
    <col min="2819" max="2824" width="10.875" style="118" customWidth="1"/>
    <col min="2825" max="2825" width="1.125" style="118" customWidth="1"/>
    <col min="2826" max="3072" width="9" style="118"/>
    <col min="3073" max="3073" width="1.125" style="118" customWidth="1"/>
    <col min="3074" max="3074" width="18.375" style="118" customWidth="1"/>
    <col min="3075" max="3080" width="10.875" style="118" customWidth="1"/>
    <col min="3081" max="3081" width="1.125" style="118" customWidth="1"/>
    <col min="3082" max="3328" width="9" style="118"/>
    <col min="3329" max="3329" width="1.125" style="118" customWidth="1"/>
    <col min="3330" max="3330" width="18.375" style="118" customWidth="1"/>
    <col min="3331" max="3336" width="10.875" style="118" customWidth="1"/>
    <col min="3337" max="3337" width="1.125" style="118" customWidth="1"/>
    <col min="3338" max="3584" width="9" style="118"/>
    <col min="3585" max="3585" width="1.125" style="118" customWidth="1"/>
    <col min="3586" max="3586" width="18.375" style="118" customWidth="1"/>
    <col min="3587" max="3592" width="10.875" style="118" customWidth="1"/>
    <col min="3593" max="3593" width="1.125" style="118" customWidth="1"/>
    <col min="3594" max="3840" width="9" style="118"/>
    <col min="3841" max="3841" width="1.125" style="118" customWidth="1"/>
    <col min="3842" max="3842" width="18.375" style="118" customWidth="1"/>
    <col min="3843" max="3848" width="10.875" style="118" customWidth="1"/>
    <col min="3849" max="3849" width="1.125" style="118" customWidth="1"/>
    <col min="3850" max="4096" width="9" style="118"/>
    <col min="4097" max="4097" width="1.125" style="118" customWidth="1"/>
    <col min="4098" max="4098" width="18.375" style="118" customWidth="1"/>
    <col min="4099" max="4104" width="10.875" style="118" customWidth="1"/>
    <col min="4105" max="4105" width="1.125" style="118" customWidth="1"/>
    <col min="4106" max="4352" width="9" style="118"/>
    <col min="4353" max="4353" width="1.125" style="118" customWidth="1"/>
    <col min="4354" max="4354" width="18.375" style="118" customWidth="1"/>
    <col min="4355" max="4360" width="10.875" style="118" customWidth="1"/>
    <col min="4361" max="4361" width="1.125" style="118" customWidth="1"/>
    <col min="4362" max="4608" width="9" style="118"/>
    <col min="4609" max="4609" width="1.125" style="118" customWidth="1"/>
    <col min="4610" max="4610" width="18.375" style="118" customWidth="1"/>
    <col min="4611" max="4616" width="10.875" style="118" customWidth="1"/>
    <col min="4617" max="4617" width="1.125" style="118" customWidth="1"/>
    <col min="4618" max="4864" width="9" style="118"/>
    <col min="4865" max="4865" width="1.125" style="118" customWidth="1"/>
    <col min="4866" max="4866" width="18.375" style="118" customWidth="1"/>
    <col min="4867" max="4872" width="10.875" style="118" customWidth="1"/>
    <col min="4873" max="4873" width="1.125" style="118" customWidth="1"/>
    <col min="4874" max="5120" width="9" style="118"/>
    <col min="5121" max="5121" width="1.125" style="118" customWidth="1"/>
    <col min="5122" max="5122" width="18.375" style="118" customWidth="1"/>
    <col min="5123" max="5128" width="10.875" style="118" customWidth="1"/>
    <col min="5129" max="5129" width="1.125" style="118" customWidth="1"/>
    <col min="5130" max="5376" width="9" style="118"/>
    <col min="5377" max="5377" width="1.125" style="118" customWidth="1"/>
    <col min="5378" max="5378" width="18.375" style="118" customWidth="1"/>
    <col min="5379" max="5384" width="10.875" style="118" customWidth="1"/>
    <col min="5385" max="5385" width="1.125" style="118" customWidth="1"/>
    <col min="5386" max="5632" width="9" style="118"/>
    <col min="5633" max="5633" width="1.125" style="118" customWidth="1"/>
    <col min="5634" max="5634" width="18.375" style="118" customWidth="1"/>
    <col min="5635" max="5640" width="10.875" style="118" customWidth="1"/>
    <col min="5641" max="5641" width="1.125" style="118" customWidth="1"/>
    <col min="5642" max="5888" width="9" style="118"/>
    <col min="5889" max="5889" width="1.125" style="118" customWidth="1"/>
    <col min="5890" max="5890" width="18.375" style="118" customWidth="1"/>
    <col min="5891" max="5896" width="10.875" style="118" customWidth="1"/>
    <col min="5897" max="5897" width="1.125" style="118" customWidth="1"/>
    <col min="5898" max="6144" width="9" style="118"/>
    <col min="6145" max="6145" width="1.125" style="118" customWidth="1"/>
    <col min="6146" max="6146" width="18.375" style="118" customWidth="1"/>
    <col min="6147" max="6152" width="10.875" style="118" customWidth="1"/>
    <col min="6153" max="6153" width="1.125" style="118" customWidth="1"/>
    <col min="6154" max="6400" width="9" style="118"/>
    <col min="6401" max="6401" width="1.125" style="118" customWidth="1"/>
    <col min="6402" max="6402" width="18.375" style="118" customWidth="1"/>
    <col min="6403" max="6408" width="10.875" style="118" customWidth="1"/>
    <col min="6409" max="6409" width="1.125" style="118" customWidth="1"/>
    <col min="6410" max="6656" width="9" style="118"/>
    <col min="6657" max="6657" width="1.125" style="118" customWidth="1"/>
    <col min="6658" max="6658" width="18.375" style="118" customWidth="1"/>
    <col min="6659" max="6664" width="10.875" style="118" customWidth="1"/>
    <col min="6665" max="6665" width="1.125" style="118" customWidth="1"/>
    <col min="6666" max="6912" width="9" style="118"/>
    <col min="6913" max="6913" width="1.125" style="118" customWidth="1"/>
    <col min="6914" max="6914" width="18.375" style="118" customWidth="1"/>
    <col min="6915" max="6920" width="10.875" style="118" customWidth="1"/>
    <col min="6921" max="6921" width="1.125" style="118" customWidth="1"/>
    <col min="6922" max="7168" width="9" style="118"/>
    <col min="7169" max="7169" width="1.125" style="118" customWidth="1"/>
    <col min="7170" max="7170" width="18.375" style="118" customWidth="1"/>
    <col min="7171" max="7176" width="10.875" style="118" customWidth="1"/>
    <col min="7177" max="7177" width="1.125" style="118" customWidth="1"/>
    <col min="7178" max="7424" width="9" style="118"/>
    <col min="7425" max="7425" width="1.125" style="118" customWidth="1"/>
    <col min="7426" max="7426" width="18.375" style="118" customWidth="1"/>
    <col min="7427" max="7432" width="10.875" style="118" customWidth="1"/>
    <col min="7433" max="7433" width="1.125" style="118" customWidth="1"/>
    <col min="7434" max="7680" width="9" style="118"/>
    <col min="7681" max="7681" width="1.125" style="118" customWidth="1"/>
    <col min="7682" max="7682" width="18.375" style="118" customWidth="1"/>
    <col min="7683" max="7688" width="10.875" style="118" customWidth="1"/>
    <col min="7689" max="7689" width="1.125" style="118" customWidth="1"/>
    <col min="7690" max="7936" width="9" style="118"/>
    <col min="7937" max="7937" width="1.125" style="118" customWidth="1"/>
    <col min="7938" max="7938" width="18.375" style="118" customWidth="1"/>
    <col min="7939" max="7944" width="10.875" style="118" customWidth="1"/>
    <col min="7945" max="7945" width="1.125" style="118" customWidth="1"/>
    <col min="7946" max="8192" width="9" style="118"/>
    <col min="8193" max="8193" width="1.125" style="118" customWidth="1"/>
    <col min="8194" max="8194" width="18.375" style="118" customWidth="1"/>
    <col min="8195" max="8200" width="10.875" style="118" customWidth="1"/>
    <col min="8201" max="8201" width="1.125" style="118" customWidth="1"/>
    <col min="8202" max="8448" width="9" style="118"/>
    <col min="8449" max="8449" width="1.125" style="118" customWidth="1"/>
    <col min="8450" max="8450" width="18.375" style="118" customWidth="1"/>
    <col min="8451" max="8456" width="10.875" style="118" customWidth="1"/>
    <col min="8457" max="8457" width="1.125" style="118" customWidth="1"/>
    <col min="8458" max="8704" width="9" style="118"/>
    <col min="8705" max="8705" width="1.125" style="118" customWidth="1"/>
    <col min="8706" max="8706" width="18.375" style="118" customWidth="1"/>
    <col min="8707" max="8712" width="10.875" style="118" customWidth="1"/>
    <col min="8713" max="8713" width="1.125" style="118" customWidth="1"/>
    <col min="8714" max="8960" width="9" style="118"/>
    <col min="8961" max="8961" width="1.125" style="118" customWidth="1"/>
    <col min="8962" max="8962" width="18.375" style="118" customWidth="1"/>
    <col min="8963" max="8968" width="10.875" style="118" customWidth="1"/>
    <col min="8969" max="8969" width="1.125" style="118" customWidth="1"/>
    <col min="8970" max="9216" width="9" style="118"/>
    <col min="9217" max="9217" width="1.125" style="118" customWidth="1"/>
    <col min="9218" max="9218" width="18.375" style="118" customWidth="1"/>
    <col min="9219" max="9224" width="10.875" style="118" customWidth="1"/>
    <col min="9225" max="9225" width="1.125" style="118" customWidth="1"/>
    <col min="9226" max="9472" width="9" style="118"/>
    <col min="9473" max="9473" width="1.125" style="118" customWidth="1"/>
    <col min="9474" max="9474" width="18.375" style="118" customWidth="1"/>
    <col min="9475" max="9480" width="10.875" style="118" customWidth="1"/>
    <col min="9481" max="9481" width="1.125" style="118" customWidth="1"/>
    <col min="9482" max="9728" width="9" style="118"/>
    <col min="9729" max="9729" width="1.125" style="118" customWidth="1"/>
    <col min="9730" max="9730" width="18.375" style="118" customWidth="1"/>
    <col min="9731" max="9736" width="10.875" style="118" customWidth="1"/>
    <col min="9737" max="9737" width="1.125" style="118" customWidth="1"/>
    <col min="9738" max="9984" width="9" style="118"/>
    <col min="9985" max="9985" width="1.125" style="118" customWidth="1"/>
    <col min="9986" max="9986" width="18.375" style="118" customWidth="1"/>
    <col min="9987" max="9992" width="10.875" style="118" customWidth="1"/>
    <col min="9993" max="9993" width="1.125" style="118" customWidth="1"/>
    <col min="9994" max="10240" width="9" style="118"/>
    <col min="10241" max="10241" width="1.125" style="118" customWidth="1"/>
    <col min="10242" max="10242" width="18.375" style="118" customWidth="1"/>
    <col min="10243" max="10248" width="10.875" style="118" customWidth="1"/>
    <col min="10249" max="10249" width="1.125" style="118" customWidth="1"/>
    <col min="10250" max="10496" width="9" style="118"/>
    <col min="10497" max="10497" width="1.125" style="118" customWidth="1"/>
    <col min="10498" max="10498" width="18.375" style="118" customWidth="1"/>
    <col min="10499" max="10504" width="10.875" style="118" customWidth="1"/>
    <col min="10505" max="10505" width="1.125" style="118" customWidth="1"/>
    <col min="10506" max="10752" width="9" style="118"/>
    <col min="10753" max="10753" width="1.125" style="118" customWidth="1"/>
    <col min="10754" max="10754" width="18.375" style="118" customWidth="1"/>
    <col min="10755" max="10760" width="10.875" style="118" customWidth="1"/>
    <col min="10761" max="10761" width="1.125" style="118" customWidth="1"/>
    <col min="10762" max="11008" width="9" style="118"/>
    <col min="11009" max="11009" width="1.125" style="118" customWidth="1"/>
    <col min="11010" max="11010" width="18.375" style="118" customWidth="1"/>
    <col min="11011" max="11016" width="10.875" style="118" customWidth="1"/>
    <col min="11017" max="11017" width="1.125" style="118" customWidth="1"/>
    <col min="11018" max="11264" width="9" style="118"/>
    <col min="11265" max="11265" width="1.125" style="118" customWidth="1"/>
    <col min="11266" max="11266" width="18.375" style="118" customWidth="1"/>
    <col min="11267" max="11272" width="10.875" style="118" customWidth="1"/>
    <col min="11273" max="11273" width="1.125" style="118" customWidth="1"/>
    <col min="11274" max="11520" width="9" style="118"/>
    <col min="11521" max="11521" width="1.125" style="118" customWidth="1"/>
    <col min="11522" max="11522" width="18.375" style="118" customWidth="1"/>
    <col min="11523" max="11528" width="10.875" style="118" customWidth="1"/>
    <col min="11529" max="11529" width="1.125" style="118" customWidth="1"/>
    <col min="11530" max="11776" width="9" style="118"/>
    <col min="11777" max="11777" width="1.125" style="118" customWidth="1"/>
    <col min="11778" max="11778" width="18.375" style="118" customWidth="1"/>
    <col min="11779" max="11784" width="10.875" style="118" customWidth="1"/>
    <col min="11785" max="11785" width="1.125" style="118" customWidth="1"/>
    <col min="11786" max="12032" width="9" style="118"/>
    <col min="12033" max="12033" width="1.125" style="118" customWidth="1"/>
    <col min="12034" max="12034" width="18.375" style="118" customWidth="1"/>
    <col min="12035" max="12040" width="10.875" style="118" customWidth="1"/>
    <col min="12041" max="12041" width="1.125" style="118" customWidth="1"/>
    <col min="12042" max="12288" width="9" style="118"/>
    <col min="12289" max="12289" width="1.125" style="118" customWidth="1"/>
    <col min="12290" max="12290" width="18.375" style="118" customWidth="1"/>
    <col min="12291" max="12296" width="10.875" style="118" customWidth="1"/>
    <col min="12297" max="12297" width="1.125" style="118" customWidth="1"/>
    <col min="12298" max="12544" width="9" style="118"/>
    <col min="12545" max="12545" width="1.125" style="118" customWidth="1"/>
    <col min="12546" max="12546" width="18.375" style="118" customWidth="1"/>
    <col min="12547" max="12552" width="10.875" style="118" customWidth="1"/>
    <col min="12553" max="12553" width="1.125" style="118" customWidth="1"/>
    <col min="12554" max="12800" width="9" style="118"/>
    <col min="12801" max="12801" width="1.125" style="118" customWidth="1"/>
    <col min="12802" max="12802" width="18.375" style="118" customWidth="1"/>
    <col min="12803" max="12808" width="10.875" style="118" customWidth="1"/>
    <col min="12809" max="12809" width="1.125" style="118" customWidth="1"/>
    <col min="12810" max="13056" width="9" style="118"/>
    <col min="13057" max="13057" width="1.125" style="118" customWidth="1"/>
    <col min="13058" max="13058" width="18.375" style="118" customWidth="1"/>
    <col min="13059" max="13064" width="10.875" style="118" customWidth="1"/>
    <col min="13065" max="13065" width="1.125" style="118" customWidth="1"/>
    <col min="13066" max="13312" width="9" style="118"/>
    <col min="13313" max="13313" width="1.125" style="118" customWidth="1"/>
    <col min="13314" max="13314" width="18.375" style="118" customWidth="1"/>
    <col min="13315" max="13320" width="10.875" style="118" customWidth="1"/>
    <col min="13321" max="13321" width="1.125" style="118" customWidth="1"/>
    <col min="13322" max="13568" width="9" style="118"/>
    <col min="13569" max="13569" width="1.125" style="118" customWidth="1"/>
    <col min="13570" max="13570" width="18.375" style="118" customWidth="1"/>
    <col min="13571" max="13576" width="10.875" style="118" customWidth="1"/>
    <col min="13577" max="13577" width="1.125" style="118" customWidth="1"/>
    <col min="13578" max="13824" width="9" style="118"/>
    <col min="13825" max="13825" width="1.125" style="118" customWidth="1"/>
    <col min="13826" max="13826" width="18.375" style="118" customWidth="1"/>
    <col min="13827" max="13832" width="10.875" style="118" customWidth="1"/>
    <col min="13833" max="13833" width="1.125" style="118" customWidth="1"/>
    <col min="13834" max="14080" width="9" style="118"/>
    <col min="14081" max="14081" width="1.125" style="118" customWidth="1"/>
    <col min="14082" max="14082" width="18.375" style="118" customWidth="1"/>
    <col min="14083" max="14088" width="10.875" style="118" customWidth="1"/>
    <col min="14089" max="14089" width="1.125" style="118" customWidth="1"/>
    <col min="14090" max="14336" width="9" style="118"/>
    <col min="14337" max="14337" width="1.125" style="118" customWidth="1"/>
    <col min="14338" max="14338" width="18.375" style="118" customWidth="1"/>
    <col min="14339" max="14344" width="10.875" style="118" customWidth="1"/>
    <col min="14345" max="14345" width="1.125" style="118" customWidth="1"/>
    <col min="14346" max="14592" width="9" style="118"/>
    <col min="14593" max="14593" width="1.125" style="118" customWidth="1"/>
    <col min="14594" max="14594" width="18.375" style="118" customWidth="1"/>
    <col min="14595" max="14600" width="10.875" style="118" customWidth="1"/>
    <col min="14601" max="14601" width="1.125" style="118" customWidth="1"/>
    <col min="14602" max="14848" width="9" style="118"/>
    <col min="14849" max="14849" width="1.125" style="118" customWidth="1"/>
    <col min="14850" max="14850" width="18.375" style="118" customWidth="1"/>
    <col min="14851" max="14856" width="10.875" style="118" customWidth="1"/>
    <col min="14857" max="14857" width="1.125" style="118" customWidth="1"/>
    <col min="14858" max="15104" width="9" style="118"/>
    <col min="15105" max="15105" width="1.125" style="118" customWidth="1"/>
    <col min="15106" max="15106" width="18.375" style="118" customWidth="1"/>
    <col min="15107" max="15112" width="10.875" style="118" customWidth="1"/>
    <col min="15113" max="15113" width="1.125" style="118" customWidth="1"/>
    <col min="15114" max="15360" width="9" style="118"/>
    <col min="15361" max="15361" width="1.125" style="118" customWidth="1"/>
    <col min="15362" max="15362" width="18.375" style="118" customWidth="1"/>
    <col min="15363" max="15368" width="10.875" style="118" customWidth="1"/>
    <col min="15369" max="15369" width="1.125" style="118" customWidth="1"/>
    <col min="15370" max="15616" width="9" style="118"/>
    <col min="15617" max="15617" width="1.125" style="118" customWidth="1"/>
    <col min="15618" max="15618" width="18.375" style="118" customWidth="1"/>
    <col min="15619" max="15624" width="10.875" style="118" customWidth="1"/>
    <col min="15625" max="15625" width="1.125" style="118" customWidth="1"/>
    <col min="15626" max="15872" width="9" style="118"/>
    <col min="15873" max="15873" width="1.125" style="118" customWidth="1"/>
    <col min="15874" max="15874" width="18.375" style="118" customWidth="1"/>
    <col min="15875" max="15880" width="10.875" style="118" customWidth="1"/>
    <col min="15881" max="15881" width="1.125" style="118" customWidth="1"/>
    <col min="15882" max="16128" width="9" style="118"/>
    <col min="16129" max="16129" width="1.125" style="118" customWidth="1"/>
    <col min="16130" max="16130" width="18.375" style="118" customWidth="1"/>
    <col min="16131" max="16136" width="10.875" style="118" customWidth="1"/>
    <col min="16137" max="16137" width="1.125" style="118" customWidth="1"/>
    <col min="16138" max="16384" width="9" style="118"/>
  </cols>
  <sheetData>
    <row r="1" spans="2:10" ht="5.0999999999999996" customHeight="1"/>
    <row r="2" spans="2:10" ht="17.25" customHeight="1">
      <c r="B2" s="119" t="s">
        <v>264</v>
      </c>
      <c r="C2" s="119"/>
      <c r="D2" s="119"/>
      <c r="E2" s="119"/>
      <c r="F2" s="119"/>
      <c r="G2" s="119"/>
      <c r="H2" s="119"/>
      <c r="I2" s="120"/>
    </row>
    <row r="3" spans="2:10" ht="17.25" customHeight="1">
      <c r="B3" s="121"/>
      <c r="C3" s="200"/>
      <c r="D3" s="200"/>
      <c r="E3" s="200"/>
      <c r="F3" s="200"/>
      <c r="G3" s="200"/>
      <c r="H3" s="200"/>
      <c r="I3" s="253"/>
    </row>
    <row r="4" spans="2:10" ht="16.5" customHeight="1">
      <c r="B4" s="124"/>
      <c r="C4" s="254" t="s">
        <v>265</v>
      </c>
      <c r="D4" s="255"/>
      <c r="E4" s="254" t="s">
        <v>266</v>
      </c>
      <c r="F4" s="255"/>
      <c r="G4" s="254" t="s">
        <v>267</v>
      </c>
      <c r="H4" s="255"/>
      <c r="I4" s="253"/>
    </row>
    <row r="5" spans="2:10" s="220" customFormat="1" ht="16.5" customHeight="1">
      <c r="B5" s="128"/>
      <c r="C5" s="256" t="s">
        <v>268</v>
      </c>
      <c r="D5" s="256" t="s">
        <v>269</v>
      </c>
      <c r="E5" s="256" t="s">
        <v>268</v>
      </c>
      <c r="F5" s="256" t="s">
        <v>269</v>
      </c>
      <c r="G5" s="256" t="s">
        <v>268</v>
      </c>
      <c r="H5" s="256" t="s">
        <v>269</v>
      </c>
      <c r="I5" s="257"/>
    </row>
    <row r="6" spans="2:10" s="220" customFormat="1" ht="16.5" customHeight="1">
      <c r="B6" s="131"/>
      <c r="C6" s="258"/>
      <c r="D6" s="258"/>
      <c r="E6" s="258"/>
      <c r="F6" s="258"/>
      <c r="G6" s="258"/>
      <c r="H6" s="258"/>
      <c r="I6" s="257"/>
    </row>
    <row r="7" spans="2:10" ht="16.5" customHeight="1">
      <c r="B7" s="259"/>
      <c r="C7" s="260" t="s">
        <v>238</v>
      </c>
      <c r="D7" s="261" t="s">
        <v>239</v>
      </c>
      <c r="E7" s="260" t="s">
        <v>238</v>
      </c>
      <c r="F7" s="261" t="s">
        <v>239</v>
      </c>
      <c r="G7" s="260" t="s">
        <v>238</v>
      </c>
      <c r="H7" s="261" t="s">
        <v>239</v>
      </c>
      <c r="I7" s="262"/>
    </row>
    <row r="8" spans="2:10" ht="16.5" customHeight="1">
      <c r="B8" s="134" t="s">
        <v>240</v>
      </c>
      <c r="C8" s="180">
        <v>100</v>
      </c>
      <c r="D8" s="263">
        <v>176418.47499821332</v>
      </c>
      <c r="E8" s="180">
        <v>100</v>
      </c>
      <c r="F8" s="263">
        <v>190689.76792809094</v>
      </c>
      <c r="G8" s="180">
        <v>100</v>
      </c>
      <c r="H8" s="263">
        <v>154505.54086131917</v>
      </c>
      <c r="I8" s="264"/>
    </row>
    <row r="9" spans="2:10" ht="16.5" customHeight="1">
      <c r="B9" s="134" t="s">
        <v>270</v>
      </c>
      <c r="C9" s="180">
        <v>22.306262953522165</v>
      </c>
      <c r="D9" s="263">
        <v>84472.968334490302</v>
      </c>
      <c r="E9" s="180">
        <v>20.801699382400376</v>
      </c>
      <c r="F9" s="263">
        <v>93313.642776096822</v>
      </c>
      <c r="G9" s="180">
        <v>24.616453249577191</v>
      </c>
      <c r="H9" s="263">
        <v>73002.109189056559</v>
      </c>
      <c r="I9" s="264"/>
      <c r="J9" s="265"/>
    </row>
    <row r="10" spans="2:10" ht="16.5" customHeight="1">
      <c r="B10" s="134" t="s">
        <v>271</v>
      </c>
      <c r="C10" s="180">
        <v>14.338804583462373</v>
      </c>
      <c r="D10" s="263">
        <v>178766.83851138063</v>
      </c>
      <c r="E10" s="180">
        <v>13.410172691868926</v>
      </c>
      <c r="F10" s="263">
        <v>194320.3481959519</v>
      </c>
      <c r="G10" s="180">
        <v>15.764677458323268</v>
      </c>
      <c r="H10" s="263">
        <v>158451.92873563219</v>
      </c>
      <c r="I10" s="264"/>
    </row>
    <row r="11" spans="2:10" ht="16.5" customHeight="1">
      <c r="B11" s="134" t="s">
        <v>272</v>
      </c>
      <c r="C11" s="180">
        <v>10.126974295447507</v>
      </c>
      <c r="D11" s="263">
        <v>210687.92637026581</v>
      </c>
      <c r="E11" s="180">
        <v>9.8166869910703749</v>
      </c>
      <c r="F11" s="263">
        <v>222491.02825085152</v>
      </c>
      <c r="G11" s="180">
        <v>10.603406619956511</v>
      </c>
      <c r="H11" s="263">
        <v>193909.43548846483</v>
      </c>
      <c r="I11" s="264"/>
    </row>
    <row r="12" spans="2:10" ht="16.5" customHeight="1">
      <c r="B12" s="134" t="s">
        <v>273</v>
      </c>
      <c r="C12" s="180">
        <v>6.9061628987302575</v>
      </c>
      <c r="D12" s="263">
        <v>206235.02535357021</v>
      </c>
      <c r="E12" s="180">
        <v>7.1004287793556511</v>
      </c>
      <c r="F12" s="263">
        <v>218036.20997229917</v>
      </c>
      <c r="G12" s="180">
        <v>6.6078762986228554</v>
      </c>
      <c r="H12" s="263">
        <v>186764.14945155394</v>
      </c>
      <c r="I12" s="264"/>
    </row>
    <row r="13" spans="2:10" ht="16.5" customHeight="1">
      <c r="B13" s="134" t="s">
        <v>274</v>
      </c>
      <c r="C13" s="180">
        <v>5.2076136932129504</v>
      </c>
      <c r="D13" s="263">
        <v>205713.47049405306</v>
      </c>
      <c r="E13" s="180">
        <v>5.369576334526573</v>
      </c>
      <c r="F13" s="263">
        <v>218611.32417582418</v>
      </c>
      <c r="G13" s="180">
        <v>4.9589272771200772</v>
      </c>
      <c r="H13" s="263">
        <v>184269.41412911084</v>
      </c>
      <c r="I13" s="264"/>
    </row>
    <row r="14" spans="2:10" ht="16.5" customHeight="1">
      <c r="B14" s="134" t="s">
        <v>275</v>
      </c>
      <c r="C14" s="180">
        <v>4.3321342640017146</v>
      </c>
      <c r="D14" s="263">
        <v>213273.04124278252</v>
      </c>
      <c r="E14" s="180">
        <v>4.3900712009755711</v>
      </c>
      <c r="F14" s="263">
        <v>227551.29793906811</v>
      </c>
      <c r="G14" s="180">
        <v>4.2431746798743664</v>
      </c>
      <c r="H14" s="263">
        <v>190590.42989323844</v>
      </c>
      <c r="I14" s="264"/>
    </row>
    <row r="15" spans="2:10" ht="16.5" customHeight="1">
      <c r="B15" s="134" t="s">
        <v>276</v>
      </c>
      <c r="C15" s="180">
        <v>4.3130762083998384</v>
      </c>
      <c r="D15" s="263">
        <v>209142.68323667496</v>
      </c>
      <c r="E15" s="180">
        <v>4.5316864010070415</v>
      </c>
      <c r="F15" s="263">
        <v>226278.51779513888</v>
      </c>
      <c r="G15" s="180">
        <v>3.9774100024160424</v>
      </c>
      <c r="H15" s="263">
        <v>179164.7312072893</v>
      </c>
      <c r="I15" s="264"/>
    </row>
    <row r="16" spans="2:10" ht="16.5" customHeight="1">
      <c r="B16" s="134" t="s">
        <v>277</v>
      </c>
      <c r="C16" s="180">
        <v>3.4578459632655973</v>
      </c>
      <c r="D16" s="263">
        <v>201460.42438856355</v>
      </c>
      <c r="E16" s="180">
        <v>3.6387238896974941</v>
      </c>
      <c r="F16" s="263">
        <v>214031.54432432432</v>
      </c>
      <c r="G16" s="180">
        <v>3.1801159700410726</v>
      </c>
      <c r="H16" s="263">
        <v>179374.41120607787</v>
      </c>
      <c r="I16" s="264"/>
    </row>
    <row r="17" spans="2:9" ht="16.5" customHeight="1">
      <c r="B17" s="134" t="s">
        <v>278</v>
      </c>
      <c r="C17" s="180">
        <v>3.1124187054815735</v>
      </c>
      <c r="D17" s="263">
        <v>215485.1481056257</v>
      </c>
      <c r="E17" s="180">
        <v>3.3849966563077767</v>
      </c>
      <c r="F17" s="263">
        <v>228306.66763509589</v>
      </c>
      <c r="G17" s="180">
        <v>2.6938874124184586</v>
      </c>
      <c r="H17" s="263">
        <v>190747.66479820627</v>
      </c>
      <c r="I17" s="264"/>
    </row>
    <row r="18" spans="2:9" ht="16.5" customHeight="1">
      <c r="B18" s="134" t="s">
        <v>279</v>
      </c>
      <c r="C18" s="180">
        <v>2.9682921599923766</v>
      </c>
      <c r="D18" s="263">
        <v>210547.1484751204</v>
      </c>
      <c r="E18" s="180">
        <v>3.162739467369498</v>
      </c>
      <c r="F18" s="263">
        <v>221383.43718905473</v>
      </c>
      <c r="G18" s="180">
        <v>2.6697269871949749</v>
      </c>
      <c r="H18" s="263">
        <v>190835.8902714932</v>
      </c>
      <c r="I18" s="264"/>
    </row>
    <row r="19" spans="2:9" ht="16.5" customHeight="1">
      <c r="B19" s="134" t="s">
        <v>280</v>
      </c>
      <c r="C19" s="180">
        <v>2.8396502846797058</v>
      </c>
      <c r="D19" s="263">
        <v>205141.29739932885</v>
      </c>
      <c r="E19" s="180">
        <v>2.9896542228865899</v>
      </c>
      <c r="F19" s="263">
        <v>218327.20855263158</v>
      </c>
      <c r="G19" s="180">
        <v>2.609325924136265</v>
      </c>
      <c r="H19" s="263">
        <v>181943.86111111112</v>
      </c>
      <c r="I19" s="264"/>
    </row>
    <row r="20" spans="2:9" ht="16.5" customHeight="1">
      <c r="B20" s="134" t="s">
        <v>281</v>
      </c>
      <c r="C20" s="180">
        <v>2.9277937918383876</v>
      </c>
      <c r="D20" s="263">
        <v>213794.88242473555</v>
      </c>
      <c r="E20" s="180">
        <v>3.0643955784587544</v>
      </c>
      <c r="F20" s="263">
        <v>222859.97111681642</v>
      </c>
      <c r="G20" s="180">
        <v>2.7180478376419424</v>
      </c>
      <c r="H20" s="263">
        <v>198102.20666666667</v>
      </c>
      <c r="I20" s="264"/>
    </row>
    <row r="21" spans="2:9" ht="16.5" customHeight="1">
      <c r="B21" s="134" t="s">
        <v>282</v>
      </c>
      <c r="C21" s="180">
        <v>2.7086261524167998</v>
      </c>
      <c r="D21" s="263">
        <v>213269.27528583992</v>
      </c>
      <c r="E21" s="180">
        <v>2.9385154006530034</v>
      </c>
      <c r="F21" s="263">
        <v>225325.27777777778</v>
      </c>
      <c r="G21" s="180">
        <v>2.3556414592896835</v>
      </c>
      <c r="H21" s="263">
        <v>190177.39358974359</v>
      </c>
      <c r="I21" s="264"/>
    </row>
    <row r="22" spans="2:9" ht="16.5" customHeight="1">
      <c r="B22" s="134" t="s">
        <v>283</v>
      </c>
      <c r="C22" s="180">
        <v>2.6026157181313576</v>
      </c>
      <c r="D22" s="263">
        <v>200536.76933638443</v>
      </c>
      <c r="E22" s="180">
        <v>2.6808544117068567</v>
      </c>
      <c r="F22" s="263">
        <v>213181.57813646368</v>
      </c>
      <c r="G22" s="180">
        <v>2.4824836917129742</v>
      </c>
      <c r="H22" s="263">
        <v>179569.76885644768</v>
      </c>
      <c r="I22" s="264"/>
    </row>
    <row r="23" spans="2:9" ht="16.5" customHeight="1">
      <c r="B23" s="134" t="s">
        <v>284</v>
      </c>
      <c r="C23" s="180">
        <v>2.5466326798008434</v>
      </c>
      <c r="D23" s="263">
        <v>205543.6978484565</v>
      </c>
      <c r="E23" s="180">
        <v>2.6041461783564772</v>
      </c>
      <c r="F23" s="263">
        <v>221937.83610271904</v>
      </c>
      <c r="G23" s="180">
        <v>2.4583232664894905</v>
      </c>
      <c r="H23" s="263">
        <v>178878.04791154791</v>
      </c>
      <c r="I23" s="264"/>
    </row>
    <row r="24" spans="2:9" ht="16.5" customHeight="1">
      <c r="B24" s="134" t="s">
        <v>285</v>
      </c>
      <c r="C24" s="180">
        <v>2.5847487910045976</v>
      </c>
      <c r="D24" s="263">
        <v>213336.90368663595</v>
      </c>
      <c r="E24" s="180">
        <v>2.7555957672790212</v>
      </c>
      <c r="F24" s="263">
        <v>228194.72662384011</v>
      </c>
      <c r="G24" s="180">
        <v>2.3224208746073933</v>
      </c>
      <c r="H24" s="263">
        <v>186268.23016905072</v>
      </c>
      <c r="I24" s="264"/>
    </row>
    <row r="25" spans="2:9" ht="16.5" customHeight="1">
      <c r="B25" s="134" t="s">
        <v>286</v>
      </c>
      <c r="C25" s="180">
        <v>2.1702360816637682</v>
      </c>
      <c r="D25" s="263">
        <v>199136.81778265644</v>
      </c>
      <c r="E25" s="180">
        <v>2.4035246449785612</v>
      </c>
      <c r="F25" s="263">
        <v>208169.12847790506</v>
      </c>
      <c r="G25" s="180">
        <v>1.812031891761295</v>
      </c>
      <c r="H25" s="263">
        <v>180741.01166666666</v>
      </c>
      <c r="I25" s="264"/>
    </row>
    <row r="26" spans="2:9" ht="16.5" customHeight="1">
      <c r="B26" s="134" t="s">
        <v>287</v>
      </c>
      <c r="C26" s="180">
        <v>1.8903208900111965</v>
      </c>
      <c r="D26" s="263">
        <v>206430.81159420291</v>
      </c>
      <c r="E26" s="180">
        <v>2.0868573226859684</v>
      </c>
      <c r="F26" s="263">
        <v>216503.50612629595</v>
      </c>
      <c r="G26" s="180">
        <v>1.5885479584440687</v>
      </c>
      <c r="H26" s="263">
        <v>186113.07604562739</v>
      </c>
      <c r="I26" s="264"/>
    </row>
    <row r="27" spans="2:9" ht="16.5" customHeight="1">
      <c r="B27" s="134" t="s">
        <v>288</v>
      </c>
      <c r="C27" s="181">
        <v>2.6597898849369894</v>
      </c>
      <c r="D27" s="263">
        <v>203588.7196596507</v>
      </c>
      <c r="E27" s="181">
        <v>2.8696746784154832</v>
      </c>
      <c r="F27" s="263">
        <v>213092.29266620975</v>
      </c>
      <c r="G27" s="181">
        <v>2.3375211403720706</v>
      </c>
      <c r="H27" s="263">
        <v>185674.36175710594</v>
      </c>
      <c r="I27" s="264"/>
    </row>
    <row r="28" spans="2:9" ht="2.1" customHeight="1">
      <c r="B28" s="266"/>
      <c r="C28" s="267"/>
      <c r="D28" s="268"/>
      <c r="E28" s="267"/>
      <c r="F28" s="268"/>
      <c r="G28" s="267"/>
      <c r="H28" s="268"/>
      <c r="I28" s="264"/>
    </row>
    <row r="29" spans="2:9" ht="16.5" customHeight="1">
      <c r="B29" s="269" t="s">
        <v>289</v>
      </c>
      <c r="C29" s="270">
        <v>169.695452271482</v>
      </c>
      <c r="D29" s="270"/>
      <c r="E29" s="270">
        <v>177.81017662562448</v>
      </c>
      <c r="F29" s="270"/>
      <c r="G29" s="270">
        <v>157.23565474752357</v>
      </c>
      <c r="H29" s="270"/>
      <c r="I29" s="271"/>
    </row>
    <row r="30" spans="2:9" ht="2.1" customHeight="1">
      <c r="B30" s="138"/>
      <c r="C30" s="272"/>
      <c r="D30" s="273"/>
      <c r="E30" s="272"/>
      <c r="F30" s="273"/>
      <c r="G30" s="272"/>
      <c r="H30" s="273"/>
    </row>
    <row r="31" spans="2:9" ht="5.0999999999999996" customHeight="1"/>
  </sheetData>
  <mergeCells count="14">
    <mergeCell ref="H5:H6"/>
    <mergeCell ref="C29:D29"/>
    <mergeCell ref="E29:F29"/>
    <mergeCell ref="G29:H29"/>
    <mergeCell ref="B2:H2"/>
    <mergeCell ref="B4:B6"/>
    <mergeCell ref="C4:D4"/>
    <mergeCell ref="E4:F4"/>
    <mergeCell ref="G4:H4"/>
    <mergeCell ref="C5:C6"/>
    <mergeCell ref="D5:D6"/>
    <mergeCell ref="E5:E6"/>
    <mergeCell ref="F5:F6"/>
    <mergeCell ref="G5:G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257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28"/>
  <sheetViews>
    <sheetView showGridLines="0" zoomScale="75" zoomScaleNormal="75" zoomScaleSheetLayoutView="100" workbookViewId="0"/>
  </sheetViews>
  <sheetFormatPr defaultRowHeight="13.5"/>
  <cols>
    <col min="1" max="1" width="1.125" style="274" customWidth="1"/>
    <col min="2" max="2" width="33.25" style="274" bestFit="1" customWidth="1"/>
    <col min="3" max="7" width="13.375" style="146" customWidth="1"/>
    <col min="8" max="8" width="1.125" style="146" customWidth="1"/>
    <col min="9" max="256" width="9" style="274"/>
    <col min="257" max="257" width="1.125" style="274" customWidth="1"/>
    <col min="258" max="258" width="33.25" style="274" bestFit="1" customWidth="1"/>
    <col min="259" max="263" width="13.375" style="274" customWidth="1"/>
    <col min="264" max="264" width="1.125" style="274" customWidth="1"/>
    <col min="265" max="512" width="9" style="274"/>
    <col min="513" max="513" width="1.125" style="274" customWidth="1"/>
    <col min="514" max="514" width="33.25" style="274" bestFit="1" customWidth="1"/>
    <col min="515" max="519" width="13.375" style="274" customWidth="1"/>
    <col min="520" max="520" width="1.125" style="274" customWidth="1"/>
    <col min="521" max="768" width="9" style="274"/>
    <col min="769" max="769" width="1.125" style="274" customWidth="1"/>
    <col min="770" max="770" width="33.25" style="274" bestFit="1" customWidth="1"/>
    <col min="771" max="775" width="13.375" style="274" customWidth="1"/>
    <col min="776" max="776" width="1.125" style="274" customWidth="1"/>
    <col min="777" max="1024" width="9" style="274"/>
    <col min="1025" max="1025" width="1.125" style="274" customWidth="1"/>
    <col min="1026" max="1026" width="33.25" style="274" bestFit="1" customWidth="1"/>
    <col min="1027" max="1031" width="13.375" style="274" customWidth="1"/>
    <col min="1032" max="1032" width="1.125" style="274" customWidth="1"/>
    <col min="1033" max="1280" width="9" style="274"/>
    <col min="1281" max="1281" width="1.125" style="274" customWidth="1"/>
    <col min="1282" max="1282" width="33.25" style="274" bestFit="1" customWidth="1"/>
    <col min="1283" max="1287" width="13.375" style="274" customWidth="1"/>
    <col min="1288" max="1288" width="1.125" style="274" customWidth="1"/>
    <col min="1289" max="1536" width="9" style="274"/>
    <col min="1537" max="1537" width="1.125" style="274" customWidth="1"/>
    <col min="1538" max="1538" width="33.25" style="274" bestFit="1" customWidth="1"/>
    <col min="1539" max="1543" width="13.375" style="274" customWidth="1"/>
    <col min="1544" max="1544" width="1.125" style="274" customWidth="1"/>
    <col min="1545" max="1792" width="9" style="274"/>
    <col min="1793" max="1793" width="1.125" style="274" customWidth="1"/>
    <col min="1794" max="1794" width="33.25" style="274" bestFit="1" customWidth="1"/>
    <col min="1795" max="1799" width="13.375" style="274" customWidth="1"/>
    <col min="1800" max="1800" width="1.125" style="274" customWidth="1"/>
    <col min="1801" max="2048" width="9" style="274"/>
    <col min="2049" max="2049" width="1.125" style="274" customWidth="1"/>
    <col min="2050" max="2050" width="33.25" style="274" bestFit="1" customWidth="1"/>
    <col min="2051" max="2055" width="13.375" style="274" customWidth="1"/>
    <col min="2056" max="2056" width="1.125" style="274" customWidth="1"/>
    <col min="2057" max="2304" width="9" style="274"/>
    <col min="2305" max="2305" width="1.125" style="274" customWidth="1"/>
    <col min="2306" max="2306" width="33.25" style="274" bestFit="1" customWidth="1"/>
    <col min="2307" max="2311" width="13.375" style="274" customWidth="1"/>
    <col min="2312" max="2312" width="1.125" style="274" customWidth="1"/>
    <col min="2313" max="2560" width="9" style="274"/>
    <col min="2561" max="2561" width="1.125" style="274" customWidth="1"/>
    <col min="2562" max="2562" width="33.25" style="274" bestFit="1" customWidth="1"/>
    <col min="2563" max="2567" width="13.375" style="274" customWidth="1"/>
    <col min="2568" max="2568" width="1.125" style="274" customWidth="1"/>
    <col min="2569" max="2816" width="9" style="274"/>
    <col min="2817" max="2817" width="1.125" style="274" customWidth="1"/>
    <col min="2818" max="2818" width="33.25" style="274" bestFit="1" customWidth="1"/>
    <col min="2819" max="2823" width="13.375" style="274" customWidth="1"/>
    <col min="2824" max="2824" width="1.125" style="274" customWidth="1"/>
    <col min="2825" max="3072" width="9" style="274"/>
    <col min="3073" max="3073" width="1.125" style="274" customWidth="1"/>
    <col min="3074" max="3074" width="33.25" style="274" bestFit="1" customWidth="1"/>
    <col min="3075" max="3079" width="13.375" style="274" customWidth="1"/>
    <col min="3080" max="3080" width="1.125" style="274" customWidth="1"/>
    <col min="3081" max="3328" width="9" style="274"/>
    <col min="3329" max="3329" width="1.125" style="274" customWidth="1"/>
    <col min="3330" max="3330" width="33.25" style="274" bestFit="1" customWidth="1"/>
    <col min="3331" max="3335" width="13.375" style="274" customWidth="1"/>
    <col min="3336" max="3336" width="1.125" style="274" customWidth="1"/>
    <col min="3337" max="3584" width="9" style="274"/>
    <col min="3585" max="3585" width="1.125" style="274" customWidth="1"/>
    <col min="3586" max="3586" width="33.25" style="274" bestFit="1" customWidth="1"/>
    <col min="3587" max="3591" width="13.375" style="274" customWidth="1"/>
    <col min="3592" max="3592" width="1.125" style="274" customWidth="1"/>
    <col min="3593" max="3840" width="9" style="274"/>
    <col min="3841" max="3841" width="1.125" style="274" customWidth="1"/>
    <col min="3842" max="3842" width="33.25" style="274" bestFit="1" customWidth="1"/>
    <col min="3843" max="3847" width="13.375" style="274" customWidth="1"/>
    <col min="3848" max="3848" width="1.125" style="274" customWidth="1"/>
    <col min="3849" max="4096" width="9" style="274"/>
    <col min="4097" max="4097" width="1.125" style="274" customWidth="1"/>
    <col min="4098" max="4098" width="33.25" style="274" bestFit="1" customWidth="1"/>
    <col min="4099" max="4103" width="13.375" style="274" customWidth="1"/>
    <col min="4104" max="4104" width="1.125" style="274" customWidth="1"/>
    <col min="4105" max="4352" width="9" style="274"/>
    <col min="4353" max="4353" width="1.125" style="274" customWidth="1"/>
    <col min="4354" max="4354" width="33.25" style="274" bestFit="1" customWidth="1"/>
    <col min="4355" max="4359" width="13.375" style="274" customWidth="1"/>
    <col min="4360" max="4360" width="1.125" style="274" customWidth="1"/>
    <col min="4361" max="4608" width="9" style="274"/>
    <col min="4609" max="4609" width="1.125" style="274" customWidth="1"/>
    <col min="4610" max="4610" width="33.25" style="274" bestFit="1" customWidth="1"/>
    <col min="4611" max="4615" width="13.375" style="274" customWidth="1"/>
    <col min="4616" max="4616" width="1.125" style="274" customWidth="1"/>
    <col min="4617" max="4864" width="9" style="274"/>
    <col min="4865" max="4865" width="1.125" style="274" customWidth="1"/>
    <col min="4866" max="4866" width="33.25" style="274" bestFit="1" customWidth="1"/>
    <col min="4867" max="4871" width="13.375" style="274" customWidth="1"/>
    <col min="4872" max="4872" width="1.125" style="274" customWidth="1"/>
    <col min="4873" max="5120" width="9" style="274"/>
    <col min="5121" max="5121" width="1.125" style="274" customWidth="1"/>
    <col min="5122" max="5122" width="33.25" style="274" bestFit="1" customWidth="1"/>
    <col min="5123" max="5127" width="13.375" style="274" customWidth="1"/>
    <col min="5128" max="5128" width="1.125" style="274" customWidth="1"/>
    <col min="5129" max="5376" width="9" style="274"/>
    <col min="5377" max="5377" width="1.125" style="274" customWidth="1"/>
    <col min="5378" max="5378" width="33.25" style="274" bestFit="1" customWidth="1"/>
    <col min="5379" max="5383" width="13.375" style="274" customWidth="1"/>
    <col min="5384" max="5384" width="1.125" style="274" customWidth="1"/>
    <col min="5385" max="5632" width="9" style="274"/>
    <col min="5633" max="5633" width="1.125" style="274" customWidth="1"/>
    <col min="5634" max="5634" width="33.25" style="274" bestFit="1" customWidth="1"/>
    <col min="5635" max="5639" width="13.375" style="274" customWidth="1"/>
    <col min="5640" max="5640" width="1.125" style="274" customWidth="1"/>
    <col min="5641" max="5888" width="9" style="274"/>
    <col min="5889" max="5889" width="1.125" style="274" customWidth="1"/>
    <col min="5890" max="5890" width="33.25" style="274" bestFit="1" customWidth="1"/>
    <col min="5891" max="5895" width="13.375" style="274" customWidth="1"/>
    <col min="5896" max="5896" width="1.125" style="274" customWidth="1"/>
    <col min="5897" max="6144" width="9" style="274"/>
    <col min="6145" max="6145" width="1.125" style="274" customWidth="1"/>
    <col min="6146" max="6146" width="33.25" style="274" bestFit="1" customWidth="1"/>
    <col min="6147" max="6151" width="13.375" style="274" customWidth="1"/>
    <col min="6152" max="6152" width="1.125" style="274" customWidth="1"/>
    <col min="6153" max="6400" width="9" style="274"/>
    <col min="6401" max="6401" width="1.125" style="274" customWidth="1"/>
    <col min="6402" max="6402" width="33.25" style="274" bestFit="1" customWidth="1"/>
    <col min="6403" max="6407" width="13.375" style="274" customWidth="1"/>
    <col min="6408" max="6408" width="1.125" style="274" customWidth="1"/>
    <col min="6409" max="6656" width="9" style="274"/>
    <col min="6657" max="6657" width="1.125" style="274" customWidth="1"/>
    <col min="6658" max="6658" width="33.25" style="274" bestFit="1" customWidth="1"/>
    <col min="6659" max="6663" width="13.375" style="274" customWidth="1"/>
    <col min="6664" max="6664" width="1.125" style="274" customWidth="1"/>
    <col min="6665" max="6912" width="9" style="274"/>
    <col min="6913" max="6913" width="1.125" style="274" customWidth="1"/>
    <col min="6914" max="6914" width="33.25" style="274" bestFit="1" customWidth="1"/>
    <col min="6915" max="6919" width="13.375" style="274" customWidth="1"/>
    <col min="6920" max="6920" width="1.125" style="274" customWidth="1"/>
    <col min="6921" max="7168" width="9" style="274"/>
    <col min="7169" max="7169" width="1.125" style="274" customWidth="1"/>
    <col min="7170" max="7170" width="33.25" style="274" bestFit="1" customWidth="1"/>
    <col min="7171" max="7175" width="13.375" style="274" customWidth="1"/>
    <col min="7176" max="7176" width="1.125" style="274" customWidth="1"/>
    <col min="7177" max="7424" width="9" style="274"/>
    <col min="7425" max="7425" width="1.125" style="274" customWidth="1"/>
    <col min="7426" max="7426" width="33.25" style="274" bestFit="1" customWidth="1"/>
    <col min="7427" max="7431" width="13.375" style="274" customWidth="1"/>
    <col min="7432" max="7432" width="1.125" style="274" customWidth="1"/>
    <col min="7433" max="7680" width="9" style="274"/>
    <col min="7681" max="7681" width="1.125" style="274" customWidth="1"/>
    <col min="7682" max="7682" width="33.25" style="274" bestFit="1" customWidth="1"/>
    <col min="7683" max="7687" width="13.375" style="274" customWidth="1"/>
    <col min="7688" max="7688" width="1.125" style="274" customWidth="1"/>
    <col min="7689" max="7936" width="9" style="274"/>
    <col min="7937" max="7937" width="1.125" style="274" customWidth="1"/>
    <col min="7938" max="7938" width="33.25" style="274" bestFit="1" customWidth="1"/>
    <col min="7939" max="7943" width="13.375" style="274" customWidth="1"/>
    <col min="7944" max="7944" width="1.125" style="274" customWidth="1"/>
    <col min="7945" max="8192" width="9" style="274"/>
    <col min="8193" max="8193" width="1.125" style="274" customWidth="1"/>
    <col min="8194" max="8194" width="33.25" style="274" bestFit="1" customWidth="1"/>
    <col min="8195" max="8199" width="13.375" style="274" customWidth="1"/>
    <col min="8200" max="8200" width="1.125" style="274" customWidth="1"/>
    <col min="8201" max="8448" width="9" style="274"/>
    <col min="8449" max="8449" width="1.125" style="274" customWidth="1"/>
    <col min="8450" max="8450" width="33.25" style="274" bestFit="1" customWidth="1"/>
    <col min="8451" max="8455" width="13.375" style="274" customWidth="1"/>
    <col min="8456" max="8456" width="1.125" style="274" customWidth="1"/>
    <col min="8457" max="8704" width="9" style="274"/>
    <col min="8705" max="8705" width="1.125" style="274" customWidth="1"/>
    <col min="8706" max="8706" width="33.25" style="274" bestFit="1" customWidth="1"/>
    <col min="8707" max="8711" width="13.375" style="274" customWidth="1"/>
    <col min="8712" max="8712" width="1.125" style="274" customWidth="1"/>
    <col min="8713" max="8960" width="9" style="274"/>
    <col min="8961" max="8961" width="1.125" style="274" customWidth="1"/>
    <col min="8962" max="8962" width="33.25" style="274" bestFit="1" customWidth="1"/>
    <col min="8963" max="8967" width="13.375" style="274" customWidth="1"/>
    <col min="8968" max="8968" width="1.125" style="274" customWidth="1"/>
    <col min="8969" max="9216" width="9" style="274"/>
    <col min="9217" max="9217" width="1.125" style="274" customWidth="1"/>
    <col min="9218" max="9218" width="33.25" style="274" bestFit="1" customWidth="1"/>
    <col min="9219" max="9223" width="13.375" style="274" customWidth="1"/>
    <col min="9224" max="9224" width="1.125" style="274" customWidth="1"/>
    <col min="9225" max="9472" width="9" style="274"/>
    <col min="9473" max="9473" width="1.125" style="274" customWidth="1"/>
    <col min="9474" max="9474" width="33.25" style="274" bestFit="1" customWidth="1"/>
    <col min="9475" max="9479" width="13.375" style="274" customWidth="1"/>
    <col min="9480" max="9480" width="1.125" style="274" customWidth="1"/>
    <col min="9481" max="9728" width="9" style="274"/>
    <col min="9729" max="9729" width="1.125" style="274" customWidth="1"/>
    <col min="9730" max="9730" width="33.25" style="274" bestFit="1" customWidth="1"/>
    <col min="9731" max="9735" width="13.375" style="274" customWidth="1"/>
    <col min="9736" max="9736" width="1.125" style="274" customWidth="1"/>
    <col min="9737" max="9984" width="9" style="274"/>
    <col min="9985" max="9985" width="1.125" style="274" customWidth="1"/>
    <col min="9986" max="9986" width="33.25" style="274" bestFit="1" customWidth="1"/>
    <col min="9987" max="9991" width="13.375" style="274" customWidth="1"/>
    <col min="9992" max="9992" width="1.125" style="274" customWidth="1"/>
    <col min="9993" max="10240" width="9" style="274"/>
    <col min="10241" max="10241" width="1.125" style="274" customWidth="1"/>
    <col min="10242" max="10242" width="33.25" style="274" bestFit="1" customWidth="1"/>
    <col min="10243" max="10247" width="13.375" style="274" customWidth="1"/>
    <col min="10248" max="10248" width="1.125" style="274" customWidth="1"/>
    <col min="10249" max="10496" width="9" style="274"/>
    <col min="10497" max="10497" width="1.125" style="274" customWidth="1"/>
    <col min="10498" max="10498" width="33.25" style="274" bestFit="1" customWidth="1"/>
    <col min="10499" max="10503" width="13.375" style="274" customWidth="1"/>
    <col min="10504" max="10504" width="1.125" style="274" customWidth="1"/>
    <col min="10505" max="10752" width="9" style="274"/>
    <col min="10753" max="10753" width="1.125" style="274" customWidth="1"/>
    <col min="10754" max="10754" width="33.25" style="274" bestFit="1" customWidth="1"/>
    <col min="10755" max="10759" width="13.375" style="274" customWidth="1"/>
    <col min="10760" max="10760" width="1.125" style="274" customWidth="1"/>
    <col min="10761" max="11008" width="9" style="274"/>
    <col min="11009" max="11009" width="1.125" style="274" customWidth="1"/>
    <col min="11010" max="11010" width="33.25" style="274" bestFit="1" customWidth="1"/>
    <col min="11011" max="11015" width="13.375" style="274" customWidth="1"/>
    <col min="11016" max="11016" width="1.125" style="274" customWidth="1"/>
    <col min="11017" max="11264" width="9" style="274"/>
    <col min="11265" max="11265" width="1.125" style="274" customWidth="1"/>
    <col min="11266" max="11266" width="33.25" style="274" bestFit="1" customWidth="1"/>
    <col min="11267" max="11271" width="13.375" style="274" customWidth="1"/>
    <col min="11272" max="11272" width="1.125" style="274" customWidth="1"/>
    <col min="11273" max="11520" width="9" style="274"/>
    <col min="11521" max="11521" width="1.125" style="274" customWidth="1"/>
    <col min="11522" max="11522" width="33.25" style="274" bestFit="1" customWidth="1"/>
    <col min="11523" max="11527" width="13.375" style="274" customWidth="1"/>
    <col min="11528" max="11528" width="1.125" style="274" customWidth="1"/>
    <col min="11529" max="11776" width="9" style="274"/>
    <col min="11777" max="11777" width="1.125" style="274" customWidth="1"/>
    <col min="11778" max="11778" width="33.25" style="274" bestFit="1" customWidth="1"/>
    <col min="11779" max="11783" width="13.375" style="274" customWidth="1"/>
    <col min="11784" max="11784" width="1.125" style="274" customWidth="1"/>
    <col min="11785" max="12032" width="9" style="274"/>
    <col min="12033" max="12033" width="1.125" style="274" customWidth="1"/>
    <col min="12034" max="12034" width="33.25" style="274" bestFit="1" customWidth="1"/>
    <col min="12035" max="12039" width="13.375" style="274" customWidth="1"/>
    <col min="12040" max="12040" width="1.125" style="274" customWidth="1"/>
    <col min="12041" max="12288" width="9" style="274"/>
    <col min="12289" max="12289" width="1.125" style="274" customWidth="1"/>
    <col min="12290" max="12290" width="33.25" style="274" bestFit="1" customWidth="1"/>
    <col min="12291" max="12295" width="13.375" style="274" customWidth="1"/>
    <col min="12296" max="12296" width="1.125" style="274" customWidth="1"/>
    <col min="12297" max="12544" width="9" style="274"/>
    <col min="12545" max="12545" width="1.125" style="274" customWidth="1"/>
    <col min="12546" max="12546" width="33.25" style="274" bestFit="1" customWidth="1"/>
    <col min="12547" max="12551" width="13.375" style="274" customWidth="1"/>
    <col min="12552" max="12552" width="1.125" style="274" customWidth="1"/>
    <col min="12553" max="12800" width="9" style="274"/>
    <col min="12801" max="12801" width="1.125" style="274" customWidth="1"/>
    <col min="12802" max="12802" width="33.25" style="274" bestFit="1" customWidth="1"/>
    <col min="12803" max="12807" width="13.375" style="274" customWidth="1"/>
    <col min="12808" max="12808" width="1.125" style="274" customWidth="1"/>
    <col min="12809" max="13056" width="9" style="274"/>
    <col min="13057" max="13057" width="1.125" style="274" customWidth="1"/>
    <col min="13058" max="13058" width="33.25" style="274" bestFit="1" customWidth="1"/>
    <col min="13059" max="13063" width="13.375" style="274" customWidth="1"/>
    <col min="13064" max="13064" width="1.125" style="274" customWidth="1"/>
    <col min="13065" max="13312" width="9" style="274"/>
    <col min="13313" max="13313" width="1.125" style="274" customWidth="1"/>
    <col min="13314" max="13314" width="33.25" style="274" bestFit="1" customWidth="1"/>
    <col min="13315" max="13319" width="13.375" style="274" customWidth="1"/>
    <col min="13320" max="13320" width="1.125" style="274" customWidth="1"/>
    <col min="13321" max="13568" width="9" style="274"/>
    <col min="13569" max="13569" width="1.125" style="274" customWidth="1"/>
    <col min="13570" max="13570" width="33.25" style="274" bestFit="1" customWidth="1"/>
    <col min="13571" max="13575" width="13.375" style="274" customWidth="1"/>
    <col min="13576" max="13576" width="1.125" style="274" customWidth="1"/>
    <col min="13577" max="13824" width="9" style="274"/>
    <col min="13825" max="13825" width="1.125" style="274" customWidth="1"/>
    <col min="13826" max="13826" width="33.25" style="274" bestFit="1" customWidth="1"/>
    <col min="13827" max="13831" width="13.375" style="274" customWidth="1"/>
    <col min="13832" max="13832" width="1.125" style="274" customWidth="1"/>
    <col min="13833" max="14080" width="9" style="274"/>
    <col min="14081" max="14081" width="1.125" style="274" customWidth="1"/>
    <col min="14082" max="14082" width="33.25" style="274" bestFit="1" customWidth="1"/>
    <col min="14083" max="14087" width="13.375" style="274" customWidth="1"/>
    <col min="14088" max="14088" width="1.125" style="274" customWidth="1"/>
    <col min="14089" max="14336" width="9" style="274"/>
    <col min="14337" max="14337" width="1.125" style="274" customWidth="1"/>
    <col min="14338" max="14338" width="33.25" style="274" bestFit="1" customWidth="1"/>
    <col min="14339" max="14343" width="13.375" style="274" customWidth="1"/>
    <col min="14344" max="14344" width="1.125" style="274" customWidth="1"/>
    <col min="14345" max="14592" width="9" style="274"/>
    <col min="14593" max="14593" width="1.125" style="274" customWidth="1"/>
    <col min="14594" max="14594" width="33.25" style="274" bestFit="1" customWidth="1"/>
    <col min="14595" max="14599" width="13.375" style="274" customWidth="1"/>
    <col min="14600" max="14600" width="1.125" style="274" customWidth="1"/>
    <col min="14601" max="14848" width="9" style="274"/>
    <col min="14849" max="14849" width="1.125" style="274" customWidth="1"/>
    <col min="14850" max="14850" width="33.25" style="274" bestFit="1" customWidth="1"/>
    <col min="14851" max="14855" width="13.375" style="274" customWidth="1"/>
    <col min="14856" max="14856" width="1.125" style="274" customWidth="1"/>
    <col min="14857" max="15104" width="9" style="274"/>
    <col min="15105" max="15105" width="1.125" style="274" customWidth="1"/>
    <col min="15106" max="15106" width="33.25" style="274" bestFit="1" customWidth="1"/>
    <col min="15107" max="15111" width="13.375" style="274" customWidth="1"/>
    <col min="15112" max="15112" width="1.125" style="274" customWidth="1"/>
    <col min="15113" max="15360" width="9" style="274"/>
    <col min="15361" max="15361" width="1.125" style="274" customWidth="1"/>
    <col min="15362" max="15362" width="33.25" style="274" bestFit="1" customWidth="1"/>
    <col min="15363" max="15367" width="13.375" style="274" customWidth="1"/>
    <col min="15368" max="15368" width="1.125" style="274" customWidth="1"/>
    <col min="15369" max="15616" width="9" style="274"/>
    <col min="15617" max="15617" width="1.125" style="274" customWidth="1"/>
    <col min="15618" max="15618" width="33.25" style="274" bestFit="1" customWidth="1"/>
    <col min="15619" max="15623" width="13.375" style="274" customWidth="1"/>
    <col min="15624" max="15624" width="1.125" style="274" customWidth="1"/>
    <col min="15625" max="15872" width="9" style="274"/>
    <col min="15873" max="15873" width="1.125" style="274" customWidth="1"/>
    <col min="15874" max="15874" width="33.25" style="274" bestFit="1" customWidth="1"/>
    <col min="15875" max="15879" width="13.375" style="274" customWidth="1"/>
    <col min="15880" max="15880" width="1.125" style="274" customWidth="1"/>
    <col min="15881" max="16128" width="9" style="274"/>
    <col min="16129" max="16129" width="1.125" style="274" customWidth="1"/>
    <col min="16130" max="16130" width="33.25" style="274" bestFit="1" customWidth="1"/>
    <col min="16131" max="16135" width="13.375" style="274" customWidth="1"/>
    <col min="16136" max="16136" width="1.125" style="274" customWidth="1"/>
    <col min="16137" max="16384" width="9" style="274"/>
  </cols>
  <sheetData>
    <row r="1" spans="2:8" ht="5.0999999999999996" customHeight="1"/>
    <row r="2" spans="2:8" ht="17.25" customHeight="1">
      <c r="B2" s="275" t="s">
        <v>290</v>
      </c>
      <c r="C2" s="275"/>
      <c r="D2" s="275"/>
      <c r="E2" s="275"/>
      <c r="F2" s="275"/>
      <c r="G2" s="275"/>
      <c r="H2" s="276"/>
    </row>
    <row r="3" spans="2:8" ht="17.25" customHeight="1">
      <c r="B3" s="277"/>
      <c r="C3" s="148"/>
      <c r="D3" s="148"/>
      <c r="E3" s="278"/>
      <c r="F3" s="148"/>
      <c r="G3" s="148"/>
      <c r="H3" s="279"/>
    </row>
    <row r="4" spans="2:8" ht="16.5" customHeight="1">
      <c r="B4" s="280" t="s">
        <v>291</v>
      </c>
      <c r="C4" s="281" t="s">
        <v>292</v>
      </c>
      <c r="D4" s="281" t="s">
        <v>293</v>
      </c>
      <c r="E4" s="281" t="s">
        <v>294</v>
      </c>
      <c r="F4" s="281" t="s">
        <v>295</v>
      </c>
      <c r="G4" s="281" t="s">
        <v>296</v>
      </c>
      <c r="H4" s="282"/>
    </row>
    <row r="5" spans="2:8" s="287" customFormat="1" ht="16.5" customHeight="1">
      <c r="B5" s="283"/>
      <c r="C5" s="284"/>
      <c r="D5" s="284"/>
      <c r="E5" s="285" t="s">
        <v>297</v>
      </c>
      <c r="F5" s="285" t="s">
        <v>297</v>
      </c>
      <c r="G5" s="284"/>
      <c r="H5" s="286"/>
    </row>
    <row r="6" spans="2:8" ht="16.5" customHeight="1">
      <c r="B6" s="288" t="s">
        <v>298</v>
      </c>
      <c r="C6" s="230">
        <v>36349</v>
      </c>
      <c r="D6" s="230">
        <v>1070011</v>
      </c>
      <c r="E6" s="230">
        <v>5236975.4759999998</v>
      </c>
      <c r="F6" s="230">
        <v>4031096.1869999999</v>
      </c>
      <c r="G6" s="230">
        <v>138626</v>
      </c>
      <c r="H6" s="279"/>
    </row>
    <row r="7" spans="2:8" ht="16.5" customHeight="1">
      <c r="B7" s="288" t="s">
        <v>299</v>
      </c>
      <c r="C7" s="230">
        <v>25983</v>
      </c>
      <c r="D7" s="230">
        <v>725830</v>
      </c>
      <c r="E7" s="230">
        <v>3689382.2239999999</v>
      </c>
      <c r="F7" s="230">
        <v>304105.53999999998</v>
      </c>
      <c r="G7" s="230">
        <v>93957</v>
      </c>
      <c r="H7" s="279"/>
    </row>
    <row r="8" spans="2:8" ht="16.5" customHeight="1">
      <c r="B8" s="288" t="s">
        <v>300</v>
      </c>
      <c r="C8" s="230">
        <v>3623</v>
      </c>
      <c r="D8" s="230">
        <v>107533</v>
      </c>
      <c r="E8" s="230">
        <v>577100.92299999995</v>
      </c>
      <c r="F8" s="230">
        <v>99822.824999999997</v>
      </c>
      <c r="G8" s="230">
        <v>13646</v>
      </c>
      <c r="H8" s="279"/>
    </row>
    <row r="9" spans="2:8" ht="16.5" customHeight="1">
      <c r="B9" s="288" t="s">
        <v>301</v>
      </c>
      <c r="C9" s="230">
        <v>849</v>
      </c>
      <c r="D9" s="230">
        <v>32061</v>
      </c>
      <c r="E9" s="230">
        <v>124895.481</v>
      </c>
      <c r="F9" s="230">
        <v>863036.93900000001</v>
      </c>
      <c r="G9" s="230">
        <v>404</v>
      </c>
      <c r="H9" s="279"/>
    </row>
    <row r="10" spans="2:8" ht="16.5" customHeight="1">
      <c r="B10" s="288" t="s">
        <v>302</v>
      </c>
      <c r="C10" s="289">
        <v>0</v>
      </c>
      <c r="D10" s="289">
        <v>0</v>
      </c>
      <c r="E10" s="289">
        <v>0</v>
      </c>
      <c r="F10" s="289">
        <v>0</v>
      </c>
      <c r="G10" s="289">
        <v>0</v>
      </c>
      <c r="H10" s="279"/>
    </row>
    <row r="11" spans="2:8" ht="16.5" customHeight="1">
      <c r="B11" s="288" t="s">
        <v>303</v>
      </c>
      <c r="C11" s="230">
        <v>3308</v>
      </c>
      <c r="D11" s="230">
        <v>127459</v>
      </c>
      <c r="E11" s="230">
        <v>450764.86</v>
      </c>
      <c r="F11" s="230">
        <v>2623550.6740000001</v>
      </c>
      <c r="G11" s="230">
        <v>2181</v>
      </c>
      <c r="H11" s="279"/>
    </row>
    <row r="12" spans="2:8" ht="16.5" customHeight="1">
      <c r="B12" s="288" t="s">
        <v>304</v>
      </c>
      <c r="C12" s="230">
        <v>1</v>
      </c>
      <c r="D12" s="230">
        <v>27</v>
      </c>
      <c r="E12" s="230">
        <v>105.57899999999999</v>
      </c>
      <c r="F12" s="230">
        <v>38.411999999999999</v>
      </c>
      <c r="G12" s="230">
        <v>0</v>
      </c>
      <c r="H12" s="290"/>
    </row>
    <row r="13" spans="2:8" ht="16.5" customHeight="1">
      <c r="B13" s="288" t="s">
        <v>305</v>
      </c>
      <c r="C13" s="289">
        <v>0</v>
      </c>
      <c r="D13" s="289">
        <v>0</v>
      </c>
      <c r="E13" s="289">
        <v>0</v>
      </c>
      <c r="F13" s="289">
        <v>0</v>
      </c>
      <c r="G13" s="289">
        <v>0</v>
      </c>
      <c r="H13" s="290"/>
    </row>
    <row r="14" spans="2:8" s="292" customFormat="1" ht="16.5" customHeight="1">
      <c r="B14" s="291" t="s">
        <v>306</v>
      </c>
      <c r="C14" s="230">
        <v>2585</v>
      </c>
      <c r="D14" s="230">
        <v>77101</v>
      </c>
      <c r="E14" s="230">
        <v>394726.40899999999</v>
      </c>
      <c r="F14" s="230">
        <v>140541.79699999999</v>
      </c>
      <c r="G14" s="230">
        <v>28438</v>
      </c>
      <c r="H14" s="279"/>
    </row>
    <row r="15" spans="2:8" s="292" customFormat="1" ht="2.1" customHeight="1">
      <c r="B15" s="293"/>
      <c r="C15" s="294"/>
      <c r="D15" s="294"/>
      <c r="E15" s="294"/>
      <c r="F15" s="294"/>
      <c r="G15" s="294"/>
      <c r="H15" s="279"/>
    </row>
    <row r="16" spans="2:8" ht="3" customHeight="1">
      <c r="B16" s="295"/>
      <c r="C16" s="279"/>
      <c r="D16" s="279"/>
      <c r="E16" s="296"/>
      <c r="F16" s="279"/>
      <c r="G16" s="296"/>
      <c r="H16" s="296"/>
    </row>
    <row r="17" spans="2:8" ht="15" customHeight="1">
      <c r="B17" s="297" t="s">
        <v>307</v>
      </c>
      <c r="C17" s="297"/>
      <c r="D17" s="297"/>
      <c r="E17" s="297"/>
      <c r="F17" s="297"/>
      <c r="G17" s="297"/>
      <c r="H17" s="298"/>
    </row>
    <row r="18" spans="2:8" ht="15" customHeight="1">
      <c r="B18" s="297" t="s">
        <v>308</v>
      </c>
      <c r="C18" s="297"/>
      <c r="D18" s="297"/>
      <c r="E18" s="297"/>
      <c r="F18" s="297"/>
      <c r="G18" s="297"/>
      <c r="H18" s="298"/>
    </row>
    <row r="19" spans="2:8" ht="15" customHeight="1">
      <c r="B19" s="299" t="s">
        <v>309</v>
      </c>
      <c r="C19" s="299"/>
      <c r="D19" s="299"/>
      <c r="E19" s="299"/>
      <c r="F19" s="299"/>
      <c r="G19" s="299"/>
      <c r="H19" s="298"/>
    </row>
    <row r="20" spans="2:8" ht="15" customHeight="1">
      <c r="B20" s="297" t="s">
        <v>310</v>
      </c>
      <c r="C20" s="297"/>
      <c r="D20" s="297"/>
      <c r="E20" s="297"/>
      <c r="F20" s="297"/>
      <c r="G20" s="297"/>
      <c r="H20" s="298"/>
    </row>
    <row r="21" spans="2:8" ht="15" customHeight="1">
      <c r="B21" s="297" t="s">
        <v>311</v>
      </c>
      <c r="C21" s="297"/>
      <c r="D21" s="297"/>
      <c r="E21" s="297"/>
      <c r="F21" s="297"/>
      <c r="G21" s="297"/>
      <c r="H21" s="298"/>
    </row>
    <row r="22" spans="2:8" ht="5.0999999999999996" customHeight="1"/>
    <row r="23" spans="2:8">
      <c r="C23" s="300"/>
      <c r="D23" s="300"/>
      <c r="E23" s="300"/>
      <c r="F23" s="300"/>
      <c r="G23" s="300"/>
      <c r="H23" s="300"/>
    </row>
    <row r="24" spans="2:8">
      <c r="C24" s="301"/>
      <c r="D24" s="301"/>
      <c r="E24" s="301"/>
      <c r="F24" s="301"/>
      <c r="G24" s="301"/>
      <c r="H24" s="301"/>
    </row>
    <row r="25" spans="2:8">
      <c r="C25" s="301"/>
      <c r="D25" s="301"/>
      <c r="E25" s="301"/>
      <c r="F25" s="301"/>
      <c r="G25" s="301"/>
      <c r="H25" s="301"/>
    </row>
    <row r="26" spans="2:8">
      <c r="C26" s="302"/>
      <c r="D26" s="302"/>
      <c r="E26" s="302"/>
      <c r="F26" s="302"/>
      <c r="G26" s="302"/>
      <c r="H26" s="302"/>
    </row>
    <row r="27" spans="2:8">
      <c r="C27" s="302"/>
      <c r="D27" s="302"/>
      <c r="E27" s="302"/>
      <c r="F27" s="302"/>
      <c r="G27" s="302"/>
      <c r="H27" s="302"/>
    </row>
    <row r="28" spans="2:8">
      <c r="C28" s="301"/>
      <c r="D28" s="301"/>
      <c r="E28" s="301"/>
      <c r="F28" s="301"/>
      <c r="G28" s="301"/>
      <c r="H28" s="301"/>
    </row>
  </sheetData>
  <mergeCells count="5">
    <mergeCell ref="B2:G2"/>
    <mergeCell ref="B17:G17"/>
    <mergeCell ref="B18:G18"/>
    <mergeCell ref="B20:G20"/>
    <mergeCell ref="B21:G21"/>
  </mergeCells>
  <phoneticPr fontId="4"/>
  <pageMargins left="0.45" right="0.37" top="0.98399999999999999" bottom="0.98399999999999999" header="0.51200000000000001" footer="0.51200000000000001"/>
  <pageSetup paperSize="257" scale="89" orientation="landscape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68"/>
  <sheetViews>
    <sheetView showGridLines="0" zoomScale="75" zoomScaleNormal="75" zoomScaleSheetLayoutView="75" workbookViewId="0"/>
  </sheetViews>
  <sheetFormatPr defaultRowHeight="13.5"/>
  <cols>
    <col min="1" max="1" width="1.125" style="118" customWidth="1"/>
    <col min="2" max="2" width="9.5" style="118" bestFit="1" customWidth="1"/>
    <col min="3" max="3" width="29.625" style="118" customWidth="1"/>
    <col min="4" max="4" width="9.5" style="118" bestFit="1" customWidth="1"/>
    <col min="5" max="5" width="29.625" style="118" customWidth="1"/>
    <col min="6" max="6" width="9.5" style="118" bestFit="1" customWidth="1"/>
    <col min="7" max="7" width="29.625" style="118" customWidth="1"/>
    <col min="8" max="8" width="9.5" style="118" bestFit="1" customWidth="1"/>
    <col min="9" max="9" width="1.125" style="118" customWidth="1"/>
    <col min="10" max="10" width="4" style="118" bestFit="1" customWidth="1"/>
    <col min="11" max="256" width="9" style="118"/>
    <col min="257" max="257" width="1.125" style="118" customWidth="1"/>
    <col min="258" max="258" width="9.5" style="118" bestFit="1" customWidth="1"/>
    <col min="259" max="259" width="29.625" style="118" customWidth="1"/>
    <col min="260" max="260" width="9.5" style="118" bestFit="1" customWidth="1"/>
    <col min="261" max="261" width="29.625" style="118" customWidth="1"/>
    <col min="262" max="262" width="9.5" style="118" bestFit="1" customWidth="1"/>
    <col min="263" max="263" width="29.625" style="118" customWidth="1"/>
    <col min="264" max="264" width="9.5" style="118" bestFit="1" customWidth="1"/>
    <col min="265" max="265" width="1.125" style="118" customWidth="1"/>
    <col min="266" max="266" width="4" style="118" bestFit="1" customWidth="1"/>
    <col min="267" max="512" width="9" style="118"/>
    <col min="513" max="513" width="1.125" style="118" customWidth="1"/>
    <col min="514" max="514" width="9.5" style="118" bestFit="1" customWidth="1"/>
    <col min="515" max="515" width="29.625" style="118" customWidth="1"/>
    <col min="516" max="516" width="9.5" style="118" bestFit="1" customWidth="1"/>
    <col min="517" max="517" width="29.625" style="118" customWidth="1"/>
    <col min="518" max="518" width="9.5" style="118" bestFit="1" customWidth="1"/>
    <col min="519" max="519" width="29.625" style="118" customWidth="1"/>
    <col min="520" max="520" width="9.5" style="118" bestFit="1" customWidth="1"/>
    <col min="521" max="521" width="1.125" style="118" customWidth="1"/>
    <col min="522" max="522" width="4" style="118" bestFit="1" customWidth="1"/>
    <col min="523" max="768" width="9" style="118"/>
    <col min="769" max="769" width="1.125" style="118" customWidth="1"/>
    <col min="770" max="770" width="9.5" style="118" bestFit="1" customWidth="1"/>
    <col min="771" max="771" width="29.625" style="118" customWidth="1"/>
    <col min="772" max="772" width="9.5" style="118" bestFit="1" customWidth="1"/>
    <col min="773" max="773" width="29.625" style="118" customWidth="1"/>
    <col min="774" max="774" width="9.5" style="118" bestFit="1" customWidth="1"/>
    <col min="775" max="775" width="29.625" style="118" customWidth="1"/>
    <col min="776" max="776" width="9.5" style="118" bestFit="1" customWidth="1"/>
    <col min="777" max="777" width="1.125" style="118" customWidth="1"/>
    <col min="778" max="778" width="4" style="118" bestFit="1" customWidth="1"/>
    <col min="779" max="1024" width="9" style="118"/>
    <col min="1025" max="1025" width="1.125" style="118" customWidth="1"/>
    <col min="1026" max="1026" width="9.5" style="118" bestFit="1" customWidth="1"/>
    <col min="1027" max="1027" width="29.625" style="118" customWidth="1"/>
    <col min="1028" max="1028" width="9.5" style="118" bestFit="1" customWidth="1"/>
    <col min="1029" max="1029" width="29.625" style="118" customWidth="1"/>
    <col min="1030" max="1030" width="9.5" style="118" bestFit="1" customWidth="1"/>
    <col min="1031" max="1031" width="29.625" style="118" customWidth="1"/>
    <col min="1032" max="1032" width="9.5" style="118" bestFit="1" customWidth="1"/>
    <col min="1033" max="1033" width="1.125" style="118" customWidth="1"/>
    <col min="1034" max="1034" width="4" style="118" bestFit="1" customWidth="1"/>
    <col min="1035" max="1280" width="9" style="118"/>
    <col min="1281" max="1281" width="1.125" style="118" customWidth="1"/>
    <col min="1282" max="1282" width="9.5" style="118" bestFit="1" customWidth="1"/>
    <col min="1283" max="1283" width="29.625" style="118" customWidth="1"/>
    <col min="1284" max="1284" width="9.5" style="118" bestFit="1" customWidth="1"/>
    <col min="1285" max="1285" width="29.625" style="118" customWidth="1"/>
    <col min="1286" max="1286" width="9.5" style="118" bestFit="1" customWidth="1"/>
    <col min="1287" max="1287" width="29.625" style="118" customWidth="1"/>
    <col min="1288" max="1288" width="9.5" style="118" bestFit="1" customWidth="1"/>
    <col min="1289" max="1289" width="1.125" style="118" customWidth="1"/>
    <col min="1290" max="1290" width="4" style="118" bestFit="1" customWidth="1"/>
    <col min="1291" max="1536" width="9" style="118"/>
    <col min="1537" max="1537" width="1.125" style="118" customWidth="1"/>
    <col min="1538" max="1538" width="9.5" style="118" bestFit="1" customWidth="1"/>
    <col min="1539" max="1539" width="29.625" style="118" customWidth="1"/>
    <col min="1540" max="1540" width="9.5" style="118" bestFit="1" customWidth="1"/>
    <col min="1541" max="1541" width="29.625" style="118" customWidth="1"/>
    <col min="1542" max="1542" width="9.5" style="118" bestFit="1" customWidth="1"/>
    <col min="1543" max="1543" width="29.625" style="118" customWidth="1"/>
    <col min="1544" max="1544" width="9.5" style="118" bestFit="1" customWidth="1"/>
    <col min="1545" max="1545" width="1.125" style="118" customWidth="1"/>
    <col min="1546" max="1546" width="4" style="118" bestFit="1" customWidth="1"/>
    <col min="1547" max="1792" width="9" style="118"/>
    <col min="1793" max="1793" width="1.125" style="118" customWidth="1"/>
    <col min="1794" max="1794" width="9.5" style="118" bestFit="1" customWidth="1"/>
    <col min="1795" max="1795" width="29.625" style="118" customWidth="1"/>
    <col min="1796" max="1796" width="9.5" style="118" bestFit="1" customWidth="1"/>
    <col min="1797" max="1797" width="29.625" style="118" customWidth="1"/>
    <col min="1798" max="1798" width="9.5" style="118" bestFit="1" customWidth="1"/>
    <col min="1799" max="1799" width="29.625" style="118" customWidth="1"/>
    <col min="1800" max="1800" width="9.5" style="118" bestFit="1" customWidth="1"/>
    <col min="1801" max="1801" width="1.125" style="118" customWidth="1"/>
    <col min="1802" max="1802" width="4" style="118" bestFit="1" customWidth="1"/>
    <col min="1803" max="2048" width="9" style="118"/>
    <col min="2049" max="2049" width="1.125" style="118" customWidth="1"/>
    <col min="2050" max="2050" width="9.5" style="118" bestFit="1" customWidth="1"/>
    <col min="2051" max="2051" width="29.625" style="118" customWidth="1"/>
    <col min="2052" max="2052" width="9.5" style="118" bestFit="1" customWidth="1"/>
    <col min="2053" max="2053" width="29.625" style="118" customWidth="1"/>
    <col min="2054" max="2054" width="9.5" style="118" bestFit="1" customWidth="1"/>
    <col min="2055" max="2055" width="29.625" style="118" customWidth="1"/>
    <col min="2056" max="2056" width="9.5" style="118" bestFit="1" customWidth="1"/>
    <col min="2057" max="2057" width="1.125" style="118" customWidth="1"/>
    <col min="2058" max="2058" width="4" style="118" bestFit="1" customWidth="1"/>
    <col min="2059" max="2304" width="9" style="118"/>
    <col min="2305" max="2305" width="1.125" style="118" customWidth="1"/>
    <col min="2306" max="2306" width="9.5" style="118" bestFit="1" customWidth="1"/>
    <col min="2307" max="2307" width="29.625" style="118" customWidth="1"/>
    <col min="2308" max="2308" width="9.5" style="118" bestFit="1" customWidth="1"/>
    <col min="2309" max="2309" width="29.625" style="118" customWidth="1"/>
    <col min="2310" max="2310" width="9.5" style="118" bestFit="1" customWidth="1"/>
    <col min="2311" max="2311" width="29.625" style="118" customWidth="1"/>
    <col min="2312" max="2312" width="9.5" style="118" bestFit="1" customWidth="1"/>
    <col min="2313" max="2313" width="1.125" style="118" customWidth="1"/>
    <col min="2314" max="2314" width="4" style="118" bestFit="1" customWidth="1"/>
    <col min="2315" max="2560" width="9" style="118"/>
    <col min="2561" max="2561" width="1.125" style="118" customWidth="1"/>
    <col min="2562" max="2562" width="9.5" style="118" bestFit="1" customWidth="1"/>
    <col min="2563" max="2563" width="29.625" style="118" customWidth="1"/>
    <col min="2564" max="2564" width="9.5" style="118" bestFit="1" customWidth="1"/>
    <col min="2565" max="2565" width="29.625" style="118" customWidth="1"/>
    <col min="2566" max="2566" width="9.5" style="118" bestFit="1" customWidth="1"/>
    <col min="2567" max="2567" width="29.625" style="118" customWidth="1"/>
    <col min="2568" max="2568" width="9.5" style="118" bestFit="1" customWidth="1"/>
    <col min="2569" max="2569" width="1.125" style="118" customWidth="1"/>
    <col min="2570" max="2570" width="4" style="118" bestFit="1" customWidth="1"/>
    <col min="2571" max="2816" width="9" style="118"/>
    <col min="2817" max="2817" width="1.125" style="118" customWidth="1"/>
    <col min="2818" max="2818" width="9.5" style="118" bestFit="1" customWidth="1"/>
    <col min="2819" max="2819" width="29.625" style="118" customWidth="1"/>
    <col min="2820" max="2820" width="9.5" style="118" bestFit="1" customWidth="1"/>
    <col min="2821" max="2821" width="29.625" style="118" customWidth="1"/>
    <col min="2822" max="2822" width="9.5" style="118" bestFit="1" customWidth="1"/>
    <col min="2823" max="2823" width="29.625" style="118" customWidth="1"/>
    <col min="2824" max="2824" width="9.5" style="118" bestFit="1" customWidth="1"/>
    <col min="2825" max="2825" width="1.125" style="118" customWidth="1"/>
    <col min="2826" max="2826" width="4" style="118" bestFit="1" customWidth="1"/>
    <col min="2827" max="3072" width="9" style="118"/>
    <col min="3073" max="3073" width="1.125" style="118" customWidth="1"/>
    <col min="3074" max="3074" width="9.5" style="118" bestFit="1" customWidth="1"/>
    <col min="3075" max="3075" width="29.625" style="118" customWidth="1"/>
    <col min="3076" max="3076" width="9.5" style="118" bestFit="1" customWidth="1"/>
    <col min="3077" max="3077" width="29.625" style="118" customWidth="1"/>
    <col min="3078" max="3078" width="9.5" style="118" bestFit="1" customWidth="1"/>
    <col min="3079" max="3079" width="29.625" style="118" customWidth="1"/>
    <col min="3080" max="3080" width="9.5" style="118" bestFit="1" customWidth="1"/>
    <col min="3081" max="3081" width="1.125" style="118" customWidth="1"/>
    <col min="3082" max="3082" width="4" style="118" bestFit="1" customWidth="1"/>
    <col min="3083" max="3328" width="9" style="118"/>
    <col min="3329" max="3329" width="1.125" style="118" customWidth="1"/>
    <col min="3330" max="3330" width="9.5" style="118" bestFit="1" customWidth="1"/>
    <col min="3331" max="3331" width="29.625" style="118" customWidth="1"/>
    <col min="3332" max="3332" width="9.5" style="118" bestFit="1" customWidth="1"/>
    <col min="3333" max="3333" width="29.625" style="118" customWidth="1"/>
    <col min="3334" max="3334" width="9.5" style="118" bestFit="1" customWidth="1"/>
    <col min="3335" max="3335" width="29.625" style="118" customWidth="1"/>
    <col min="3336" max="3336" width="9.5" style="118" bestFit="1" customWidth="1"/>
    <col min="3337" max="3337" width="1.125" style="118" customWidth="1"/>
    <col min="3338" max="3338" width="4" style="118" bestFit="1" customWidth="1"/>
    <col min="3339" max="3584" width="9" style="118"/>
    <col min="3585" max="3585" width="1.125" style="118" customWidth="1"/>
    <col min="3586" max="3586" width="9.5" style="118" bestFit="1" customWidth="1"/>
    <col min="3587" max="3587" width="29.625" style="118" customWidth="1"/>
    <col min="3588" max="3588" width="9.5" style="118" bestFit="1" customWidth="1"/>
    <col min="3589" max="3589" width="29.625" style="118" customWidth="1"/>
    <col min="3590" max="3590" width="9.5" style="118" bestFit="1" customWidth="1"/>
    <col min="3591" max="3591" width="29.625" style="118" customWidth="1"/>
    <col min="3592" max="3592" width="9.5" style="118" bestFit="1" customWidth="1"/>
    <col min="3593" max="3593" width="1.125" style="118" customWidth="1"/>
    <col min="3594" max="3594" width="4" style="118" bestFit="1" customWidth="1"/>
    <col min="3595" max="3840" width="9" style="118"/>
    <col min="3841" max="3841" width="1.125" style="118" customWidth="1"/>
    <col min="3842" max="3842" width="9.5" style="118" bestFit="1" customWidth="1"/>
    <col min="3843" max="3843" width="29.625" style="118" customWidth="1"/>
    <col min="3844" max="3844" width="9.5" style="118" bestFit="1" customWidth="1"/>
    <col min="3845" max="3845" width="29.625" style="118" customWidth="1"/>
    <col min="3846" max="3846" width="9.5" style="118" bestFit="1" customWidth="1"/>
    <col min="3847" max="3847" width="29.625" style="118" customWidth="1"/>
    <col min="3848" max="3848" width="9.5" style="118" bestFit="1" customWidth="1"/>
    <col min="3849" max="3849" width="1.125" style="118" customWidth="1"/>
    <col min="3850" max="3850" width="4" style="118" bestFit="1" customWidth="1"/>
    <col min="3851" max="4096" width="9" style="118"/>
    <col min="4097" max="4097" width="1.125" style="118" customWidth="1"/>
    <col min="4098" max="4098" width="9.5" style="118" bestFit="1" customWidth="1"/>
    <col min="4099" max="4099" width="29.625" style="118" customWidth="1"/>
    <col min="4100" max="4100" width="9.5" style="118" bestFit="1" customWidth="1"/>
    <col min="4101" max="4101" width="29.625" style="118" customWidth="1"/>
    <col min="4102" max="4102" width="9.5" style="118" bestFit="1" customWidth="1"/>
    <col min="4103" max="4103" width="29.625" style="118" customWidth="1"/>
    <col min="4104" max="4104" width="9.5" style="118" bestFit="1" customWidth="1"/>
    <col min="4105" max="4105" width="1.125" style="118" customWidth="1"/>
    <col min="4106" max="4106" width="4" style="118" bestFit="1" customWidth="1"/>
    <col min="4107" max="4352" width="9" style="118"/>
    <col min="4353" max="4353" width="1.125" style="118" customWidth="1"/>
    <col min="4354" max="4354" width="9.5" style="118" bestFit="1" customWidth="1"/>
    <col min="4355" max="4355" width="29.625" style="118" customWidth="1"/>
    <col min="4356" max="4356" width="9.5" style="118" bestFit="1" customWidth="1"/>
    <col min="4357" max="4357" width="29.625" style="118" customWidth="1"/>
    <col min="4358" max="4358" width="9.5" style="118" bestFit="1" customWidth="1"/>
    <col min="4359" max="4359" width="29.625" style="118" customWidth="1"/>
    <col min="4360" max="4360" width="9.5" style="118" bestFit="1" customWidth="1"/>
    <col min="4361" max="4361" width="1.125" style="118" customWidth="1"/>
    <col min="4362" max="4362" width="4" style="118" bestFit="1" customWidth="1"/>
    <col min="4363" max="4608" width="9" style="118"/>
    <col min="4609" max="4609" width="1.125" style="118" customWidth="1"/>
    <col min="4610" max="4610" width="9.5" style="118" bestFit="1" customWidth="1"/>
    <col min="4611" max="4611" width="29.625" style="118" customWidth="1"/>
    <col min="4612" max="4612" width="9.5" style="118" bestFit="1" customWidth="1"/>
    <col min="4613" max="4613" width="29.625" style="118" customWidth="1"/>
    <col min="4614" max="4614" width="9.5" style="118" bestFit="1" customWidth="1"/>
    <col min="4615" max="4615" width="29.625" style="118" customWidth="1"/>
    <col min="4616" max="4616" width="9.5" style="118" bestFit="1" customWidth="1"/>
    <col min="4617" max="4617" width="1.125" style="118" customWidth="1"/>
    <col min="4618" max="4618" width="4" style="118" bestFit="1" customWidth="1"/>
    <col min="4619" max="4864" width="9" style="118"/>
    <col min="4865" max="4865" width="1.125" style="118" customWidth="1"/>
    <col min="4866" max="4866" width="9.5" style="118" bestFit="1" customWidth="1"/>
    <col min="4867" max="4867" width="29.625" style="118" customWidth="1"/>
    <col min="4868" max="4868" width="9.5" style="118" bestFit="1" customWidth="1"/>
    <col min="4869" max="4869" width="29.625" style="118" customWidth="1"/>
    <col min="4870" max="4870" width="9.5" style="118" bestFit="1" customWidth="1"/>
    <col min="4871" max="4871" width="29.625" style="118" customWidth="1"/>
    <col min="4872" max="4872" width="9.5" style="118" bestFit="1" customWidth="1"/>
    <col min="4873" max="4873" width="1.125" style="118" customWidth="1"/>
    <col min="4874" max="4874" width="4" style="118" bestFit="1" customWidth="1"/>
    <col min="4875" max="5120" width="9" style="118"/>
    <col min="5121" max="5121" width="1.125" style="118" customWidth="1"/>
    <col min="5122" max="5122" width="9.5" style="118" bestFit="1" customWidth="1"/>
    <col min="5123" max="5123" width="29.625" style="118" customWidth="1"/>
    <col min="5124" max="5124" width="9.5" style="118" bestFit="1" customWidth="1"/>
    <col min="5125" max="5125" width="29.625" style="118" customWidth="1"/>
    <col min="5126" max="5126" width="9.5" style="118" bestFit="1" customWidth="1"/>
    <col min="5127" max="5127" width="29.625" style="118" customWidth="1"/>
    <col min="5128" max="5128" width="9.5" style="118" bestFit="1" customWidth="1"/>
    <col min="5129" max="5129" width="1.125" style="118" customWidth="1"/>
    <col min="5130" max="5130" width="4" style="118" bestFit="1" customWidth="1"/>
    <col min="5131" max="5376" width="9" style="118"/>
    <col min="5377" max="5377" width="1.125" style="118" customWidth="1"/>
    <col min="5378" max="5378" width="9.5" style="118" bestFit="1" customWidth="1"/>
    <col min="5379" max="5379" width="29.625" style="118" customWidth="1"/>
    <col min="5380" max="5380" width="9.5" style="118" bestFit="1" customWidth="1"/>
    <col min="5381" max="5381" width="29.625" style="118" customWidth="1"/>
    <col min="5382" max="5382" width="9.5" style="118" bestFit="1" customWidth="1"/>
    <col min="5383" max="5383" width="29.625" style="118" customWidth="1"/>
    <col min="5384" max="5384" width="9.5" style="118" bestFit="1" customWidth="1"/>
    <col min="5385" max="5385" width="1.125" style="118" customWidth="1"/>
    <col min="5386" max="5386" width="4" style="118" bestFit="1" customWidth="1"/>
    <col min="5387" max="5632" width="9" style="118"/>
    <col min="5633" max="5633" width="1.125" style="118" customWidth="1"/>
    <col min="5634" max="5634" width="9.5" style="118" bestFit="1" customWidth="1"/>
    <col min="5635" max="5635" width="29.625" style="118" customWidth="1"/>
    <col min="5636" max="5636" width="9.5" style="118" bestFit="1" customWidth="1"/>
    <col min="5637" max="5637" width="29.625" style="118" customWidth="1"/>
    <col min="5638" max="5638" width="9.5" style="118" bestFit="1" customWidth="1"/>
    <col min="5639" max="5639" width="29.625" style="118" customWidth="1"/>
    <col min="5640" max="5640" width="9.5" style="118" bestFit="1" customWidth="1"/>
    <col min="5641" max="5641" width="1.125" style="118" customWidth="1"/>
    <col min="5642" max="5642" width="4" style="118" bestFit="1" customWidth="1"/>
    <col min="5643" max="5888" width="9" style="118"/>
    <col min="5889" max="5889" width="1.125" style="118" customWidth="1"/>
    <col min="5890" max="5890" width="9.5" style="118" bestFit="1" customWidth="1"/>
    <col min="5891" max="5891" width="29.625" style="118" customWidth="1"/>
    <col min="5892" max="5892" width="9.5" style="118" bestFit="1" customWidth="1"/>
    <col min="5893" max="5893" width="29.625" style="118" customWidth="1"/>
    <col min="5894" max="5894" width="9.5" style="118" bestFit="1" customWidth="1"/>
    <col min="5895" max="5895" width="29.625" style="118" customWidth="1"/>
    <col min="5896" max="5896" width="9.5" style="118" bestFit="1" customWidth="1"/>
    <col min="5897" max="5897" width="1.125" style="118" customWidth="1"/>
    <col min="5898" max="5898" width="4" style="118" bestFit="1" customWidth="1"/>
    <col min="5899" max="6144" width="9" style="118"/>
    <col min="6145" max="6145" width="1.125" style="118" customWidth="1"/>
    <col min="6146" max="6146" width="9.5" style="118" bestFit="1" customWidth="1"/>
    <col min="6147" max="6147" width="29.625" style="118" customWidth="1"/>
    <col min="6148" max="6148" width="9.5" style="118" bestFit="1" customWidth="1"/>
    <col min="6149" max="6149" width="29.625" style="118" customWidth="1"/>
    <col min="6150" max="6150" width="9.5" style="118" bestFit="1" customWidth="1"/>
    <col min="6151" max="6151" width="29.625" style="118" customWidth="1"/>
    <col min="6152" max="6152" width="9.5" style="118" bestFit="1" customWidth="1"/>
    <col min="6153" max="6153" width="1.125" style="118" customWidth="1"/>
    <col min="6154" max="6154" width="4" style="118" bestFit="1" customWidth="1"/>
    <col min="6155" max="6400" width="9" style="118"/>
    <col min="6401" max="6401" width="1.125" style="118" customWidth="1"/>
    <col min="6402" max="6402" width="9.5" style="118" bestFit="1" customWidth="1"/>
    <col min="6403" max="6403" width="29.625" style="118" customWidth="1"/>
    <col min="6404" max="6404" width="9.5" style="118" bestFit="1" customWidth="1"/>
    <col min="6405" max="6405" width="29.625" style="118" customWidth="1"/>
    <col min="6406" max="6406" width="9.5" style="118" bestFit="1" customWidth="1"/>
    <col min="6407" max="6407" width="29.625" style="118" customWidth="1"/>
    <col min="6408" max="6408" width="9.5" style="118" bestFit="1" customWidth="1"/>
    <col min="6409" max="6409" width="1.125" style="118" customWidth="1"/>
    <col min="6410" max="6410" width="4" style="118" bestFit="1" customWidth="1"/>
    <col min="6411" max="6656" width="9" style="118"/>
    <col min="6657" max="6657" width="1.125" style="118" customWidth="1"/>
    <col min="6658" max="6658" width="9.5" style="118" bestFit="1" customWidth="1"/>
    <col min="6659" max="6659" width="29.625" style="118" customWidth="1"/>
    <col min="6660" max="6660" width="9.5" style="118" bestFit="1" customWidth="1"/>
    <col min="6661" max="6661" width="29.625" style="118" customWidth="1"/>
    <col min="6662" max="6662" width="9.5" style="118" bestFit="1" customWidth="1"/>
    <col min="6663" max="6663" width="29.625" style="118" customWidth="1"/>
    <col min="6664" max="6664" width="9.5" style="118" bestFit="1" customWidth="1"/>
    <col min="6665" max="6665" width="1.125" style="118" customWidth="1"/>
    <col min="6666" max="6666" width="4" style="118" bestFit="1" customWidth="1"/>
    <col min="6667" max="6912" width="9" style="118"/>
    <col min="6913" max="6913" width="1.125" style="118" customWidth="1"/>
    <col min="6914" max="6914" width="9.5" style="118" bestFit="1" customWidth="1"/>
    <col min="6915" max="6915" width="29.625" style="118" customWidth="1"/>
    <col min="6916" max="6916" width="9.5" style="118" bestFit="1" customWidth="1"/>
    <col min="6917" max="6917" width="29.625" style="118" customWidth="1"/>
    <col min="6918" max="6918" width="9.5" style="118" bestFit="1" customWidth="1"/>
    <col min="6919" max="6919" width="29.625" style="118" customWidth="1"/>
    <col min="6920" max="6920" width="9.5" style="118" bestFit="1" customWidth="1"/>
    <col min="6921" max="6921" width="1.125" style="118" customWidth="1"/>
    <col min="6922" max="6922" width="4" style="118" bestFit="1" customWidth="1"/>
    <col min="6923" max="7168" width="9" style="118"/>
    <col min="7169" max="7169" width="1.125" style="118" customWidth="1"/>
    <col min="7170" max="7170" width="9.5" style="118" bestFit="1" customWidth="1"/>
    <col min="7171" max="7171" width="29.625" style="118" customWidth="1"/>
    <col min="7172" max="7172" width="9.5" style="118" bestFit="1" customWidth="1"/>
    <col min="7173" max="7173" width="29.625" style="118" customWidth="1"/>
    <col min="7174" max="7174" width="9.5" style="118" bestFit="1" customWidth="1"/>
    <col min="7175" max="7175" width="29.625" style="118" customWidth="1"/>
    <col min="7176" max="7176" width="9.5" style="118" bestFit="1" customWidth="1"/>
    <col min="7177" max="7177" width="1.125" style="118" customWidth="1"/>
    <col min="7178" max="7178" width="4" style="118" bestFit="1" customWidth="1"/>
    <col min="7179" max="7424" width="9" style="118"/>
    <col min="7425" max="7425" width="1.125" style="118" customWidth="1"/>
    <col min="7426" max="7426" width="9.5" style="118" bestFit="1" customWidth="1"/>
    <col min="7427" max="7427" width="29.625" style="118" customWidth="1"/>
    <col min="7428" max="7428" width="9.5" style="118" bestFit="1" customWidth="1"/>
    <col min="7429" max="7429" width="29.625" style="118" customWidth="1"/>
    <col min="7430" max="7430" width="9.5" style="118" bestFit="1" customWidth="1"/>
    <col min="7431" max="7431" width="29.625" style="118" customWidth="1"/>
    <col min="7432" max="7432" width="9.5" style="118" bestFit="1" customWidth="1"/>
    <col min="7433" max="7433" width="1.125" style="118" customWidth="1"/>
    <col min="7434" max="7434" width="4" style="118" bestFit="1" customWidth="1"/>
    <col min="7435" max="7680" width="9" style="118"/>
    <col min="7681" max="7681" width="1.125" style="118" customWidth="1"/>
    <col min="7682" max="7682" width="9.5" style="118" bestFit="1" customWidth="1"/>
    <col min="7683" max="7683" width="29.625" style="118" customWidth="1"/>
    <col min="7684" max="7684" width="9.5" style="118" bestFit="1" customWidth="1"/>
    <col min="7685" max="7685" width="29.625" style="118" customWidth="1"/>
    <col min="7686" max="7686" width="9.5" style="118" bestFit="1" customWidth="1"/>
    <col min="7687" max="7687" width="29.625" style="118" customWidth="1"/>
    <col min="7688" max="7688" width="9.5" style="118" bestFit="1" customWidth="1"/>
    <col min="7689" max="7689" width="1.125" style="118" customWidth="1"/>
    <col min="7690" max="7690" width="4" style="118" bestFit="1" customWidth="1"/>
    <col min="7691" max="7936" width="9" style="118"/>
    <col min="7937" max="7937" width="1.125" style="118" customWidth="1"/>
    <col min="7938" max="7938" width="9.5" style="118" bestFit="1" customWidth="1"/>
    <col min="7939" max="7939" width="29.625" style="118" customWidth="1"/>
    <col min="7940" max="7940" width="9.5" style="118" bestFit="1" customWidth="1"/>
    <col min="7941" max="7941" width="29.625" style="118" customWidth="1"/>
    <col min="7942" max="7942" width="9.5" style="118" bestFit="1" customWidth="1"/>
    <col min="7943" max="7943" width="29.625" style="118" customWidth="1"/>
    <col min="7944" max="7944" width="9.5" style="118" bestFit="1" customWidth="1"/>
    <col min="7945" max="7945" width="1.125" style="118" customWidth="1"/>
    <col min="7946" max="7946" width="4" style="118" bestFit="1" customWidth="1"/>
    <col min="7947" max="8192" width="9" style="118"/>
    <col min="8193" max="8193" width="1.125" style="118" customWidth="1"/>
    <col min="8194" max="8194" width="9.5" style="118" bestFit="1" customWidth="1"/>
    <col min="8195" max="8195" width="29.625" style="118" customWidth="1"/>
    <col min="8196" max="8196" width="9.5" style="118" bestFit="1" customWidth="1"/>
    <col min="8197" max="8197" width="29.625" style="118" customWidth="1"/>
    <col min="8198" max="8198" width="9.5" style="118" bestFit="1" customWidth="1"/>
    <col min="8199" max="8199" width="29.625" style="118" customWidth="1"/>
    <col min="8200" max="8200" width="9.5" style="118" bestFit="1" customWidth="1"/>
    <col min="8201" max="8201" width="1.125" style="118" customWidth="1"/>
    <col min="8202" max="8202" width="4" style="118" bestFit="1" customWidth="1"/>
    <col min="8203" max="8448" width="9" style="118"/>
    <col min="8449" max="8449" width="1.125" style="118" customWidth="1"/>
    <col min="8450" max="8450" width="9.5" style="118" bestFit="1" customWidth="1"/>
    <col min="8451" max="8451" width="29.625" style="118" customWidth="1"/>
    <col min="8452" max="8452" width="9.5" style="118" bestFit="1" customWidth="1"/>
    <col min="8453" max="8453" width="29.625" style="118" customWidth="1"/>
    <col min="8454" max="8454" width="9.5" style="118" bestFit="1" customWidth="1"/>
    <col min="8455" max="8455" width="29.625" style="118" customWidth="1"/>
    <col min="8456" max="8456" width="9.5" style="118" bestFit="1" customWidth="1"/>
    <col min="8457" max="8457" width="1.125" style="118" customWidth="1"/>
    <col min="8458" max="8458" width="4" style="118" bestFit="1" customWidth="1"/>
    <col min="8459" max="8704" width="9" style="118"/>
    <col min="8705" max="8705" width="1.125" style="118" customWidth="1"/>
    <col min="8706" max="8706" width="9.5" style="118" bestFit="1" customWidth="1"/>
    <col min="8707" max="8707" width="29.625" style="118" customWidth="1"/>
    <col min="8708" max="8708" width="9.5" style="118" bestFit="1" customWidth="1"/>
    <col min="8709" max="8709" width="29.625" style="118" customWidth="1"/>
    <col min="8710" max="8710" width="9.5" style="118" bestFit="1" customWidth="1"/>
    <col min="8711" max="8711" width="29.625" style="118" customWidth="1"/>
    <col min="8712" max="8712" width="9.5" style="118" bestFit="1" customWidth="1"/>
    <col min="8713" max="8713" width="1.125" style="118" customWidth="1"/>
    <col min="8714" max="8714" width="4" style="118" bestFit="1" customWidth="1"/>
    <col min="8715" max="8960" width="9" style="118"/>
    <col min="8961" max="8961" width="1.125" style="118" customWidth="1"/>
    <col min="8962" max="8962" width="9.5" style="118" bestFit="1" customWidth="1"/>
    <col min="8963" max="8963" width="29.625" style="118" customWidth="1"/>
    <col min="8964" max="8964" width="9.5" style="118" bestFit="1" customWidth="1"/>
    <col min="8965" max="8965" width="29.625" style="118" customWidth="1"/>
    <col min="8966" max="8966" width="9.5" style="118" bestFit="1" customWidth="1"/>
    <col min="8967" max="8967" width="29.625" style="118" customWidth="1"/>
    <col min="8968" max="8968" width="9.5" style="118" bestFit="1" customWidth="1"/>
    <col min="8969" max="8969" width="1.125" style="118" customWidth="1"/>
    <col min="8970" max="8970" width="4" style="118" bestFit="1" customWidth="1"/>
    <col min="8971" max="9216" width="9" style="118"/>
    <col min="9217" max="9217" width="1.125" style="118" customWidth="1"/>
    <col min="9218" max="9218" width="9.5" style="118" bestFit="1" customWidth="1"/>
    <col min="9219" max="9219" width="29.625" style="118" customWidth="1"/>
    <col min="9220" max="9220" width="9.5" style="118" bestFit="1" customWidth="1"/>
    <col min="9221" max="9221" width="29.625" style="118" customWidth="1"/>
    <col min="9222" max="9222" width="9.5" style="118" bestFit="1" customWidth="1"/>
    <col min="9223" max="9223" width="29.625" style="118" customWidth="1"/>
    <col min="9224" max="9224" width="9.5" style="118" bestFit="1" customWidth="1"/>
    <col min="9225" max="9225" width="1.125" style="118" customWidth="1"/>
    <col min="9226" max="9226" width="4" style="118" bestFit="1" customWidth="1"/>
    <col min="9227" max="9472" width="9" style="118"/>
    <col min="9473" max="9473" width="1.125" style="118" customWidth="1"/>
    <col min="9474" max="9474" width="9.5" style="118" bestFit="1" customWidth="1"/>
    <col min="9475" max="9475" width="29.625" style="118" customWidth="1"/>
    <col min="9476" max="9476" width="9.5" style="118" bestFit="1" customWidth="1"/>
    <col min="9477" max="9477" width="29.625" style="118" customWidth="1"/>
    <col min="9478" max="9478" width="9.5" style="118" bestFit="1" customWidth="1"/>
    <col min="9479" max="9479" width="29.625" style="118" customWidth="1"/>
    <col min="9480" max="9480" width="9.5" style="118" bestFit="1" customWidth="1"/>
    <col min="9481" max="9481" width="1.125" style="118" customWidth="1"/>
    <col min="9482" max="9482" width="4" style="118" bestFit="1" customWidth="1"/>
    <col min="9483" max="9728" width="9" style="118"/>
    <col min="9729" max="9729" width="1.125" style="118" customWidth="1"/>
    <col min="9730" max="9730" width="9.5" style="118" bestFit="1" customWidth="1"/>
    <col min="9731" max="9731" width="29.625" style="118" customWidth="1"/>
    <col min="9732" max="9732" width="9.5" style="118" bestFit="1" customWidth="1"/>
    <col min="9733" max="9733" width="29.625" style="118" customWidth="1"/>
    <col min="9734" max="9734" width="9.5" style="118" bestFit="1" customWidth="1"/>
    <col min="9735" max="9735" width="29.625" style="118" customWidth="1"/>
    <col min="9736" max="9736" width="9.5" style="118" bestFit="1" customWidth="1"/>
    <col min="9737" max="9737" width="1.125" style="118" customWidth="1"/>
    <col min="9738" max="9738" width="4" style="118" bestFit="1" customWidth="1"/>
    <col min="9739" max="9984" width="9" style="118"/>
    <col min="9985" max="9985" width="1.125" style="118" customWidth="1"/>
    <col min="9986" max="9986" width="9.5" style="118" bestFit="1" customWidth="1"/>
    <col min="9987" max="9987" width="29.625" style="118" customWidth="1"/>
    <col min="9988" max="9988" width="9.5" style="118" bestFit="1" customWidth="1"/>
    <col min="9989" max="9989" width="29.625" style="118" customWidth="1"/>
    <col min="9990" max="9990" width="9.5" style="118" bestFit="1" customWidth="1"/>
    <col min="9991" max="9991" width="29.625" style="118" customWidth="1"/>
    <col min="9992" max="9992" width="9.5" style="118" bestFit="1" customWidth="1"/>
    <col min="9993" max="9993" width="1.125" style="118" customWidth="1"/>
    <col min="9994" max="9994" width="4" style="118" bestFit="1" customWidth="1"/>
    <col min="9995" max="10240" width="9" style="118"/>
    <col min="10241" max="10241" width="1.125" style="118" customWidth="1"/>
    <col min="10242" max="10242" width="9.5" style="118" bestFit="1" customWidth="1"/>
    <col min="10243" max="10243" width="29.625" style="118" customWidth="1"/>
    <col min="10244" max="10244" width="9.5" style="118" bestFit="1" customWidth="1"/>
    <col min="10245" max="10245" width="29.625" style="118" customWidth="1"/>
    <col min="10246" max="10246" width="9.5" style="118" bestFit="1" customWidth="1"/>
    <col min="10247" max="10247" width="29.625" style="118" customWidth="1"/>
    <col min="10248" max="10248" width="9.5" style="118" bestFit="1" customWidth="1"/>
    <col min="10249" max="10249" width="1.125" style="118" customWidth="1"/>
    <col min="10250" max="10250" width="4" style="118" bestFit="1" customWidth="1"/>
    <col min="10251" max="10496" width="9" style="118"/>
    <col min="10497" max="10497" width="1.125" style="118" customWidth="1"/>
    <col min="10498" max="10498" width="9.5" style="118" bestFit="1" customWidth="1"/>
    <col min="10499" max="10499" width="29.625" style="118" customWidth="1"/>
    <col min="10500" max="10500" width="9.5" style="118" bestFit="1" customWidth="1"/>
    <col min="10501" max="10501" width="29.625" style="118" customWidth="1"/>
    <col min="10502" max="10502" width="9.5" style="118" bestFit="1" customWidth="1"/>
    <col min="10503" max="10503" width="29.625" style="118" customWidth="1"/>
    <col min="10504" max="10504" width="9.5" style="118" bestFit="1" customWidth="1"/>
    <col min="10505" max="10505" width="1.125" style="118" customWidth="1"/>
    <col min="10506" max="10506" width="4" style="118" bestFit="1" customWidth="1"/>
    <col min="10507" max="10752" width="9" style="118"/>
    <col min="10753" max="10753" width="1.125" style="118" customWidth="1"/>
    <col min="10754" max="10754" width="9.5" style="118" bestFit="1" customWidth="1"/>
    <col min="10755" max="10755" width="29.625" style="118" customWidth="1"/>
    <col min="10756" max="10756" width="9.5" style="118" bestFit="1" customWidth="1"/>
    <col min="10757" max="10757" width="29.625" style="118" customWidth="1"/>
    <col min="10758" max="10758" width="9.5" style="118" bestFit="1" customWidth="1"/>
    <col min="10759" max="10759" width="29.625" style="118" customWidth="1"/>
    <col min="10760" max="10760" width="9.5" style="118" bestFit="1" customWidth="1"/>
    <col min="10761" max="10761" width="1.125" style="118" customWidth="1"/>
    <col min="10762" max="10762" width="4" style="118" bestFit="1" customWidth="1"/>
    <col min="10763" max="11008" width="9" style="118"/>
    <col min="11009" max="11009" width="1.125" style="118" customWidth="1"/>
    <col min="11010" max="11010" width="9.5" style="118" bestFit="1" customWidth="1"/>
    <col min="11011" max="11011" width="29.625" style="118" customWidth="1"/>
    <col min="11012" max="11012" width="9.5" style="118" bestFit="1" customWidth="1"/>
    <col min="11013" max="11013" width="29.625" style="118" customWidth="1"/>
    <col min="11014" max="11014" width="9.5" style="118" bestFit="1" customWidth="1"/>
    <col min="11015" max="11015" width="29.625" style="118" customWidth="1"/>
    <col min="11016" max="11016" width="9.5" style="118" bestFit="1" customWidth="1"/>
    <col min="11017" max="11017" width="1.125" style="118" customWidth="1"/>
    <col min="11018" max="11018" width="4" style="118" bestFit="1" customWidth="1"/>
    <col min="11019" max="11264" width="9" style="118"/>
    <col min="11265" max="11265" width="1.125" style="118" customWidth="1"/>
    <col min="11266" max="11266" width="9.5" style="118" bestFit="1" customWidth="1"/>
    <col min="11267" max="11267" width="29.625" style="118" customWidth="1"/>
    <col min="11268" max="11268" width="9.5" style="118" bestFit="1" customWidth="1"/>
    <col min="11269" max="11269" width="29.625" style="118" customWidth="1"/>
    <col min="11270" max="11270" width="9.5" style="118" bestFit="1" customWidth="1"/>
    <col min="11271" max="11271" width="29.625" style="118" customWidth="1"/>
    <col min="11272" max="11272" width="9.5" style="118" bestFit="1" customWidth="1"/>
    <col min="11273" max="11273" width="1.125" style="118" customWidth="1"/>
    <col min="11274" max="11274" width="4" style="118" bestFit="1" customWidth="1"/>
    <col min="11275" max="11520" width="9" style="118"/>
    <col min="11521" max="11521" width="1.125" style="118" customWidth="1"/>
    <col min="11522" max="11522" width="9.5" style="118" bestFit="1" customWidth="1"/>
    <col min="11523" max="11523" width="29.625" style="118" customWidth="1"/>
    <col min="11524" max="11524" width="9.5" style="118" bestFit="1" customWidth="1"/>
    <col min="11525" max="11525" width="29.625" style="118" customWidth="1"/>
    <col min="11526" max="11526" width="9.5" style="118" bestFit="1" customWidth="1"/>
    <col min="11527" max="11527" width="29.625" style="118" customWidth="1"/>
    <col min="11528" max="11528" width="9.5" style="118" bestFit="1" customWidth="1"/>
    <col min="11529" max="11529" width="1.125" style="118" customWidth="1"/>
    <col min="11530" max="11530" width="4" style="118" bestFit="1" customWidth="1"/>
    <col min="11531" max="11776" width="9" style="118"/>
    <col min="11777" max="11777" width="1.125" style="118" customWidth="1"/>
    <col min="11778" max="11778" width="9.5" style="118" bestFit="1" customWidth="1"/>
    <col min="11779" max="11779" width="29.625" style="118" customWidth="1"/>
    <col min="11780" max="11780" width="9.5" style="118" bestFit="1" customWidth="1"/>
    <col min="11781" max="11781" width="29.625" style="118" customWidth="1"/>
    <col min="11782" max="11782" width="9.5" style="118" bestFit="1" customWidth="1"/>
    <col min="11783" max="11783" width="29.625" style="118" customWidth="1"/>
    <col min="11784" max="11784" width="9.5" style="118" bestFit="1" customWidth="1"/>
    <col min="11785" max="11785" width="1.125" style="118" customWidth="1"/>
    <col min="11786" max="11786" width="4" style="118" bestFit="1" customWidth="1"/>
    <col min="11787" max="12032" width="9" style="118"/>
    <col min="12033" max="12033" width="1.125" style="118" customWidth="1"/>
    <col min="12034" max="12034" width="9.5" style="118" bestFit="1" customWidth="1"/>
    <col min="12035" max="12035" width="29.625" style="118" customWidth="1"/>
    <col min="12036" max="12036" width="9.5" style="118" bestFit="1" customWidth="1"/>
    <col min="12037" max="12037" width="29.625" style="118" customWidth="1"/>
    <col min="12038" max="12038" width="9.5" style="118" bestFit="1" customWidth="1"/>
    <col min="12039" max="12039" width="29.625" style="118" customWidth="1"/>
    <col min="12040" max="12040" width="9.5" style="118" bestFit="1" customWidth="1"/>
    <col min="12041" max="12041" width="1.125" style="118" customWidth="1"/>
    <col min="12042" max="12042" width="4" style="118" bestFit="1" customWidth="1"/>
    <col min="12043" max="12288" width="9" style="118"/>
    <col min="12289" max="12289" width="1.125" style="118" customWidth="1"/>
    <col min="12290" max="12290" width="9.5" style="118" bestFit="1" customWidth="1"/>
    <col min="12291" max="12291" width="29.625" style="118" customWidth="1"/>
    <col min="12292" max="12292" width="9.5" style="118" bestFit="1" customWidth="1"/>
    <col min="12293" max="12293" width="29.625" style="118" customWidth="1"/>
    <col min="12294" max="12294" width="9.5" style="118" bestFit="1" customWidth="1"/>
    <col min="12295" max="12295" width="29.625" style="118" customWidth="1"/>
    <col min="12296" max="12296" width="9.5" style="118" bestFit="1" customWidth="1"/>
    <col min="12297" max="12297" width="1.125" style="118" customWidth="1"/>
    <col min="12298" max="12298" width="4" style="118" bestFit="1" customWidth="1"/>
    <col min="12299" max="12544" width="9" style="118"/>
    <col min="12545" max="12545" width="1.125" style="118" customWidth="1"/>
    <col min="12546" max="12546" width="9.5" style="118" bestFit="1" customWidth="1"/>
    <col min="12547" max="12547" width="29.625" style="118" customWidth="1"/>
    <col min="12548" max="12548" width="9.5" style="118" bestFit="1" customWidth="1"/>
    <col min="12549" max="12549" width="29.625" style="118" customWidth="1"/>
    <col min="12550" max="12550" width="9.5" style="118" bestFit="1" customWidth="1"/>
    <col min="12551" max="12551" width="29.625" style="118" customWidth="1"/>
    <col min="12552" max="12552" width="9.5" style="118" bestFit="1" customWidth="1"/>
    <col min="12553" max="12553" width="1.125" style="118" customWidth="1"/>
    <col min="12554" max="12554" width="4" style="118" bestFit="1" customWidth="1"/>
    <col min="12555" max="12800" width="9" style="118"/>
    <col min="12801" max="12801" width="1.125" style="118" customWidth="1"/>
    <col min="12802" max="12802" width="9.5" style="118" bestFit="1" customWidth="1"/>
    <col min="12803" max="12803" width="29.625" style="118" customWidth="1"/>
    <col min="12804" max="12804" width="9.5" style="118" bestFit="1" customWidth="1"/>
    <col min="12805" max="12805" width="29.625" style="118" customWidth="1"/>
    <col min="12806" max="12806" width="9.5" style="118" bestFit="1" customWidth="1"/>
    <col min="12807" max="12807" width="29.625" style="118" customWidth="1"/>
    <col min="12808" max="12808" width="9.5" style="118" bestFit="1" customWidth="1"/>
    <col min="12809" max="12809" width="1.125" style="118" customWidth="1"/>
    <col min="12810" max="12810" width="4" style="118" bestFit="1" customWidth="1"/>
    <col min="12811" max="13056" width="9" style="118"/>
    <col min="13057" max="13057" width="1.125" style="118" customWidth="1"/>
    <col min="13058" max="13058" width="9.5" style="118" bestFit="1" customWidth="1"/>
    <col min="13059" max="13059" width="29.625" style="118" customWidth="1"/>
    <col min="13060" max="13060" width="9.5" style="118" bestFit="1" customWidth="1"/>
    <col min="13061" max="13061" width="29.625" style="118" customWidth="1"/>
    <col min="13062" max="13062" width="9.5" style="118" bestFit="1" customWidth="1"/>
    <col min="13063" max="13063" width="29.625" style="118" customWidth="1"/>
    <col min="13064" max="13064" width="9.5" style="118" bestFit="1" customWidth="1"/>
    <col min="13065" max="13065" width="1.125" style="118" customWidth="1"/>
    <col min="13066" max="13066" width="4" style="118" bestFit="1" customWidth="1"/>
    <col min="13067" max="13312" width="9" style="118"/>
    <col min="13313" max="13313" width="1.125" style="118" customWidth="1"/>
    <col min="13314" max="13314" width="9.5" style="118" bestFit="1" customWidth="1"/>
    <col min="13315" max="13315" width="29.625" style="118" customWidth="1"/>
    <col min="13316" max="13316" width="9.5" style="118" bestFit="1" customWidth="1"/>
    <col min="13317" max="13317" width="29.625" style="118" customWidth="1"/>
    <col min="13318" max="13318" width="9.5" style="118" bestFit="1" customWidth="1"/>
    <col min="13319" max="13319" width="29.625" style="118" customWidth="1"/>
    <col min="13320" max="13320" width="9.5" style="118" bestFit="1" customWidth="1"/>
    <col min="13321" max="13321" width="1.125" style="118" customWidth="1"/>
    <col min="13322" max="13322" width="4" style="118" bestFit="1" customWidth="1"/>
    <col min="13323" max="13568" width="9" style="118"/>
    <col min="13569" max="13569" width="1.125" style="118" customWidth="1"/>
    <col min="13570" max="13570" width="9.5" style="118" bestFit="1" customWidth="1"/>
    <col min="13571" max="13571" width="29.625" style="118" customWidth="1"/>
    <col min="13572" max="13572" width="9.5" style="118" bestFit="1" customWidth="1"/>
    <col min="13573" max="13573" width="29.625" style="118" customWidth="1"/>
    <col min="13574" max="13574" width="9.5" style="118" bestFit="1" customWidth="1"/>
    <col min="13575" max="13575" width="29.625" style="118" customWidth="1"/>
    <col min="13576" max="13576" width="9.5" style="118" bestFit="1" customWidth="1"/>
    <col min="13577" max="13577" width="1.125" style="118" customWidth="1"/>
    <col min="13578" max="13578" width="4" style="118" bestFit="1" customWidth="1"/>
    <col min="13579" max="13824" width="9" style="118"/>
    <col min="13825" max="13825" width="1.125" style="118" customWidth="1"/>
    <col min="13826" max="13826" width="9.5" style="118" bestFit="1" customWidth="1"/>
    <col min="13827" max="13827" width="29.625" style="118" customWidth="1"/>
    <col min="13828" max="13828" width="9.5" style="118" bestFit="1" customWidth="1"/>
    <col min="13829" max="13829" width="29.625" style="118" customWidth="1"/>
    <col min="13830" max="13830" width="9.5" style="118" bestFit="1" customWidth="1"/>
    <col min="13831" max="13831" width="29.625" style="118" customWidth="1"/>
    <col min="13832" max="13832" width="9.5" style="118" bestFit="1" customWidth="1"/>
    <col min="13833" max="13833" width="1.125" style="118" customWidth="1"/>
    <col min="13834" max="13834" width="4" style="118" bestFit="1" customWidth="1"/>
    <col min="13835" max="14080" width="9" style="118"/>
    <col min="14081" max="14081" width="1.125" style="118" customWidth="1"/>
    <col min="14082" max="14082" width="9.5" style="118" bestFit="1" customWidth="1"/>
    <col min="14083" max="14083" width="29.625" style="118" customWidth="1"/>
    <col min="14084" max="14084" width="9.5" style="118" bestFit="1" customWidth="1"/>
    <col min="14085" max="14085" width="29.625" style="118" customWidth="1"/>
    <col min="14086" max="14086" width="9.5" style="118" bestFit="1" customWidth="1"/>
    <col min="14087" max="14087" width="29.625" style="118" customWidth="1"/>
    <col min="14088" max="14088" width="9.5" style="118" bestFit="1" customWidth="1"/>
    <col min="14089" max="14089" width="1.125" style="118" customWidth="1"/>
    <col min="14090" max="14090" width="4" style="118" bestFit="1" customWidth="1"/>
    <col min="14091" max="14336" width="9" style="118"/>
    <col min="14337" max="14337" width="1.125" style="118" customWidth="1"/>
    <col min="14338" max="14338" width="9.5" style="118" bestFit="1" customWidth="1"/>
    <col min="14339" max="14339" width="29.625" style="118" customWidth="1"/>
    <col min="14340" max="14340" width="9.5" style="118" bestFit="1" customWidth="1"/>
    <col min="14341" max="14341" width="29.625" style="118" customWidth="1"/>
    <col min="14342" max="14342" width="9.5" style="118" bestFit="1" customWidth="1"/>
    <col min="14343" max="14343" width="29.625" style="118" customWidth="1"/>
    <col min="14344" max="14344" width="9.5" style="118" bestFit="1" customWidth="1"/>
    <col min="14345" max="14345" width="1.125" style="118" customWidth="1"/>
    <col min="14346" max="14346" width="4" style="118" bestFit="1" customWidth="1"/>
    <col min="14347" max="14592" width="9" style="118"/>
    <col min="14593" max="14593" width="1.125" style="118" customWidth="1"/>
    <col min="14594" max="14594" width="9.5" style="118" bestFit="1" customWidth="1"/>
    <col min="14595" max="14595" width="29.625" style="118" customWidth="1"/>
    <col min="14596" max="14596" width="9.5" style="118" bestFit="1" customWidth="1"/>
    <col min="14597" max="14597" width="29.625" style="118" customWidth="1"/>
    <col min="14598" max="14598" width="9.5" style="118" bestFit="1" customWidth="1"/>
    <col min="14599" max="14599" width="29.625" style="118" customWidth="1"/>
    <col min="14600" max="14600" width="9.5" style="118" bestFit="1" customWidth="1"/>
    <col min="14601" max="14601" width="1.125" style="118" customWidth="1"/>
    <col min="14602" max="14602" width="4" style="118" bestFit="1" customWidth="1"/>
    <col min="14603" max="14848" width="9" style="118"/>
    <col min="14849" max="14849" width="1.125" style="118" customWidth="1"/>
    <col min="14850" max="14850" width="9.5" style="118" bestFit="1" customWidth="1"/>
    <col min="14851" max="14851" width="29.625" style="118" customWidth="1"/>
    <col min="14852" max="14852" width="9.5" style="118" bestFit="1" customWidth="1"/>
    <col min="14853" max="14853" width="29.625" style="118" customWidth="1"/>
    <col min="14854" max="14854" width="9.5" style="118" bestFit="1" customWidth="1"/>
    <col min="14855" max="14855" width="29.625" style="118" customWidth="1"/>
    <col min="14856" max="14856" width="9.5" style="118" bestFit="1" customWidth="1"/>
    <col min="14857" max="14857" width="1.125" style="118" customWidth="1"/>
    <col min="14858" max="14858" width="4" style="118" bestFit="1" customWidth="1"/>
    <col min="14859" max="15104" width="9" style="118"/>
    <col min="15105" max="15105" width="1.125" style="118" customWidth="1"/>
    <col min="15106" max="15106" width="9.5" style="118" bestFit="1" customWidth="1"/>
    <col min="15107" max="15107" width="29.625" style="118" customWidth="1"/>
    <col min="15108" max="15108" width="9.5" style="118" bestFit="1" customWidth="1"/>
    <col min="15109" max="15109" width="29.625" style="118" customWidth="1"/>
    <col min="15110" max="15110" width="9.5" style="118" bestFit="1" customWidth="1"/>
    <col min="15111" max="15111" width="29.625" style="118" customWidth="1"/>
    <col min="15112" max="15112" width="9.5" style="118" bestFit="1" customWidth="1"/>
    <col min="15113" max="15113" width="1.125" style="118" customWidth="1"/>
    <col min="15114" max="15114" width="4" style="118" bestFit="1" customWidth="1"/>
    <col min="15115" max="15360" width="9" style="118"/>
    <col min="15361" max="15361" width="1.125" style="118" customWidth="1"/>
    <col min="15362" max="15362" width="9.5" style="118" bestFit="1" customWidth="1"/>
    <col min="15363" max="15363" width="29.625" style="118" customWidth="1"/>
    <col min="15364" max="15364" width="9.5" style="118" bestFit="1" customWidth="1"/>
    <col min="15365" max="15365" width="29.625" style="118" customWidth="1"/>
    <col min="15366" max="15366" width="9.5" style="118" bestFit="1" customWidth="1"/>
    <col min="15367" max="15367" width="29.625" style="118" customWidth="1"/>
    <col min="15368" max="15368" width="9.5" style="118" bestFit="1" customWidth="1"/>
    <col min="15369" max="15369" width="1.125" style="118" customWidth="1"/>
    <col min="15370" max="15370" width="4" style="118" bestFit="1" customWidth="1"/>
    <col min="15371" max="15616" width="9" style="118"/>
    <col min="15617" max="15617" width="1.125" style="118" customWidth="1"/>
    <col min="15618" max="15618" width="9.5" style="118" bestFit="1" customWidth="1"/>
    <col min="15619" max="15619" width="29.625" style="118" customWidth="1"/>
    <col min="15620" max="15620" width="9.5" style="118" bestFit="1" customWidth="1"/>
    <col min="15621" max="15621" width="29.625" style="118" customWidth="1"/>
    <col min="15622" max="15622" width="9.5" style="118" bestFit="1" customWidth="1"/>
    <col min="15623" max="15623" width="29.625" style="118" customWidth="1"/>
    <col min="15624" max="15624" width="9.5" style="118" bestFit="1" customWidth="1"/>
    <col min="15625" max="15625" width="1.125" style="118" customWidth="1"/>
    <col min="15626" max="15626" width="4" style="118" bestFit="1" customWidth="1"/>
    <col min="15627" max="15872" width="9" style="118"/>
    <col min="15873" max="15873" width="1.125" style="118" customWidth="1"/>
    <col min="15874" max="15874" width="9.5" style="118" bestFit="1" customWidth="1"/>
    <col min="15875" max="15875" width="29.625" style="118" customWidth="1"/>
    <col min="15876" max="15876" width="9.5" style="118" bestFit="1" customWidth="1"/>
    <col min="15877" max="15877" width="29.625" style="118" customWidth="1"/>
    <col min="15878" max="15878" width="9.5" style="118" bestFit="1" customWidth="1"/>
    <col min="15879" max="15879" width="29.625" style="118" customWidth="1"/>
    <col min="15880" max="15880" width="9.5" style="118" bestFit="1" customWidth="1"/>
    <col min="15881" max="15881" width="1.125" style="118" customWidth="1"/>
    <col min="15882" max="15882" width="4" style="118" bestFit="1" customWidth="1"/>
    <col min="15883" max="16128" width="9" style="118"/>
    <col min="16129" max="16129" width="1.125" style="118" customWidth="1"/>
    <col min="16130" max="16130" width="9.5" style="118" bestFit="1" customWidth="1"/>
    <col min="16131" max="16131" width="29.625" style="118" customWidth="1"/>
    <col min="16132" max="16132" width="9.5" style="118" bestFit="1" customWidth="1"/>
    <col min="16133" max="16133" width="29.625" style="118" customWidth="1"/>
    <col min="16134" max="16134" width="9.5" style="118" bestFit="1" customWidth="1"/>
    <col min="16135" max="16135" width="29.625" style="118" customWidth="1"/>
    <col min="16136" max="16136" width="9.5" style="118" bestFit="1" customWidth="1"/>
    <col min="16137" max="16137" width="1.125" style="118" customWidth="1"/>
    <col min="16138" max="16138" width="4" style="118" bestFit="1" customWidth="1"/>
    <col min="16139" max="16384" width="9" style="118"/>
  </cols>
  <sheetData>
    <row r="1" spans="2:9" ht="4.5" customHeight="1"/>
    <row r="2" spans="2:9" ht="17.25" customHeight="1">
      <c r="B2" s="218" t="s">
        <v>312</v>
      </c>
      <c r="C2" s="218"/>
      <c r="D2" s="218"/>
      <c r="E2" s="218"/>
      <c r="F2" s="218"/>
      <c r="G2" s="218"/>
      <c r="H2" s="218"/>
      <c r="I2" s="303"/>
    </row>
    <row r="3" spans="2:9" ht="17.25" customHeight="1">
      <c r="B3" s="303"/>
      <c r="C3" s="303"/>
      <c r="D3" s="303"/>
      <c r="E3" s="303"/>
      <c r="F3" s="303"/>
      <c r="G3" s="303"/>
      <c r="H3" s="303"/>
      <c r="I3" s="304"/>
    </row>
    <row r="4" spans="2:9" ht="16.5" customHeight="1">
      <c r="B4" s="305"/>
      <c r="C4" s="306" t="s">
        <v>313</v>
      </c>
      <c r="D4" s="307"/>
      <c r="E4" s="306" t="s">
        <v>314</v>
      </c>
      <c r="F4" s="307"/>
      <c r="G4" s="306" t="s">
        <v>315</v>
      </c>
      <c r="H4" s="307"/>
      <c r="I4" s="308"/>
    </row>
    <row r="5" spans="2:9" ht="16.5" customHeight="1">
      <c r="B5" s="309"/>
      <c r="C5" s="221" t="s">
        <v>316</v>
      </c>
      <c r="D5" s="221" t="s">
        <v>317</v>
      </c>
      <c r="E5" s="221" t="s">
        <v>316</v>
      </c>
      <c r="F5" s="221" t="s">
        <v>317</v>
      </c>
      <c r="G5" s="221" t="s">
        <v>316</v>
      </c>
      <c r="H5" s="221" t="s">
        <v>317</v>
      </c>
      <c r="I5" s="310"/>
    </row>
    <row r="6" spans="2:9" ht="16.5" customHeight="1">
      <c r="B6" s="311" t="s">
        <v>318</v>
      </c>
      <c r="C6" s="311" t="s">
        <v>319</v>
      </c>
      <c r="D6" s="312">
        <v>25.548514662791526</v>
      </c>
      <c r="E6" s="311" t="s">
        <v>200</v>
      </c>
      <c r="F6" s="312">
        <v>20.151511542034925</v>
      </c>
      <c r="G6" s="311" t="s">
        <v>320</v>
      </c>
      <c r="H6" s="312">
        <v>11.55513733711318</v>
      </c>
      <c r="I6" s="310"/>
    </row>
    <row r="7" spans="2:9" ht="16.5" customHeight="1">
      <c r="B7" s="311" t="s">
        <v>321</v>
      </c>
      <c r="C7" s="311" t="s">
        <v>200</v>
      </c>
      <c r="D7" s="312">
        <v>24.051282051282051</v>
      </c>
      <c r="E7" s="311" t="s">
        <v>319</v>
      </c>
      <c r="F7" s="312">
        <v>21.564102564102562</v>
      </c>
      <c r="G7" s="311" t="s">
        <v>320</v>
      </c>
      <c r="H7" s="312">
        <v>13.102564102564102</v>
      </c>
      <c r="I7" s="310"/>
    </row>
    <row r="8" spans="2:9" ht="16.5" customHeight="1">
      <c r="B8" s="311" t="s">
        <v>322</v>
      </c>
      <c r="C8" s="311" t="s">
        <v>319</v>
      </c>
      <c r="D8" s="312">
        <v>20.34090909090909</v>
      </c>
      <c r="E8" s="311" t="s">
        <v>200</v>
      </c>
      <c r="F8" s="312">
        <v>19.772727272727273</v>
      </c>
      <c r="G8" s="311" t="s">
        <v>323</v>
      </c>
      <c r="H8" s="312">
        <v>12.5</v>
      </c>
      <c r="I8" s="310"/>
    </row>
    <row r="9" spans="2:9" ht="16.5" customHeight="1">
      <c r="B9" s="311" t="s">
        <v>324</v>
      </c>
      <c r="C9" s="311" t="s">
        <v>200</v>
      </c>
      <c r="D9" s="312">
        <v>22.70011947431302</v>
      </c>
      <c r="E9" s="311" t="s">
        <v>319</v>
      </c>
      <c r="F9" s="312">
        <v>19.713261648745519</v>
      </c>
      <c r="G9" s="311" t="s">
        <v>320</v>
      </c>
      <c r="H9" s="312">
        <v>13.739545997610513</v>
      </c>
      <c r="I9" s="310"/>
    </row>
    <row r="10" spans="2:9" ht="16.5" customHeight="1">
      <c r="B10" s="311" t="s">
        <v>325</v>
      </c>
      <c r="C10" s="311" t="s">
        <v>319</v>
      </c>
      <c r="D10" s="312">
        <v>23.019634394041976</v>
      </c>
      <c r="E10" s="311" t="s">
        <v>200</v>
      </c>
      <c r="F10" s="312">
        <v>19.56668923493568</v>
      </c>
      <c r="G10" s="311" t="s">
        <v>320</v>
      </c>
      <c r="H10" s="312">
        <v>14.014895057549086</v>
      </c>
      <c r="I10" s="310"/>
    </row>
    <row r="11" spans="2:9" ht="16.5" customHeight="1">
      <c r="B11" s="311" t="s">
        <v>326</v>
      </c>
      <c r="C11" s="311" t="s">
        <v>200</v>
      </c>
      <c r="D11" s="312">
        <v>25.699745547073793</v>
      </c>
      <c r="E11" s="311" t="s">
        <v>319</v>
      </c>
      <c r="F11" s="312">
        <v>18.447837150127228</v>
      </c>
      <c r="G11" s="311" t="s">
        <v>323</v>
      </c>
      <c r="H11" s="312">
        <v>12.46819338422392</v>
      </c>
      <c r="I11" s="310"/>
    </row>
    <row r="12" spans="2:9" ht="16.5" customHeight="1">
      <c r="B12" s="311" t="s">
        <v>327</v>
      </c>
      <c r="C12" s="311" t="s">
        <v>200</v>
      </c>
      <c r="D12" s="312">
        <v>23.456790123456788</v>
      </c>
      <c r="E12" s="311" t="s">
        <v>319</v>
      </c>
      <c r="F12" s="312">
        <v>18.765432098765434</v>
      </c>
      <c r="G12" s="311" t="s">
        <v>323</v>
      </c>
      <c r="H12" s="312">
        <v>11.728395061728394</v>
      </c>
      <c r="I12" s="310"/>
    </row>
    <row r="13" spans="2:9" ht="16.5" customHeight="1">
      <c r="B13" s="311" t="s">
        <v>328</v>
      </c>
      <c r="C13" s="311" t="s">
        <v>200</v>
      </c>
      <c r="D13" s="312">
        <v>22.490842490842493</v>
      </c>
      <c r="E13" s="311" t="s">
        <v>319</v>
      </c>
      <c r="F13" s="312">
        <v>22.124542124542124</v>
      </c>
      <c r="G13" s="311" t="s">
        <v>320</v>
      </c>
      <c r="H13" s="312">
        <v>11.721611721611721</v>
      </c>
      <c r="I13" s="310"/>
    </row>
    <row r="14" spans="2:9" ht="16.5" customHeight="1">
      <c r="B14" s="311" t="s">
        <v>329</v>
      </c>
      <c r="C14" s="311" t="s">
        <v>319</v>
      </c>
      <c r="D14" s="312">
        <v>23.944636678200691</v>
      </c>
      <c r="E14" s="311" t="s">
        <v>200</v>
      </c>
      <c r="F14" s="312">
        <v>19.377162629757784</v>
      </c>
      <c r="G14" s="311" t="s">
        <v>320</v>
      </c>
      <c r="H14" s="312">
        <v>12.110726643598616</v>
      </c>
      <c r="I14" s="310"/>
    </row>
    <row r="15" spans="2:9" ht="16.5" customHeight="1">
      <c r="B15" s="311" t="s">
        <v>330</v>
      </c>
      <c r="C15" s="311" t="s">
        <v>200</v>
      </c>
      <c r="D15" s="312">
        <v>22.615131578947366</v>
      </c>
      <c r="E15" s="311" t="s">
        <v>319</v>
      </c>
      <c r="F15" s="312">
        <v>20.641447368421055</v>
      </c>
      <c r="G15" s="311" t="s">
        <v>323</v>
      </c>
      <c r="H15" s="312">
        <v>11.348684210526317</v>
      </c>
      <c r="I15" s="310"/>
    </row>
    <row r="16" spans="2:9" ht="16.5" customHeight="1">
      <c r="B16" s="311" t="s">
        <v>331</v>
      </c>
      <c r="C16" s="311" t="s">
        <v>200</v>
      </c>
      <c r="D16" s="312">
        <v>21.17310443490701</v>
      </c>
      <c r="E16" s="311" t="s">
        <v>319</v>
      </c>
      <c r="F16" s="312">
        <v>20.815450643776824</v>
      </c>
      <c r="G16" s="311" t="s">
        <v>323</v>
      </c>
      <c r="H16" s="312">
        <v>12.517882689556508</v>
      </c>
      <c r="I16" s="310"/>
    </row>
    <row r="17" spans="2:9" ht="16.5" customHeight="1">
      <c r="B17" s="311" t="s">
        <v>332</v>
      </c>
      <c r="C17" s="311" t="s">
        <v>319</v>
      </c>
      <c r="D17" s="312">
        <v>22.95774647887324</v>
      </c>
      <c r="E17" s="311" t="s">
        <v>200</v>
      </c>
      <c r="F17" s="312">
        <v>22.676056338028168</v>
      </c>
      <c r="G17" s="311" t="s">
        <v>320</v>
      </c>
      <c r="H17" s="312">
        <v>12.44131455399061</v>
      </c>
      <c r="I17" s="310"/>
    </row>
    <row r="18" spans="2:9" ht="16.5" customHeight="1">
      <c r="B18" s="311" t="s">
        <v>333</v>
      </c>
      <c r="C18" s="311" t="s">
        <v>319</v>
      </c>
      <c r="D18" s="312">
        <v>24.152770306616461</v>
      </c>
      <c r="E18" s="311" t="s">
        <v>200</v>
      </c>
      <c r="F18" s="312">
        <v>20.387305002689619</v>
      </c>
      <c r="G18" s="311" t="s">
        <v>320</v>
      </c>
      <c r="H18" s="312">
        <v>12.856374394835935</v>
      </c>
      <c r="I18" s="310"/>
    </row>
    <row r="19" spans="2:9" ht="16.5" customHeight="1">
      <c r="B19" s="311" t="s">
        <v>334</v>
      </c>
      <c r="C19" s="311" t="s">
        <v>319</v>
      </c>
      <c r="D19" s="312">
        <v>36.050542323605058</v>
      </c>
      <c r="E19" s="311" t="s">
        <v>200</v>
      </c>
      <c r="F19" s="312">
        <v>16.728167281672818</v>
      </c>
      <c r="G19" s="311" t="s">
        <v>320</v>
      </c>
      <c r="H19" s="312">
        <v>11.618025271161802</v>
      </c>
      <c r="I19" s="310"/>
    </row>
    <row r="20" spans="2:9" ht="16.5" customHeight="1">
      <c r="B20" s="311" t="s">
        <v>335</v>
      </c>
      <c r="C20" s="311" t="s">
        <v>319</v>
      </c>
      <c r="D20" s="312">
        <v>29.015374550212623</v>
      </c>
      <c r="E20" s="311" t="s">
        <v>200</v>
      </c>
      <c r="F20" s="312">
        <v>19.169120052338894</v>
      </c>
      <c r="G20" s="311" t="s">
        <v>320</v>
      </c>
      <c r="H20" s="312">
        <v>13.608112528622831</v>
      </c>
      <c r="I20" s="310"/>
    </row>
    <row r="21" spans="2:9" ht="16.5" customHeight="1">
      <c r="B21" s="311" t="s">
        <v>336</v>
      </c>
      <c r="C21" s="311" t="s">
        <v>200</v>
      </c>
      <c r="D21" s="312">
        <v>22.669789227166277</v>
      </c>
      <c r="E21" s="311" t="s">
        <v>319</v>
      </c>
      <c r="F21" s="312">
        <v>21.35831381733021</v>
      </c>
      <c r="G21" s="311" t="s">
        <v>320</v>
      </c>
      <c r="H21" s="312">
        <v>13.395784543325526</v>
      </c>
      <c r="I21" s="310"/>
    </row>
    <row r="22" spans="2:9" ht="16.5" customHeight="1">
      <c r="B22" s="313" t="s">
        <v>337</v>
      </c>
      <c r="C22" s="311" t="s">
        <v>200</v>
      </c>
      <c r="D22" s="314">
        <v>20.3125</v>
      </c>
      <c r="E22" s="311" t="s">
        <v>319</v>
      </c>
      <c r="F22" s="314">
        <v>19.831730769230766</v>
      </c>
      <c r="G22" s="311" t="s">
        <v>320</v>
      </c>
      <c r="H22" s="314">
        <v>14.182692307692307</v>
      </c>
      <c r="I22" s="310"/>
    </row>
    <row r="23" spans="2:9" ht="16.5" customHeight="1">
      <c r="B23" s="311" t="s">
        <v>338</v>
      </c>
      <c r="C23" s="311" t="s">
        <v>319</v>
      </c>
      <c r="D23" s="312">
        <v>23.564593301435409</v>
      </c>
      <c r="E23" s="311" t="s">
        <v>200</v>
      </c>
      <c r="F23" s="312">
        <v>20.933014354066987</v>
      </c>
      <c r="G23" s="311" t="s">
        <v>323</v>
      </c>
      <c r="H23" s="312">
        <v>11.483253588516746</v>
      </c>
      <c r="I23" s="310"/>
    </row>
    <row r="24" spans="2:9" ht="16.5" customHeight="1">
      <c r="B24" s="311" t="s">
        <v>339</v>
      </c>
      <c r="C24" s="311" t="s">
        <v>319</v>
      </c>
      <c r="D24" s="312">
        <v>22.119815668202765</v>
      </c>
      <c r="E24" s="311" t="s">
        <v>200</v>
      </c>
      <c r="F24" s="312">
        <v>20.737327188940093</v>
      </c>
      <c r="G24" s="315" t="s">
        <v>340</v>
      </c>
      <c r="H24" s="312">
        <v>10.906298003072196</v>
      </c>
      <c r="I24" s="310"/>
    </row>
    <row r="25" spans="2:9" s="232" customFormat="1" ht="16.5" customHeight="1">
      <c r="B25" s="313" t="s">
        <v>341</v>
      </c>
      <c r="C25" s="311" t="s">
        <v>319</v>
      </c>
      <c r="D25" s="314">
        <v>23.333333333333332</v>
      </c>
      <c r="E25" s="311" t="s">
        <v>200</v>
      </c>
      <c r="F25" s="314">
        <v>20.416666666666668</v>
      </c>
      <c r="G25" s="311" t="s">
        <v>320</v>
      </c>
      <c r="H25" s="314">
        <v>11.458333333333332</v>
      </c>
      <c r="I25" s="316"/>
    </row>
    <row r="26" spans="2:9" ht="16.5" customHeight="1">
      <c r="B26" s="311" t="s">
        <v>342</v>
      </c>
      <c r="C26" s="311" t="s">
        <v>319</v>
      </c>
      <c r="D26" s="312">
        <v>27.18239886444287</v>
      </c>
      <c r="E26" s="311" t="s">
        <v>200</v>
      </c>
      <c r="F26" s="312">
        <v>19.304471256210078</v>
      </c>
      <c r="G26" s="311" t="s">
        <v>323</v>
      </c>
      <c r="H26" s="312">
        <v>12.987934705464868</v>
      </c>
      <c r="I26" s="310"/>
    </row>
    <row r="27" spans="2:9" ht="16.5" customHeight="1">
      <c r="B27" s="311" t="s">
        <v>343</v>
      </c>
      <c r="C27" s="311" t="s">
        <v>200</v>
      </c>
      <c r="D27" s="312">
        <v>24.49874686716792</v>
      </c>
      <c r="E27" s="311" t="s">
        <v>319</v>
      </c>
      <c r="F27" s="312">
        <v>20.36340852130326</v>
      </c>
      <c r="G27" s="311" t="s">
        <v>320</v>
      </c>
      <c r="H27" s="312">
        <v>13.283208020050125</v>
      </c>
      <c r="I27" s="310"/>
    </row>
    <row r="28" spans="2:9" ht="16.5" customHeight="1">
      <c r="B28" s="311" t="s">
        <v>344</v>
      </c>
      <c r="C28" s="311" t="s">
        <v>319</v>
      </c>
      <c r="D28" s="312">
        <v>24.459234608985025</v>
      </c>
      <c r="E28" s="311" t="s">
        <v>200</v>
      </c>
      <c r="F28" s="312">
        <v>23.128119800332776</v>
      </c>
      <c r="G28" s="311" t="s">
        <v>320</v>
      </c>
      <c r="H28" s="312">
        <v>12.895174708818635</v>
      </c>
      <c r="I28" s="310"/>
    </row>
    <row r="29" spans="2:9" ht="16.5" customHeight="1">
      <c r="B29" s="311" t="s">
        <v>345</v>
      </c>
      <c r="C29" s="311" t="s">
        <v>319</v>
      </c>
      <c r="D29" s="312">
        <v>29.665354330708659</v>
      </c>
      <c r="E29" s="311" t="s">
        <v>200</v>
      </c>
      <c r="F29" s="312">
        <v>19.251968503937007</v>
      </c>
      <c r="G29" s="311" t="s">
        <v>320</v>
      </c>
      <c r="H29" s="312">
        <v>10.78740157480315</v>
      </c>
      <c r="I29" s="310"/>
    </row>
    <row r="30" spans="2:9" ht="16.5" customHeight="1">
      <c r="B30" s="311" t="s">
        <v>346</v>
      </c>
      <c r="C30" s="311" t="s">
        <v>200</v>
      </c>
      <c r="D30" s="312">
        <v>20.264317180616739</v>
      </c>
      <c r="E30" s="311" t="s">
        <v>319</v>
      </c>
      <c r="F30" s="312">
        <v>19.030837004405289</v>
      </c>
      <c r="G30" s="311" t="s">
        <v>320</v>
      </c>
      <c r="H30" s="312">
        <v>11.277533039647578</v>
      </c>
      <c r="I30" s="310"/>
    </row>
    <row r="31" spans="2:9" ht="16.5" customHeight="1">
      <c r="B31" s="311" t="s">
        <v>347</v>
      </c>
      <c r="C31" s="311" t="s">
        <v>319</v>
      </c>
      <c r="D31" s="312">
        <v>23.076923076923077</v>
      </c>
      <c r="E31" s="311" t="s">
        <v>200</v>
      </c>
      <c r="F31" s="312">
        <v>19.117647058823529</v>
      </c>
      <c r="G31" s="311" t="s">
        <v>323</v>
      </c>
      <c r="H31" s="312">
        <v>14.140271493212669</v>
      </c>
      <c r="I31" s="310"/>
    </row>
    <row r="32" spans="2:9" ht="16.5" customHeight="1">
      <c r="B32" s="311" t="s">
        <v>348</v>
      </c>
      <c r="C32" s="311" t="s">
        <v>319</v>
      </c>
      <c r="D32" s="312">
        <v>27.012072434607649</v>
      </c>
      <c r="E32" s="311" t="s">
        <v>200</v>
      </c>
      <c r="F32" s="312">
        <v>18.661971830985916</v>
      </c>
      <c r="G32" s="311" t="s">
        <v>323</v>
      </c>
      <c r="H32" s="312">
        <v>11.921529175050303</v>
      </c>
      <c r="I32" s="310"/>
    </row>
    <row r="33" spans="2:9" ht="16.5" customHeight="1">
      <c r="B33" s="311" t="s">
        <v>349</v>
      </c>
      <c r="C33" s="311" t="s">
        <v>319</v>
      </c>
      <c r="D33" s="312">
        <v>29.576208178438662</v>
      </c>
      <c r="E33" s="311" t="s">
        <v>200</v>
      </c>
      <c r="F33" s="312">
        <v>20.594795539033459</v>
      </c>
      <c r="G33" s="311" t="s">
        <v>320</v>
      </c>
      <c r="H33" s="312">
        <v>10.795539033457249</v>
      </c>
      <c r="I33" s="310"/>
    </row>
    <row r="34" spans="2:9" ht="16.5" customHeight="1">
      <c r="B34" s="311" t="s">
        <v>350</v>
      </c>
      <c r="C34" s="311" t="s">
        <v>319</v>
      </c>
      <c r="D34" s="312">
        <v>25.124378109452739</v>
      </c>
      <c r="E34" s="311" t="s">
        <v>200</v>
      </c>
      <c r="F34" s="312">
        <v>19.589552238805972</v>
      </c>
      <c r="G34" s="311" t="s">
        <v>323</v>
      </c>
      <c r="H34" s="312">
        <v>11.069651741293532</v>
      </c>
      <c r="I34" s="310"/>
    </row>
    <row r="35" spans="2:9" ht="16.5" customHeight="1">
      <c r="B35" s="311" t="s">
        <v>351</v>
      </c>
      <c r="C35" s="311" t="s">
        <v>319</v>
      </c>
      <c r="D35" s="312">
        <v>25.63739376770538</v>
      </c>
      <c r="E35" s="311" t="s">
        <v>200</v>
      </c>
      <c r="F35" s="312">
        <v>17.847025495750707</v>
      </c>
      <c r="G35" s="311" t="s">
        <v>323</v>
      </c>
      <c r="H35" s="312">
        <v>10.198300283286118</v>
      </c>
      <c r="I35" s="310"/>
    </row>
    <row r="36" spans="2:9" ht="16.5" customHeight="1">
      <c r="B36" s="311" t="s">
        <v>352</v>
      </c>
      <c r="C36" s="311" t="s">
        <v>200</v>
      </c>
      <c r="D36" s="312">
        <v>21.016483516483518</v>
      </c>
      <c r="E36" s="311" t="s">
        <v>319</v>
      </c>
      <c r="F36" s="312">
        <v>17.170329670329672</v>
      </c>
      <c r="G36" s="311" t="s">
        <v>323</v>
      </c>
      <c r="H36" s="312">
        <v>14.148351648351648</v>
      </c>
      <c r="I36" s="310"/>
    </row>
    <row r="37" spans="2:9" ht="16.5" customHeight="1">
      <c r="B37" s="311" t="s">
        <v>353</v>
      </c>
      <c r="C37" s="311" t="s">
        <v>200</v>
      </c>
      <c r="D37" s="312">
        <v>24.735729386892178</v>
      </c>
      <c r="E37" s="311" t="s">
        <v>319</v>
      </c>
      <c r="F37" s="312">
        <v>20.29598308668076</v>
      </c>
      <c r="G37" s="311" t="s">
        <v>320</v>
      </c>
      <c r="H37" s="312">
        <v>10.993657505285412</v>
      </c>
      <c r="I37" s="310"/>
    </row>
    <row r="38" spans="2:9" ht="16.5" customHeight="1">
      <c r="B38" s="311" t="s">
        <v>354</v>
      </c>
      <c r="C38" s="311" t="s">
        <v>319</v>
      </c>
      <c r="D38" s="312">
        <v>22.934232715008431</v>
      </c>
      <c r="E38" s="311" t="s">
        <v>200</v>
      </c>
      <c r="F38" s="312">
        <v>19.561551433389546</v>
      </c>
      <c r="G38" s="311" t="s">
        <v>323</v>
      </c>
      <c r="H38" s="312">
        <v>13.99662731871838</v>
      </c>
      <c r="I38" s="310"/>
    </row>
    <row r="39" spans="2:9" ht="16.5" customHeight="1">
      <c r="B39" s="317" t="s">
        <v>355</v>
      </c>
      <c r="C39" s="317" t="s">
        <v>319</v>
      </c>
      <c r="D39" s="318">
        <v>27.694025683975433</v>
      </c>
      <c r="E39" s="317" t="s">
        <v>200</v>
      </c>
      <c r="F39" s="318">
        <v>19.374651032942491</v>
      </c>
      <c r="G39" s="317" t="s">
        <v>320</v>
      </c>
      <c r="H39" s="318">
        <v>10.329424902289224</v>
      </c>
      <c r="I39" s="310"/>
    </row>
    <row r="40" spans="2:9" ht="16.5" customHeight="1">
      <c r="B40" s="138"/>
      <c r="C40" s="138"/>
      <c r="D40" s="319"/>
      <c r="E40" s="138"/>
      <c r="F40" s="319"/>
      <c r="G40" s="320" t="s">
        <v>323</v>
      </c>
      <c r="H40" s="321">
        <v>10.329424902289224</v>
      </c>
      <c r="I40" s="310"/>
    </row>
    <row r="41" spans="2:9" ht="16.5" customHeight="1">
      <c r="B41" s="311" t="s">
        <v>356</v>
      </c>
      <c r="C41" s="311" t="s">
        <v>319</v>
      </c>
      <c r="D41" s="312">
        <v>24.968314321926488</v>
      </c>
      <c r="E41" s="311" t="s">
        <v>200</v>
      </c>
      <c r="F41" s="312">
        <v>20.743557245458387</v>
      </c>
      <c r="G41" s="311" t="s">
        <v>323</v>
      </c>
      <c r="H41" s="312">
        <v>11.237853823405155</v>
      </c>
      <c r="I41" s="310"/>
    </row>
    <row r="42" spans="2:9" ht="16.5" customHeight="1">
      <c r="B42" s="311" t="s">
        <v>357</v>
      </c>
      <c r="C42" s="311" t="s">
        <v>200</v>
      </c>
      <c r="D42" s="312">
        <v>21.707818930041153</v>
      </c>
      <c r="E42" s="311" t="s">
        <v>319</v>
      </c>
      <c r="F42" s="312">
        <v>19.238683127572017</v>
      </c>
      <c r="G42" s="311" t="s">
        <v>320</v>
      </c>
      <c r="H42" s="312">
        <v>11.111111111111111</v>
      </c>
      <c r="I42" s="310"/>
    </row>
    <row r="43" spans="2:9" ht="16.5" customHeight="1">
      <c r="B43" s="311" t="s">
        <v>358</v>
      </c>
      <c r="C43" s="311" t="s">
        <v>319</v>
      </c>
      <c r="D43" s="312">
        <v>19.3717277486911</v>
      </c>
      <c r="E43" s="311" t="s">
        <v>200</v>
      </c>
      <c r="F43" s="312">
        <v>19.022687609075042</v>
      </c>
      <c r="G43" s="315" t="s">
        <v>340</v>
      </c>
      <c r="H43" s="312">
        <v>11.69284467713787</v>
      </c>
      <c r="I43" s="310"/>
    </row>
    <row r="44" spans="2:9" ht="16.5" customHeight="1">
      <c r="B44" s="311" t="s">
        <v>359</v>
      </c>
      <c r="C44" s="311" t="s">
        <v>319</v>
      </c>
      <c r="D44" s="312">
        <v>20.764331210191084</v>
      </c>
      <c r="E44" s="311" t="s">
        <v>200</v>
      </c>
      <c r="F44" s="312">
        <v>18.471337579617835</v>
      </c>
      <c r="G44" s="315" t="s">
        <v>340</v>
      </c>
      <c r="H44" s="312">
        <v>11.210191082802549</v>
      </c>
      <c r="I44" s="310"/>
    </row>
    <row r="45" spans="2:9" ht="16.5" customHeight="1">
      <c r="B45" s="311" t="s">
        <v>360</v>
      </c>
      <c r="C45" s="311" t="s">
        <v>319</v>
      </c>
      <c r="D45" s="312">
        <v>23.328267477203649</v>
      </c>
      <c r="E45" s="311" t="s">
        <v>200</v>
      </c>
      <c r="F45" s="312">
        <v>20.592705167173253</v>
      </c>
      <c r="G45" s="311" t="s">
        <v>323</v>
      </c>
      <c r="H45" s="312">
        <v>12.689969604863222</v>
      </c>
      <c r="I45" s="310"/>
    </row>
    <row r="46" spans="2:9" ht="16.5" customHeight="1">
      <c r="B46" s="311" t="s">
        <v>361</v>
      </c>
      <c r="C46" s="311" t="s">
        <v>319</v>
      </c>
      <c r="D46" s="312">
        <v>24.119241192411923</v>
      </c>
      <c r="E46" s="311" t="s">
        <v>200</v>
      </c>
      <c r="F46" s="312">
        <v>21.273712737127369</v>
      </c>
      <c r="G46" s="311" t="s">
        <v>323</v>
      </c>
      <c r="H46" s="312">
        <v>12.601626016260163</v>
      </c>
      <c r="I46" s="310"/>
    </row>
    <row r="47" spans="2:9" ht="16.5" customHeight="1">
      <c r="B47" s="311" t="s">
        <v>362</v>
      </c>
      <c r="C47" s="311" t="s">
        <v>319</v>
      </c>
      <c r="D47" s="312">
        <v>26.066350710900476</v>
      </c>
      <c r="E47" s="311" t="s">
        <v>200</v>
      </c>
      <c r="F47" s="312">
        <v>18.578199052132703</v>
      </c>
      <c r="G47" s="311" t="s">
        <v>323</v>
      </c>
      <c r="H47" s="312">
        <v>11.981042654028435</v>
      </c>
      <c r="I47" s="310"/>
    </row>
    <row r="48" spans="2:9" ht="16.5" customHeight="1">
      <c r="B48" s="313" t="s">
        <v>363</v>
      </c>
      <c r="C48" s="311" t="s">
        <v>200</v>
      </c>
      <c r="D48" s="314">
        <v>20.224719101123593</v>
      </c>
      <c r="E48" s="311" t="s">
        <v>319</v>
      </c>
      <c r="F48" s="314">
        <v>18.726591760299627</v>
      </c>
      <c r="G48" s="315" t="s">
        <v>340</v>
      </c>
      <c r="H48" s="314">
        <v>11.985018726591761</v>
      </c>
      <c r="I48" s="310"/>
    </row>
    <row r="49" spans="2:9" ht="16.5" customHeight="1">
      <c r="B49" s="311" t="s">
        <v>364</v>
      </c>
      <c r="C49" s="311" t="s">
        <v>319</v>
      </c>
      <c r="D49" s="312">
        <v>23.158756137479543</v>
      </c>
      <c r="E49" s="311" t="s">
        <v>200</v>
      </c>
      <c r="F49" s="312">
        <v>19.639934533551553</v>
      </c>
      <c r="G49" s="311" t="s">
        <v>323</v>
      </c>
      <c r="H49" s="312">
        <v>13.420621931260229</v>
      </c>
      <c r="I49" s="310"/>
    </row>
    <row r="50" spans="2:9" ht="16.5" customHeight="1">
      <c r="B50" s="311" t="s">
        <v>365</v>
      </c>
      <c r="C50" s="311" t="s">
        <v>319</v>
      </c>
      <c r="D50" s="312">
        <v>20.897521768251842</v>
      </c>
      <c r="E50" s="311" t="s">
        <v>200</v>
      </c>
      <c r="F50" s="312">
        <v>20.294708640321502</v>
      </c>
      <c r="G50" s="311" t="s">
        <v>323</v>
      </c>
      <c r="H50" s="312">
        <v>15.07032819825854</v>
      </c>
      <c r="I50" s="310"/>
    </row>
    <row r="51" spans="2:9" ht="16.5" customHeight="1">
      <c r="B51" s="311" t="s">
        <v>366</v>
      </c>
      <c r="C51" s="311" t="s">
        <v>319</v>
      </c>
      <c r="D51" s="312">
        <v>24.941724941724942</v>
      </c>
      <c r="E51" s="311" t="s">
        <v>200</v>
      </c>
      <c r="F51" s="312">
        <v>18.065268065268064</v>
      </c>
      <c r="G51" s="311" t="s">
        <v>323</v>
      </c>
      <c r="H51" s="312">
        <v>11.888111888111888</v>
      </c>
      <c r="I51" s="310"/>
    </row>
    <row r="52" spans="2:9" ht="16.5" customHeight="1">
      <c r="B52" s="311" t="s">
        <v>367</v>
      </c>
      <c r="C52" s="311" t="s">
        <v>319</v>
      </c>
      <c r="D52" s="312">
        <v>21.703296703296704</v>
      </c>
      <c r="E52" s="311" t="s">
        <v>200</v>
      </c>
      <c r="F52" s="312">
        <v>18.956043956043956</v>
      </c>
      <c r="G52" s="311" t="s">
        <v>323</v>
      </c>
      <c r="H52" s="312">
        <v>12.545787545787546</v>
      </c>
      <c r="I52" s="310"/>
    </row>
    <row r="53" spans="2:9" ht="16.5" customHeight="1">
      <c r="B53" s="311" t="s">
        <v>368</v>
      </c>
      <c r="C53" s="311" t="s">
        <v>200</v>
      </c>
      <c r="D53" s="312">
        <v>20.818875780707842</v>
      </c>
      <c r="E53" s="311" t="s">
        <v>319</v>
      </c>
      <c r="F53" s="312">
        <v>20.402498265093687</v>
      </c>
      <c r="G53" s="311" t="s">
        <v>323</v>
      </c>
      <c r="H53" s="312">
        <v>12.074947952810549</v>
      </c>
      <c r="I53" s="310"/>
    </row>
    <row r="54" spans="2:9" ht="16.5" customHeight="1">
      <c r="B54" s="313" t="s">
        <v>369</v>
      </c>
      <c r="C54" s="313" t="s">
        <v>319</v>
      </c>
      <c r="D54" s="314">
        <v>25.557324840764334</v>
      </c>
      <c r="E54" s="313" t="s">
        <v>200</v>
      </c>
      <c r="F54" s="314">
        <v>15.923566878980891</v>
      </c>
      <c r="G54" s="313" t="s">
        <v>320</v>
      </c>
      <c r="H54" s="314">
        <v>12.898089171974522</v>
      </c>
    </row>
    <row r="55" spans="2:9" ht="2.1" customHeight="1">
      <c r="B55" s="138"/>
      <c r="C55" s="138"/>
      <c r="D55" s="138"/>
      <c r="E55" s="138"/>
      <c r="F55" s="138"/>
      <c r="G55" s="138"/>
      <c r="H55" s="138"/>
    </row>
    <row r="56" spans="2:9" ht="5.0999999999999996" customHeight="1"/>
    <row r="65" spans="2:8" s="220" customFormat="1">
      <c r="B65" s="118"/>
      <c r="C65" s="118"/>
      <c r="D65" s="118"/>
      <c r="E65" s="118"/>
      <c r="F65" s="118"/>
      <c r="G65" s="118"/>
      <c r="H65" s="118"/>
    </row>
    <row r="66" spans="2:8">
      <c r="B66" s="220"/>
      <c r="C66" s="220"/>
      <c r="D66" s="220"/>
      <c r="E66" s="220"/>
      <c r="F66" s="220"/>
      <c r="G66" s="220"/>
      <c r="H66" s="220"/>
    </row>
    <row r="108" ht="13.5" customHeight="1"/>
    <row r="165" spans="2:10" s="322" customFormat="1" ht="9" customHeight="1">
      <c r="B165" s="118"/>
      <c r="C165" s="118"/>
      <c r="D165" s="118"/>
      <c r="E165" s="118"/>
      <c r="F165" s="118"/>
      <c r="G165" s="118"/>
      <c r="H165" s="118"/>
      <c r="J165" s="118"/>
    </row>
    <row r="166" spans="2:10" s="322" customFormat="1">
      <c r="J166" s="118"/>
    </row>
    <row r="167" spans="2:10" s="322" customFormat="1">
      <c r="J167" s="118"/>
    </row>
    <row r="168" spans="2:10">
      <c r="B168" s="322"/>
      <c r="C168" s="322"/>
      <c r="D168" s="322"/>
      <c r="E168" s="322"/>
      <c r="F168" s="322"/>
      <c r="G168" s="322"/>
      <c r="H168" s="322"/>
    </row>
  </sheetData>
  <mergeCells count="5">
    <mergeCell ref="B2:H2"/>
    <mergeCell ref="B4:B5"/>
    <mergeCell ref="C4:D4"/>
    <mergeCell ref="E4:F4"/>
    <mergeCell ref="G4:H4"/>
  </mergeCells>
  <phoneticPr fontId="4"/>
  <pageMargins left="0.39370078740157483" right="0.39370078740157483" top="0.78740157480314965" bottom="0.39370078740157483" header="0.51181102362204722" footer="0.51181102362204722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4"/>
  <sheetViews>
    <sheetView showGridLines="0" zoomScale="75" zoomScaleNormal="75" zoomScaleSheetLayoutView="75" workbookViewId="0"/>
  </sheetViews>
  <sheetFormatPr defaultRowHeight="17.25"/>
  <cols>
    <col min="1" max="1" width="1.125" style="118" customWidth="1"/>
    <col min="2" max="2" width="9.5" style="118" bestFit="1" customWidth="1"/>
    <col min="3" max="3" width="29.625" style="118" customWidth="1"/>
    <col min="4" max="4" width="9.5" style="118" bestFit="1" customWidth="1"/>
    <col min="5" max="5" width="29.625" style="118" customWidth="1"/>
    <col min="6" max="6" width="9.5" style="118" bestFit="1" customWidth="1"/>
    <col min="7" max="7" width="29.625" style="118" customWidth="1"/>
    <col min="8" max="8" width="9.5" style="118" bestFit="1" customWidth="1"/>
    <col min="9" max="9" width="1.125" style="118" customWidth="1"/>
    <col min="10" max="10" width="4" style="118" bestFit="1" customWidth="1"/>
    <col min="11" max="256" width="9" style="323"/>
    <col min="257" max="257" width="1.125" style="323" customWidth="1"/>
    <col min="258" max="258" width="9.5" style="323" bestFit="1" customWidth="1"/>
    <col min="259" max="259" width="29.625" style="323" customWidth="1"/>
    <col min="260" max="260" width="9.5" style="323" bestFit="1" customWidth="1"/>
    <col min="261" max="261" width="29.625" style="323" customWidth="1"/>
    <col min="262" max="262" width="9.5" style="323" bestFit="1" customWidth="1"/>
    <col min="263" max="263" width="29.625" style="323" customWidth="1"/>
    <col min="264" max="264" width="9.5" style="323" bestFit="1" customWidth="1"/>
    <col min="265" max="265" width="1.125" style="323" customWidth="1"/>
    <col min="266" max="266" width="4" style="323" bestFit="1" customWidth="1"/>
    <col min="267" max="512" width="9" style="323"/>
    <col min="513" max="513" width="1.125" style="323" customWidth="1"/>
    <col min="514" max="514" width="9.5" style="323" bestFit="1" customWidth="1"/>
    <col min="515" max="515" width="29.625" style="323" customWidth="1"/>
    <col min="516" max="516" width="9.5" style="323" bestFit="1" customWidth="1"/>
    <col min="517" max="517" width="29.625" style="323" customWidth="1"/>
    <col min="518" max="518" width="9.5" style="323" bestFit="1" customWidth="1"/>
    <col min="519" max="519" width="29.625" style="323" customWidth="1"/>
    <col min="520" max="520" width="9.5" style="323" bestFit="1" customWidth="1"/>
    <col min="521" max="521" width="1.125" style="323" customWidth="1"/>
    <col min="522" max="522" width="4" style="323" bestFit="1" customWidth="1"/>
    <col min="523" max="768" width="9" style="323"/>
    <col min="769" max="769" width="1.125" style="323" customWidth="1"/>
    <col min="770" max="770" width="9.5" style="323" bestFit="1" customWidth="1"/>
    <col min="771" max="771" width="29.625" style="323" customWidth="1"/>
    <col min="772" max="772" width="9.5" style="323" bestFit="1" customWidth="1"/>
    <col min="773" max="773" width="29.625" style="323" customWidth="1"/>
    <col min="774" max="774" width="9.5" style="323" bestFit="1" customWidth="1"/>
    <col min="775" max="775" width="29.625" style="323" customWidth="1"/>
    <col min="776" max="776" width="9.5" style="323" bestFit="1" customWidth="1"/>
    <col min="777" max="777" width="1.125" style="323" customWidth="1"/>
    <col min="778" max="778" width="4" style="323" bestFit="1" customWidth="1"/>
    <col min="779" max="1024" width="9" style="323"/>
    <col min="1025" max="1025" width="1.125" style="323" customWidth="1"/>
    <col min="1026" max="1026" width="9.5" style="323" bestFit="1" customWidth="1"/>
    <col min="1027" max="1027" width="29.625" style="323" customWidth="1"/>
    <col min="1028" max="1028" width="9.5" style="323" bestFit="1" customWidth="1"/>
    <col min="1029" max="1029" width="29.625" style="323" customWidth="1"/>
    <col min="1030" max="1030" width="9.5" style="323" bestFit="1" customWidth="1"/>
    <col min="1031" max="1031" width="29.625" style="323" customWidth="1"/>
    <col min="1032" max="1032" width="9.5" style="323" bestFit="1" customWidth="1"/>
    <col min="1033" max="1033" width="1.125" style="323" customWidth="1"/>
    <col min="1034" max="1034" width="4" style="323" bestFit="1" customWidth="1"/>
    <col min="1035" max="1280" width="9" style="323"/>
    <col min="1281" max="1281" width="1.125" style="323" customWidth="1"/>
    <col min="1282" max="1282" width="9.5" style="323" bestFit="1" customWidth="1"/>
    <col min="1283" max="1283" width="29.625" style="323" customWidth="1"/>
    <col min="1284" max="1284" width="9.5" style="323" bestFit="1" customWidth="1"/>
    <col min="1285" max="1285" width="29.625" style="323" customWidth="1"/>
    <col min="1286" max="1286" width="9.5" style="323" bestFit="1" customWidth="1"/>
    <col min="1287" max="1287" width="29.625" style="323" customWidth="1"/>
    <col min="1288" max="1288" width="9.5" style="323" bestFit="1" customWidth="1"/>
    <col min="1289" max="1289" width="1.125" style="323" customWidth="1"/>
    <col min="1290" max="1290" width="4" style="323" bestFit="1" customWidth="1"/>
    <col min="1291" max="1536" width="9" style="323"/>
    <col min="1537" max="1537" width="1.125" style="323" customWidth="1"/>
    <col min="1538" max="1538" width="9.5" style="323" bestFit="1" customWidth="1"/>
    <col min="1539" max="1539" width="29.625" style="323" customWidth="1"/>
    <col min="1540" max="1540" width="9.5" style="323" bestFit="1" customWidth="1"/>
    <col min="1541" max="1541" width="29.625" style="323" customWidth="1"/>
    <col min="1542" max="1542" width="9.5" style="323" bestFit="1" customWidth="1"/>
    <col min="1543" max="1543" width="29.625" style="323" customWidth="1"/>
    <col min="1544" max="1544" width="9.5" style="323" bestFit="1" customWidth="1"/>
    <col min="1545" max="1545" width="1.125" style="323" customWidth="1"/>
    <col min="1546" max="1546" width="4" style="323" bestFit="1" customWidth="1"/>
    <col min="1547" max="1792" width="9" style="323"/>
    <col min="1793" max="1793" width="1.125" style="323" customWidth="1"/>
    <col min="1794" max="1794" width="9.5" style="323" bestFit="1" customWidth="1"/>
    <col min="1795" max="1795" width="29.625" style="323" customWidth="1"/>
    <col min="1796" max="1796" width="9.5" style="323" bestFit="1" customWidth="1"/>
    <col min="1797" max="1797" width="29.625" style="323" customWidth="1"/>
    <col min="1798" max="1798" width="9.5" style="323" bestFit="1" customWidth="1"/>
    <col min="1799" max="1799" width="29.625" style="323" customWidth="1"/>
    <col min="1800" max="1800" width="9.5" style="323" bestFit="1" customWidth="1"/>
    <col min="1801" max="1801" width="1.125" style="323" customWidth="1"/>
    <col min="1802" max="1802" width="4" style="323" bestFit="1" customWidth="1"/>
    <col min="1803" max="2048" width="9" style="323"/>
    <col min="2049" max="2049" width="1.125" style="323" customWidth="1"/>
    <col min="2050" max="2050" width="9.5" style="323" bestFit="1" customWidth="1"/>
    <col min="2051" max="2051" width="29.625" style="323" customWidth="1"/>
    <col min="2052" max="2052" width="9.5" style="323" bestFit="1" customWidth="1"/>
    <col min="2053" max="2053" width="29.625" style="323" customWidth="1"/>
    <col min="2054" max="2054" width="9.5" style="323" bestFit="1" customWidth="1"/>
    <col min="2055" max="2055" width="29.625" style="323" customWidth="1"/>
    <col min="2056" max="2056" width="9.5" style="323" bestFit="1" customWidth="1"/>
    <col min="2057" max="2057" width="1.125" style="323" customWidth="1"/>
    <col min="2058" max="2058" width="4" style="323" bestFit="1" customWidth="1"/>
    <col min="2059" max="2304" width="9" style="323"/>
    <col min="2305" max="2305" width="1.125" style="323" customWidth="1"/>
    <col min="2306" max="2306" width="9.5" style="323" bestFit="1" customWidth="1"/>
    <col min="2307" max="2307" width="29.625" style="323" customWidth="1"/>
    <col min="2308" max="2308" width="9.5" style="323" bestFit="1" customWidth="1"/>
    <col min="2309" max="2309" width="29.625" style="323" customWidth="1"/>
    <col min="2310" max="2310" width="9.5" style="323" bestFit="1" customWidth="1"/>
    <col min="2311" max="2311" width="29.625" style="323" customWidth="1"/>
    <col min="2312" max="2312" width="9.5" style="323" bestFit="1" customWidth="1"/>
    <col min="2313" max="2313" width="1.125" style="323" customWidth="1"/>
    <col min="2314" max="2314" width="4" style="323" bestFit="1" customWidth="1"/>
    <col min="2315" max="2560" width="9" style="323"/>
    <col min="2561" max="2561" width="1.125" style="323" customWidth="1"/>
    <col min="2562" max="2562" width="9.5" style="323" bestFit="1" customWidth="1"/>
    <col min="2563" max="2563" width="29.625" style="323" customWidth="1"/>
    <col min="2564" max="2564" width="9.5" style="323" bestFit="1" customWidth="1"/>
    <col min="2565" max="2565" width="29.625" style="323" customWidth="1"/>
    <col min="2566" max="2566" width="9.5" style="323" bestFit="1" customWidth="1"/>
    <col min="2567" max="2567" width="29.625" style="323" customWidth="1"/>
    <col min="2568" max="2568" width="9.5" style="323" bestFit="1" customWidth="1"/>
    <col min="2569" max="2569" width="1.125" style="323" customWidth="1"/>
    <col min="2570" max="2570" width="4" style="323" bestFit="1" customWidth="1"/>
    <col min="2571" max="2816" width="9" style="323"/>
    <col min="2817" max="2817" width="1.125" style="323" customWidth="1"/>
    <col min="2818" max="2818" width="9.5" style="323" bestFit="1" customWidth="1"/>
    <col min="2819" max="2819" width="29.625" style="323" customWidth="1"/>
    <col min="2820" max="2820" width="9.5" style="323" bestFit="1" customWidth="1"/>
    <col min="2821" max="2821" width="29.625" style="323" customWidth="1"/>
    <col min="2822" max="2822" width="9.5" style="323" bestFit="1" customWidth="1"/>
    <col min="2823" max="2823" width="29.625" style="323" customWidth="1"/>
    <col min="2824" max="2824" width="9.5" style="323" bestFit="1" customWidth="1"/>
    <col min="2825" max="2825" width="1.125" style="323" customWidth="1"/>
    <col min="2826" max="2826" width="4" style="323" bestFit="1" customWidth="1"/>
    <col min="2827" max="3072" width="9" style="323"/>
    <col min="3073" max="3073" width="1.125" style="323" customWidth="1"/>
    <col min="3074" max="3074" width="9.5" style="323" bestFit="1" customWidth="1"/>
    <col min="3075" max="3075" width="29.625" style="323" customWidth="1"/>
    <col min="3076" max="3076" width="9.5" style="323" bestFit="1" customWidth="1"/>
    <col min="3077" max="3077" width="29.625" style="323" customWidth="1"/>
    <col min="3078" max="3078" width="9.5" style="323" bestFit="1" customWidth="1"/>
    <col min="3079" max="3079" width="29.625" style="323" customWidth="1"/>
    <col min="3080" max="3080" width="9.5" style="323" bestFit="1" customWidth="1"/>
    <col min="3081" max="3081" width="1.125" style="323" customWidth="1"/>
    <col min="3082" max="3082" width="4" style="323" bestFit="1" customWidth="1"/>
    <col min="3083" max="3328" width="9" style="323"/>
    <col min="3329" max="3329" width="1.125" style="323" customWidth="1"/>
    <col min="3330" max="3330" width="9.5" style="323" bestFit="1" customWidth="1"/>
    <col min="3331" max="3331" width="29.625" style="323" customWidth="1"/>
    <col min="3332" max="3332" width="9.5" style="323" bestFit="1" customWidth="1"/>
    <col min="3333" max="3333" width="29.625" style="323" customWidth="1"/>
    <col min="3334" max="3334" width="9.5" style="323" bestFit="1" customWidth="1"/>
    <col min="3335" max="3335" width="29.625" style="323" customWidth="1"/>
    <col min="3336" max="3336" width="9.5" style="323" bestFit="1" customWidth="1"/>
    <col min="3337" max="3337" width="1.125" style="323" customWidth="1"/>
    <col min="3338" max="3338" width="4" style="323" bestFit="1" customWidth="1"/>
    <col min="3339" max="3584" width="9" style="323"/>
    <col min="3585" max="3585" width="1.125" style="323" customWidth="1"/>
    <col min="3586" max="3586" width="9.5" style="323" bestFit="1" customWidth="1"/>
    <col min="3587" max="3587" width="29.625" style="323" customWidth="1"/>
    <col min="3588" max="3588" width="9.5" style="323" bestFit="1" customWidth="1"/>
    <col min="3589" max="3589" width="29.625" style="323" customWidth="1"/>
    <col min="3590" max="3590" width="9.5" style="323" bestFit="1" customWidth="1"/>
    <col min="3591" max="3591" width="29.625" style="323" customWidth="1"/>
    <col min="3592" max="3592" width="9.5" style="323" bestFit="1" customWidth="1"/>
    <col min="3593" max="3593" width="1.125" style="323" customWidth="1"/>
    <col min="3594" max="3594" width="4" style="323" bestFit="1" customWidth="1"/>
    <col min="3595" max="3840" width="9" style="323"/>
    <col min="3841" max="3841" width="1.125" style="323" customWidth="1"/>
    <col min="3842" max="3842" width="9.5" style="323" bestFit="1" customWidth="1"/>
    <col min="3843" max="3843" width="29.625" style="323" customWidth="1"/>
    <col min="3844" max="3844" width="9.5" style="323" bestFit="1" customWidth="1"/>
    <col min="3845" max="3845" width="29.625" style="323" customWidth="1"/>
    <col min="3846" max="3846" width="9.5" style="323" bestFit="1" customWidth="1"/>
    <col min="3847" max="3847" width="29.625" style="323" customWidth="1"/>
    <col min="3848" max="3848" width="9.5" style="323" bestFit="1" customWidth="1"/>
    <col min="3849" max="3849" width="1.125" style="323" customWidth="1"/>
    <col min="3850" max="3850" width="4" style="323" bestFit="1" customWidth="1"/>
    <col min="3851" max="4096" width="9" style="323"/>
    <col min="4097" max="4097" width="1.125" style="323" customWidth="1"/>
    <col min="4098" max="4098" width="9.5" style="323" bestFit="1" customWidth="1"/>
    <col min="4099" max="4099" width="29.625" style="323" customWidth="1"/>
    <col min="4100" max="4100" width="9.5" style="323" bestFit="1" customWidth="1"/>
    <col min="4101" max="4101" width="29.625" style="323" customWidth="1"/>
    <col min="4102" max="4102" width="9.5" style="323" bestFit="1" customWidth="1"/>
    <col min="4103" max="4103" width="29.625" style="323" customWidth="1"/>
    <col min="4104" max="4104" width="9.5" style="323" bestFit="1" customWidth="1"/>
    <col min="4105" max="4105" width="1.125" style="323" customWidth="1"/>
    <col min="4106" max="4106" width="4" style="323" bestFit="1" customWidth="1"/>
    <col min="4107" max="4352" width="9" style="323"/>
    <col min="4353" max="4353" width="1.125" style="323" customWidth="1"/>
    <col min="4354" max="4354" width="9.5" style="323" bestFit="1" customWidth="1"/>
    <col min="4355" max="4355" width="29.625" style="323" customWidth="1"/>
    <col min="4356" max="4356" width="9.5" style="323" bestFit="1" customWidth="1"/>
    <col min="4357" max="4357" width="29.625" style="323" customWidth="1"/>
    <col min="4358" max="4358" width="9.5" style="323" bestFit="1" customWidth="1"/>
    <col min="4359" max="4359" width="29.625" style="323" customWidth="1"/>
    <col min="4360" max="4360" width="9.5" style="323" bestFit="1" customWidth="1"/>
    <col min="4361" max="4361" width="1.125" style="323" customWidth="1"/>
    <col min="4362" max="4362" width="4" style="323" bestFit="1" customWidth="1"/>
    <col min="4363" max="4608" width="9" style="323"/>
    <col min="4609" max="4609" width="1.125" style="323" customWidth="1"/>
    <col min="4610" max="4610" width="9.5" style="323" bestFit="1" customWidth="1"/>
    <col min="4611" max="4611" width="29.625" style="323" customWidth="1"/>
    <col min="4612" max="4612" width="9.5" style="323" bestFit="1" customWidth="1"/>
    <col min="4613" max="4613" width="29.625" style="323" customWidth="1"/>
    <col min="4614" max="4614" width="9.5" style="323" bestFit="1" customWidth="1"/>
    <col min="4615" max="4615" width="29.625" style="323" customWidth="1"/>
    <col min="4616" max="4616" width="9.5" style="323" bestFit="1" customWidth="1"/>
    <col min="4617" max="4617" width="1.125" style="323" customWidth="1"/>
    <col min="4618" max="4618" width="4" style="323" bestFit="1" customWidth="1"/>
    <col min="4619" max="4864" width="9" style="323"/>
    <col min="4865" max="4865" width="1.125" style="323" customWidth="1"/>
    <col min="4866" max="4866" width="9.5" style="323" bestFit="1" customWidth="1"/>
    <col min="4867" max="4867" width="29.625" style="323" customWidth="1"/>
    <col min="4868" max="4868" width="9.5" style="323" bestFit="1" customWidth="1"/>
    <col min="4869" max="4869" width="29.625" style="323" customWidth="1"/>
    <col min="4870" max="4870" width="9.5" style="323" bestFit="1" customWidth="1"/>
    <col min="4871" max="4871" width="29.625" style="323" customWidth="1"/>
    <col min="4872" max="4872" width="9.5" style="323" bestFit="1" customWidth="1"/>
    <col min="4873" max="4873" width="1.125" style="323" customWidth="1"/>
    <col min="4874" max="4874" width="4" style="323" bestFit="1" customWidth="1"/>
    <col min="4875" max="5120" width="9" style="323"/>
    <col min="5121" max="5121" width="1.125" style="323" customWidth="1"/>
    <col min="5122" max="5122" width="9.5" style="323" bestFit="1" customWidth="1"/>
    <col min="5123" max="5123" width="29.625" style="323" customWidth="1"/>
    <col min="5124" max="5124" width="9.5" style="323" bestFit="1" customWidth="1"/>
    <col min="5125" max="5125" width="29.625" style="323" customWidth="1"/>
    <col min="5126" max="5126" width="9.5" style="323" bestFit="1" customWidth="1"/>
    <col min="5127" max="5127" width="29.625" style="323" customWidth="1"/>
    <col min="5128" max="5128" width="9.5" style="323" bestFit="1" customWidth="1"/>
    <col min="5129" max="5129" width="1.125" style="323" customWidth="1"/>
    <col min="5130" max="5130" width="4" style="323" bestFit="1" customWidth="1"/>
    <col min="5131" max="5376" width="9" style="323"/>
    <col min="5377" max="5377" width="1.125" style="323" customWidth="1"/>
    <col min="5378" max="5378" width="9.5" style="323" bestFit="1" customWidth="1"/>
    <col min="5379" max="5379" width="29.625" style="323" customWidth="1"/>
    <col min="5380" max="5380" width="9.5" style="323" bestFit="1" customWidth="1"/>
    <col min="5381" max="5381" width="29.625" style="323" customWidth="1"/>
    <col min="5382" max="5382" width="9.5" style="323" bestFit="1" customWidth="1"/>
    <col min="5383" max="5383" width="29.625" style="323" customWidth="1"/>
    <col min="5384" max="5384" width="9.5" style="323" bestFit="1" customWidth="1"/>
    <col min="5385" max="5385" width="1.125" style="323" customWidth="1"/>
    <col min="5386" max="5386" width="4" style="323" bestFit="1" customWidth="1"/>
    <col min="5387" max="5632" width="9" style="323"/>
    <col min="5633" max="5633" width="1.125" style="323" customWidth="1"/>
    <col min="5634" max="5634" width="9.5" style="323" bestFit="1" customWidth="1"/>
    <col min="5635" max="5635" width="29.625" style="323" customWidth="1"/>
    <col min="5636" max="5636" width="9.5" style="323" bestFit="1" customWidth="1"/>
    <col min="5637" max="5637" width="29.625" style="323" customWidth="1"/>
    <col min="5638" max="5638" width="9.5" style="323" bestFit="1" customWidth="1"/>
    <col min="5639" max="5639" width="29.625" style="323" customWidth="1"/>
    <col min="5640" max="5640" width="9.5" style="323" bestFit="1" customWidth="1"/>
    <col min="5641" max="5641" width="1.125" style="323" customWidth="1"/>
    <col min="5642" max="5642" width="4" style="323" bestFit="1" customWidth="1"/>
    <col min="5643" max="5888" width="9" style="323"/>
    <col min="5889" max="5889" width="1.125" style="323" customWidth="1"/>
    <col min="5890" max="5890" width="9.5" style="323" bestFit="1" customWidth="1"/>
    <col min="5891" max="5891" width="29.625" style="323" customWidth="1"/>
    <col min="5892" max="5892" width="9.5" style="323" bestFit="1" customWidth="1"/>
    <col min="5893" max="5893" width="29.625" style="323" customWidth="1"/>
    <col min="5894" max="5894" width="9.5" style="323" bestFit="1" customWidth="1"/>
    <col min="5895" max="5895" width="29.625" style="323" customWidth="1"/>
    <col min="5896" max="5896" width="9.5" style="323" bestFit="1" customWidth="1"/>
    <col min="5897" max="5897" width="1.125" style="323" customWidth="1"/>
    <col min="5898" max="5898" width="4" style="323" bestFit="1" customWidth="1"/>
    <col min="5899" max="6144" width="9" style="323"/>
    <col min="6145" max="6145" width="1.125" style="323" customWidth="1"/>
    <col min="6146" max="6146" width="9.5" style="323" bestFit="1" customWidth="1"/>
    <col min="6147" max="6147" width="29.625" style="323" customWidth="1"/>
    <col min="6148" max="6148" width="9.5" style="323" bestFit="1" customWidth="1"/>
    <col min="6149" max="6149" width="29.625" style="323" customWidth="1"/>
    <col min="6150" max="6150" width="9.5" style="323" bestFit="1" customWidth="1"/>
    <col min="6151" max="6151" width="29.625" style="323" customWidth="1"/>
    <col min="6152" max="6152" width="9.5" style="323" bestFit="1" customWidth="1"/>
    <col min="6153" max="6153" width="1.125" style="323" customWidth="1"/>
    <col min="6154" max="6154" width="4" style="323" bestFit="1" customWidth="1"/>
    <col min="6155" max="6400" width="9" style="323"/>
    <col min="6401" max="6401" width="1.125" style="323" customWidth="1"/>
    <col min="6402" max="6402" width="9.5" style="323" bestFit="1" customWidth="1"/>
    <col min="6403" max="6403" width="29.625" style="323" customWidth="1"/>
    <col min="6404" max="6404" width="9.5" style="323" bestFit="1" customWidth="1"/>
    <col min="6405" max="6405" width="29.625" style="323" customWidth="1"/>
    <col min="6406" max="6406" width="9.5" style="323" bestFit="1" customWidth="1"/>
    <col min="6407" max="6407" width="29.625" style="323" customWidth="1"/>
    <col min="6408" max="6408" width="9.5" style="323" bestFit="1" customWidth="1"/>
    <col min="6409" max="6409" width="1.125" style="323" customWidth="1"/>
    <col min="6410" max="6410" width="4" style="323" bestFit="1" customWidth="1"/>
    <col min="6411" max="6656" width="9" style="323"/>
    <col min="6657" max="6657" width="1.125" style="323" customWidth="1"/>
    <col min="6658" max="6658" width="9.5" style="323" bestFit="1" customWidth="1"/>
    <col min="6659" max="6659" width="29.625" style="323" customWidth="1"/>
    <col min="6660" max="6660" width="9.5" style="323" bestFit="1" customWidth="1"/>
    <col min="6661" max="6661" width="29.625" style="323" customWidth="1"/>
    <col min="6662" max="6662" width="9.5" style="323" bestFit="1" customWidth="1"/>
    <col min="6663" max="6663" width="29.625" style="323" customWidth="1"/>
    <col min="6664" max="6664" width="9.5" style="323" bestFit="1" customWidth="1"/>
    <col min="6665" max="6665" width="1.125" style="323" customWidth="1"/>
    <col min="6666" max="6666" width="4" style="323" bestFit="1" customWidth="1"/>
    <col min="6667" max="6912" width="9" style="323"/>
    <col min="6913" max="6913" width="1.125" style="323" customWidth="1"/>
    <col min="6914" max="6914" width="9.5" style="323" bestFit="1" customWidth="1"/>
    <col min="6915" max="6915" width="29.625" style="323" customWidth="1"/>
    <col min="6916" max="6916" width="9.5" style="323" bestFit="1" customWidth="1"/>
    <col min="6917" max="6917" width="29.625" style="323" customWidth="1"/>
    <col min="6918" max="6918" width="9.5" style="323" bestFit="1" customWidth="1"/>
    <col min="6919" max="6919" width="29.625" style="323" customWidth="1"/>
    <col min="6920" max="6920" width="9.5" style="323" bestFit="1" customWidth="1"/>
    <col min="6921" max="6921" width="1.125" style="323" customWidth="1"/>
    <col min="6922" max="6922" width="4" style="323" bestFit="1" customWidth="1"/>
    <col min="6923" max="7168" width="9" style="323"/>
    <col min="7169" max="7169" width="1.125" style="323" customWidth="1"/>
    <col min="7170" max="7170" width="9.5" style="323" bestFit="1" customWidth="1"/>
    <col min="7171" max="7171" width="29.625" style="323" customWidth="1"/>
    <col min="7172" max="7172" width="9.5" style="323" bestFit="1" customWidth="1"/>
    <col min="7173" max="7173" width="29.625" style="323" customWidth="1"/>
    <col min="7174" max="7174" width="9.5" style="323" bestFit="1" customWidth="1"/>
    <col min="7175" max="7175" width="29.625" style="323" customWidth="1"/>
    <col min="7176" max="7176" width="9.5" style="323" bestFit="1" customWidth="1"/>
    <col min="7177" max="7177" width="1.125" style="323" customWidth="1"/>
    <col min="7178" max="7178" width="4" style="323" bestFit="1" customWidth="1"/>
    <col min="7179" max="7424" width="9" style="323"/>
    <col min="7425" max="7425" width="1.125" style="323" customWidth="1"/>
    <col min="7426" max="7426" width="9.5" style="323" bestFit="1" customWidth="1"/>
    <col min="7427" max="7427" width="29.625" style="323" customWidth="1"/>
    <col min="7428" max="7428" width="9.5" style="323" bestFit="1" customWidth="1"/>
    <col min="7429" max="7429" width="29.625" style="323" customWidth="1"/>
    <col min="7430" max="7430" width="9.5" style="323" bestFit="1" customWidth="1"/>
    <col min="7431" max="7431" width="29.625" style="323" customWidth="1"/>
    <col min="7432" max="7432" width="9.5" style="323" bestFit="1" customWidth="1"/>
    <col min="7433" max="7433" width="1.125" style="323" customWidth="1"/>
    <col min="7434" max="7434" width="4" style="323" bestFit="1" customWidth="1"/>
    <col min="7435" max="7680" width="9" style="323"/>
    <col min="7681" max="7681" width="1.125" style="323" customWidth="1"/>
    <col min="7682" max="7682" width="9.5" style="323" bestFit="1" customWidth="1"/>
    <col min="7683" max="7683" width="29.625" style="323" customWidth="1"/>
    <col min="7684" max="7684" width="9.5" style="323" bestFit="1" customWidth="1"/>
    <col min="7685" max="7685" width="29.625" style="323" customWidth="1"/>
    <col min="7686" max="7686" width="9.5" style="323" bestFit="1" customWidth="1"/>
    <col min="7687" max="7687" width="29.625" style="323" customWidth="1"/>
    <col min="7688" max="7688" width="9.5" style="323" bestFit="1" customWidth="1"/>
    <col min="7689" max="7689" width="1.125" style="323" customWidth="1"/>
    <col min="7690" max="7690" width="4" style="323" bestFit="1" customWidth="1"/>
    <col min="7691" max="7936" width="9" style="323"/>
    <col min="7937" max="7937" width="1.125" style="323" customWidth="1"/>
    <col min="7938" max="7938" width="9.5" style="323" bestFit="1" customWidth="1"/>
    <col min="7939" max="7939" width="29.625" style="323" customWidth="1"/>
    <col min="7940" max="7940" width="9.5" style="323" bestFit="1" customWidth="1"/>
    <col min="7941" max="7941" width="29.625" style="323" customWidth="1"/>
    <col min="7942" max="7942" width="9.5" style="323" bestFit="1" customWidth="1"/>
    <col min="7943" max="7943" width="29.625" style="323" customWidth="1"/>
    <col min="7944" max="7944" width="9.5" style="323" bestFit="1" customWidth="1"/>
    <col min="7945" max="7945" width="1.125" style="323" customWidth="1"/>
    <col min="7946" max="7946" width="4" style="323" bestFit="1" customWidth="1"/>
    <col min="7947" max="8192" width="9" style="323"/>
    <col min="8193" max="8193" width="1.125" style="323" customWidth="1"/>
    <col min="8194" max="8194" width="9.5" style="323" bestFit="1" customWidth="1"/>
    <col min="8195" max="8195" width="29.625" style="323" customWidth="1"/>
    <col min="8196" max="8196" width="9.5" style="323" bestFit="1" customWidth="1"/>
    <col min="8197" max="8197" width="29.625" style="323" customWidth="1"/>
    <col min="8198" max="8198" width="9.5" style="323" bestFit="1" customWidth="1"/>
    <col min="8199" max="8199" width="29.625" style="323" customWidth="1"/>
    <col min="8200" max="8200" width="9.5" style="323" bestFit="1" customWidth="1"/>
    <col min="8201" max="8201" width="1.125" style="323" customWidth="1"/>
    <col min="8202" max="8202" width="4" style="323" bestFit="1" customWidth="1"/>
    <col min="8203" max="8448" width="9" style="323"/>
    <col min="8449" max="8449" width="1.125" style="323" customWidth="1"/>
    <col min="8450" max="8450" width="9.5" style="323" bestFit="1" customWidth="1"/>
    <col min="8451" max="8451" width="29.625" style="323" customWidth="1"/>
    <col min="8452" max="8452" width="9.5" style="323" bestFit="1" customWidth="1"/>
    <col min="8453" max="8453" width="29.625" style="323" customWidth="1"/>
    <col min="8454" max="8454" width="9.5" style="323" bestFit="1" customWidth="1"/>
    <col min="8455" max="8455" width="29.625" style="323" customWidth="1"/>
    <col min="8456" max="8456" width="9.5" style="323" bestFit="1" customWidth="1"/>
    <col min="8457" max="8457" width="1.125" style="323" customWidth="1"/>
    <col min="8458" max="8458" width="4" style="323" bestFit="1" customWidth="1"/>
    <col min="8459" max="8704" width="9" style="323"/>
    <col min="8705" max="8705" width="1.125" style="323" customWidth="1"/>
    <col min="8706" max="8706" width="9.5" style="323" bestFit="1" customWidth="1"/>
    <col min="8707" max="8707" width="29.625" style="323" customWidth="1"/>
    <col min="8708" max="8708" width="9.5" style="323" bestFit="1" customWidth="1"/>
    <col min="8709" max="8709" width="29.625" style="323" customWidth="1"/>
    <col min="8710" max="8710" width="9.5" style="323" bestFit="1" customWidth="1"/>
    <col min="8711" max="8711" width="29.625" style="323" customWidth="1"/>
    <col min="8712" max="8712" width="9.5" style="323" bestFit="1" customWidth="1"/>
    <col min="8713" max="8713" width="1.125" style="323" customWidth="1"/>
    <col min="8714" max="8714" width="4" style="323" bestFit="1" customWidth="1"/>
    <col min="8715" max="8960" width="9" style="323"/>
    <col min="8961" max="8961" width="1.125" style="323" customWidth="1"/>
    <col min="8962" max="8962" width="9.5" style="323" bestFit="1" customWidth="1"/>
    <col min="8963" max="8963" width="29.625" style="323" customWidth="1"/>
    <col min="8964" max="8964" width="9.5" style="323" bestFit="1" customWidth="1"/>
    <col min="8965" max="8965" width="29.625" style="323" customWidth="1"/>
    <col min="8966" max="8966" width="9.5" style="323" bestFit="1" customWidth="1"/>
    <col min="8967" max="8967" width="29.625" style="323" customWidth="1"/>
    <col min="8968" max="8968" width="9.5" style="323" bestFit="1" customWidth="1"/>
    <col min="8969" max="8969" width="1.125" style="323" customWidth="1"/>
    <col min="8970" max="8970" width="4" style="323" bestFit="1" customWidth="1"/>
    <col min="8971" max="9216" width="9" style="323"/>
    <col min="9217" max="9217" width="1.125" style="323" customWidth="1"/>
    <col min="9218" max="9218" width="9.5" style="323" bestFit="1" customWidth="1"/>
    <col min="9219" max="9219" width="29.625" style="323" customWidth="1"/>
    <col min="9220" max="9220" width="9.5" style="323" bestFit="1" customWidth="1"/>
    <col min="9221" max="9221" width="29.625" style="323" customWidth="1"/>
    <col min="9222" max="9222" width="9.5" style="323" bestFit="1" customWidth="1"/>
    <col min="9223" max="9223" width="29.625" style="323" customWidth="1"/>
    <col min="9224" max="9224" width="9.5" style="323" bestFit="1" customWidth="1"/>
    <col min="9225" max="9225" width="1.125" style="323" customWidth="1"/>
    <col min="9226" max="9226" width="4" style="323" bestFit="1" customWidth="1"/>
    <col min="9227" max="9472" width="9" style="323"/>
    <col min="9473" max="9473" width="1.125" style="323" customWidth="1"/>
    <col min="9474" max="9474" width="9.5" style="323" bestFit="1" customWidth="1"/>
    <col min="9475" max="9475" width="29.625" style="323" customWidth="1"/>
    <col min="9476" max="9476" width="9.5" style="323" bestFit="1" customWidth="1"/>
    <col min="9477" max="9477" width="29.625" style="323" customWidth="1"/>
    <col min="9478" max="9478" width="9.5" style="323" bestFit="1" customWidth="1"/>
    <col min="9479" max="9479" width="29.625" style="323" customWidth="1"/>
    <col min="9480" max="9480" width="9.5" style="323" bestFit="1" customWidth="1"/>
    <col min="9481" max="9481" width="1.125" style="323" customWidth="1"/>
    <col min="9482" max="9482" width="4" style="323" bestFit="1" customWidth="1"/>
    <col min="9483" max="9728" width="9" style="323"/>
    <col min="9729" max="9729" width="1.125" style="323" customWidth="1"/>
    <col min="9730" max="9730" width="9.5" style="323" bestFit="1" customWidth="1"/>
    <col min="9731" max="9731" width="29.625" style="323" customWidth="1"/>
    <col min="9732" max="9732" width="9.5" style="323" bestFit="1" customWidth="1"/>
    <col min="9733" max="9733" width="29.625" style="323" customWidth="1"/>
    <col min="9734" max="9734" width="9.5" style="323" bestFit="1" customWidth="1"/>
    <col min="9735" max="9735" width="29.625" style="323" customWidth="1"/>
    <col min="9736" max="9736" width="9.5" style="323" bestFit="1" customWidth="1"/>
    <col min="9737" max="9737" width="1.125" style="323" customWidth="1"/>
    <col min="9738" max="9738" width="4" style="323" bestFit="1" customWidth="1"/>
    <col min="9739" max="9984" width="9" style="323"/>
    <col min="9985" max="9985" width="1.125" style="323" customWidth="1"/>
    <col min="9986" max="9986" width="9.5" style="323" bestFit="1" customWidth="1"/>
    <col min="9987" max="9987" width="29.625" style="323" customWidth="1"/>
    <col min="9988" max="9988" width="9.5" style="323" bestFit="1" customWidth="1"/>
    <col min="9989" max="9989" width="29.625" style="323" customWidth="1"/>
    <col min="9990" max="9990" width="9.5" style="323" bestFit="1" customWidth="1"/>
    <col min="9991" max="9991" width="29.625" style="323" customWidth="1"/>
    <col min="9992" max="9992" width="9.5" style="323" bestFit="1" customWidth="1"/>
    <col min="9993" max="9993" width="1.125" style="323" customWidth="1"/>
    <col min="9994" max="9994" width="4" style="323" bestFit="1" customWidth="1"/>
    <col min="9995" max="10240" width="9" style="323"/>
    <col min="10241" max="10241" width="1.125" style="323" customWidth="1"/>
    <col min="10242" max="10242" width="9.5" style="323" bestFit="1" customWidth="1"/>
    <col min="10243" max="10243" width="29.625" style="323" customWidth="1"/>
    <col min="10244" max="10244" width="9.5" style="323" bestFit="1" customWidth="1"/>
    <col min="10245" max="10245" width="29.625" style="323" customWidth="1"/>
    <col min="10246" max="10246" width="9.5" style="323" bestFit="1" customWidth="1"/>
    <col min="10247" max="10247" width="29.625" style="323" customWidth="1"/>
    <col min="10248" max="10248" width="9.5" style="323" bestFit="1" customWidth="1"/>
    <col min="10249" max="10249" width="1.125" style="323" customWidth="1"/>
    <col min="10250" max="10250" width="4" style="323" bestFit="1" customWidth="1"/>
    <col min="10251" max="10496" width="9" style="323"/>
    <col min="10497" max="10497" width="1.125" style="323" customWidth="1"/>
    <col min="10498" max="10498" width="9.5" style="323" bestFit="1" customWidth="1"/>
    <col min="10499" max="10499" width="29.625" style="323" customWidth="1"/>
    <col min="10500" max="10500" width="9.5" style="323" bestFit="1" customWidth="1"/>
    <col min="10501" max="10501" width="29.625" style="323" customWidth="1"/>
    <col min="10502" max="10502" width="9.5" style="323" bestFit="1" customWidth="1"/>
    <col min="10503" max="10503" width="29.625" style="323" customWidth="1"/>
    <col min="10504" max="10504" width="9.5" style="323" bestFit="1" customWidth="1"/>
    <col min="10505" max="10505" width="1.125" style="323" customWidth="1"/>
    <col min="10506" max="10506" width="4" style="323" bestFit="1" customWidth="1"/>
    <col min="10507" max="10752" width="9" style="323"/>
    <col min="10753" max="10753" width="1.125" style="323" customWidth="1"/>
    <col min="10754" max="10754" width="9.5" style="323" bestFit="1" customWidth="1"/>
    <col min="10755" max="10755" width="29.625" style="323" customWidth="1"/>
    <col min="10756" max="10756" width="9.5" style="323" bestFit="1" customWidth="1"/>
    <col min="10757" max="10757" width="29.625" style="323" customWidth="1"/>
    <col min="10758" max="10758" width="9.5" style="323" bestFit="1" customWidth="1"/>
    <col min="10759" max="10759" width="29.625" style="323" customWidth="1"/>
    <col min="10760" max="10760" width="9.5" style="323" bestFit="1" customWidth="1"/>
    <col min="10761" max="10761" width="1.125" style="323" customWidth="1"/>
    <col min="10762" max="10762" width="4" style="323" bestFit="1" customWidth="1"/>
    <col min="10763" max="11008" width="9" style="323"/>
    <col min="11009" max="11009" width="1.125" style="323" customWidth="1"/>
    <col min="11010" max="11010" width="9.5" style="323" bestFit="1" customWidth="1"/>
    <col min="11011" max="11011" width="29.625" style="323" customWidth="1"/>
    <col min="11012" max="11012" width="9.5" style="323" bestFit="1" customWidth="1"/>
    <col min="11013" max="11013" width="29.625" style="323" customWidth="1"/>
    <col min="11014" max="11014" width="9.5" style="323" bestFit="1" customWidth="1"/>
    <col min="11015" max="11015" width="29.625" style="323" customWidth="1"/>
    <col min="11016" max="11016" width="9.5" style="323" bestFit="1" customWidth="1"/>
    <col min="11017" max="11017" width="1.125" style="323" customWidth="1"/>
    <col min="11018" max="11018" width="4" style="323" bestFit="1" customWidth="1"/>
    <col min="11019" max="11264" width="9" style="323"/>
    <col min="11265" max="11265" width="1.125" style="323" customWidth="1"/>
    <col min="11266" max="11266" width="9.5" style="323" bestFit="1" customWidth="1"/>
    <col min="11267" max="11267" width="29.625" style="323" customWidth="1"/>
    <col min="11268" max="11268" width="9.5" style="323" bestFit="1" customWidth="1"/>
    <col min="11269" max="11269" width="29.625" style="323" customWidth="1"/>
    <col min="11270" max="11270" width="9.5" style="323" bestFit="1" customWidth="1"/>
    <col min="11271" max="11271" width="29.625" style="323" customWidth="1"/>
    <col min="11272" max="11272" width="9.5" style="323" bestFit="1" customWidth="1"/>
    <col min="11273" max="11273" width="1.125" style="323" customWidth="1"/>
    <col min="11274" max="11274" width="4" style="323" bestFit="1" customWidth="1"/>
    <col min="11275" max="11520" width="9" style="323"/>
    <col min="11521" max="11521" width="1.125" style="323" customWidth="1"/>
    <col min="11522" max="11522" width="9.5" style="323" bestFit="1" customWidth="1"/>
    <col min="11523" max="11523" width="29.625" style="323" customWidth="1"/>
    <col min="11524" max="11524" width="9.5" style="323" bestFit="1" customWidth="1"/>
    <col min="11525" max="11525" width="29.625" style="323" customWidth="1"/>
    <col min="11526" max="11526" width="9.5" style="323" bestFit="1" customWidth="1"/>
    <col min="11527" max="11527" width="29.625" style="323" customWidth="1"/>
    <col min="11528" max="11528" width="9.5" style="323" bestFit="1" customWidth="1"/>
    <col min="11529" max="11529" width="1.125" style="323" customWidth="1"/>
    <col min="11530" max="11530" width="4" style="323" bestFit="1" customWidth="1"/>
    <col min="11531" max="11776" width="9" style="323"/>
    <col min="11777" max="11777" width="1.125" style="323" customWidth="1"/>
    <col min="11778" max="11778" width="9.5" style="323" bestFit="1" customWidth="1"/>
    <col min="11779" max="11779" width="29.625" style="323" customWidth="1"/>
    <col min="11780" max="11780" width="9.5" style="323" bestFit="1" customWidth="1"/>
    <col min="11781" max="11781" width="29.625" style="323" customWidth="1"/>
    <col min="11782" max="11782" width="9.5" style="323" bestFit="1" customWidth="1"/>
    <col min="11783" max="11783" width="29.625" style="323" customWidth="1"/>
    <col min="11784" max="11784" width="9.5" style="323" bestFit="1" customWidth="1"/>
    <col min="11785" max="11785" width="1.125" style="323" customWidth="1"/>
    <col min="11786" max="11786" width="4" style="323" bestFit="1" customWidth="1"/>
    <col min="11787" max="12032" width="9" style="323"/>
    <col min="12033" max="12033" width="1.125" style="323" customWidth="1"/>
    <col min="12034" max="12034" width="9.5" style="323" bestFit="1" customWidth="1"/>
    <col min="12035" max="12035" width="29.625" style="323" customWidth="1"/>
    <col min="12036" max="12036" width="9.5" style="323" bestFit="1" customWidth="1"/>
    <col min="12037" max="12037" width="29.625" style="323" customWidth="1"/>
    <col min="12038" max="12038" width="9.5" style="323" bestFit="1" customWidth="1"/>
    <col min="12039" max="12039" width="29.625" style="323" customWidth="1"/>
    <col min="12040" max="12040" width="9.5" style="323" bestFit="1" customWidth="1"/>
    <col min="12041" max="12041" width="1.125" style="323" customWidth="1"/>
    <col min="12042" max="12042" width="4" style="323" bestFit="1" customWidth="1"/>
    <col min="12043" max="12288" width="9" style="323"/>
    <col min="12289" max="12289" width="1.125" style="323" customWidth="1"/>
    <col min="12290" max="12290" width="9.5" style="323" bestFit="1" customWidth="1"/>
    <col min="12291" max="12291" width="29.625" style="323" customWidth="1"/>
    <col min="12292" max="12292" width="9.5" style="323" bestFit="1" customWidth="1"/>
    <col min="12293" max="12293" width="29.625" style="323" customWidth="1"/>
    <col min="12294" max="12294" width="9.5" style="323" bestFit="1" customWidth="1"/>
    <col min="12295" max="12295" width="29.625" style="323" customWidth="1"/>
    <col min="12296" max="12296" width="9.5" style="323" bestFit="1" customWidth="1"/>
    <col min="12297" max="12297" width="1.125" style="323" customWidth="1"/>
    <col min="12298" max="12298" width="4" style="323" bestFit="1" customWidth="1"/>
    <col min="12299" max="12544" width="9" style="323"/>
    <col min="12545" max="12545" width="1.125" style="323" customWidth="1"/>
    <col min="12546" max="12546" width="9.5" style="323" bestFit="1" customWidth="1"/>
    <col min="12547" max="12547" width="29.625" style="323" customWidth="1"/>
    <col min="12548" max="12548" width="9.5" style="323" bestFit="1" customWidth="1"/>
    <col min="12549" max="12549" width="29.625" style="323" customWidth="1"/>
    <col min="12550" max="12550" width="9.5" style="323" bestFit="1" customWidth="1"/>
    <col min="12551" max="12551" width="29.625" style="323" customWidth="1"/>
    <col min="12552" max="12552" width="9.5" style="323" bestFit="1" customWidth="1"/>
    <col min="12553" max="12553" width="1.125" style="323" customWidth="1"/>
    <col min="12554" max="12554" width="4" style="323" bestFit="1" customWidth="1"/>
    <col min="12555" max="12800" width="9" style="323"/>
    <col min="12801" max="12801" width="1.125" style="323" customWidth="1"/>
    <col min="12802" max="12802" width="9.5" style="323" bestFit="1" customWidth="1"/>
    <col min="12803" max="12803" width="29.625" style="323" customWidth="1"/>
    <col min="12804" max="12804" width="9.5" style="323" bestFit="1" customWidth="1"/>
    <col min="12805" max="12805" width="29.625" style="323" customWidth="1"/>
    <col min="12806" max="12806" width="9.5" style="323" bestFit="1" customWidth="1"/>
    <col min="12807" max="12807" width="29.625" style="323" customWidth="1"/>
    <col min="12808" max="12808" width="9.5" style="323" bestFit="1" customWidth="1"/>
    <col min="12809" max="12809" width="1.125" style="323" customWidth="1"/>
    <col min="12810" max="12810" width="4" style="323" bestFit="1" customWidth="1"/>
    <col min="12811" max="13056" width="9" style="323"/>
    <col min="13057" max="13057" width="1.125" style="323" customWidth="1"/>
    <col min="13058" max="13058" width="9.5" style="323" bestFit="1" customWidth="1"/>
    <col min="13059" max="13059" width="29.625" style="323" customWidth="1"/>
    <col min="13060" max="13060" width="9.5" style="323" bestFit="1" customWidth="1"/>
    <col min="13061" max="13061" width="29.625" style="323" customWidth="1"/>
    <col min="13062" max="13062" width="9.5" style="323" bestFit="1" customWidth="1"/>
    <col min="13063" max="13063" width="29.625" style="323" customWidth="1"/>
    <col min="13064" max="13064" width="9.5" style="323" bestFit="1" customWidth="1"/>
    <col min="13065" max="13065" width="1.125" style="323" customWidth="1"/>
    <col min="13066" max="13066" width="4" style="323" bestFit="1" customWidth="1"/>
    <col min="13067" max="13312" width="9" style="323"/>
    <col min="13313" max="13313" width="1.125" style="323" customWidth="1"/>
    <col min="13314" max="13314" width="9.5" style="323" bestFit="1" customWidth="1"/>
    <col min="13315" max="13315" width="29.625" style="323" customWidth="1"/>
    <col min="13316" max="13316" width="9.5" style="323" bestFit="1" customWidth="1"/>
    <col min="13317" max="13317" width="29.625" style="323" customWidth="1"/>
    <col min="13318" max="13318" width="9.5" style="323" bestFit="1" customWidth="1"/>
    <col min="13319" max="13319" width="29.625" style="323" customWidth="1"/>
    <col min="13320" max="13320" width="9.5" style="323" bestFit="1" customWidth="1"/>
    <col min="13321" max="13321" width="1.125" style="323" customWidth="1"/>
    <col min="13322" max="13322" width="4" style="323" bestFit="1" customWidth="1"/>
    <col min="13323" max="13568" width="9" style="323"/>
    <col min="13569" max="13569" width="1.125" style="323" customWidth="1"/>
    <col min="13570" max="13570" width="9.5" style="323" bestFit="1" customWidth="1"/>
    <col min="13571" max="13571" width="29.625" style="323" customWidth="1"/>
    <col min="13572" max="13572" width="9.5" style="323" bestFit="1" customWidth="1"/>
    <col min="13573" max="13573" width="29.625" style="323" customWidth="1"/>
    <col min="13574" max="13574" width="9.5" style="323" bestFit="1" customWidth="1"/>
    <col min="13575" max="13575" width="29.625" style="323" customWidth="1"/>
    <col min="13576" max="13576" width="9.5" style="323" bestFit="1" customWidth="1"/>
    <col min="13577" max="13577" width="1.125" style="323" customWidth="1"/>
    <col min="13578" max="13578" width="4" style="323" bestFit="1" customWidth="1"/>
    <col min="13579" max="13824" width="9" style="323"/>
    <col min="13825" max="13825" width="1.125" style="323" customWidth="1"/>
    <col min="13826" max="13826" width="9.5" style="323" bestFit="1" customWidth="1"/>
    <col min="13827" max="13827" width="29.625" style="323" customWidth="1"/>
    <col min="13828" max="13828" width="9.5" style="323" bestFit="1" customWidth="1"/>
    <col min="13829" max="13829" width="29.625" style="323" customWidth="1"/>
    <col min="13830" max="13830" width="9.5" style="323" bestFit="1" customWidth="1"/>
    <col min="13831" max="13831" width="29.625" style="323" customWidth="1"/>
    <col min="13832" max="13832" width="9.5" style="323" bestFit="1" customWidth="1"/>
    <col min="13833" max="13833" width="1.125" style="323" customWidth="1"/>
    <col min="13834" max="13834" width="4" style="323" bestFit="1" customWidth="1"/>
    <col min="13835" max="14080" width="9" style="323"/>
    <col min="14081" max="14081" width="1.125" style="323" customWidth="1"/>
    <col min="14082" max="14082" width="9.5" style="323" bestFit="1" customWidth="1"/>
    <col min="14083" max="14083" width="29.625" style="323" customWidth="1"/>
    <col min="14084" max="14084" width="9.5" style="323" bestFit="1" customWidth="1"/>
    <col min="14085" max="14085" width="29.625" style="323" customWidth="1"/>
    <col min="14086" max="14086" width="9.5" style="323" bestFit="1" customWidth="1"/>
    <col min="14087" max="14087" width="29.625" style="323" customWidth="1"/>
    <col min="14088" max="14088" width="9.5" style="323" bestFit="1" customWidth="1"/>
    <col min="14089" max="14089" width="1.125" style="323" customWidth="1"/>
    <col min="14090" max="14090" width="4" style="323" bestFit="1" customWidth="1"/>
    <col min="14091" max="14336" width="9" style="323"/>
    <col min="14337" max="14337" width="1.125" style="323" customWidth="1"/>
    <col min="14338" max="14338" width="9.5" style="323" bestFit="1" customWidth="1"/>
    <col min="14339" max="14339" width="29.625" style="323" customWidth="1"/>
    <col min="14340" max="14340" width="9.5" style="323" bestFit="1" customWidth="1"/>
    <col min="14341" max="14341" width="29.625" style="323" customWidth="1"/>
    <col min="14342" max="14342" width="9.5" style="323" bestFit="1" customWidth="1"/>
    <col min="14343" max="14343" width="29.625" style="323" customWidth="1"/>
    <col min="14344" max="14344" width="9.5" style="323" bestFit="1" customWidth="1"/>
    <col min="14345" max="14345" width="1.125" style="323" customWidth="1"/>
    <col min="14346" max="14346" width="4" style="323" bestFit="1" customWidth="1"/>
    <col min="14347" max="14592" width="9" style="323"/>
    <col min="14593" max="14593" width="1.125" style="323" customWidth="1"/>
    <col min="14594" max="14594" width="9.5" style="323" bestFit="1" customWidth="1"/>
    <col min="14595" max="14595" width="29.625" style="323" customWidth="1"/>
    <col min="14596" max="14596" width="9.5" style="323" bestFit="1" customWidth="1"/>
    <col min="14597" max="14597" width="29.625" style="323" customWidth="1"/>
    <col min="14598" max="14598" width="9.5" style="323" bestFit="1" customWidth="1"/>
    <col min="14599" max="14599" width="29.625" style="323" customWidth="1"/>
    <col min="14600" max="14600" width="9.5" style="323" bestFit="1" customWidth="1"/>
    <col min="14601" max="14601" width="1.125" style="323" customWidth="1"/>
    <col min="14602" max="14602" width="4" style="323" bestFit="1" customWidth="1"/>
    <col min="14603" max="14848" width="9" style="323"/>
    <col min="14849" max="14849" width="1.125" style="323" customWidth="1"/>
    <col min="14850" max="14850" width="9.5" style="323" bestFit="1" customWidth="1"/>
    <col min="14851" max="14851" width="29.625" style="323" customWidth="1"/>
    <col min="14852" max="14852" width="9.5" style="323" bestFit="1" customWidth="1"/>
    <col min="14853" max="14853" width="29.625" style="323" customWidth="1"/>
    <col min="14854" max="14854" width="9.5" style="323" bestFit="1" customWidth="1"/>
    <col min="14855" max="14855" width="29.625" style="323" customWidth="1"/>
    <col min="14856" max="14856" width="9.5" style="323" bestFit="1" customWidth="1"/>
    <col min="14857" max="14857" width="1.125" style="323" customWidth="1"/>
    <col min="14858" max="14858" width="4" style="323" bestFit="1" customWidth="1"/>
    <col min="14859" max="15104" width="9" style="323"/>
    <col min="15105" max="15105" width="1.125" style="323" customWidth="1"/>
    <col min="15106" max="15106" width="9.5" style="323" bestFit="1" customWidth="1"/>
    <col min="15107" max="15107" width="29.625" style="323" customWidth="1"/>
    <col min="15108" max="15108" width="9.5" style="323" bestFit="1" customWidth="1"/>
    <col min="15109" max="15109" width="29.625" style="323" customWidth="1"/>
    <col min="15110" max="15110" width="9.5" style="323" bestFit="1" customWidth="1"/>
    <col min="15111" max="15111" width="29.625" style="323" customWidth="1"/>
    <col min="15112" max="15112" width="9.5" style="323" bestFit="1" customWidth="1"/>
    <col min="15113" max="15113" width="1.125" style="323" customWidth="1"/>
    <col min="15114" max="15114" width="4" style="323" bestFit="1" customWidth="1"/>
    <col min="15115" max="15360" width="9" style="323"/>
    <col min="15361" max="15361" width="1.125" style="323" customWidth="1"/>
    <col min="15362" max="15362" width="9.5" style="323" bestFit="1" customWidth="1"/>
    <col min="15363" max="15363" width="29.625" style="323" customWidth="1"/>
    <col min="15364" max="15364" width="9.5" style="323" bestFit="1" customWidth="1"/>
    <col min="15365" max="15365" width="29.625" style="323" customWidth="1"/>
    <col min="15366" max="15366" width="9.5" style="323" bestFit="1" customWidth="1"/>
    <col min="15367" max="15367" width="29.625" style="323" customWidth="1"/>
    <col min="15368" max="15368" width="9.5" style="323" bestFit="1" customWidth="1"/>
    <col min="15369" max="15369" width="1.125" style="323" customWidth="1"/>
    <col min="15370" max="15370" width="4" style="323" bestFit="1" customWidth="1"/>
    <col min="15371" max="15616" width="9" style="323"/>
    <col min="15617" max="15617" width="1.125" style="323" customWidth="1"/>
    <col min="15618" max="15618" width="9.5" style="323" bestFit="1" customWidth="1"/>
    <col min="15619" max="15619" width="29.625" style="323" customWidth="1"/>
    <col min="15620" max="15620" width="9.5" style="323" bestFit="1" customWidth="1"/>
    <col min="15621" max="15621" width="29.625" style="323" customWidth="1"/>
    <col min="15622" max="15622" width="9.5" style="323" bestFit="1" customWidth="1"/>
    <col min="15623" max="15623" width="29.625" style="323" customWidth="1"/>
    <col min="15624" max="15624" width="9.5" style="323" bestFit="1" customWidth="1"/>
    <col min="15625" max="15625" width="1.125" style="323" customWidth="1"/>
    <col min="15626" max="15626" width="4" style="323" bestFit="1" customWidth="1"/>
    <col min="15627" max="15872" width="9" style="323"/>
    <col min="15873" max="15873" width="1.125" style="323" customWidth="1"/>
    <col min="15874" max="15874" width="9.5" style="323" bestFit="1" customWidth="1"/>
    <col min="15875" max="15875" width="29.625" style="323" customWidth="1"/>
    <col min="15876" max="15876" width="9.5" style="323" bestFit="1" customWidth="1"/>
    <col min="15877" max="15877" width="29.625" style="323" customWidth="1"/>
    <col min="15878" max="15878" width="9.5" style="323" bestFit="1" customWidth="1"/>
    <col min="15879" max="15879" width="29.625" style="323" customWidth="1"/>
    <col min="15880" max="15880" width="9.5" style="323" bestFit="1" customWidth="1"/>
    <col min="15881" max="15881" width="1.125" style="323" customWidth="1"/>
    <col min="15882" max="15882" width="4" style="323" bestFit="1" customWidth="1"/>
    <col min="15883" max="16128" width="9" style="323"/>
    <col min="16129" max="16129" width="1.125" style="323" customWidth="1"/>
    <col min="16130" max="16130" width="9.5" style="323" bestFit="1" customWidth="1"/>
    <col min="16131" max="16131" width="29.625" style="323" customWidth="1"/>
    <col min="16132" max="16132" width="9.5" style="323" bestFit="1" customWidth="1"/>
    <col min="16133" max="16133" width="29.625" style="323" customWidth="1"/>
    <col min="16134" max="16134" width="9.5" style="323" bestFit="1" customWidth="1"/>
    <col min="16135" max="16135" width="29.625" style="323" customWidth="1"/>
    <col min="16136" max="16136" width="9.5" style="323" bestFit="1" customWidth="1"/>
    <col min="16137" max="16137" width="1.125" style="323" customWidth="1"/>
    <col min="16138" max="16138" width="4" style="323" bestFit="1" customWidth="1"/>
    <col min="16139" max="16384" width="9" style="323"/>
  </cols>
  <sheetData>
    <row r="1" spans="2:9" ht="5.0999999999999996" customHeight="1"/>
    <row r="2" spans="2:9" ht="17.25" customHeight="1">
      <c r="B2" s="218" t="s">
        <v>370</v>
      </c>
      <c r="C2" s="218"/>
      <c r="D2" s="218"/>
      <c r="E2" s="218"/>
      <c r="F2" s="218"/>
      <c r="G2" s="218"/>
      <c r="H2" s="218"/>
      <c r="I2" s="303"/>
    </row>
    <row r="3" spans="2:9" ht="17.25" customHeight="1">
      <c r="B3" s="303"/>
      <c r="C3" s="303"/>
      <c r="D3" s="303"/>
      <c r="E3" s="303"/>
      <c r="F3" s="303"/>
      <c r="G3" s="303"/>
      <c r="H3" s="303"/>
      <c r="I3" s="304"/>
    </row>
    <row r="4" spans="2:9" ht="16.5" customHeight="1">
      <c r="B4" s="305"/>
      <c r="C4" s="306" t="s">
        <v>313</v>
      </c>
      <c r="D4" s="307"/>
      <c r="E4" s="306" t="s">
        <v>314</v>
      </c>
      <c r="F4" s="307"/>
      <c r="G4" s="306" t="s">
        <v>315</v>
      </c>
      <c r="H4" s="307"/>
      <c r="I4" s="308"/>
    </row>
    <row r="5" spans="2:9" ht="16.5" customHeight="1">
      <c r="B5" s="309"/>
      <c r="C5" s="221" t="s">
        <v>316</v>
      </c>
      <c r="D5" s="221" t="s">
        <v>317</v>
      </c>
      <c r="E5" s="221" t="s">
        <v>316</v>
      </c>
      <c r="F5" s="221" t="s">
        <v>317</v>
      </c>
      <c r="G5" s="221" t="s">
        <v>316</v>
      </c>
      <c r="H5" s="221" t="s">
        <v>317</v>
      </c>
      <c r="I5" s="310"/>
    </row>
    <row r="6" spans="2:9" ht="16.5" customHeight="1">
      <c r="B6" s="311" t="s">
        <v>318</v>
      </c>
      <c r="C6" s="311" t="s">
        <v>319</v>
      </c>
      <c r="D6" s="312">
        <v>42.928926647326982</v>
      </c>
      <c r="E6" s="311" t="s">
        <v>1</v>
      </c>
      <c r="F6" s="312">
        <v>14.774140074595939</v>
      </c>
      <c r="G6" s="311" t="s">
        <v>206</v>
      </c>
      <c r="H6" s="312">
        <v>13.603398259428099</v>
      </c>
      <c r="I6" s="310"/>
    </row>
    <row r="7" spans="2:9" ht="16.5" customHeight="1">
      <c r="B7" s="311" t="s">
        <v>321</v>
      </c>
      <c r="C7" s="311" t="s">
        <v>202</v>
      </c>
      <c r="D7" s="312">
        <v>37.551867219917014</v>
      </c>
      <c r="E7" s="311" t="s">
        <v>1</v>
      </c>
      <c r="F7" s="312">
        <v>20.020746887966805</v>
      </c>
      <c r="G7" s="311" t="s">
        <v>206</v>
      </c>
      <c r="H7" s="312">
        <v>15.45643153526971</v>
      </c>
      <c r="I7" s="310"/>
    </row>
    <row r="8" spans="2:9" ht="16.5" customHeight="1">
      <c r="B8" s="313" t="s">
        <v>322</v>
      </c>
      <c r="C8" s="313" t="s">
        <v>202</v>
      </c>
      <c r="D8" s="314">
        <v>34.693877551020407</v>
      </c>
      <c r="E8" s="311" t="s">
        <v>206</v>
      </c>
      <c r="F8" s="314">
        <v>17.857142857142858</v>
      </c>
      <c r="G8" s="313" t="s">
        <v>1</v>
      </c>
      <c r="H8" s="314">
        <v>15.816326530612246</v>
      </c>
      <c r="I8" s="310"/>
    </row>
    <row r="9" spans="2:9" ht="16.5" customHeight="1">
      <c r="B9" s="311" t="s">
        <v>324</v>
      </c>
      <c r="C9" s="311" t="s">
        <v>202</v>
      </c>
      <c r="D9" s="312">
        <v>31.288343558282211</v>
      </c>
      <c r="E9" s="311" t="s">
        <v>206</v>
      </c>
      <c r="F9" s="312">
        <v>21.472392638036812</v>
      </c>
      <c r="G9" s="311" t="s">
        <v>1</v>
      </c>
      <c r="H9" s="312">
        <v>17.791411042944784</v>
      </c>
      <c r="I9" s="310"/>
    </row>
    <row r="10" spans="2:9" ht="16.5" customHeight="1">
      <c r="B10" s="311" t="s">
        <v>325</v>
      </c>
      <c r="C10" s="311" t="s">
        <v>202</v>
      </c>
      <c r="D10" s="312">
        <v>37.5</v>
      </c>
      <c r="E10" s="311" t="s">
        <v>1</v>
      </c>
      <c r="F10" s="312">
        <v>16.93548387096774</v>
      </c>
      <c r="G10" s="311" t="s">
        <v>206</v>
      </c>
      <c r="H10" s="312">
        <v>15.725806451612904</v>
      </c>
      <c r="I10" s="310"/>
    </row>
    <row r="11" spans="2:9" ht="16.5" customHeight="1">
      <c r="B11" s="317" t="s">
        <v>326</v>
      </c>
      <c r="C11" s="317" t="s">
        <v>202</v>
      </c>
      <c r="D11" s="318">
        <v>37.333333333333336</v>
      </c>
      <c r="E11" s="317" t="s">
        <v>1</v>
      </c>
      <c r="F11" s="318">
        <v>18.666666666666668</v>
      </c>
      <c r="G11" s="317"/>
      <c r="H11" s="318"/>
      <c r="I11" s="310"/>
    </row>
    <row r="12" spans="2:9" ht="16.5" customHeight="1">
      <c r="B12" s="320"/>
      <c r="C12" s="320"/>
      <c r="D12" s="321"/>
      <c r="E12" s="320" t="s">
        <v>206</v>
      </c>
      <c r="F12" s="321">
        <v>18.666666666666668</v>
      </c>
      <c r="G12" s="320"/>
      <c r="H12" s="321"/>
      <c r="I12" s="310"/>
    </row>
    <row r="13" spans="2:9" ht="16.5" customHeight="1">
      <c r="B13" s="311" t="s">
        <v>327</v>
      </c>
      <c r="C13" s="311" t="s">
        <v>202</v>
      </c>
      <c r="D13" s="312">
        <v>37.588652482269502</v>
      </c>
      <c r="E13" s="311" t="s">
        <v>206</v>
      </c>
      <c r="F13" s="312">
        <v>19.148936170212767</v>
      </c>
      <c r="G13" s="311" t="s">
        <v>1</v>
      </c>
      <c r="H13" s="312">
        <v>17.730496453900709</v>
      </c>
      <c r="I13" s="310"/>
    </row>
    <row r="14" spans="2:9" ht="16.5" customHeight="1">
      <c r="B14" s="313" t="s">
        <v>328</v>
      </c>
      <c r="C14" s="313" t="s">
        <v>202</v>
      </c>
      <c r="D14" s="314">
        <v>39.230769230769234</v>
      </c>
      <c r="E14" s="311" t="s">
        <v>206</v>
      </c>
      <c r="F14" s="314">
        <v>17.692307692307693</v>
      </c>
      <c r="G14" s="311" t="s">
        <v>1</v>
      </c>
      <c r="H14" s="314">
        <v>15.384615384615385</v>
      </c>
      <c r="I14" s="310"/>
    </row>
    <row r="15" spans="2:9" ht="16.5" customHeight="1">
      <c r="B15" s="311" t="s">
        <v>329</v>
      </c>
      <c r="C15" s="311" t="s">
        <v>202</v>
      </c>
      <c r="D15" s="312">
        <v>45.454545454545453</v>
      </c>
      <c r="E15" s="311" t="s">
        <v>206</v>
      </c>
      <c r="F15" s="312">
        <v>14.420062695924765</v>
      </c>
      <c r="G15" s="311" t="s">
        <v>1</v>
      </c>
      <c r="H15" s="312">
        <v>10.9717868338558</v>
      </c>
      <c r="I15" s="310"/>
    </row>
    <row r="16" spans="2:9" ht="16.5" customHeight="1">
      <c r="B16" s="311" t="s">
        <v>330</v>
      </c>
      <c r="C16" s="311" t="s">
        <v>202</v>
      </c>
      <c r="D16" s="312">
        <v>33.905579399141637</v>
      </c>
      <c r="E16" s="311" t="s">
        <v>1</v>
      </c>
      <c r="F16" s="312">
        <v>18.884120171673821</v>
      </c>
      <c r="G16" s="311" t="s">
        <v>206</v>
      </c>
      <c r="H16" s="312">
        <v>14.592274678111588</v>
      </c>
      <c r="I16" s="310"/>
    </row>
    <row r="17" spans="1:10" ht="16.5" customHeight="1">
      <c r="B17" s="311" t="s">
        <v>331</v>
      </c>
      <c r="C17" s="311" t="s">
        <v>202</v>
      </c>
      <c r="D17" s="312">
        <v>29.929577464788732</v>
      </c>
      <c r="E17" s="311" t="s">
        <v>1</v>
      </c>
      <c r="F17" s="312">
        <v>20.422535211267608</v>
      </c>
      <c r="G17" s="311" t="s">
        <v>210</v>
      </c>
      <c r="H17" s="312">
        <v>15.845070422535212</v>
      </c>
      <c r="I17" s="310"/>
    </row>
    <row r="18" spans="1:10" ht="16.5" customHeight="1">
      <c r="B18" s="311" t="s">
        <v>332</v>
      </c>
      <c r="C18" s="311" t="s">
        <v>202</v>
      </c>
      <c r="D18" s="312">
        <v>38.058252427184463</v>
      </c>
      <c r="E18" s="311" t="s">
        <v>1</v>
      </c>
      <c r="F18" s="312">
        <v>17.087378640776699</v>
      </c>
      <c r="G18" s="311" t="s">
        <v>206</v>
      </c>
      <c r="H18" s="312">
        <v>14.563106796116504</v>
      </c>
      <c r="I18" s="310"/>
    </row>
    <row r="19" spans="1:10" ht="16.5" customHeight="1">
      <c r="B19" s="311" t="s">
        <v>333</v>
      </c>
      <c r="C19" s="311" t="s">
        <v>202</v>
      </c>
      <c r="D19" s="312">
        <v>38.35920177383592</v>
      </c>
      <c r="E19" s="311" t="s">
        <v>1</v>
      </c>
      <c r="F19" s="312">
        <v>16.186252771618626</v>
      </c>
      <c r="G19" s="311" t="s">
        <v>206</v>
      </c>
      <c r="H19" s="312">
        <v>15.742793791574281</v>
      </c>
      <c r="I19" s="310"/>
    </row>
    <row r="20" spans="1:10" ht="16.5" customHeight="1">
      <c r="B20" s="311" t="s">
        <v>334</v>
      </c>
      <c r="C20" s="311" t="s">
        <v>202</v>
      </c>
      <c r="D20" s="312">
        <v>52.9296875</v>
      </c>
      <c r="E20" s="311" t="s">
        <v>206</v>
      </c>
      <c r="F20" s="312">
        <v>12.4609375</v>
      </c>
      <c r="G20" s="311" t="s">
        <v>1</v>
      </c>
      <c r="H20" s="312">
        <v>11.1328125</v>
      </c>
      <c r="I20" s="310"/>
    </row>
    <row r="21" spans="1:10" ht="16.5" customHeight="1">
      <c r="B21" s="311" t="s">
        <v>335</v>
      </c>
      <c r="C21" s="311" t="s">
        <v>202</v>
      </c>
      <c r="D21" s="312">
        <v>46.629986244841817</v>
      </c>
      <c r="E21" s="311" t="s">
        <v>206</v>
      </c>
      <c r="F21" s="312">
        <v>15.405777166437415</v>
      </c>
      <c r="G21" s="311" t="s">
        <v>1</v>
      </c>
      <c r="H21" s="312">
        <v>13.617606602475929</v>
      </c>
      <c r="I21" s="310"/>
    </row>
    <row r="22" spans="1:10" ht="16.5" customHeight="1">
      <c r="B22" s="313" t="s">
        <v>336</v>
      </c>
      <c r="C22" s="313" t="s">
        <v>202</v>
      </c>
      <c r="D22" s="314">
        <v>40.28776978417266</v>
      </c>
      <c r="E22" s="311" t="s">
        <v>206</v>
      </c>
      <c r="F22" s="314">
        <v>17.745803357314148</v>
      </c>
      <c r="G22" s="311" t="s">
        <v>1</v>
      </c>
      <c r="H22" s="314">
        <v>17.026378896882495</v>
      </c>
      <c r="I22" s="310"/>
    </row>
    <row r="23" spans="1:10" ht="16.5" customHeight="1">
      <c r="B23" s="313" t="s">
        <v>337</v>
      </c>
      <c r="C23" s="311" t="s">
        <v>202</v>
      </c>
      <c r="D23" s="314">
        <v>42.207792207792203</v>
      </c>
      <c r="E23" s="311" t="s">
        <v>206</v>
      </c>
      <c r="F23" s="314">
        <v>25.324675324675322</v>
      </c>
      <c r="G23" s="311" t="s">
        <v>1</v>
      </c>
      <c r="H23" s="314">
        <v>11.038961038961039</v>
      </c>
      <c r="I23" s="310"/>
    </row>
    <row r="24" spans="1:10" ht="16.5" customHeight="1">
      <c r="B24" s="313" t="s">
        <v>338</v>
      </c>
      <c r="C24" s="313" t="s">
        <v>202</v>
      </c>
      <c r="D24" s="314">
        <v>40.116279069767444</v>
      </c>
      <c r="E24" s="311" t="s">
        <v>1</v>
      </c>
      <c r="F24" s="314">
        <v>18.023255813953487</v>
      </c>
      <c r="G24" s="313" t="s">
        <v>206</v>
      </c>
      <c r="H24" s="314">
        <v>13.953488372093023</v>
      </c>
      <c r="I24" s="310"/>
    </row>
    <row r="25" spans="1:10" ht="16.5" customHeight="1">
      <c r="B25" s="311" t="s">
        <v>339</v>
      </c>
      <c r="C25" s="311" t="s">
        <v>202</v>
      </c>
      <c r="D25" s="312">
        <v>44.881889763779526</v>
      </c>
      <c r="E25" s="311" t="s">
        <v>206</v>
      </c>
      <c r="F25" s="312">
        <v>14.173228346456693</v>
      </c>
      <c r="G25" s="311" t="s">
        <v>1</v>
      </c>
      <c r="H25" s="312">
        <v>11.811023622047244</v>
      </c>
      <c r="I25" s="310"/>
    </row>
    <row r="26" spans="1:10" s="324" customFormat="1" ht="16.5" customHeight="1">
      <c r="A26" s="232"/>
      <c r="B26" s="317" t="s">
        <v>341</v>
      </c>
      <c r="C26" s="317" t="s">
        <v>202</v>
      </c>
      <c r="D26" s="318">
        <v>40.476190476190474</v>
      </c>
      <c r="E26" s="317" t="s">
        <v>1</v>
      </c>
      <c r="F26" s="318">
        <v>14.285714285714285</v>
      </c>
      <c r="G26" s="317"/>
      <c r="H26" s="318"/>
      <c r="I26" s="316"/>
      <c r="J26" s="232"/>
    </row>
    <row r="27" spans="1:10" s="324" customFormat="1" ht="16.5" customHeight="1">
      <c r="A27" s="232"/>
      <c r="B27" s="325"/>
      <c r="C27" s="325"/>
      <c r="D27" s="326"/>
      <c r="E27" s="320" t="s">
        <v>206</v>
      </c>
      <c r="F27" s="326">
        <v>14.285714285714285</v>
      </c>
      <c r="G27" s="325"/>
      <c r="H27" s="326"/>
      <c r="I27" s="316"/>
      <c r="J27" s="232"/>
    </row>
    <row r="28" spans="1:10" ht="16.5" customHeight="1">
      <c r="B28" s="313" t="s">
        <v>342</v>
      </c>
      <c r="C28" s="313" t="s">
        <v>202</v>
      </c>
      <c r="D28" s="314">
        <v>41.379310344827587</v>
      </c>
      <c r="E28" s="311" t="s">
        <v>206</v>
      </c>
      <c r="F28" s="314">
        <v>17.868338557993731</v>
      </c>
      <c r="G28" s="311" t="s">
        <v>210</v>
      </c>
      <c r="H28" s="314">
        <v>13.166144200626958</v>
      </c>
      <c r="I28" s="310"/>
    </row>
    <row r="29" spans="1:10" ht="16.5" customHeight="1">
      <c r="B29" s="311" t="s">
        <v>343</v>
      </c>
      <c r="C29" s="311" t="s">
        <v>202</v>
      </c>
      <c r="D29" s="312">
        <v>35.562310030395139</v>
      </c>
      <c r="E29" s="311" t="s">
        <v>1</v>
      </c>
      <c r="F29" s="312">
        <v>20.972644376899694</v>
      </c>
      <c r="G29" s="313" t="s">
        <v>206</v>
      </c>
      <c r="H29" s="312">
        <v>17.62917933130699</v>
      </c>
      <c r="I29" s="310"/>
    </row>
    <row r="30" spans="1:10" ht="16.5" customHeight="1">
      <c r="B30" s="317" t="s">
        <v>344</v>
      </c>
      <c r="C30" s="317" t="s">
        <v>202</v>
      </c>
      <c r="D30" s="318">
        <v>41.23314065510597</v>
      </c>
      <c r="E30" s="317" t="s">
        <v>1</v>
      </c>
      <c r="F30" s="318">
        <v>15.414258188824661</v>
      </c>
      <c r="G30" s="317"/>
      <c r="H30" s="318"/>
      <c r="I30" s="310"/>
    </row>
    <row r="31" spans="1:10" ht="16.5" customHeight="1">
      <c r="B31" s="320"/>
      <c r="C31" s="320"/>
      <c r="D31" s="321"/>
      <c r="E31" s="320" t="s">
        <v>323</v>
      </c>
      <c r="F31" s="321">
        <v>15.414258188824661</v>
      </c>
      <c r="G31" s="320"/>
      <c r="H31" s="321"/>
      <c r="I31" s="310"/>
    </row>
    <row r="32" spans="1:10" ht="16.5" customHeight="1">
      <c r="B32" s="311" t="s">
        <v>345</v>
      </c>
      <c r="C32" s="311" t="s">
        <v>202</v>
      </c>
      <c r="D32" s="312">
        <v>46.139872842870119</v>
      </c>
      <c r="E32" s="311" t="s">
        <v>1</v>
      </c>
      <c r="F32" s="312">
        <v>14.532243415077204</v>
      </c>
      <c r="G32" s="313" t="s">
        <v>206</v>
      </c>
      <c r="H32" s="312">
        <v>12.352406902815623</v>
      </c>
      <c r="I32" s="310"/>
    </row>
    <row r="33" spans="1:10" ht="16.5" customHeight="1">
      <c r="B33" s="313" t="s">
        <v>346</v>
      </c>
      <c r="C33" s="313" t="s">
        <v>202</v>
      </c>
      <c r="D33" s="314">
        <v>37</v>
      </c>
      <c r="E33" s="311" t="s">
        <v>206</v>
      </c>
      <c r="F33" s="314">
        <v>17</v>
      </c>
      <c r="G33" s="311" t="s">
        <v>1</v>
      </c>
      <c r="H33" s="314">
        <v>16.5</v>
      </c>
      <c r="I33" s="310"/>
    </row>
    <row r="34" spans="1:10" ht="16.5" customHeight="1">
      <c r="B34" s="313" t="s">
        <v>347</v>
      </c>
      <c r="C34" s="313" t="s">
        <v>202</v>
      </c>
      <c r="D34" s="314">
        <v>40.243902439024396</v>
      </c>
      <c r="E34" s="311" t="s">
        <v>1</v>
      </c>
      <c r="F34" s="314">
        <v>14.02439024390244</v>
      </c>
      <c r="G34" s="311" t="s">
        <v>210</v>
      </c>
      <c r="H34" s="314">
        <v>13.414634146341465</v>
      </c>
      <c r="I34" s="310"/>
    </row>
    <row r="35" spans="1:10" ht="16.5" customHeight="1">
      <c r="B35" s="311" t="s">
        <v>348</v>
      </c>
      <c r="C35" s="311" t="s">
        <v>202</v>
      </c>
      <c r="D35" s="312">
        <v>42.094861660079054</v>
      </c>
      <c r="E35" s="311" t="s">
        <v>1</v>
      </c>
      <c r="F35" s="312">
        <v>15.019762845849801</v>
      </c>
      <c r="G35" s="313" t="s">
        <v>206</v>
      </c>
      <c r="H35" s="312">
        <v>12.845849802371543</v>
      </c>
      <c r="I35" s="310"/>
    </row>
    <row r="36" spans="1:10" ht="16.5" customHeight="1">
      <c r="B36" s="311" t="s">
        <v>349</v>
      </c>
      <c r="C36" s="311" t="s">
        <v>202</v>
      </c>
      <c r="D36" s="312">
        <v>48.426573426573427</v>
      </c>
      <c r="E36" s="311" t="s">
        <v>1</v>
      </c>
      <c r="F36" s="312">
        <v>14.685314685314685</v>
      </c>
      <c r="G36" s="313" t="s">
        <v>206</v>
      </c>
      <c r="H36" s="312">
        <v>9.4988344988344995</v>
      </c>
      <c r="I36" s="310"/>
    </row>
    <row r="37" spans="1:10" ht="16.5" customHeight="1">
      <c r="B37" s="311" t="s">
        <v>350</v>
      </c>
      <c r="C37" s="311" t="s">
        <v>202</v>
      </c>
      <c r="D37" s="312">
        <v>40.902474526928671</v>
      </c>
      <c r="E37" s="311" t="s">
        <v>1</v>
      </c>
      <c r="F37" s="312">
        <v>17.030567685589521</v>
      </c>
      <c r="G37" s="313" t="s">
        <v>206</v>
      </c>
      <c r="H37" s="312">
        <v>11.353711790393014</v>
      </c>
      <c r="I37" s="310"/>
    </row>
    <row r="38" spans="1:10" ht="16.5" customHeight="1">
      <c r="B38" s="313" t="s">
        <v>351</v>
      </c>
      <c r="C38" s="313" t="s">
        <v>202</v>
      </c>
      <c r="D38" s="314">
        <v>44.805194805194802</v>
      </c>
      <c r="E38" s="311" t="s">
        <v>1</v>
      </c>
      <c r="F38" s="314">
        <v>10.38961038961039</v>
      </c>
      <c r="G38" s="313" t="s">
        <v>206</v>
      </c>
      <c r="H38" s="314">
        <v>9.7402597402597415</v>
      </c>
      <c r="I38" s="310"/>
    </row>
    <row r="39" spans="1:10" ht="16.5" customHeight="1">
      <c r="B39" s="313" t="s">
        <v>352</v>
      </c>
      <c r="C39" s="313" t="s">
        <v>202</v>
      </c>
      <c r="D39" s="314">
        <v>38.620689655172413</v>
      </c>
      <c r="E39" s="311" t="s">
        <v>206</v>
      </c>
      <c r="F39" s="314">
        <v>20.689655172413794</v>
      </c>
      <c r="G39" s="311" t="s">
        <v>1</v>
      </c>
      <c r="H39" s="314">
        <v>10.344827586206897</v>
      </c>
      <c r="I39" s="310"/>
    </row>
    <row r="40" spans="1:10" s="324" customFormat="1" ht="16.5" customHeight="1">
      <c r="A40" s="232"/>
      <c r="B40" s="313" t="s">
        <v>353</v>
      </c>
      <c r="C40" s="313" t="s">
        <v>202</v>
      </c>
      <c r="D40" s="314">
        <v>29.069767441860467</v>
      </c>
      <c r="E40" s="311" t="s">
        <v>1</v>
      </c>
      <c r="F40" s="314">
        <v>22.093023255813954</v>
      </c>
      <c r="G40" s="313" t="s">
        <v>206</v>
      </c>
      <c r="H40" s="314">
        <v>16.279069767441861</v>
      </c>
      <c r="I40" s="316"/>
      <c r="J40" s="232"/>
    </row>
    <row r="41" spans="1:10" ht="16.5" customHeight="1">
      <c r="B41" s="311" t="s">
        <v>354</v>
      </c>
      <c r="C41" s="311" t="s">
        <v>202</v>
      </c>
      <c r="D41" s="312">
        <v>39.814814814814817</v>
      </c>
      <c r="E41" s="311" t="s">
        <v>210</v>
      </c>
      <c r="F41" s="312">
        <v>17.592592592592592</v>
      </c>
      <c r="G41" s="313" t="s">
        <v>206</v>
      </c>
      <c r="H41" s="312">
        <v>16.666666666666664</v>
      </c>
      <c r="I41" s="310"/>
    </row>
    <row r="42" spans="1:10" ht="16.5" customHeight="1">
      <c r="B42" s="311" t="s">
        <v>355</v>
      </c>
      <c r="C42" s="311" t="s">
        <v>202</v>
      </c>
      <c r="D42" s="312">
        <v>43.298969072164951</v>
      </c>
      <c r="E42" s="311" t="s">
        <v>206</v>
      </c>
      <c r="F42" s="312">
        <v>14.690721649484537</v>
      </c>
      <c r="G42" s="311" t="s">
        <v>1</v>
      </c>
      <c r="H42" s="312">
        <v>11.340206185567011</v>
      </c>
      <c r="I42" s="310"/>
    </row>
    <row r="43" spans="1:10" ht="16.5" customHeight="1">
      <c r="B43" s="311" t="s">
        <v>356</v>
      </c>
      <c r="C43" s="311" t="s">
        <v>202</v>
      </c>
      <c r="D43" s="312">
        <v>44.668008048289735</v>
      </c>
      <c r="E43" s="311" t="s">
        <v>1</v>
      </c>
      <c r="F43" s="312">
        <v>14.688128772635814</v>
      </c>
      <c r="G43" s="311" t="s">
        <v>206</v>
      </c>
      <c r="H43" s="312">
        <v>12.877263581488934</v>
      </c>
      <c r="I43" s="310"/>
    </row>
    <row r="44" spans="1:10" ht="16.5" customHeight="1">
      <c r="B44" s="313" t="s">
        <v>357</v>
      </c>
      <c r="C44" s="313" t="s">
        <v>202</v>
      </c>
      <c r="D44" s="314">
        <v>32.20338983050847</v>
      </c>
      <c r="E44" s="311" t="s">
        <v>1</v>
      </c>
      <c r="F44" s="314">
        <v>15.254237288135593</v>
      </c>
      <c r="G44" s="313" t="s">
        <v>206</v>
      </c>
      <c r="H44" s="314">
        <v>12.994350282485875</v>
      </c>
      <c r="I44" s="310"/>
    </row>
    <row r="45" spans="1:10" ht="16.5" customHeight="1">
      <c r="B45" s="313" t="s">
        <v>358</v>
      </c>
      <c r="C45" s="313" t="s">
        <v>202</v>
      </c>
      <c r="D45" s="314">
        <v>29.1044776119403</v>
      </c>
      <c r="E45" s="311" t="s">
        <v>200</v>
      </c>
      <c r="F45" s="314">
        <v>19.402985074626866</v>
      </c>
      <c r="G45" s="313" t="s">
        <v>206</v>
      </c>
      <c r="H45" s="314">
        <v>16.417910447761194</v>
      </c>
      <c r="I45" s="310"/>
    </row>
    <row r="46" spans="1:10" ht="16.5" customHeight="1">
      <c r="B46" s="317" t="s">
        <v>359</v>
      </c>
      <c r="C46" s="317" t="s">
        <v>202</v>
      </c>
      <c r="D46" s="318">
        <v>41.29032258064516</v>
      </c>
      <c r="E46" s="317" t="s">
        <v>1</v>
      </c>
      <c r="F46" s="318">
        <v>11.612903225806452</v>
      </c>
      <c r="G46" s="317" t="s">
        <v>371</v>
      </c>
      <c r="H46" s="318">
        <v>10.967741935483872</v>
      </c>
      <c r="I46" s="310"/>
    </row>
    <row r="47" spans="1:10" ht="16.5" customHeight="1">
      <c r="B47" s="320"/>
      <c r="C47" s="320"/>
      <c r="D47" s="321"/>
      <c r="E47" s="320"/>
      <c r="F47" s="321"/>
      <c r="G47" s="320" t="s">
        <v>320</v>
      </c>
      <c r="H47" s="321">
        <v>10.967741935483872</v>
      </c>
      <c r="I47" s="310"/>
    </row>
    <row r="48" spans="1:10" ht="16.5" customHeight="1">
      <c r="B48" s="311" t="s">
        <v>360</v>
      </c>
      <c r="C48" s="311" t="s">
        <v>202</v>
      </c>
      <c r="D48" s="312">
        <v>38.125</v>
      </c>
      <c r="E48" s="311" t="s">
        <v>1</v>
      </c>
      <c r="F48" s="312">
        <v>16.875</v>
      </c>
      <c r="G48" s="311" t="s">
        <v>323</v>
      </c>
      <c r="H48" s="312">
        <v>14.374999999999998</v>
      </c>
      <c r="I48" s="310"/>
    </row>
    <row r="49" spans="2:9" ht="16.5" customHeight="1">
      <c r="B49" s="317" t="s">
        <v>361</v>
      </c>
      <c r="C49" s="317" t="s">
        <v>202</v>
      </c>
      <c r="D49" s="318">
        <v>43.915343915343911</v>
      </c>
      <c r="E49" s="317" t="s">
        <v>320</v>
      </c>
      <c r="F49" s="318">
        <v>17.989417989417987</v>
      </c>
      <c r="G49" s="317" t="s">
        <v>200</v>
      </c>
      <c r="H49" s="318">
        <v>12.698412698412698</v>
      </c>
      <c r="I49" s="310"/>
    </row>
    <row r="50" spans="2:9" ht="16.5" customHeight="1">
      <c r="B50" s="320"/>
      <c r="C50" s="320"/>
      <c r="D50" s="321"/>
      <c r="E50" s="320"/>
      <c r="F50" s="321"/>
      <c r="G50" s="320" t="s">
        <v>323</v>
      </c>
      <c r="H50" s="321">
        <v>12.698412698412698</v>
      </c>
      <c r="I50" s="310"/>
    </row>
    <row r="51" spans="2:9" ht="16.5" customHeight="1">
      <c r="B51" s="311" t="s">
        <v>362</v>
      </c>
      <c r="C51" s="311" t="s">
        <v>202</v>
      </c>
      <c r="D51" s="312">
        <v>43.967431532198368</v>
      </c>
      <c r="E51" s="311" t="s">
        <v>1</v>
      </c>
      <c r="F51" s="312">
        <v>12.139156180606959</v>
      </c>
      <c r="G51" s="311" t="s">
        <v>206</v>
      </c>
      <c r="H51" s="312">
        <v>12.065136935603258</v>
      </c>
      <c r="I51" s="310"/>
    </row>
    <row r="52" spans="2:9" ht="16.5" customHeight="1">
      <c r="B52" s="313" t="s">
        <v>363</v>
      </c>
      <c r="C52" s="313" t="s">
        <v>202</v>
      </c>
      <c r="D52" s="314">
        <v>32.338308457711449</v>
      </c>
      <c r="E52" s="311" t="s">
        <v>1</v>
      </c>
      <c r="F52" s="314">
        <v>15.422885572139302</v>
      </c>
      <c r="G52" s="311" t="s">
        <v>206</v>
      </c>
      <c r="H52" s="314">
        <v>13.432835820895523</v>
      </c>
      <c r="I52" s="310"/>
    </row>
    <row r="53" spans="2:9" ht="16.5" customHeight="1">
      <c r="B53" s="313" t="s">
        <v>364</v>
      </c>
      <c r="C53" s="313" t="s">
        <v>202</v>
      </c>
      <c r="D53" s="314">
        <v>42.948717948717949</v>
      </c>
      <c r="E53" s="311" t="s">
        <v>1</v>
      </c>
      <c r="F53" s="314">
        <v>16.025641025641026</v>
      </c>
      <c r="G53" s="311" t="s">
        <v>206</v>
      </c>
      <c r="H53" s="314">
        <v>14.423076923076922</v>
      </c>
      <c r="I53" s="310"/>
    </row>
    <row r="54" spans="2:9" ht="16.5" customHeight="1">
      <c r="B54" s="311" t="s">
        <v>365</v>
      </c>
      <c r="C54" s="311" t="s">
        <v>202</v>
      </c>
      <c r="D54" s="312">
        <v>38.661710037174721</v>
      </c>
      <c r="E54" s="311" t="s">
        <v>1</v>
      </c>
      <c r="F54" s="312">
        <v>17.100371747211895</v>
      </c>
      <c r="G54" s="311" t="s">
        <v>323</v>
      </c>
      <c r="H54" s="312">
        <v>14.49814126394052</v>
      </c>
      <c r="I54" s="310"/>
    </row>
    <row r="55" spans="2:9" ht="16.5" customHeight="1">
      <c r="B55" s="317" t="s">
        <v>366</v>
      </c>
      <c r="C55" s="317" t="s">
        <v>202</v>
      </c>
      <c r="D55" s="318">
        <v>46.798029556650242</v>
      </c>
      <c r="E55" s="317" t="s">
        <v>1</v>
      </c>
      <c r="F55" s="318">
        <v>12.807881773399016</v>
      </c>
      <c r="G55" s="317"/>
      <c r="H55" s="318"/>
      <c r="I55" s="310"/>
    </row>
    <row r="56" spans="2:9" ht="16.5" customHeight="1">
      <c r="B56" s="320"/>
      <c r="C56" s="320"/>
      <c r="D56" s="321"/>
      <c r="E56" s="320" t="s">
        <v>320</v>
      </c>
      <c r="F56" s="321">
        <v>12.807881773399016</v>
      </c>
      <c r="G56" s="320"/>
      <c r="H56" s="321"/>
      <c r="I56" s="310"/>
    </row>
    <row r="57" spans="2:9" ht="16.5" customHeight="1">
      <c r="B57" s="313" t="s">
        <v>367</v>
      </c>
      <c r="C57" s="313" t="s">
        <v>202</v>
      </c>
      <c r="D57" s="314">
        <v>40.370370370370374</v>
      </c>
      <c r="E57" s="311" t="s">
        <v>1</v>
      </c>
      <c r="F57" s="314">
        <v>16.666666666666664</v>
      </c>
      <c r="G57" s="311" t="s">
        <v>210</v>
      </c>
      <c r="H57" s="314">
        <v>15.925925925925927</v>
      </c>
      <c r="I57" s="310"/>
    </row>
    <row r="58" spans="2:9" ht="16.5" customHeight="1">
      <c r="B58" s="313" t="s">
        <v>368</v>
      </c>
      <c r="C58" s="313" t="s">
        <v>202</v>
      </c>
      <c r="D58" s="314">
        <v>39.473684210526315</v>
      </c>
      <c r="E58" s="311" t="s">
        <v>1</v>
      </c>
      <c r="F58" s="314">
        <v>16.315789473684212</v>
      </c>
      <c r="G58" s="311" t="s">
        <v>206</v>
      </c>
      <c r="H58" s="314">
        <v>13.94736842105263</v>
      </c>
      <c r="I58" s="310"/>
    </row>
    <row r="59" spans="2:9" ht="16.5" customHeight="1">
      <c r="B59" s="317" t="s">
        <v>369</v>
      </c>
      <c r="C59" s="317" t="s">
        <v>202</v>
      </c>
      <c r="D59" s="318">
        <v>39.382239382239383</v>
      </c>
      <c r="E59" s="317" t="s">
        <v>1</v>
      </c>
      <c r="F59" s="318">
        <v>14.285714285714285</v>
      </c>
      <c r="G59" s="317"/>
      <c r="H59" s="318"/>
    </row>
    <row r="60" spans="2:9" ht="16.5" customHeight="1">
      <c r="B60" s="325"/>
      <c r="C60" s="325"/>
      <c r="D60" s="326"/>
      <c r="E60" s="325" t="s">
        <v>320</v>
      </c>
      <c r="F60" s="326">
        <v>14.285714285714285</v>
      </c>
      <c r="G60" s="325"/>
      <c r="H60" s="326"/>
    </row>
    <row r="61" spans="2:9" ht="2.1" customHeight="1">
      <c r="B61" s="138"/>
      <c r="C61" s="138"/>
      <c r="D61" s="138"/>
      <c r="E61" s="138"/>
      <c r="F61" s="138"/>
      <c r="G61" s="138"/>
      <c r="H61" s="138"/>
    </row>
    <row r="62" spans="2:9" ht="5.0999999999999996" customHeight="1"/>
    <row r="71" spans="1:10">
      <c r="A71" s="220"/>
      <c r="I71" s="220"/>
      <c r="J71" s="220"/>
    </row>
    <row r="72" spans="1:10">
      <c r="B72" s="220"/>
      <c r="C72" s="220"/>
      <c r="D72" s="220"/>
      <c r="E72" s="220"/>
      <c r="F72" s="220"/>
      <c r="G72" s="220"/>
      <c r="H72" s="220"/>
    </row>
    <row r="171" spans="1:10">
      <c r="A171" s="322"/>
      <c r="I171" s="322"/>
      <c r="J171" s="322"/>
    </row>
    <row r="172" spans="1:10">
      <c r="A172" s="322"/>
      <c r="B172" s="322"/>
      <c r="C172" s="322"/>
      <c r="D172" s="322"/>
      <c r="E172" s="322"/>
      <c r="F172" s="322"/>
      <c r="G172" s="322"/>
      <c r="H172" s="322"/>
      <c r="I172" s="322"/>
      <c r="J172" s="322"/>
    </row>
    <row r="173" spans="1:10">
      <c r="A173" s="322"/>
      <c r="B173" s="322"/>
      <c r="C173" s="322"/>
      <c r="D173" s="322"/>
      <c r="E173" s="322"/>
      <c r="F173" s="322"/>
      <c r="G173" s="322"/>
      <c r="H173" s="322"/>
      <c r="I173" s="322"/>
      <c r="J173" s="322"/>
    </row>
    <row r="174" spans="1:10">
      <c r="B174" s="322"/>
      <c r="C174" s="322"/>
      <c r="D174" s="322"/>
      <c r="E174" s="322"/>
      <c r="F174" s="322"/>
      <c r="G174" s="322"/>
      <c r="H174" s="322"/>
    </row>
  </sheetData>
  <mergeCells count="5">
    <mergeCell ref="B2:H2"/>
    <mergeCell ref="B4:B5"/>
    <mergeCell ref="C4:D4"/>
    <mergeCell ref="E4:F4"/>
    <mergeCell ref="G4:H4"/>
  </mergeCells>
  <phoneticPr fontId="4"/>
  <pageMargins left="0.39370078740157483" right="0.39370078740157483" top="0.39370078740157483" bottom="0.3937007874015748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J21"/>
  <sheetViews>
    <sheetView zoomScaleNormal="100" workbookViewId="0">
      <selection activeCell="E2" sqref="E2"/>
    </sheetView>
  </sheetViews>
  <sheetFormatPr defaultRowHeight="13.5"/>
  <cols>
    <col min="1" max="1" width="2.625" style="1" customWidth="1"/>
    <col min="2" max="2" width="2.875" style="1" customWidth="1"/>
    <col min="3" max="3" width="23.875" style="1" bestFit="1" customWidth="1"/>
    <col min="4" max="4" width="21.875" style="1" bestFit="1" customWidth="1"/>
    <col min="5" max="5" width="13.875" style="1" bestFit="1" customWidth="1"/>
    <col min="6" max="6" width="8.5" style="1" bestFit="1" customWidth="1"/>
    <col min="7" max="7" width="9" style="1"/>
    <col min="8" max="8" width="11.125" style="1" customWidth="1"/>
    <col min="9" max="16384" width="9" style="1"/>
  </cols>
  <sheetData>
    <row r="1" spans="2:10" ht="14.25" thickBot="1"/>
    <row r="2" spans="2:10" ht="36">
      <c r="B2" s="2"/>
      <c r="C2" s="3"/>
      <c r="D2" s="31" t="s">
        <v>134</v>
      </c>
      <c r="E2" s="32" t="s">
        <v>13</v>
      </c>
      <c r="F2" s="4" t="s">
        <v>16</v>
      </c>
      <c r="J2" s="5"/>
    </row>
    <row r="3" spans="2:10">
      <c r="B3" s="6">
        <v>1</v>
      </c>
      <c r="C3" s="7" t="s">
        <v>20</v>
      </c>
      <c r="D3" s="8">
        <v>2.8087257051544094</v>
      </c>
      <c r="E3" s="9">
        <v>1.723562903494771</v>
      </c>
      <c r="F3" s="10">
        <f>E3-D3</f>
        <v>-1.0851628016596384</v>
      </c>
    </row>
    <row r="4" spans="2:10">
      <c r="B4" s="6">
        <v>2</v>
      </c>
      <c r="C4" s="7" t="s">
        <v>1</v>
      </c>
      <c r="D4" s="8">
        <v>22.245840920633743</v>
      </c>
      <c r="E4" s="9">
        <v>20.151511542034925</v>
      </c>
      <c r="F4" s="10">
        <f t="shared" ref="F4:F14" si="0">E4-D4</f>
        <v>-2.0943293785988182</v>
      </c>
    </row>
    <row r="5" spans="2:10">
      <c r="B5" s="6">
        <v>3</v>
      </c>
      <c r="C5" s="7" t="s">
        <v>55</v>
      </c>
      <c r="D5" s="8">
        <v>2.6375314331016884</v>
      </c>
      <c r="E5" s="9">
        <v>25.548514662791526</v>
      </c>
      <c r="F5" s="10">
        <f t="shared" si="0"/>
        <v>22.910983229689837</v>
      </c>
    </row>
    <row r="6" spans="2:10">
      <c r="B6" s="6">
        <v>4</v>
      </c>
      <c r="C6" s="7" t="s">
        <v>43</v>
      </c>
      <c r="D6" s="8">
        <v>3.5460254933293696</v>
      </c>
      <c r="E6" s="9">
        <v>4.2678133263453795</v>
      </c>
      <c r="F6" s="10">
        <f t="shared" si="0"/>
        <v>0.72178783301600991</v>
      </c>
    </row>
    <row r="7" spans="2:10">
      <c r="B7" s="6">
        <v>5</v>
      </c>
      <c r="C7" s="7" t="s">
        <v>38</v>
      </c>
      <c r="D7" s="8">
        <v>13.950970555080705</v>
      </c>
      <c r="E7" s="9">
        <v>11.55513733711318</v>
      </c>
      <c r="F7" s="10">
        <f t="shared" si="0"/>
        <v>-2.3958332179675246</v>
      </c>
    </row>
    <row r="8" spans="2:10">
      <c r="B8" s="6">
        <v>6</v>
      </c>
      <c r="C8" s="7" t="s">
        <v>41</v>
      </c>
      <c r="D8" s="8">
        <v>4.9685978668846849</v>
      </c>
      <c r="E8" s="9">
        <v>2.1928675226909977</v>
      </c>
      <c r="F8" s="10">
        <f t="shared" si="0"/>
        <v>-2.7757303441936871</v>
      </c>
    </row>
    <row r="9" spans="2:10">
      <c r="B9" s="6">
        <v>7</v>
      </c>
      <c r="C9" s="7" t="s">
        <v>39</v>
      </c>
      <c r="D9" s="8">
        <v>13.736172532114409</v>
      </c>
      <c r="E9" s="9">
        <v>4.2392262429425642</v>
      </c>
      <c r="F9" s="10">
        <f t="shared" si="0"/>
        <v>-9.496946289171845</v>
      </c>
    </row>
    <row r="10" spans="2:10">
      <c r="B10" s="6">
        <v>8</v>
      </c>
      <c r="C10" s="7" t="s">
        <v>21</v>
      </c>
      <c r="D10" s="8">
        <v>0.98281863564854388</v>
      </c>
      <c r="E10" s="9">
        <v>0.71348595659527836</v>
      </c>
      <c r="F10" s="10">
        <f t="shared" si="0"/>
        <v>-0.26933267905326552</v>
      </c>
    </row>
    <row r="11" spans="2:10">
      <c r="B11" s="6">
        <v>9</v>
      </c>
      <c r="C11" s="7" t="s">
        <v>22</v>
      </c>
      <c r="D11" s="8">
        <v>5.993038264768912</v>
      </c>
      <c r="E11" s="9">
        <v>11.000071467708507</v>
      </c>
      <c r="F11" s="10">
        <f t="shared" si="0"/>
        <v>5.0070332029395948</v>
      </c>
    </row>
    <row r="12" spans="2:10">
      <c r="B12" s="6">
        <v>10</v>
      </c>
      <c r="C12" s="7" t="s">
        <v>42</v>
      </c>
      <c r="D12" s="8">
        <v>5.3565721505815898</v>
      </c>
      <c r="E12" s="9">
        <v>2.0094337375229294</v>
      </c>
      <c r="F12" s="10">
        <f t="shared" si="0"/>
        <v>-3.3471384130586603</v>
      </c>
    </row>
    <row r="13" spans="2:10">
      <c r="B13" s="6">
        <v>11</v>
      </c>
      <c r="C13" s="7" t="s">
        <v>23</v>
      </c>
      <c r="D13" s="8">
        <v>7.2337631771278517</v>
      </c>
      <c r="E13" s="9">
        <v>7.6101198275245974</v>
      </c>
      <c r="F13" s="10">
        <f t="shared" si="0"/>
        <v>0.37635665039674571</v>
      </c>
    </row>
    <row r="14" spans="2:10" ht="14.25" thickBot="1">
      <c r="B14" s="11">
        <v>12</v>
      </c>
      <c r="C14" s="12" t="s">
        <v>2</v>
      </c>
      <c r="D14" s="13">
        <f>100-SUM(D3:D13)</f>
        <v>16.539943265574095</v>
      </c>
      <c r="E14" s="14">
        <f>100-SUM(E3:E13)</f>
        <v>8.9882554732353412</v>
      </c>
      <c r="F14" s="15">
        <f t="shared" si="0"/>
        <v>-7.551687792338754</v>
      </c>
    </row>
    <row r="15" spans="2:10">
      <c r="B15" s="16"/>
      <c r="C15" s="16"/>
      <c r="D15" s="16"/>
      <c r="E15" s="16"/>
      <c r="F15" s="16"/>
    </row>
    <row r="16" spans="2:10">
      <c r="B16" s="16"/>
      <c r="C16" s="16"/>
      <c r="D16" s="114" t="s">
        <v>135</v>
      </c>
      <c r="E16" s="77" t="s">
        <v>10</v>
      </c>
      <c r="F16" s="16"/>
    </row>
    <row r="17" spans="2:8">
      <c r="B17" s="16"/>
      <c r="C17" s="16"/>
      <c r="D17" s="115"/>
      <c r="E17" s="17"/>
      <c r="F17" s="16"/>
    </row>
    <row r="18" spans="2:8">
      <c r="B18" s="16"/>
      <c r="C18" s="16"/>
      <c r="D18" s="16"/>
      <c r="E18" s="16"/>
      <c r="F18" s="16"/>
      <c r="G18" s="33"/>
      <c r="H18" s="34"/>
    </row>
    <row r="19" spans="2:8">
      <c r="D19" s="16"/>
      <c r="G19" s="34"/>
      <c r="H19" s="34"/>
    </row>
    <row r="20" spans="2:8">
      <c r="G20" s="34"/>
      <c r="H20" s="34"/>
    </row>
    <row r="21" spans="2:8">
      <c r="G21" s="34"/>
      <c r="H21" s="34"/>
    </row>
  </sheetData>
  <mergeCells count="1">
    <mergeCell ref="D16:D17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N12"/>
  <sheetViews>
    <sheetView zoomScaleNormal="100" workbookViewId="0">
      <selection activeCell="E2" sqref="E2"/>
    </sheetView>
  </sheetViews>
  <sheetFormatPr defaultRowHeight="13.5"/>
  <cols>
    <col min="1" max="1" width="23.875" style="41" bestFit="1" customWidth="1"/>
    <col min="2" max="13" width="6.75" style="41" bestFit="1" customWidth="1"/>
    <col min="14" max="14" width="5.875" style="41" bestFit="1" customWidth="1"/>
    <col min="15" max="17" width="9" style="41"/>
    <col min="18" max="18" width="9.125" style="41" customWidth="1"/>
    <col min="19" max="16384" width="9" style="41"/>
  </cols>
  <sheetData>
    <row r="1" spans="1:14" ht="14.25" thickBot="1">
      <c r="A1" s="81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>
      <c r="A2" s="82" t="s">
        <v>12</v>
      </c>
      <c r="B2" s="83" t="s">
        <v>44</v>
      </c>
      <c r="C2" s="84" t="s">
        <v>45</v>
      </c>
      <c r="D2" s="83" t="s">
        <v>46</v>
      </c>
      <c r="E2" s="84" t="s">
        <v>47</v>
      </c>
      <c r="F2" s="83" t="s">
        <v>48</v>
      </c>
      <c r="G2" s="84" t="s">
        <v>49</v>
      </c>
      <c r="H2" s="83" t="s">
        <v>50</v>
      </c>
      <c r="I2" s="84" t="s">
        <v>51</v>
      </c>
      <c r="J2" s="83" t="s">
        <v>52</v>
      </c>
      <c r="K2" s="84" t="s">
        <v>53</v>
      </c>
      <c r="L2" s="83" t="s">
        <v>54</v>
      </c>
      <c r="M2" s="84" t="s">
        <v>63</v>
      </c>
    </row>
    <row r="3" spans="1:14">
      <c r="A3" s="85" t="s">
        <v>25</v>
      </c>
      <c r="B3" s="86">
        <v>3.4351145038167941</v>
      </c>
      <c r="C3" s="87">
        <v>3.707194470625196</v>
      </c>
      <c r="D3" s="86">
        <v>1.718892607240645</v>
      </c>
      <c r="E3" s="87">
        <v>1.5485564304461943</v>
      </c>
      <c r="F3" s="86">
        <v>1.3040494166094716</v>
      </c>
      <c r="G3" s="87">
        <v>1.4382022471910112</v>
      </c>
      <c r="H3" s="86">
        <v>1.6913069189828502</v>
      </c>
      <c r="I3" s="87">
        <v>2.0605550883095036</v>
      </c>
      <c r="J3" s="86">
        <v>1.5345268542199488</v>
      </c>
      <c r="K3" s="87">
        <v>1.8710221608772333</v>
      </c>
      <c r="L3" s="86">
        <v>1.3516609392898054</v>
      </c>
      <c r="M3" s="87">
        <v>1.5923566878980893</v>
      </c>
    </row>
    <row r="4" spans="1:14">
      <c r="A4" s="88" t="s">
        <v>24</v>
      </c>
      <c r="B4" s="89">
        <v>3.8167938931297711</v>
      </c>
      <c r="C4" s="90">
        <v>3.7386113729186299</v>
      </c>
      <c r="D4" s="89">
        <v>5.1871006997261944</v>
      </c>
      <c r="E4" s="90">
        <v>6.4566929133858268</v>
      </c>
      <c r="F4" s="89">
        <v>10.512468542667582</v>
      </c>
      <c r="G4" s="90">
        <v>14.202247191011235</v>
      </c>
      <c r="H4" s="89">
        <v>18.935541099940863</v>
      </c>
      <c r="I4" s="90">
        <v>23.21278385197645</v>
      </c>
      <c r="J4" s="89">
        <v>28.832054560954816</v>
      </c>
      <c r="K4" s="90">
        <v>34.414538762364849</v>
      </c>
      <c r="L4" s="89">
        <v>35.601374570446737</v>
      </c>
      <c r="M4" s="90">
        <v>34.394904458598724</v>
      </c>
    </row>
    <row r="5" spans="1:14">
      <c r="A5" s="88" t="s">
        <v>55</v>
      </c>
      <c r="B5" s="89">
        <v>30.534351145038169</v>
      </c>
      <c r="C5" s="90">
        <v>46.81118441721646</v>
      </c>
      <c r="D5" s="89">
        <v>48.326741709765741</v>
      </c>
      <c r="E5" s="90">
        <v>44.356955380577432</v>
      </c>
      <c r="F5" s="89">
        <v>41.981239990848778</v>
      </c>
      <c r="G5" s="90">
        <v>37.797752808988768</v>
      </c>
      <c r="H5" s="89">
        <v>28.219988172678889</v>
      </c>
      <c r="I5" s="90">
        <v>19.575273338940285</v>
      </c>
      <c r="J5" s="89">
        <v>10.869565217391305</v>
      </c>
      <c r="K5" s="90">
        <v>4.78490913273522</v>
      </c>
      <c r="L5" s="89">
        <v>2.7262313860252005</v>
      </c>
      <c r="M5" s="90">
        <v>1.4012738853503186</v>
      </c>
    </row>
    <row r="6" spans="1:14">
      <c r="A6" s="88" t="s">
        <v>43</v>
      </c>
      <c r="B6" s="89">
        <v>4.5801526717557248</v>
      </c>
      <c r="C6" s="90">
        <v>5.8121269242852662</v>
      </c>
      <c r="D6" s="89">
        <v>4.8828719196836019</v>
      </c>
      <c r="E6" s="90">
        <v>5.0131233595800522</v>
      </c>
      <c r="F6" s="89">
        <v>5.010295126973233</v>
      </c>
      <c r="G6" s="90">
        <v>5.0449438202247192</v>
      </c>
      <c r="H6" s="89">
        <v>4.8018923713778827</v>
      </c>
      <c r="I6" s="90">
        <v>4.1421362489486961</v>
      </c>
      <c r="J6" s="89">
        <v>3.9386189258312019</v>
      </c>
      <c r="K6" s="90">
        <v>3.0672494440610385</v>
      </c>
      <c r="L6" s="89">
        <v>2.1534936998854524</v>
      </c>
      <c r="M6" s="90">
        <v>2.547770700636943</v>
      </c>
    </row>
    <row r="7" spans="1:14">
      <c r="A7" s="88" t="s">
        <v>38</v>
      </c>
      <c r="B7" s="89">
        <v>1.5267175572519083</v>
      </c>
      <c r="C7" s="90">
        <v>1.1624253848570532</v>
      </c>
      <c r="D7" s="89">
        <v>1.3994523881959233</v>
      </c>
      <c r="E7" s="90">
        <v>2.3622047244094486</v>
      </c>
      <c r="F7" s="89">
        <v>4.1180507892930676</v>
      </c>
      <c r="G7" s="90">
        <v>7.3370786516853927</v>
      </c>
      <c r="H7" s="89">
        <v>11.567120047309285</v>
      </c>
      <c r="I7" s="90">
        <v>15.391084945332212</v>
      </c>
      <c r="J7" s="89">
        <v>17.178175618073315</v>
      </c>
      <c r="K7" s="90">
        <v>20.343531937734834</v>
      </c>
      <c r="L7" s="89">
        <v>20.824742268041238</v>
      </c>
      <c r="M7" s="90">
        <v>22.67515923566879</v>
      </c>
    </row>
    <row r="8" spans="1:14">
      <c r="A8" s="88" t="s">
        <v>40</v>
      </c>
      <c r="B8" s="89">
        <v>6.8702290076335881</v>
      </c>
      <c r="C8" s="90">
        <v>3.8642789820923658</v>
      </c>
      <c r="D8" s="89">
        <v>2.29692728932157</v>
      </c>
      <c r="E8" s="90">
        <v>2.1653543307086616</v>
      </c>
      <c r="F8" s="89">
        <v>2.0018302447952414</v>
      </c>
      <c r="G8" s="90">
        <v>1.9438202247191012</v>
      </c>
      <c r="H8" s="89">
        <v>1.6558249556475459</v>
      </c>
      <c r="I8" s="90">
        <v>1.6925988225399493</v>
      </c>
      <c r="J8" s="89">
        <v>1.9863597612958226</v>
      </c>
      <c r="K8" s="90">
        <v>2.3617820719269997</v>
      </c>
      <c r="L8" s="89">
        <v>3.4135166093928979</v>
      </c>
      <c r="M8" s="90">
        <v>2.8662420382165608</v>
      </c>
    </row>
    <row r="9" spans="1:14">
      <c r="A9" s="88" t="s">
        <v>39</v>
      </c>
      <c r="B9" s="89">
        <v>8.015267175572518</v>
      </c>
      <c r="C9" s="90">
        <v>4.7753691486019472</v>
      </c>
      <c r="D9" s="89">
        <v>2.7228475813811985</v>
      </c>
      <c r="E9" s="90">
        <v>3.4776902887139109</v>
      </c>
      <c r="F9" s="89">
        <v>3.9121482498284141</v>
      </c>
      <c r="G9" s="90">
        <v>4.1460674157303368</v>
      </c>
      <c r="H9" s="89">
        <v>4.8728562980484922</v>
      </c>
      <c r="I9" s="90">
        <v>4.5521446593776282</v>
      </c>
      <c r="J9" s="89">
        <v>4.8678601875532825</v>
      </c>
      <c r="K9" s="90">
        <v>4.2634767272448428</v>
      </c>
      <c r="L9" s="89">
        <v>4.2840778923253149</v>
      </c>
      <c r="M9" s="90">
        <v>4.5859872611464967</v>
      </c>
    </row>
    <row r="10" spans="1:14">
      <c r="A10" s="88" t="s">
        <v>26</v>
      </c>
      <c r="B10" s="89">
        <v>7.6335877862595423</v>
      </c>
      <c r="C10" s="90">
        <v>6.2833804586867732</v>
      </c>
      <c r="D10" s="89">
        <v>6.3735929418923032</v>
      </c>
      <c r="E10" s="90">
        <v>8.0839895013123364</v>
      </c>
      <c r="F10" s="89">
        <v>9.1283459162663014</v>
      </c>
      <c r="G10" s="90">
        <v>11.179775280898877</v>
      </c>
      <c r="H10" s="89">
        <v>11.862803075103489</v>
      </c>
      <c r="I10" s="90">
        <v>12.857443229604709</v>
      </c>
      <c r="J10" s="89">
        <v>13.998294970161979</v>
      </c>
      <c r="K10" s="90">
        <v>12.499041484548732</v>
      </c>
      <c r="L10" s="89">
        <v>11.179839633447882</v>
      </c>
      <c r="M10" s="90">
        <v>12.802547770700636</v>
      </c>
    </row>
    <row r="11" spans="1:14">
      <c r="A11" s="88" t="s">
        <v>23</v>
      </c>
      <c r="B11" s="89">
        <v>14.122137404580155</v>
      </c>
      <c r="C11" s="90">
        <v>8.0741438894125039</v>
      </c>
      <c r="D11" s="89">
        <v>6.4344386979008208</v>
      </c>
      <c r="E11" s="90">
        <v>6.3123359580052494</v>
      </c>
      <c r="F11" s="89">
        <v>6.8748570121253723</v>
      </c>
      <c r="G11" s="90">
        <v>7.1573033707865168</v>
      </c>
      <c r="H11" s="89">
        <v>7.3565937315198102</v>
      </c>
      <c r="I11" s="90">
        <v>7.5273338940285957</v>
      </c>
      <c r="J11" s="89">
        <v>8.2011935208866156</v>
      </c>
      <c r="K11" s="90">
        <v>8.4042634767272446</v>
      </c>
      <c r="L11" s="89">
        <v>9.1408934707903775</v>
      </c>
      <c r="M11" s="90">
        <v>10.063694267515924</v>
      </c>
    </row>
    <row r="12" spans="1:14" ht="14.25" thickBot="1">
      <c r="A12" s="91" t="s">
        <v>2</v>
      </c>
      <c r="B12" s="92">
        <f>100-SUM(B3:B11)</f>
        <v>19.465648854961827</v>
      </c>
      <c r="C12" s="93">
        <f t="shared" ref="C12:M12" si="0">100-SUM(C3:C11)</f>
        <v>15.771284951303784</v>
      </c>
      <c r="D12" s="93">
        <f t="shared" si="0"/>
        <v>20.657134164892</v>
      </c>
      <c r="E12" s="93">
        <f t="shared" si="0"/>
        <v>20.223097112860899</v>
      </c>
      <c r="F12" s="93">
        <f t="shared" si="0"/>
        <v>15.156714710592539</v>
      </c>
      <c r="G12" s="93">
        <f t="shared" si="0"/>
        <v>9.7528089887640306</v>
      </c>
      <c r="H12" s="93">
        <f t="shared" si="0"/>
        <v>9.0360733293909021</v>
      </c>
      <c r="I12" s="93">
        <f t="shared" si="0"/>
        <v>8.9886459209419627</v>
      </c>
      <c r="J12" s="93">
        <f t="shared" si="0"/>
        <v>8.59335038363173</v>
      </c>
      <c r="K12" s="93">
        <f t="shared" si="0"/>
        <v>7.9901848017790087</v>
      </c>
      <c r="L12" s="93">
        <f t="shared" si="0"/>
        <v>9.3241695303550927</v>
      </c>
      <c r="M12" s="93">
        <f t="shared" si="0"/>
        <v>7.0700636942675033</v>
      </c>
    </row>
  </sheetData>
  <phoneticPr fontId="4"/>
  <pageMargins left="0.39370078740157483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45"/>
  <sheetViews>
    <sheetView workbookViewId="0">
      <selection activeCell="E2" sqref="E2"/>
    </sheetView>
  </sheetViews>
  <sheetFormatPr defaultRowHeight="13.5"/>
  <cols>
    <col min="1" max="1" width="27.75" style="41" bestFit="1" customWidth="1"/>
    <col min="2" max="2" width="33.875" style="40" bestFit="1" customWidth="1"/>
    <col min="3" max="3" width="8.5" style="60" bestFit="1" customWidth="1"/>
    <col min="4" max="4" width="12.25" style="60" bestFit="1" customWidth="1"/>
    <col min="5" max="5" width="32.625" style="60" bestFit="1" customWidth="1"/>
    <col min="6" max="7" width="10.25" style="40" bestFit="1" customWidth="1"/>
    <col min="8" max="8" width="9.25" style="40" bestFit="1" customWidth="1"/>
    <col min="9" max="16384" width="9" style="41"/>
  </cols>
  <sheetData>
    <row r="1" spans="1:8">
      <c r="A1" s="36" t="s">
        <v>11</v>
      </c>
      <c r="B1" s="37" t="s">
        <v>133</v>
      </c>
      <c r="C1" s="106" t="s">
        <v>17</v>
      </c>
      <c r="D1" s="38" t="s">
        <v>18</v>
      </c>
      <c r="E1" s="107" t="str">
        <f>CONCATENATE("被保険者千人当たり件数(平均",E2,")")</f>
        <v>被保険者千人当たり件数(平均4.289)</v>
      </c>
      <c r="F1" s="39" t="s">
        <v>13</v>
      </c>
      <c r="G1" s="116" t="s">
        <v>68</v>
      </c>
    </row>
    <row r="2" spans="1:8">
      <c r="A2" s="42" t="s">
        <v>3</v>
      </c>
      <c r="B2" s="67">
        <f t="shared" ref="B2:B19" si="0">C2*(-1)/D2*(-1)*1000</f>
        <v>4.4748557105063593</v>
      </c>
      <c r="C2" s="43">
        <f>F3</f>
        <v>773</v>
      </c>
      <c r="D2" s="44">
        <f>G3</f>
        <v>172743</v>
      </c>
      <c r="E2" s="108">
        <f>ROUND(C20/D20*1000,3)</f>
        <v>4.2889999999999997</v>
      </c>
      <c r="F2" s="79" t="s">
        <v>67</v>
      </c>
      <c r="G2" s="117"/>
    </row>
    <row r="3" spans="1:8">
      <c r="A3" s="45" t="s">
        <v>109</v>
      </c>
      <c r="B3" s="68">
        <f t="shared" si="0"/>
        <v>5.4263565891472867</v>
      </c>
      <c r="C3" s="46">
        <f>F4</f>
        <v>210</v>
      </c>
      <c r="D3" s="47">
        <f>G4</f>
        <v>38700</v>
      </c>
      <c r="E3" s="109">
        <f>$E$2</f>
        <v>4.2889999999999997</v>
      </c>
      <c r="F3" s="94">
        <v>773</v>
      </c>
      <c r="G3" s="95">
        <v>172743</v>
      </c>
      <c r="H3" s="50" t="s">
        <v>124</v>
      </c>
    </row>
    <row r="4" spans="1:8">
      <c r="A4" s="45" t="s">
        <v>4</v>
      </c>
      <c r="B4" s="68">
        <f t="shared" si="0"/>
        <v>4.4483575856942341</v>
      </c>
      <c r="C4" s="46">
        <f>F5+F6+F7</f>
        <v>7917</v>
      </c>
      <c r="D4" s="47">
        <f>G5+G6+G7</f>
        <v>1779758</v>
      </c>
      <c r="E4" s="109">
        <f t="shared" ref="E4:E19" si="1">$E$2</f>
        <v>4.2889999999999997</v>
      </c>
      <c r="F4" s="48">
        <v>210</v>
      </c>
      <c r="G4" s="49">
        <v>38700</v>
      </c>
      <c r="H4" s="40" t="s">
        <v>123</v>
      </c>
    </row>
    <row r="5" spans="1:8">
      <c r="A5" s="45" t="s">
        <v>5</v>
      </c>
      <c r="B5" s="68">
        <f t="shared" si="0"/>
        <v>4.3942592753131917</v>
      </c>
      <c r="C5" s="46">
        <f>SUM(F8:F16)</f>
        <v>16930</v>
      </c>
      <c r="D5" s="47">
        <f>SUM(G8:G16)</f>
        <v>3852754</v>
      </c>
      <c r="E5" s="109">
        <f t="shared" si="1"/>
        <v>4.2889999999999997</v>
      </c>
      <c r="F5" s="94">
        <v>4090</v>
      </c>
      <c r="G5" s="95">
        <v>864268</v>
      </c>
      <c r="H5" s="50" t="s">
        <v>81</v>
      </c>
    </row>
    <row r="6" spans="1:8">
      <c r="A6" s="45" t="s">
        <v>57</v>
      </c>
      <c r="B6" s="68">
        <f t="shared" si="0"/>
        <v>2.8431928378618512</v>
      </c>
      <c r="C6" s="46">
        <f>F17</f>
        <v>336</v>
      </c>
      <c r="D6" s="47">
        <f>G17</f>
        <v>118177</v>
      </c>
      <c r="E6" s="109">
        <f t="shared" si="1"/>
        <v>4.2889999999999997</v>
      </c>
      <c r="F6" s="94">
        <v>1817</v>
      </c>
      <c r="G6" s="95">
        <v>388106</v>
      </c>
      <c r="H6" s="50" t="s">
        <v>129</v>
      </c>
    </row>
    <row r="7" spans="1:8">
      <c r="A7" s="45" t="s">
        <v>58</v>
      </c>
      <c r="B7" s="68">
        <f t="shared" si="0"/>
        <v>4.3728817183607571</v>
      </c>
      <c r="C7" s="46">
        <f>F18</f>
        <v>1636</v>
      </c>
      <c r="D7" s="47">
        <f>G18</f>
        <v>374124</v>
      </c>
      <c r="E7" s="109">
        <f t="shared" si="1"/>
        <v>4.2889999999999997</v>
      </c>
      <c r="F7" s="94">
        <v>2010</v>
      </c>
      <c r="G7" s="95">
        <v>527384</v>
      </c>
      <c r="H7" s="50" t="s">
        <v>130</v>
      </c>
    </row>
    <row r="8" spans="1:8">
      <c r="A8" s="45" t="s">
        <v>110</v>
      </c>
      <c r="B8" s="68">
        <f t="shared" si="0"/>
        <v>7.3980506600145386</v>
      </c>
      <c r="C8" s="46">
        <f>F19+F20</f>
        <v>11409</v>
      </c>
      <c r="D8" s="47">
        <f>G19+G20</f>
        <v>1542163</v>
      </c>
      <c r="E8" s="109">
        <f t="shared" si="1"/>
        <v>4.2889999999999997</v>
      </c>
      <c r="F8" s="48">
        <v>3860</v>
      </c>
      <c r="G8" s="49">
        <v>764691</v>
      </c>
      <c r="H8" s="40" t="s">
        <v>122</v>
      </c>
    </row>
    <row r="9" spans="1:8">
      <c r="A9" s="45" t="s">
        <v>59</v>
      </c>
      <c r="B9" s="68">
        <f t="shared" si="0"/>
        <v>3.2417897172923853</v>
      </c>
      <c r="C9" s="46">
        <f>SUM(F21:F24)</f>
        <v>9360</v>
      </c>
      <c r="D9" s="47">
        <f>SUM(G21:G24)</f>
        <v>2887294</v>
      </c>
      <c r="E9" s="109">
        <f t="shared" si="1"/>
        <v>4.2889999999999997</v>
      </c>
      <c r="F9" s="48">
        <v>839</v>
      </c>
      <c r="G9" s="49">
        <v>207050</v>
      </c>
      <c r="H9" s="40" t="s">
        <v>82</v>
      </c>
    </row>
    <row r="10" spans="1:8">
      <c r="A10" s="51" t="s">
        <v>6</v>
      </c>
      <c r="B10" s="68">
        <f t="shared" si="0"/>
        <v>2.6539116680861419</v>
      </c>
      <c r="C10" s="52">
        <f>F25</f>
        <v>349</v>
      </c>
      <c r="D10" s="52">
        <f>G25</f>
        <v>131504</v>
      </c>
      <c r="E10" s="110">
        <f t="shared" si="1"/>
        <v>4.2889999999999997</v>
      </c>
      <c r="F10" s="48">
        <v>666</v>
      </c>
      <c r="G10" s="49">
        <v>145506</v>
      </c>
      <c r="H10" s="40" t="s">
        <v>127</v>
      </c>
    </row>
    <row r="11" spans="1:8">
      <c r="A11" s="45" t="s">
        <v>111</v>
      </c>
      <c r="B11" s="68">
        <f t="shared" si="0"/>
        <v>2.6135483945510636</v>
      </c>
      <c r="C11" s="47">
        <f>F26+F27</f>
        <v>1131</v>
      </c>
      <c r="D11" s="47">
        <f>G26+G27</f>
        <v>432745</v>
      </c>
      <c r="E11" s="109">
        <f t="shared" si="1"/>
        <v>4.2889999999999997</v>
      </c>
      <c r="F11" s="48">
        <v>438</v>
      </c>
      <c r="G11" s="49">
        <v>98070</v>
      </c>
      <c r="H11" s="40" t="s">
        <v>83</v>
      </c>
    </row>
    <row r="12" spans="1:8">
      <c r="A12" s="45" t="s">
        <v>112</v>
      </c>
      <c r="B12" s="68">
        <f t="shared" si="0"/>
        <v>3.4207107461099113</v>
      </c>
      <c r="C12" s="46">
        <f>F28+F29</f>
        <v>2425</v>
      </c>
      <c r="D12" s="47">
        <f>G28+G29</f>
        <v>708917</v>
      </c>
      <c r="E12" s="109">
        <f t="shared" si="1"/>
        <v>4.2889999999999997</v>
      </c>
      <c r="F12" s="48">
        <v>703</v>
      </c>
      <c r="G12" s="49">
        <v>186287</v>
      </c>
      <c r="H12" s="40" t="s">
        <v>56</v>
      </c>
    </row>
    <row r="13" spans="1:8">
      <c r="A13" s="45" t="s">
        <v>60</v>
      </c>
      <c r="B13" s="68">
        <f t="shared" si="0"/>
        <v>3.8018429489745915</v>
      </c>
      <c r="C13" s="46">
        <f>F30+F31</f>
        <v>2374</v>
      </c>
      <c r="D13" s="47">
        <f>G30+G31</f>
        <v>624434</v>
      </c>
      <c r="E13" s="109">
        <f t="shared" si="1"/>
        <v>4.2889999999999997</v>
      </c>
      <c r="F13" s="48">
        <v>1525</v>
      </c>
      <c r="G13" s="49">
        <v>391010</v>
      </c>
      <c r="H13" s="40" t="s">
        <v>84</v>
      </c>
    </row>
    <row r="14" spans="1:8">
      <c r="A14" s="45" t="s">
        <v>113</v>
      </c>
      <c r="B14" s="68">
        <f t="shared" si="0"/>
        <v>4.0281222004388413</v>
      </c>
      <c r="C14" s="46">
        <f>F32+F33</f>
        <v>2482</v>
      </c>
      <c r="D14" s="47">
        <f>G32+G33</f>
        <v>616168</v>
      </c>
      <c r="E14" s="109">
        <f t="shared" si="1"/>
        <v>4.2889999999999997</v>
      </c>
      <c r="F14" s="48">
        <v>2286</v>
      </c>
      <c r="G14" s="49">
        <v>483454</v>
      </c>
      <c r="H14" s="40" t="s">
        <v>85</v>
      </c>
    </row>
    <row r="15" spans="1:8">
      <c r="A15" s="53" t="s">
        <v>114</v>
      </c>
      <c r="B15" s="69">
        <f t="shared" si="0"/>
        <v>2.6766074549636478</v>
      </c>
      <c r="C15" s="54">
        <f>F34</f>
        <v>853</v>
      </c>
      <c r="D15" s="55">
        <f>G34</f>
        <v>318687</v>
      </c>
      <c r="E15" s="111">
        <f t="shared" si="1"/>
        <v>4.2889999999999997</v>
      </c>
      <c r="F15" s="48">
        <v>5391</v>
      </c>
      <c r="G15" s="49">
        <v>1259526</v>
      </c>
      <c r="H15" s="40" t="s">
        <v>126</v>
      </c>
    </row>
    <row r="16" spans="1:8">
      <c r="A16" s="45" t="s">
        <v>115</v>
      </c>
      <c r="B16" s="96">
        <f t="shared" si="0"/>
        <v>4.8750114269904605</v>
      </c>
      <c r="C16" s="47">
        <f>F35+F36</f>
        <v>16105</v>
      </c>
      <c r="D16" s="97">
        <f>G35+G36</f>
        <v>3303582</v>
      </c>
      <c r="E16" s="112">
        <f t="shared" si="1"/>
        <v>4.2889999999999997</v>
      </c>
      <c r="F16" s="48">
        <v>1222</v>
      </c>
      <c r="G16" s="49">
        <v>317160</v>
      </c>
      <c r="H16" s="40" t="s">
        <v>121</v>
      </c>
    </row>
    <row r="17" spans="1:8">
      <c r="A17" s="45" t="s">
        <v>61</v>
      </c>
      <c r="B17" s="96">
        <f t="shared" si="0"/>
        <v>2.8597910582624211</v>
      </c>
      <c r="C17" s="47">
        <f>F37</f>
        <v>614</v>
      </c>
      <c r="D17" s="97">
        <f>G37</f>
        <v>214701</v>
      </c>
      <c r="E17" s="112">
        <f t="shared" si="1"/>
        <v>4.2889999999999997</v>
      </c>
      <c r="F17" s="94">
        <v>336</v>
      </c>
      <c r="G17" s="95">
        <v>118177</v>
      </c>
      <c r="H17" s="50" t="s">
        <v>120</v>
      </c>
    </row>
    <row r="18" spans="1:8">
      <c r="A18" s="45" t="s">
        <v>116</v>
      </c>
      <c r="B18" s="96">
        <f t="shared" si="0"/>
        <v>4.2164371962796441</v>
      </c>
      <c r="C18" s="47">
        <f>SUM(F38:F43)</f>
        <v>8117</v>
      </c>
      <c r="D18" s="97">
        <f>SUM(G38:G43)</f>
        <v>1925085</v>
      </c>
      <c r="E18" s="112">
        <f t="shared" si="1"/>
        <v>4.2889999999999997</v>
      </c>
      <c r="F18" s="48">
        <v>1636</v>
      </c>
      <c r="G18" s="49">
        <v>374124</v>
      </c>
      <c r="H18" s="98" t="s">
        <v>86</v>
      </c>
    </row>
    <row r="19" spans="1:8">
      <c r="A19" s="56" t="s">
        <v>117</v>
      </c>
      <c r="B19" s="70">
        <f t="shared" si="0"/>
        <v>1.752185066800882</v>
      </c>
      <c r="C19" s="57">
        <f>F44</f>
        <v>933</v>
      </c>
      <c r="D19" s="58">
        <f>G44</f>
        <v>532478</v>
      </c>
      <c r="E19" s="113">
        <f t="shared" si="1"/>
        <v>4.2889999999999997</v>
      </c>
      <c r="F19" s="94">
        <v>4995</v>
      </c>
      <c r="G19" s="95">
        <v>838986</v>
      </c>
      <c r="H19" s="50" t="s">
        <v>87</v>
      </c>
    </row>
    <row r="20" spans="1:8">
      <c r="C20" s="59">
        <f>SUM(C2:C19)</f>
        <v>83954</v>
      </c>
      <c r="D20" s="59">
        <f>SUM(D2:D19)</f>
        <v>19574014</v>
      </c>
      <c r="E20" s="59"/>
      <c r="F20" s="94">
        <v>6414</v>
      </c>
      <c r="G20" s="95">
        <v>703177</v>
      </c>
      <c r="H20" s="50" t="s">
        <v>125</v>
      </c>
    </row>
    <row r="21" spans="1:8">
      <c r="F21" s="99">
        <v>3473</v>
      </c>
      <c r="G21" s="100">
        <v>1188491</v>
      </c>
      <c r="H21" s="98" t="s">
        <v>88</v>
      </c>
    </row>
    <row r="22" spans="1:8">
      <c r="F22" s="48">
        <v>4012</v>
      </c>
      <c r="G22" s="49">
        <v>1234590</v>
      </c>
      <c r="H22" s="40" t="s">
        <v>89</v>
      </c>
    </row>
    <row r="23" spans="1:8">
      <c r="F23" s="48">
        <v>1595</v>
      </c>
      <c r="G23" s="49">
        <v>391441</v>
      </c>
      <c r="H23" s="40" t="s">
        <v>90</v>
      </c>
    </row>
    <row r="24" spans="1:8">
      <c r="F24" s="101">
        <v>280</v>
      </c>
      <c r="G24" s="102">
        <v>72772</v>
      </c>
      <c r="H24" s="98" t="s">
        <v>91</v>
      </c>
    </row>
    <row r="25" spans="1:8">
      <c r="F25" s="94">
        <v>349</v>
      </c>
      <c r="G25" s="95">
        <v>131504</v>
      </c>
      <c r="H25" s="50" t="s">
        <v>92</v>
      </c>
    </row>
    <row r="26" spans="1:8">
      <c r="F26" s="99">
        <v>752</v>
      </c>
      <c r="G26" s="100">
        <v>328289</v>
      </c>
      <c r="H26" s="98" t="s">
        <v>93</v>
      </c>
    </row>
    <row r="27" spans="1:8">
      <c r="F27" s="99">
        <v>379</v>
      </c>
      <c r="G27" s="100">
        <v>104456</v>
      </c>
      <c r="H27" s="98" t="s">
        <v>94</v>
      </c>
    </row>
    <row r="28" spans="1:8">
      <c r="F28" s="94">
        <v>267</v>
      </c>
      <c r="G28" s="95">
        <v>65124</v>
      </c>
      <c r="H28" s="40" t="s">
        <v>95</v>
      </c>
    </row>
    <row r="29" spans="1:8">
      <c r="F29" s="94">
        <v>2158</v>
      </c>
      <c r="G29" s="95">
        <v>643793</v>
      </c>
      <c r="H29" s="40" t="s">
        <v>96</v>
      </c>
    </row>
    <row r="30" spans="1:8">
      <c r="F30" s="99">
        <v>1394</v>
      </c>
      <c r="G30" s="100">
        <v>408096</v>
      </c>
      <c r="H30" s="98" t="s">
        <v>97</v>
      </c>
    </row>
    <row r="31" spans="1:8">
      <c r="F31" s="48">
        <v>980</v>
      </c>
      <c r="G31" s="49">
        <v>216338</v>
      </c>
      <c r="H31" s="40" t="s">
        <v>98</v>
      </c>
    </row>
    <row r="32" spans="1:8">
      <c r="F32" s="94">
        <v>1169</v>
      </c>
      <c r="G32" s="95">
        <v>304804</v>
      </c>
      <c r="H32" s="50" t="s">
        <v>99</v>
      </c>
    </row>
    <row r="33" spans="6:8">
      <c r="F33" s="94">
        <v>1313</v>
      </c>
      <c r="G33" s="95">
        <v>311364</v>
      </c>
      <c r="H33" s="50" t="s">
        <v>100</v>
      </c>
    </row>
    <row r="34" spans="6:8">
      <c r="F34" s="99">
        <v>853</v>
      </c>
      <c r="G34" s="100">
        <v>318687</v>
      </c>
      <c r="H34" s="98" t="s">
        <v>101</v>
      </c>
    </row>
    <row r="35" spans="6:8">
      <c r="F35" s="94">
        <v>8727</v>
      </c>
      <c r="G35" s="95">
        <v>1680816</v>
      </c>
      <c r="H35" s="50" t="s">
        <v>102</v>
      </c>
    </row>
    <row r="36" spans="6:8">
      <c r="F36" s="94">
        <v>7378</v>
      </c>
      <c r="G36" s="95">
        <v>1622766</v>
      </c>
      <c r="H36" s="50" t="s">
        <v>128</v>
      </c>
    </row>
    <row r="37" spans="6:8">
      <c r="F37" s="99">
        <v>614</v>
      </c>
      <c r="G37" s="100">
        <v>214701</v>
      </c>
      <c r="H37" s="98" t="s">
        <v>103</v>
      </c>
    </row>
    <row r="38" spans="6:8">
      <c r="F38" s="94">
        <v>1350</v>
      </c>
      <c r="G38" s="95">
        <v>346470</v>
      </c>
      <c r="H38" s="50" t="s">
        <v>104</v>
      </c>
    </row>
    <row r="39" spans="6:8">
      <c r="F39" s="94">
        <v>3237</v>
      </c>
      <c r="G39" s="95">
        <v>625090</v>
      </c>
      <c r="H39" s="50" t="s">
        <v>105</v>
      </c>
    </row>
    <row r="40" spans="6:8">
      <c r="F40" s="94">
        <v>884</v>
      </c>
      <c r="G40" s="95">
        <v>234565</v>
      </c>
      <c r="H40" s="50" t="s">
        <v>106</v>
      </c>
    </row>
    <row r="41" spans="6:8">
      <c r="F41" s="94">
        <v>1027</v>
      </c>
      <c r="G41" s="95">
        <v>190828</v>
      </c>
      <c r="H41" s="50" t="s">
        <v>107</v>
      </c>
    </row>
    <row r="42" spans="6:8">
      <c r="F42" s="94">
        <v>485</v>
      </c>
      <c r="G42" s="95">
        <v>193232</v>
      </c>
      <c r="H42" s="50" t="s">
        <v>118</v>
      </c>
    </row>
    <row r="43" spans="6:8">
      <c r="F43" s="94">
        <v>1134</v>
      </c>
      <c r="G43" s="95">
        <v>334900</v>
      </c>
      <c r="H43" s="50" t="s">
        <v>108</v>
      </c>
    </row>
    <row r="44" spans="6:8">
      <c r="F44" s="48">
        <v>933</v>
      </c>
      <c r="G44" s="49">
        <v>532478</v>
      </c>
      <c r="H44" s="40" t="s">
        <v>119</v>
      </c>
    </row>
    <row r="45" spans="6:8">
      <c r="F45" s="104">
        <v>83954</v>
      </c>
      <c r="G45" s="105">
        <v>19574014</v>
      </c>
    </row>
  </sheetData>
  <mergeCells count="1">
    <mergeCell ref="G1:G2"/>
  </mergeCells>
  <phoneticPr fontId="4"/>
  <pageMargins left="1.181102362204724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E48"/>
  <sheetViews>
    <sheetView workbookViewId="0">
      <selection activeCell="E2" sqref="E2"/>
    </sheetView>
  </sheetViews>
  <sheetFormatPr defaultRowHeight="13.5"/>
  <cols>
    <col min="1" max="1" width="8" style="1" bestFit="1" customWidth="1"/>
    <col min="2" max="3" width="9.625" style="1" bestFit="1" customWidth="1"/>
    <col min="4" max="16384" width="9" style="1"/>
  </cols>
  <sheetData>
    <row r="1" spans="1:5">
      <c r="A1" s="35" t="s">
        <v>14</v>
      </c>
      <c r="B1" s="35" t="s">
        <v>7</v>
      </c>
      <c r="C1" s="35" t="s">
        <v>8</v>
      </c>
      <c r="D1" s="78"/>
      <c r="E1" s="78" t="s">
        <v>66</v>
      </c>
    </row>
    <row r="2" spans="1:5">
      <c r="A2" s="61">
        <v>1</v>
      </c>
      <c r="B2" s="62">
        <v>0.15365557329013507</v>
      </c>
      <c r="C2" s="9">
        <v>0.42565106983166562</v>
      </c>
      <c r="D2" s="103">
        <f>B2-C2</f>
        <v>-0.27199549654153055</v>
      </c>
    </row>
    <row r="3" spans="1:5">
      <c r="A3" s="61"/>
      <c r="B3" s="62">
        <v>9.0525764108916787E-2</v>
      </c>
      <c r="C3" s="9">
        <v>9.6403323304049951E-2</v>
      </c>
      <c r="D3" s="103">
        <f t="shared" ref="D3:D48" si="0">B3-C3</f>
        <v>-5.877559195133164E-3</v>
      </c>
    </row>
    <row r="4" spans="1:5">
      <c r="A4" s="61"/>
      <c r="B4" s="62">
        <v>0.167949114991543</v>
      </c>
      <c r="C4" s="9">
        <v>0.26209749313554187</v>
      </c>
      <c r="D4" s="103">
        <f t="shared" si="0"/>
        <v>-9.4148378143998873E-2</v>
      </c>
    </row>
    <row r="5" spans="1:5">
      <c r="A5" s="61"/>
      <c r="B5" s="62">
        <v>0.31445791743097407</v>
      </c>
      <c r="C5" s="9">
        <v>0.26009483798264371</v>
      </c>
      <c r="D5" s="103">
        <f t="shared" si="0"/>
        <v>5.4363079448330354E-2</v>
      </c>
    </row>
    <row r="6" spans="1:5">
      <c r="A6" s="61">
        <v>5</v>
      </c>
      <c r="B6" s="62">
        <v>0.94932939466850896</v>
      </c>
      <c r="C6" s="9">
        <v>1.3348309651765855</v>
      </c>
      <c r="D6" s="103">
        <f t="shared" si="0"/>
        <v>-0.38550157050807654</v>
      </c>
    </row>
    <row r="7" spans="1:5">
      <c r="A7" s="61"/>
      <c r="B7" s="62">
        <v>0.53481668532767945</v>
      </c>
      <c r="C7" s="9">
        <v>0.3678244022917323</v>
      </c>
      <c r="D7" s="103">
        <f t="shared" si="0"/>
        <v>0.16699228303594715</v>
      </c>
    </row>
    <row r="8" spans="1:5">
      <c r="A8" s="61"/>
      <c r="B8" s="62">
        <v>0.90168425566381594</v>
      </c>
      <c r="C8" s="9">
        <v>0.68379434080306678</v>
      </c>
      <c r="D8" s="103">
        <f t="shared" si="0"/>
        <v>0.21788991486074916</v>
      </c>
    </row>
    <row r="9" spans="1:5">
      <c r="A9" s="61"/>
      <c r="B9" s="62">
        <v>1.4912928508468923</v>
      </c>
      <c r="C9" s="9">
        <v>1.300193205134113</v>
      </c>
      <c r="D9" s="103">
        <f t="shared" si="0"/>
        <v>0.19109964571277938</v>
      </c>
    </row>
    <row r="10" spans="1:5">
      <c r="A10" s="61"/>
      <c r="B10" s="62">
        <v>1.8617338066083808</v>
      </c>
      <c r="C10" s="9">
        <v>1.5300694073274903</v>
      </c>
      <c r="D10" s="103">
        <f t="shared" si="0"/>
        <v>0.33166439928089053</v>
      </c>
    </row>
    <row r="11" spans="1:5">
      <c r="A11" s="61">
        <v>10</v>
      </c>
      <c r="B11" s="62">
        <v>2.308406984777378</v>
      </c>
      <c r="C11" s="9">
        <v>2.0797011793288798</v>
      </c>
      <c r="D11" s="103">
        <f t="shared" si="0"/>
        <v>0.22870580544849828</v>
      </c>
    </row>
    <row r="12" spans="1:5">
      <c r="A12" s="61"/>
      <c r="B12" s="62">
        <v>2.7086261524167998</v>
      </c>
      <c r="C12" s="9">
        <v>2.3930145344741245</v>
      </c>
      <c r="D12" s="103">
        <f t="shared" si="0"/>
        <v>0.31561161794267534</v>
      </c>
    </row>
    <row r="13" spans="1:5">
      <c r="A13" s="61"/>
      <c r="B13" s="62">
        <v>3.9188126831360033</v>
      </c>
      <c r="C13" s="9">
        <v>3.7066388120494858</v>
      </c>
      <c r="D13" s="103">
        <f t="shared" si="0"/>
        <v>0.21217387108651753</v>
      </c>
    </row>
    <row r="14" spans="1:5">
      <c r="A14" s="61"/>
      <c r="B14" s="62">
        <v>4.1927722324129881</v>
      </c>
      <c r="C14" s="9">
        <v>3.7168513315664327</v>
      </c>
      <c r="D14" s="103">
        <f t="shared" si="0"/>
        <v>0.47592090084655547</v>
      </c>
    </row>
    <row r="15" spans="1:5">
      <c r="A15" s="61"/>
      <c r="B15" s="62">
        <v>4.4155132572599278</v>
      </c>
      <c r="C15" s="9">
        <v>3.8491236391268542</v>
      </c>
      <c r="D15" s="103">
        <f t="shared" si="0"/>
        <v>0.56638961813307365</v>
      </c>
    </row>
    <row r="16" spans="1:5">
      <c r="A16" s="61">
        <v>15</v>
      </c>
      <c r="B16" s="62">
        <v>4.8109679109988805</v>
      </c>
      <c r="C16" s="9">
        <v>4.2151752829031386</v>
      </c>
      <c r="D16" s="103">
        <f t="shared" si="0"/>
        <v>0.59579262809574196</v>
      </c>
    </row>
    <row r="17" spans="1:4">
      <c r="A17" s="61"/>
      <c r="B17" s="62">
        <v>4.5465373895228343</v>
      </c>
      <c r="C17" s="9">
        <v>3.959652833598668</v>
      </c>
      <c r="D17" s="103">
        <f t="shared" si="0"/>
        <v>0.58688455592416622</v>
      </c>
    </row>
    <row r="18" spans="1:4">
      <c r="A18" s="61"/>
      <c r="B18" s="62">
        <v>7.7828334564166086</v>
      </c>
      <c r="C18" s="9">
        <v>7.0972770327026442</v>
      </c>
      <c r="D18" s="103">
        <f t="shared" si="0"/>
        <v>0.68555642371396441</v>
      </c>
    </row>
    <row r="19" spans="1:4">
      <c r="A19" s="61"/>
      <c r="B19" s="62">
        <v>9.0347094837649191</v>
      </c>
      <c r="C19" s="9">
        <v>7.8955547901416638</v>
      </c>
      <c r="D19" s="103">
        <f t="shared" si="0"/>
        <v>1.1391546936232553</v>
      </c>
    </row>
    <row r="20" spans="1:4">
      <c r="A20" s="61"/>
      <c r="B20" s="62">
        <v>8.4474831455320771</v>
      </c>
      <c r="C20" s="9">
        <v>7.3883415021568908</v>
      </c>
      <c r="D20" s="103">
        <f t="shared" si="0"/>
        <v>1.0591416433751863</v>
      </c>
    </row>
    <row r="21" spans="1:4">
      <c r="A21" s="61">
        <v>20</v>
      </c>
      <c r="B21" s="62">
        <v>7.9281511303809227</v>
      </c>
      <c r="C21" s="9">
        <v>7.3138345563664151</v>
      </c>
      <c r="D21" s="103">
        <f t="shared" si="0"/>
        <v>0.61431657401450757</v>
      </c>
    </row>
    <row r="22" spans="1:4">
      <c r="A22" s="61"/>
      <c r="B22" s="62">
        <v>6.3379946160992917</v>
      </c>
      <c r="C22" s="9">
        <v>6.0127473087533296</v>
      </c>
      <c r="D22" s="103">
        <f t="shared" si="0"/>
        <v>0.32524730734596208</v>
      </c>
    </row>
    <row r="23" spans="1:4">
      <c r="A23" s="61"/>
      <c r="B23" s="62">
        <v>5.6673892846082383</v>
      </c>
      <c r="C23" s="9">
        <v>5.9113424563811998</v>
      </c>
      <c r="D23" s="103">
        <f t="shared" si="0"/>
        <v>-0.2439531717729615</v>
      </c>
    </row>
    <row r="24" spans="1:4">
      <c r="A24" s="61"/>
      <c r="B24" s="62">
        <v>4.2761512256712004</v>
      </c>
      <c r="C24" s="9">
        <v>4.4473095809576924</v>
      </c>
      <c r="D24" s="103">
        <f t="shared" si="0"/>
        <v>-0.17115835528649193</v>
      </c>
    </row>
    <row r="25" spans="1:4">
      <c r="A25" s="61"/>
      <c r="B25" s="62">
        <v>3.2231936536674848</v>
      </c>
      <c r="C25" s="9">
        <v>3.6821471569398079</v>
      </c>
      <c r="D25" s="103">
        <f t="shared" si="0"/>
        <v>-0.45895350327232309</v>
      </c>
    </row>
    <row r="26" spans="1:4">
      <c r="A26" s="61">
        <v>25</v>
      </c>
      <c r="B26" s="62">
        <v>2.8670462396074039</v>
      </c>
      <c r="C26" s="9">
        <v>3.4234521340385267</v>
      </c>
      <c r="D26" s="103">
        <f t="shared" si="0"/>
        <v>-0.55640589443112276</v>
      </c>
    </row>
    <row r="27" spans="1:4">
      <c r="A27" s="61"/>
      <c r="B27" s="62">
        <v>2.5418681659003739</v>
      </c>
      <c r="C27" s="9">
        <v>3.0923396703404831</v>
      </c>
      <c r="D27" s="103">
        <f t="shared" si="0"/>
        <v>-0.55047150444010917</v>
      </c>
    </row>
    <row r="28" spans="1:4">
      <c r="A28" s="61"/>
      <c r="B28" s="62">
        <v>2.475164971293804</v>
      </c>
      <c r="C28" s="9">
        <v>3.2138323800115804</v>
      </c>
      <c r="D28" s="103">
        <f t="shared" si="0"/>
        <v>-0.73866740871777647</v>
      </c>
    </row>
    <row r="29" spans="1:4">
      <c r="A29" s="61"/>
      <c r="B29" s="62">
        <v>1.5222621911999428</v>
      </c>
      <c r="C29" s="9">
        <v>2.105413841024125</v>
      </c>
      <c r="D29" s="103">
        <f t="shared" si="0"/>
        <v>-0.58315164982418222</v>
      </c>
    </row>
    <row r="30" spans="1:4">
      <c r="A30" s="61"/>
      <c r="B30" s="62">
        <v>0.97434309264597274</v>
      </c>
      <c r="C30" s="9">
        <v>1.3619587683956904</v>
      </c>
      <c r="D30" s="103">
        <f t="shared" si="0"/>
        <v>-0.38761567574971767</v>
      </c>
    </row>
    <row r="31" spans="1:4">
      <c r="A31" s="61">
        <v>30</v>
      </c>
      <c r="B31" s="62">
        <v>0.95885842246944752</v>
      </c>
      <c r="C31" s="9">
        <v>1.4407162475719084</v>
      </c>
      <c r="D31" s="103">
        <f t="shared" si="0"/>
        <v>-0.48185782510246089</v>
      </c>
    </row>
    <row r="32" spans="1:4">
      <c r="A32" s="61"/>
      <c r="B32" s="62">
        <v>0.48121590394739977</v>
      </c>
      <c r="C32" s="9">
        <v>0.6881061799587963</v>
      </c>
      <c r="D32" s="103">
        <f t="shared" si="0"/>
        <v>-0.20689027601139653</v>
      </c>
    </row>
    <row r="33" spans="1:4">
      <c r="A33" s="61"/>
      <c r="B33" s="62">
        <v>0.33708935845820331</v>
      </c>
      <c r="C33" s="9">
        <v>0.57812873741686299</v>
      </c>
      <c r="D33" s="103">
        <f t="shared" si="0"/>
        <v>-0.24103937895865968</v>
      </c>
    </row>
    <row r="34" spans="1:4">
      <c r="A34" s="61"/>
      <c r="B34" s="62">
        <v>0.32398694523191274</v>
      </c>
      <c r="C34" s="9">
        <v>0.61674115488013859</v>
      </c>
      <c r="D34" s="103">
        <f t="shared" si="0"/>
        <v>-0.29275420964822585</v>
      </c>
    </row>
    <row r="35" spans="1:4">
      <c r="A35" s="61"/>
      <c r="B35" s="62">
        <v>0.16914024346666032</v>
      </c>
      <c r="C35" s="9">
        <v>0.29852333813595922</v>
      </c>
      <c r="D35" s="103">
        <f t="shared" si="0"/>
        <v>-0.1293830946692989</v>
      </c>
    </row>
    <row r="36" spans="1:4">
      <c r="A36" s="61">
        <v>35</v>
      </c>
      <c r="B36" s="62">
        <v>0.14055316006384447</v>
      </c>
      <c r="C36" s="9">
        <v>0.28486747787142686</v>
      </c>
      <c r="D36" s="103">
        <f t="shared" si="0"/>
        <v>-0.14431431780758239</v>
      </c>
    </row>
    <row r="37" spans="1:4">
      <c r="A37" s="61"/>
      <c r="B37" s="62">
        <v>0.1048193058103247</v>
      </c>
      <c r="C37" s="9">
        <v>0.17291292424742316</v>
      </c>
      <c r="D37" s="103">
        <f t="shared" si="0"/>
        <v>-6.8093618437098463E-2</v>
      </c>
    </row>
    <row r="38" spans="1:4">
      <c r="A38" s="61"/>
      <c r="B38" s="62">
        <v>0.16914024346666032</v>
      </c>
      <c r="C38" s="9">
        <v>0.35951747045853755</v>
      </c>
      <c r="D38" s="103">
        <f t="shared" si="0"/>
        <v>-0.19037722699187723</v>
      </c>
    </row>
    <row r="39" spans="1:4">
      <c r="A39" s="61"/>
      <c r="B39" s="62">
        <v>7.9805607832860864E-2</v>
      </c>
      <c r="C39" s="9">
        <v>0.20523128265873317</v>
      </c>
      <c r="D39" s="103">
        <f t="shared" si="0"/>
        <v>-0.1254256748258723</v>
      </c>
    </row>
    <row r="40" spans="1:4">
      <c r="A40" s="63"/>
      <c r="B40" s="62">
        <v>0.12745074683755389</v>
      </c>
      <c r="C40" s="9">
        <v>0.28822907759236299</v>
      </c>
      <c r="D40" s="103">
        <f t="shared" si="0"/>
        <v>-0.1607783307548091</v>
      </c>
    </row>
    <row r="41" spans="1:4">
      <c r="A41" s="63">
        <v>40</v>
      </c>
      <c r="B41" s="62">
        <v>8.0996736307978184E-2</v>
      </c>
      <c r="C41" s="9">
        <v>0.16695604693038435</v>
      </c>
      <c r="D41" s="103">
        <f t="shared" si="0"/>
        <v>-8.5959310622406165E-2</v>
      </c>
    </row>
    <row r="42" spans="1:4">
      <c r="A42" s="63"/>
      <c r="B42" s="62">
        <v>5.4791909855397003E-2</v>
      </c>
      <c r="C42" s="9">
        <v>0.17919165685689201</v>
      </c>
      <c r="D42" s="103">
        <f t="shared" si="0"/>
        <v>-0.124399747001495</v>
      </c>
    </row>
    <row r="43" spans="1:4">
      <c r="A43" s="63"/>
      <c r="B43" s="62">
        <v>3.6924982728637111E-2</v>
      </c>
      <c r="C43" s="9">
        <v>0.1027791233826644</v>
      </c>
      <c r="D43" s="103">
        <f t="shared" si="0"/>
        <v>-6.5854140654027282E-2</v>
      </c>
    </row>
    <row r="44" spans="1:4">
      <c r="A44" s="63"/>
      <c r="B44" s="62">
        <v>0.12030397598684994</v>
      </c>
      <c r="C44" s="9">
        <v>0.28016736883911497</v>
      </c>
      <c r="D44" s="103">
        <f t="shared" si="0"/>
        <v>-0.15986339285226503</v>
      </c>
    </row>
    <row r="45" spans="1:4">
      <c r="A45" s="63"/>
      <c r="B45" s="62">
        <v>4.7645139004693048E-2</v>
      </c>
      <c r="C45" s="9">
        <v>8.571568406970588E-2</v>
      </c>
      <c r="D45" s="103">
        <f t="shared" si="0"/>
        <v>-3.8070545065012833E-2</v>
      </c>
    </row>
    <row r="46" spans="1:4">
      <c r="A46" s="63">
        <v>45</v>
      </c>
      <c r="B46" s="62">
        <v>2.6204826452581174E-2</v>
      </c>
      <c r="C46" s="9">
        <v>0.1075149941141352</v>
      </c>
      <c r="D46" s="103">
        <f t="shared" si="0"/>
        <v>-8.1310167661554023E-2</v>
      </c>
    </row>
    <row r="47" spans="1:4">
      <c r="A47" s="63"/>
      <c r="B47" s="62">
        <v>3.3351597303285137E-2</v>
      </c>
      <c r="C47" s="9">
        <v>6.2833305422178604E-2</v>
      </c>
      <c r="D47" s="103">
        <f t="shared" si="0"/>
        <v>-2.9481708118893467E-2</v>
      </c>
    </row>
    <row r="48" spans="1:4">
      <c r="A48" s="64">
        <v>47</v>
      </c>
      <c r="B48" s="65">
        <v>0.26204826452581176</v>
      </c>
      <c r="C48" s="66">
        <v>0.9552000933482524</v>
      </c>
      <c r="D48" s="103">
        <f t="shared" si="0"/>
        <v>-0.69315182882244064</v>
      </c>
    </row>
  </sheetData>
  <phoneticPr fontId="4"/>
  <pageMargins left="0.51181102362204722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6"/>
  <sheetViews>
    <sheetView showGridLines="0" zoomScale="75" zoomScaleNormal="75" workbookViewId="0"/>
  </sheetViews>
  <sheetFormatPr defaultRowHeight="13.5"/>
  <cols>
    <col min="1" max="1" width="1.125" style="118" customWidth="1"/>
    <col min="2" max="2" width="17.875" style="118" customWidth="1"/>
    <col min="3" max="8" width="12.125" style="118" customWidth="1"/>
    <col min="9" max="9" width="1.125" style="118" customWidth="1"/>
    <col min="10" max="10" width="11.125" style="118" bestFit="1" customWidth="1"/>
    <col min="11" max="256" width="9" style="118"/>
    <col min="257" max="257" width="1.125" style="118" customWidth="1"/>
    <col min="258" max="258" width="17.875" style="118" customWidth="1"/>
    <col min="259" max="264" width="12.125" style="118" customWidth="1"/>
    <col min="265" max="265" width="1.125" style="118" customWidth="1"/>
    <col min="266" max="266" width="11.125" style="118" bestFit="1" customWidth="1"/>
    <col min="267" max="512" width="9" style="118"/>
    <col min="513" max="513" width="1.125" style="118" customWidth="1"/>
    <col min="514" max="514" width="17.875" style="118" customWidth="1"/>
    <col min="515" max="520" width="12.125" style="118" customWidth="1"/>
    <col min="521" max="521" width="1.125" style="118" customWidth="1"/>
    <col min="522" max="522" width="11.125" style="118" bestFit="1" customWidth="1"/>
    <col min="523" max="768" width="9" style="118"/>
    <col min="769" max="769" width="1.125" style="118" customWidth="1"/>
    <col min="770" max="770" width="17.875" style="118" customWidth="1"/>
    <col min="771" max="776" width="12.125" style="118" customWidth="1"/>
    <col min="777" max="777" width="1.125" style="118" customWidth="1"/>
    <col min="778" max="778" width="11.125" style="118" bestFit="1" customWidth="1"/>
    <col min="779" max="1024" width="9" style="118"/>
    <col min="1025" max="1025" width="1.125" style="118" customWidth="1"/>
    <col min="1026" max="1026" width="17.875" style="118" customWidth="1"/>
    <col min="1027" max="1032" width="12.125" style="118" customWidth="1"/>
    <col min="1033" max="1033" width="1.125" style="118" customWidth="1"/>
    <col min="1034" max="1034" width="11.125" style="118" bestFit="1" customWidth="1"/>
    <col min="1035" max="1280" width="9" style="118"/>
    <col min="1281" max="1281" width="1.125" style="118" customWidth="1"/>
    <col min="1282" max="1282" width="17.875" style="118" customWidth="1"/>
    <col min="1283" max="1288" width="12.125" style="118" customWidth="1"/>
    <col min="1289" max="1289" width="1.125" style="118" customWidth="1"/>
    <col min="1290" max="1290" width="11.125" style="118" bestFit="1" customWidth="1"/>
    <col min="1291" max="1536" width="9" style="118"/>
    <col min="1537" max="1537" width="1.125" style="118" customWidth="1"/>
    <col min="1538" max="1538" width="17.875" style="118" customWidth="1"/>
    <col min="1539" max="1544" width="12.125" style="118" customWidth="1"/>
    <col min="1545" max="1545" width="1.125" style="118" customWidth="1"/>
    <col min="1546" max="1546" width="11.125" style="118" bestFit="1" customWidth="1"/>
    <col min="1547" max="1792" width="9" style="118"/>
    <col min="1793" max="1793" width="1.125" style="118" customWidth="1"/>
    <col min="1794" max="1794" width="17.875" style="118" customWidth="1"/>
    <col min="1795" max="1800" width="12.125" style="118" customWidth="1"/>
    <col min="1801" max="1801" width="1.125" style="118" customWidth="1"/>
    <col min="1802" max="1802" width="11.125" style="118" bestFit="1" customWidth="1"/>
    <col min="1803" max="2048" width="9" style="118"/>
    <col min="2049" max="2049" width="1.125" style="118" customWidth="1"/>
    <col min="2050" max="2050" width="17.875" style="118" customWidth="1"/>
    <col min="2051" max="2056" width="12.125" style="118" customWidth="1"/>
    <col min="2057" max="2057" width="1.125" style="118" customWidth="1"/>
    <col min="2058" max="2058" width="11.125" style="118" bestFit="1" customWidth="1"/>
    <col min="2059" max="2304" width="9" style="118"/>
    <col min="2305" max="2305" width="1.125" style="118" customWidth="1"/>
    <col min="2306" max="2306" width="17.875" style="118" customWidth="1"/>
    <col min="2307" max="2312" width="12.125" style="118" customWidth="1"/>
    <col min="2313" max="2313" width="1.125" style="118" customWidth="1"/>
    <col min="2314" max="2314" width="11.125" style="118" bestFit="1" customWidth="1"/>
    <col min="2315" max="2560" width="9" style="118"/>
    <col min="2561" max="2561" width="1.125" style="118" customWidth="1"/>
    <col min="2562" max="2562" width="17.875" style="118" customWidth="1"/>
    <col min="2563" max="2568" width="12.125" style="118" customWidth="1"/>
    <col min="2569" max="2569" width="1.125" style="118" customWidth="1"/>
    <col min="2570" max="2570" width="11.125" style="118" bestFit="1" customWidth="1"/>
    <col min="2571" max="2816" width="9" style="118"/>
    <col min="2817" max="2817" width="1.125" style="118" customWidth="1"/>
    <col min="2818" max="2818" width="17.875" style="118" customWidth="1"/>
    <col min="2819" max="2824" width="12.125" style="118" customWidth="1"/>
    <col min="2825" max="2825" width="1.125" style="118" customWidth="1"/>
    <col min="2826" max="2826" width="11.125" style="118" bestFit="1" customWidth="1"/>
    <col min="2827" max="3072" width="9" style="118"/>
    <col min="3073" max="3073" width="1.125" style="118" customWidth="1"/>
    <col min="3074" max="3074" width="17.875" style="118" customWidth="1"/>
    <col min="3075" max="3080" width="12.125" style="118" customWidth="1"/>
    <col min="3081" max="3081" width="1.125" style="118" customWidth="1"/>
    <col min="3082" max="3082" width="11.125" style="118" bestFit="1" customWidth="1"/>
    <col min="3083" max="3328" width="9" style="118"/>
    <col min="3329" max="3329" width="1.125" style="118" customWidth="1"/>
    <col min="3330" max="3330" width="17.875" style="118" customWidth="1"/>
    <col min="3331" max="3336" width="12.125" style="118" customWidth="1"/>
    <col min="3337" max="3337" width="1.125" style="118" customWidth="1"/>
    <col min="3338" max="3338" width="11.125" style="118" bestFit="1" customWidth="1"/>
    <col min="3339" max="3584" width="9" style="118"/>
    <col min="3585" max="3585" width="1.125" style="118" customWidth="1"/>
    <col min="3586" max="3586" width="17.875" style="118" customWidth="1"/>
    <col min="3587" max="3592" width="12.125" style="118" customWidth="1"/>
    <col min="3593" max="3593" width="1.125" style="118" customWidth="1"/>
    <col min="3594" max="3594" width="11.125" style="118" bestFit="1" customWidth="1"/>
    <col min="3595" max="3840" width="9" style="118"/>
    <col min="3841" max="3841" width="1.125" style="118" customWidth="1"/>
    <col min="3842" max="3842" width="17.875" style="118" customWidth="1"/>
    <col min="3843" max="3848" width="12.125" style="118" customWidth="1"/>
    <col min="3849" max="3849" width="1.125" style="118" customWidth="1"/>
    <col min="3850" max="3850" width="11.125" style="118" bestFit="1" customWidth="1"/>
    <col min="3851" max="4096" width="9" style="118"/>
    <col min="4097" max="4097" width="1.125" style="118" customWidth="1"/>
    <col min="4098" max="4098" width="17.875" style="118" customWidth="1"/>
    <col min="4099" max="4104" width="12.125" style="118" customWidth="1"/>
    <col min="4105" max="4105" width="1.125" style="118" customWidth="1"/>
    <col min="4106" max="4106" width="11.125" style="118" bestFit="1" customWidth="1"/>
    <col min="4107" max="4352" width="9" style="118"/>
    <col min="4353" max="4353" width="1.125" style="118" customWidth="1"/>
    <col min="4354" max="4354" width="17.875" style="118" customWidth="1"/>
    <col min="4355" max="4360" width="12.125" style="118" customWidth="1"/>
    <col min="4361" max="4361" width="1.125" style="118" customWidth="1"/>
    <col min="4362" max="4362" width="11.125" style="118" bestFit="1" customWidth="1"/>
    <col min="4363" max="4608" width="9" style="118"/>
    <col min="4609" max="4609" width="1.125" style="118" customWidth="1"/>
    <col min="4610" max="4610" width="17.875" style="118" customWidth="1"/>
    <col min="4611" max="4616" width="12.125" style="118" customWidth="1"/>
    <col min="4617" max="4617" width="1.125" style="118" customWidth="1"/>
    <col min="4618" max="4618" width="11.125" style="118" bestFit="1" customWidth="1"/>
    <col min="4619" max="4864" width="9" style="118"/>
    <col min="4865" max="4865" width="1.125" style="118" customWidth="1"/>
    <col min="4866" max="4866" width="17.875" style="118" customWidth="1"/>
    <col min="4867" max="4872" width="12.125" style="118" customWidth="1"/>
    <col min="4873" max="4873" width="1.125" style="118" customWidth="1"/>
    <col min="4874" max="4874" width="11.125" style="118" bestFit="1" customWidth="1"/>
    <col min="4875" max="5120" width="9" style="118"/>
    <col min="5121" max="5121" width="1.125" style="118" customWidth="1"/>
    <col min="5122" max="5122" width="17.875" style="118" customWidth="1"/>
    <col min="5123" max="5128" width="12.125" style="118" customWidth="1"/>
    <col min="5129" max="5129" width="1.125" style="118" customWidth="1"/>
    <col min="5130" max="5130" width="11.125" style="118" bestFit="1" customWidth="1"/>
    <col min="5131" max="5376" width="9" style="118"/>
    <col min="5377" max="5377" width="1.125" style="118" customWidth="1"/>
    <col min="5378" max="5378" width="17.875" style="118" customWidth="1"/>
    <col min="5379" max="5384" width="12.125" style="118" customWidth="1"/>
    <col min="5385" max="5385" width="1.125" style="118" customWidth="1"/>
    <col min="5386" max="5386" width="11.125" style="118" bestFit="1" customWidth="1"/>
    <col min="5387" max="5632" width="9" style="118"/>
    <col min="5633" max="5633" width="1.125" style="118" customWidth="1"/>
    <col min="5634" max="5634" width="17.875" style="118" customWidth="1"/>
    <col min="5635" max="5640" width="12.125" style="118" customWidth="1"/>
    <col min="5641" max="5641" width="1.125" style="118" customWidth="1"/>
    <col min="5642" max="5642" width="11.125" style="118" bestFit="1" customWidth="1"/>
    <col min="5643" max="5888" width="9" style="118"/>
    <col min="5889" max="5889" width="1.125" style="118" customWidth="1"/>
    <col min="5890" max="5890" width="17.875" style="118" customWidth="1"/>
    <col min="5891" max="5896" width="12.125" style="118" customWidth="1"/>
    <col min="5897" max="5897" width="1.125" style="118" customWidth="1"/>
    <col min="5898" max="5898" width="11.125" style="118" bestFit="1" customWidth="1"/>
    <col min="5899" max="6144" width="9" style="118"/>
    <col min="6145" max="6145" width="1.125" style="118" customWidth="1"/>
    <col min="6146" max="6146" width="17.875" style="118" customWidth="1"/>
    <col min="6147" max="6152" width="12.125" style="118" customWidth="1"/>
    <col min="6153" max="6153" width="1.125" style="118" customWidth="1"/>
    <col min="6154" max="6154" width="11.125" style="118" bestFit="1" customWidth="1"/>
    <col min="6155" max="6400" width="9" style="118"/>
    <col min="6401" max="6401" width="1.125" style="118" customWidth="1"/>
    <col min="6402" max="6402" width="17.875" style="118" customWidth="1"/>
    <col min="6403" max="6408" width="12.125" style="118" customWidth="1"/>
    <col min="6409" max="6409" width="1.125" style="118" customWidth="1"/>
    <col min="6410" max="6410" width="11.125" style="118" bestFit="1" customWidth="1"/>
    <col min="6411" max="6656" width="9" style="118"/>
    <col min="6657" max="6657" width="1.125" style="118" customWidth="1"/>
    <col min="6658" max="6658" width="17.875" style="118" customWidth="1"/>
    <col min="6659" max="6664" width="12.125" style="118" customWidth="1"/>
    <col min="6665" max="6665" width="1.125" style="118" customWidth="1"/>
    <col min="6666" max="6666" width="11.125" style="118" bestFit="1" customWidth="1"/>
    <col min="6667" max="6912" width="9" style="118"/>
    <col min="6913" max="6913" width="1.125" style="118" customWidth="1"/>
    <col min="6914" max="6914" width="17.875" style="118" customWidth="1"/>
    <col min="6915" max="6920" width="12.125" style="118" customWidth="1"/>
    <col min="6921" max="6921" width="1.125" style="118" customWidth="1"/>
    <col min="6922" max="6922" width="11.125" style="118" bestFit="1" customWidth="1"/>
    <col min="6923" max="7168" width="9" style="118"/>
    <col min="7169" max="7169" width="1.125" style="118" customWidth="1"/>
    <col min="7170" max="7170" width="17.875" style="118" customWidth="1"/>
    <col min="7171" max="7176" width="12.125" style="118" customWidth="1"/>
    <col min="7177" max="7177" width="1.125" style="118" customWidth="1"/>
    <col min="7178" max="7178" width="11.125" style="118" bestFit="1" customWidth="1"/>
    <col min="7179" max="7424" width="9" style="118"/>
    <col min="7425" max="7425" width="1.125" style="118" customWidth="1"/>
    <col min="7426" max="7426" width="17.875" style="118" customWidth="1"/>
    <col min="7427" max="7432" width="12.125" style="118" customWidth="1"/>
    <col min="7433" max="7433" width="1.125" style="118" customWidth="1"/>
    <col min="7434" max="7434" width="11.125" style="118" bestFit="1" customWidth="1"/>
    <col min="7435" max="7680" width="9" style="118"/>
    <col min="7681" max="7681" width="1.125" style="118" customWidth="1"/>
    <col min="7682" max="7682" width="17.875" style="118" customWidth="1"/>
    <col min="7683" max="7688" width="12.125" style="118" customWidth="1"/>
    <col min="7689" max="7689" width="1.125" style="118" customWidth="1"/>
    <col min="7690" max="7690" width="11.125" style="118" bestFit="1" customWidth="1"/>
    <col min="7691" max="7936" width="9" style="118"/>
    <col min="7937" max="7937" width="1.125" style="118" customWidth="1"/>
    <col min="7938" max="7938" width="17.875" style="118" customWidth="1"/>
    <col min="7939" max="7944" width="12.125" style="118" customWidth="1"/>
    <col min="7945" max="7945" width="1.125" style="118" customWidth="1"/>
    <col min="7946" max="7946" width="11.125" style="118" bestFit="1" customWidth="1"/>
    <col min="7947" max="8192" width="9" style="118"/>
    <col min="8193" max="8193" width="1.125" style="118" customWidth="1"/>
    <col min="8194" max="8194" width="17.875" style="118" customWidth="1"/>
    <col min="8195" max="8200" width="12.125" style="118" customWidth="1"/>
    <col min="8201" max="8201" width="1.125" style="118" customWidth="1"/>
    <col min="8202" max="8202" width="11.125" style="118" bestFit="1" customWidth="1"/>
    <col min="8203" max="8448" width="9" style="118"/>
    <col min="8449" max="8449" width="1.125" style="118" customWidth="1"/>
    <col min="8450" max="8450" width="17.875" style="118" customWidth="1"/>
    <col min="8451" max="8456" width="12.125" style="118" customWidth="1"/>
    <col min="8457" max="8457" width="1.125" style="118" customWidth="1"/>
    <col min="8458" max="8458" width="11.125" style="118" bestFit="1" customWidth="1"/>
    <col min="8459" max="8704" width="9" style="118"/>
    <col min="8705" max="8705" width="1.125" style="118" customWidth="1"/>
    <col min="8706" max="8706" width="17.875" style="118" customWidth="1"/>
    <col min="8707" max="8712" width="12.125" style="118" customWidth="1"/>
    <col min="8713" max="8713" width="1.125" style="118" customWidth="1"/>
    <col min="8714" max="8714" width="11.125" style="118" bestFit="1" customWidth="1"/>
    <col min="8715" max="8960" width="9" style="118"/>
    <col min="8961" max="8961" width="1.125" style="118" customWidth="1"/>
    <col min="8962" max="8962" width="17.875" style="118" customWidth="1"/>
    <col min="8963" max="8968" width="12.125" style="118" customWidth="1"/>
    <col min="8969" max="8969" width="1.125" style="118" customWidth="1"/>
    <col min="8970" max="8970" width="11.125" style="118" bestFit="1" customWidth="1"/>
    <col min="8971" max="9216" width="9" style="118"/>
    <col min="9217" max="9217" width="1.125" style="118" customWidth="1"/>
    <col min="9218" max="9218" width="17.875" style="118" customWidth="1"/>
    <col min="9219" max="9224" width="12.125" style="118" customWidth="1"/>
    <col min="9225" max="9225" width="1.125" style="118" customWidth="1"/>
    <col min="9226" max="9226" width="11.125" style="118" bestFit="1" customWidth="1"/>
    <col min="9227" max="9472" width="9" style="118"/>
    <col min="9473" max="9473" width="1.125" style="118" customWidth="1"/>
    <col min="9474" max="9474" width="17.875" style="118" customWidth="1"/>
    <col min="9475" max="9480" width="12.125" style="118" customWidth="1"/>
    <col min="9481" max="9481" width="1.125" style="118" customWidth="1"/>
    <col min="9482" max="9482" width="11.125" style="118" bestFit="1" customWidth="1"/>
    <col min="9483" max="9728" width="9" style="118"/>
    <col min="9729" max="9729" width="1.125" style="118" customWidth="1"/>
    <col min="9730" max="9730" width="17.875" style="118" customWidth="1"/>
    <col min="9731" max="9736" width="12.125" style="118" customWidth="1"/>
    <col min="9737" max="9737" width="1.125" style="118" customWidth="1"/>
    <col min="9738" max="9738" width="11.125" style="118" bestFit="1" customWidth="1"/>
    <col min="9739" max="9984" width="9" style="118"/>
    <col min="9985" max="9985" width="1.125" style="118" customWidth="1"/>
    <col min="9986" max="9986" width="17.875" style="118" customWidth="1"/>
    <col min="9987" max="9992" width="12.125" style="118" customWidth="1"/>
    <col min="9993" max="9993" width="1.125" style="118" customWidth="1"/>
    <col min="9994" max="9994" width="11.125" style="118" bestFit="1" customWidth="1"/>
    <col min="9995" max="10240" width="9" style="118"/>
    <col min="10241" max="10241" width="1.125" style="118" customWidth="1"/>
    <col min="10242" max="10242" width="17.875" style="118" customWidth="1"/>
    <col min="10243" max="10248" width="12.125" style="118" customWidth="1"/>
    <col min="10249" max="10249" width="1.125" style="118" customWidth="1"/>
    <col min="10250" max="10250" width="11.125" style="118" bestFit="1" customWidth="1"/>
    <col min="10251" max="10496" width="9" style="118"/>
    <col min="10497" max="10497" width="1.125" style="118" customWidth="1"/>
    <col min="10498" max="10498" width="17.875" style="118" customWidth="1"/>
    <col min="10499" max="10504" width="12.125" style="118" customWidth="1"/>
    <col min="10505" max="10505" width="1.125" style="118" customWidth="1"/>
    <col min="10506" max="10506" width="11.125" style="118" bestFit="1" customWidth="1"/>
    <col min="10507" max="10752" width="9" style="118"/>
    <col min="10753" max="10753" width="1.125" style="118" customWidth="1"/>
    <col min="10754" max="10754" width="17.875" style="118" customWidth="1"/>
    <col min="10755" max="10760" width="12.125" style="118" customWidth="1"/>
    <col min="10761" max="10761" width="1.125" style="118" customWidth="1"/>
    <col min="10762" max="10762" width="11.125" style="118" bestFit="1" customWidth="1"/>
    <col min="10763" max="11008" width="9" style="118"/>
    <col min="11009" max="11009" width="1.125" style="118" customWidth="1"/>
    <col min="11010" max="11010" width="17.875" style="118" customWidth="1"/>
    <col min="11011" max="11016" width="12.125" style="118" customWidth="1"/>
    <col min="11017" max="11017" width="1.125" style="118" customWidth="1"/>
    <col min="11018" max="11018" width="11.125" style="118" bestFit="1" customWidth="1"/>
    <col min="11019" max="11264" width="9" style="118"/>
    <col min="11265" max="11265" width="1.125" style="118" customWidth="1"/>
    <col min="11266" max="11266" width="17.875" style="118" customWidth="1"/>
    <col min="11267" max="11272" width="12.125" style="118" customWidth="1"/>
    <col min="11273" max="11273" width="1.125" style="118" customWidth="1"/>
    <col min="11274" max="11274" width="11.125" style="118" bestFit="1" customWidth="1"/>
    <col min="11275" max="11520" width="9" style="118"/>
    <col min="11521" max="11521" width="1.125" style="118" customWidth="1"/>
    <col min="11522" max="11522" width="17.875" style="118" customWidth="1"/>
    <col min="11523" max="11528" width="12.125" style="118" customWidth="1"/>
    <col min="11529" max="11529" width="1.125" style="118" customWidth="1"/>
    <col min="11530" max="11530" width="11.125" style="118" bestFit="1" customWidth="1"/>
    <col min="11531" max="11776" width="9" style="118"/>
    <col min="11777" max="11777" width="1.125" style="118" customWidth="1"/>
    <col min="11778" max="11778" width="17.875" style="118" customWidth="1"/>
    <col min="11779" max="11784" width="12.125" style="118" customWidth="1"/>
    <col min="11785" max="11785" width="1.125" style="118" customWidth="1"/>
    <col min="11786" max="11786" width="11.125" style="118" bestFit="1" customWidth="1"/>
    <col min="11787" max="12032" width="9" style="118"/>
    <col min="12033" max="12033" width="1.125" style="118" customWidth="1"/>
    <col min="12034" max="12034" width="17.875" style="118" customWidth="1"/>
    <col min="12035" max="12040" width="12.125" style="118" customWidth="1"/>
    <col min="12041" max="12041" width="1.125" style="118" customWidth="1"/>
    <col min="12042" max="12042" width="11.125" style="118" bestFit="1" customWidth="1"/>
    <col min="12043" max="12288" width="9" style="118"/>
    <col min="12289" max="12289" width="1.125" style="118" customWidth="1"/>
    <col min="12290" max="12290" width="17.875" style="118" customWidth="1"/>
    <col min="12291" max="12296" width="12.125" style="118" customWidth="1"/>
    <col min="12297" max="12297" width="1.125" style="118" customWidth="1"/>
    <col min="12298" max="12298" width="11.125" style="118" bestFit="1" customWidth="1"/>
    <col min="12299" max="12544" width="9" style="118"/>
    <col min="12545" max="12545" width="1.125" style="118" customWidth="1"/>
    <col min="12546" max="12546" width="17.875" style="118" customWidth="1"/>
    <col min="12547" max="12552" width="12.125" style="118" customWidth="1"/>
    <col min="12553" max="12553" width="1.125" style="118" customWidth="1"/>
    <col min="12554" max="12554" width="11.125" style="118" bestFit="1" customWidth="1"/>
    <col min="12555" max="12800" width="9" style="118"/>
    <col min="12801" max="12801" width="1.125" style="118" customWidth="1"/>
    <col min="12802" max="12802" width="17.875" style="118" customWidth="1"/>
    <col min="12803" max="12808" width="12.125" style="118" customWidth="1"/>
    <col min="12809" max="12809" width="1.125" style="118" customWidth="1"/>
    <col min="12810" max="12810" width="11.125" style="118" bestFit="1" customWidth="1"/>
    <col min="12811" max="13056" width="9" style="118"/>
    <col min="13057" max="13057" width="1.125" style="118" customWidth="1"/>
    <col min="13058" max="13058" width="17.875" style="118" customWidth="1"/>
    <col min="13059" max="13064" width="12.125" style="118" customWidth="1"/>
    <col min="13065" max="13065" width="1.125" style="118" customWidth="1"/>
    <col min="13066" max="13066" width="11.125" style="118" bestFit="1" customWidth="1"/>
    <col min="13067" max="13312" width="9" style="118"/>
    <col min="13313" max="13313" width="1.125" style="118" customWidth="1"/>
    <col min="13314" max="13314" width="17.875" style="118" customWidth="1"/>
    <col min="13315" max="13320" width="12.125" style="118" customWidth="1"/>
    <col min="13321" max="13321" width="1.125" style="118" customWidth="1"/>
    <col min="13322" max="13322" width="11.125" style="118" bestFit="1" customWidth="1"/>
    <col min="13323" max="13568" width="9" style="118"/>
    <col min="13569" max="13569" width="1.125" style="118" customWidth="1"/>
    <col min="13570" max="13570" width="17.875" style="118" customWidth="1"/>
    <col min="13571" max="13576" width="12.125" style="118" customWidth="1"/>
    <col min="13577" max="13577" width="1.125" style="118" customWidth="1"/>
    <col min="13578" max="13578" width="11.125" style="118" bestFit="1" customWidth="1"/>
    <col min="13579" max="13824" width="9" style="118"/>
    <col min="13825" max="13825" width="1.125" style="118" customWidth="1"/>
    <col min="13826" max="13826" width="17.875" style="118" customWidth="1"/>
    <col min="13827" max="13832" width="12.125" style="118" customWidth="1"/>
    <col min="13833" max="13833" width="1.125" style="118" customWidth="1"/>
    <col min="13834" max="13834" width="11.125" style="118" bestFit="1" customWidth="1"/>
    <col min="13835" max="14080" width="9" style="118"/>
    <col min="14081" max="14081" width="1.125" style="118" customWidth="1"/>
    <col min="14082" max="14082" width="17.875" style="118" customWidth="1"/>
    <col min="14083" max="14088" width="12.125" style="118" customWidth="1"/>
    <col min="14089" max="14089" width="1.125" style="118" customWidth="1"/>
    <col min="14090" max="14090" width="11.125" style="118" bestFit="1" customWidth="1"/>
    <col min="14091" max="14336" width="9" style="118"/>
    <col min="14337" max="14337" width="1.125" style="118" customWidth="1"/>
    <col min="14338" max="14338" width="17.875" style="118" customWidth="1"/>
    <col min="14339" max="14344" width="12.125" style="118" customWidth="1"/>
    <col min="14345" max="14345" width="1.125" style="118" customWidth="1"/>
    <col min="14346" max="14346" width="11.125" style="118" bestFit="1" customWidth="1"/>
    <col min="14347" max="14592" width="9" style="118"/>
    <col min="14593" max="14593" width="1.125" style="118" customWidth="1"/>
    <col min="14594" max="14594" width="17.875" style="118" customWidth="1"/>
    <col min="14595" max="14600" width="12.125" style="118" customWidth="1"/>
    <col min="14601" max="14601" width="1.125" style="118" customWidth="1"/>
    <col min="14602" max="14602" width="11.125" style="118" bestFit="1" customWidth="1"/>
    <col min="14603" max="14848" width="9" style="118"/>
    <col min="14849" max="14849" width="1.125" style="118" customWidth="1"/>
    <col min="14850" max="14850" width="17.875" style="118" customWidth="1"/>
    <col min="14851" max="14856" width="12.125" style="118" customWidth="1"/>
    <col min="14857" max="14857" width="1.125" style="118" customWidth="1"/>
    <col min="14858" max="14858" width="11.125" style="118" bestFit="1" customWidth="1"/>
    <col min="14859" max="15104" width="9" style="118"/>
    <col min="15105" max="15105" width="1.125" style="118" customWidth="1"/>
    <col min="15106" max="15106" width="17.875" style="118" customWidth="1"/>
    <col min="15107" max="15112" width="12.125" style="118" customWidth="1"/>
    <col min="15113" max="15113" width="1.125" style="118" customWidth="1"/>
    <col min="15114" max="15114" width="11.125" style="118" bestFit="1" customWidth="1"/>
    <col min="15115" max="15360" width="9" style="118"/>
    <col min="15361" max="15361" width="1.125" style="118" customWidth="1"/>
    <col min="15362" max="15362" width="17.875" style="118" customWidth="1"/>
    <col min="15363" max="15368" width="12.125" style="118" customWidth="1"/>
    <col min="15369" max="15369" width="1.125" style="118" customWidth="1"/>
    <col min="15370" max="15370" width="11.125" style="118" bestFit="1" customWidth="1"/>
    <col min="15371" max="15616" width="9" style="118"/>
    <col min="15617" max="15617" width="1.125" style="118" customWidth="1"/>
    <col min="15618" max="15618" width="17.875" style="118" customWidth="1"/>
    <col min="15619" max="15624" width="12.125" style="118" customWidth="1"/>
    <col min="15625" max="15625" width="1.125" style="118" customWidth="1"/>
    <col min="15626" max="15626" width="11.125" style="118" bestFit="1" customWidth="1"/>
    <col min="15627" max="15872" width="9" style="118"/>
    <col min="15873" max="15873" width="1.125" style="118" customWidth="1"/>
    <col min="15874" max="15874" width="17.875" style="118" customWidth="1"/>
    <col min="15875" max="15880" width="12.125" style="118" customWidth="1"/>
    <col min="15881" max="15881" width="1.125" style="118" customWidth="1"/>
    <col min="15882" max="15882" width="11.125" style="118" bestFit="1" customWidth="1"/>
    <col min="15883" max="16128" width="9" style="118"/>
    <col min="16129" max="16129" width="1.125" style="118" customWidth="1"/>
    <col min="16130" max="16130" width="17.875" style="118" customWidth="1"/>
    <col min="16131" max="16136" width="12.125" style="118" customWidth="1"/>
    <col min="16137" max="16137" width="1.125" style="118" customWidth="1"/>
    <col min="16138" max="16138" width="11.125" style="118" bestFit="1" customWidth="1"/>
    <col min="16139" max="16384" width="9" style="118"/>
  </cols>
  <sheetData>
    <row r="1" spans="2:9" ht="5.0999999999999996" customHeight="1"/>
    <row r="2" spans="2:9" ht="17.25" customHeight="1">
      <c r="B2" s="119" t="s">
        <v>136</v>
      </c>
      <c r="C2" s="119"/>
      <c r="D2" s="119"/>
      <c r="E2" s="119"/>
      <c r="F2" s="119"/>
      <c r="G2" s="119"/>
      <c r="H2" s="119"/>
      <c r="I2" s="120"/>
    </row>
    <row r="3" spans="2:9" ht="17.25" customHeight="1">
      <c r="B3" s="121"/>
      <c r="C3" s="121"/>
      <c r="D3" s="121"/>
      <c r="E3" s="121"/>
      <c r="F3" s="121"/>
      <c r="G3" s="122"/>
      <c r="H3" s="122"/>
      <c r="I3" s="123"/>
    </row>
    <row r="4" spans="2:9" ht="16.5" customHeight="1">
      <c r="B4" s="124"/>
      <c r="C4" s="125" t="s">
        <v>137</v>
      </c>
      <c r="D4" s="126"/>
      <c r="E4" s="125" t="s">
        <v>138</v>
      </c>
      <c r="F4" s="126"/>
      <c r="G4" s="125" t="s">
        <v>139</v>
      </c>
      <c r="H4" s="126"/>
      <c r="I4" s="127"/>
    </row>
    <row r="5" spans="2:9" ht="16.5" customHeight="1">
      <c r="B5" s="128"/>
      <c r="C5" s="124" t="s">
        <v>140</v>
      </c>
      <c r="D5" s="129" t="s">
        <v>141</v>
      </c>
      <c r="E5" s="130" t="s">
        <v>142</v>
      </c>
      <c r="F5" s="130" t="s">
        <v>143</v>
      </c>
      <c r="G5" s="130" t="s">
        <v>142</v>
      </c>
      <c r="H5" s="130" t="s">
        <v>143</v>
      </c>
      <c r="I5" s="127"/>
    </row>
    <row r="6" spans="2:9" ht="16.5" customHeight="1">
      <c r="B6" s="131"/>
      <c r="C6" s="131"/>
      <c r="D6" s="132" t="s">
        <v>144</v>
      </c>
      <c r="E6" s="133"/>
      <c r="F6" s="133"/>
      <c r="G6" s="133"/>
      <c r="H6" s="133"/>
      <c r="I6" s="127"/>
    </row>
    <row r="7" spans="2:9" ht="16.5" customHeight="1">
      <c r="B7" s="134" t="s">
        <v>145</v>
      </c>
      <c r="C7" s="135">
        <v>100</v>
      </c>
      <c r="D7" s="135">
        <v>100</v>
      </c>
      <c r="E7" s="135">
        <v>60.559353931915098</v>
      </c>
      <c r="F7" s="135">
        <v>39.440646068084902</v>
      </c>
      <c r="G7" s="136">
        <v>60.791618929055637</v>
      </c>
      <c r="H7" s="136">
        <v>39.208381070944363</v>
      </c>
      <c r="I7" s="137"/>
    </row>
    <row r="8" spans="2:9" ht="16.5" customHeight="1">
      <c r="B8" s="134" t="s">
        <v>146</v>
      </c>
      <c r="C8" s="135">
        <v>98.941086785620698</v>
      </c>
      <c r="D8" s="135">
        <v>98.830965380938224</v>
      </c>
      <c r="E8" s="135">
        <v>60.689821224342374</v>
      </c>
      <c r="F8" s="135">
        <v>39.310178775657619</v>
      </c>
      <c r="G8" s="136">
        <v>60.968870448241205</v>
      </c>
      <c r="H8" s="136">
        <v>39.031129551758795</v>
      </c>
      <c r="I8" s="137"/>
    </row>
    <row r="9" spans="2:9" ht="16.5" customHeight="1">
      <c r="B9" s="134" t="s">
        <v>147</v>
      </c>
      <c r="C9" s="135">
        <v>1.058913214379303</v>
      </c>
      <c r="D9" s="135">
        <v>1.1690346190617826</v>
      </c>
      <c r="E9" s="135">
        <v>48.368953880764906</v>
      </c>
      <c r="F9" s="135">
        <v>51.631046119235094</v>
      </c>
      <c r="G9" s="136">
        <v>45.806657431159785</v>
      </c>
      <c r="H9" s="136">
        <v>54.193342568840222</v>
      </c>
      <c r="I9" s="137"/>
    </row>
    <row r="10" spans="2:9" ht="2.1" customHeight="1">
      <c r="B10" s="138"/>
      <c r="C10" s="138"/>
      <c r="D10" s="138"/>
      <c r="E10" s="138"/>
      <c r="F10" s="138"/>
      <c r="G10" s="138"/>
      <c r="H10" s="138"/>
    </row>
    <row r="11" spans="2:9" ht="5.0999999999999996" customHeight="1"/>
    <row r="16" spans="2:9" ht="14.25">
      <c r="B16" s="139"/>
    </row>
  </sheetData>
  <mergeCells count="10">
    <mergeCell ref="B2:H2"/>
    <mergeCell ref="B4:B6"/>
    <mergeCell ref="C4:D4"/>
    <mergeCell ref="E4:F4"/>
    <mergeCell ref="G4:H4"/>
    <mergeCell ref="C5:C6"/>
    <mergeCell ref="E5:E6"/>
    <mergeCell ref="F5:F6"/>
    <mergeCell ref="G5:G6"/>
    <mergeCell ref="H5:H6"/>
  </mergeCells>
  <phoneticPr fontId="4"/>
  <pageMargins left="0.27" right="0.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V22"/>
  <sheetViews>
    <sheetView showGridLines="0" zoomScale="75" zoomScaleNormal="75" workbookViewId="0"/>
  </sheetViews>
  <sheetFormatPr defaultRowHeight="13.5"/>
  <cols>
    <col min="1" max="1" width="1.125" style="140" customWidth="1"/>
    <col min="2" max="8" width="9.625" style="140" customWidth="1"/>
    <col min="9" max="11" width="11" style="141" bestFit="1" customWidth="1"/>
    <col min="12" max="12" width="1.125" style="140" customWidth="1"/>
    <col min="13" max="13" width="2.375" style="142" bestFit="1" customWidth="1"/>
    <col min="14" max="19" width="9" style="142"/>
    <col min="20" max="22" width="9.625" style="143" customWidth="1"/>
    <col min="23" max="256" width="9" style="140"/>
    <col min="257" max="257" width="1.125" style="140" customWidth="1"/>
    <col min="258" max="264" width="9.625" style="140" customWidth="1"/>
    <col min="265" max="267" width="11" style="140" bestFit="1" customWidth="1"/>
    <col min="268" max="268" width="1.125" style="140" customWidth="1"/>
    <col min="269" max="269" width="2.375" style="140" bestFit="1" customWidth="1"/>
    <col min="270" max="275" width="9" style="140"/>
    <col min="276" max="278" width="9.625" style="140" customWidth="1"/>
    <col min="279" max="512" width="9" style="140"/>
    <col min="513" max="513" width="1.125" style="140" customWidth="1"/>
    <col min="514" max="520" width="9.625" style="140" customWidth="1"/>
    <col min="521" max="523" width="11" style="140" bestFit="1" customWidth="1"/>
    <col min="524" max="524" width="1.125" style="140" customWidth="1"/>
    <col min="525" max="525" width="2.375" style="140" bestFit="1" customWidth="1"/>
    <col min="526" max="531" width="9" style="140"/>
    <col min="532" max="534" width="9.625" style="140" customWidth="1"/>
    <col min="535" max="768" width="9" style="140"/>
    <col min="769" max="769" width="1.125" style="140" customWidth="1"/>
    <col min="770" max="776" width="9.625" style="140" customWidth="1"/>
    <col min="777" max="779" width="11" style="140" bestFit="1" customWidth="1"/>
    <col min="780" max="780" width="1.125" style="140" customWidth="1"/>
    <col min="781" max="781" width="2.375" style="140" bestFit="1" customWidth="1"/>
    <col min="782" max="787" width="9" style="140"/>
    <col min="788" max="790" width="9.625" style="140" customWidth="1"/>
    <col min="791" max="1024" width="9" style="140"/>
    <col min="1025" max="1025" width="1.125" style="140" customWidth="1"/>
    <col min="1026" max="1032" width="9.625" style="140" customWidth="1"/>
    <col min="1033" max="1035" width="11" style="140" bestFit="1" customWidth="1"/>
    <col min="1036" max="1036" width="1.125" style="140" customWidth="1"/>
    <col min="1037" max="1037" width="2.375" style="140" bestFit="1" customWidth="1"/>
    <col min="1038" max="1043" width="9" style="140"/>
    <col min="1044" max="1046" width="9.625" style="140" customWidth="1"/>
    <col min="1047" max="1280" width="9" style="140"/>
    <col min="1281" max="1281" width="1.125" style="140" customWidth="1"/>
    <col min="1282" max="1288" width="9.625" style="140" customWidth="1"/>
    <col min="1289" max="1291" width="11" style="140" bestFit="1" customWidth="1"/>
    <col min="1292" max="1292" width="1.125" style="140" customWidth="1"/>
    <col min="1293" max="1293" width="2.375" style="140" bestFit="1" customWidth="1"/>
    <col min="1294" max="1299" width="9" style="140"/>
    <col min="1300" max="1302" width="9.625" style="140" customWidth="1"/>
    <col min="1303" max="1536" width="9" style="140"/>
    <col min="1537" max="1537" width="1.125" style="140" customWidth="1"/>
    <col min="1538" max="1544" width="9.625" style="140" customWidth="1"/>
    <col min="1545" max="1547" width="11" style="140" bestFit="1" customWidth="1"/>
    <col min="1548" max="1548" width="1.125" style="140" customWidth="1"/>
    <col min="1549" max="1549" width="2.375" style="140" bestFit="1" customWidth="1"/>
    <col min="1550" max="1555" width="9" style="140"/>
    <col min="1556" max="1558" width="9.625" style="140" customWidth="1"/>
    <col min="1559" max="1792" width="9" style="140"/>
    <col min="1793" max="1793" width="1.125" style="140" customWidth="1"/>
    <col min="1794" max="1800" width="9.625" style="140" customWidth="1"/>
    <col min="1801" max="1803" width="11" style="140" bestFit="1" customWidth="1"/>
    <col min="1804" max="1804" width="1.125" style="140" customWidth="1"/>
    <col min="1805" max="1805" width="2.375" style="140" bestFit="1" customWidth="1"/>
    <col min="1806" max="1811" width="9" style="140"/>
    <col min="1812" max="1814" width="9.625" style="140" customWidth="1"/>
    <col min="1815" max="2048" width="9" style="140"/>
    <col min="2049" max="2049" width="1.125" style="140" customWidth="1"/>
    <col min="2050" max="2056" width="9.625" style="140" customWidth="1"/>
    <col min="2057" max="2059" width="11" style="140" bestFit="1" customWidth="1"/>
    <col min="2060" max="2060" width="1.125" style="140" customWidth="1"/>
    <col min="2061" max="2061" width="2.375" style="140" bestFit="1" customWidth="1"/>
    <col min="2062" max="2067" width="9" style="140"/>
    <col min="2068" max="2070" width="9.625" style="140" customWidth="1"/>
    <col min="2071" max="2304" width="9" style="140"/>
    <col min="2305" max="2305" width="1.125" style="140" customWidth="1"/>
    <col min="2306" max="2312" width="9.625" style="140" customWidth="1"/>
    <col min="2313" max="2315" width="11" style="140" bestFit="1" customWidth="1"/>
    <col min="2316" max="2316" width="1.125" style="140" customWidth="1"/>
    <col min="2317" max="2317" width="2.375" style="140" bestFit="1" customWidth="1"/>
    <col min="2318" max="2323" width="9" style="140"/>
    <col min="2324" max="2326" width="9.625" style="140" customWidth="1"/>
    <col min="2327" max="2560" width="9" style="140"/>
    <col min="2561" max="2561" width="1.125" style="140" customWidth="1"/>
    <col min="2562" max="2568" width="9.625" style="140" customWidth="1"/>
    <col min="2569" max="2571" width="11" style="140" bestFit="1" customWidth="1"/>
    <col min="2572" max="2572" width="1.125" style="140" customWidth="1"/>
    <col min="2573" max="2573" width="2.375" style="140" bestFit="1" customWidth="1"/>
    <col min="2574" max="2579" width="9" style="140"/>
    <col min="2580" max="2582" width="9.625" style="140" customWidth="1"/>
    <col min="2583" max="2816" width="9" style="140"/>
    <col min="2817" max="2817" width="1.125" style="140" customWidth="1"/>
    <col min="2818" max="2824" width="9.625" style="140" customWidth="1"/>
    <col min="2825" max="2827" width="11" style="140" bestFit="1" customWidth="1"/>
    <col min="2828" max="2828" width="1.125" style="140" customWidth="1"/>
    <col min="2829" max="2829" width="2.375" style="140" bestFit="1" customWidth="1"/>
    <col min="2830" max="2835" width="9" style="140"/>
    <col min="2836" max="2838" width="9.625" style="140" customWidth="1"/>
    <col min="2839" max="3072" width="9" style="140"/>
    <col min="3073" max="3073" width="1.125" style="140" customWidth="1"/>
    <col min="3074" max="3080" width="9.625" style="140" customWidth="1"/>
    <col min="3081" max="3083" width="11" style="140" bestFit="1" customWidth="1"/>
    <col min="3084" max="3084" width="1.125" style="140" customWidth="1"/>
    <col min="3085" max="3085" width="2.375" style="140" bestFit="1" customWidth="1"/>
    <col min="3086" max="3091" width="9" style="140"/>
    <col min="3092" max="3094" width="9.625" style="140" customWidth="1"/>
    <col min="3095" max="3328" width="9" style="140"/>
    <col min="3329" max="3329" width="1.125" style="140" customWidth="1"/>
    <col min="3330" max="3336" width="9.625" style="140" customWidth="1"/>
    <col min="3337" max="3339" width="11" style="140" bestFit="1" customWidth="1"/>
    <col min="3340" max="3340" width="1.125" style="140" customWidth="1"/>
    <col min="3341" max="3341" width="2.375" style="140" bestFit="1" customWidth="1"/>
    <col min="3342" max="3347" width="9" style="140"/>
    <col min="3348" max="3350" width="9.625" style="140" customWidth="1"/>
    <col min="3351" max="3584" width="9" style="140"/>
    <col min="3585" max="3585" width="1.125" style="140" customWidth="1"/>
    <col min="3586" max="3592" width="9.625" style="140" customWidth="1"/>
    <col min="3593" max="3595" width="11" style="140" bestFit="1" customWidth="1"/>
    <col min="3596" max="3596" width="1.125" style="140" customWidth="1"/>
    <col min="3597" max="3597" width="2.375" style="140" bestFit="1" customWidth="1"/>
    <col min="3598" max="3603" width="9" style="140"/>
    <col min="3604" max="3606" width="9.625" style="140" customWidth="1"/>
    <col min="3607" max="3840" width="9" style="140"/>
    <col min="3841" max="3841" width="1.125" style="140" customWidth="1"/>
    <col min="3842" max="3848" width="9.625" style="140" customWidth="1"/>
    <col min="3849" max="3851" width="11" style="140" bestFit="1" customWidth="1"/>
    <col min="3852" max="3852" width="1.125" style="140" customWidth="1"/>
    <col min="3853" max="3853" width="2.375" style="140" bestFit="1" customWidth="1"/>
    <col min="3854" max="3859" width="9" style="140"/>
    <col min="3860" max="3862" width="9.625" style="140" customWidth="1"/>
    <col min="3863" max="4096" width="9" style="140"/>
    <col min="4097" max="4097" width="1.125" style="140" customWidth="1"/>
    <col min="4098" max="4104" width="9.625" style="140" customWidth="1"/>
    <col min="4105" max="4107" width="11" style="140" bestFit="1" customWidth="1"/>
    <col min="4108" max="4108" width="1.125" style="140" customWidth="1"/>
    <col min="4109" max="4109" width="2.375" style="140" bestFit="1" customWidth="1"/>
    <col min="4110" max="4115" width="9" style="140"/>
    <col min="4116" max="4118" width="9.625" style="140" customWidth="1"/>
    <col min="4119" max="4352" width="9" style="140"/>
    <col min="4353" max="4353" width="1.125" style="140" customWidth="1"/>
    <col min="4354" max="4360" width="9.625" style="140" customWidth="1"/>
    <col min="4361" max="4363" width="11" style="140" bestFit="1" customWidth="1"/>
    <col min="4364" max="4364" width="1.125" style="140" customWidth="1"/>
    <col min="4365" max="4365" width="2.375" style="140" bestFit="1" customWidth="1"/>
    <col min="4366" max="4371" width="9" style="140"/>
    <col min="4372" max="4374" width="9.625" style="140" customWidth="1"/>
    <col min="4375" max="4608" width="9" style="140"/>
    <col min="4609" max="4609" width="1.125" style="140" customWidth="1"/>
    <col min="4610" max="4616" width="9.625" style="140" customWidth="1"/>
    <col min="4617" max="4619" width="11" style="140" bestFit="1" customWidth="1"/>
    <col min="4620" max="4620" width="1.125" style="140" customWidth="1"/>
    <col min="4621" max="4621" width="2.375" style="140" bestFit="1" customWidth="1"/>
    <col min="4622" max="4627" width="9" style="140"/>
    <col min="4628" max="4630" width="9.625" style="140" customWidth="1"/>
    <col min="4631" max="4864" width="9" style="140"/>
    <col min="4865" max="4865" width="1.125" style="140" customWidth="1"/>
    <col min="4866" max="4872" width="9.625" style="140" customWidth="1"/>
    <col min="4873" max="4875" width="11" style="140" bestFit="1" customWidth="1"/>
    <col min="4876" max="4876" width="1.125" style="140" customWidth="1"/>
    <col min="4877" max="4877" width="2.375" style="140" bestFit="1" customWidth="1"/>
    <col min="4878" max="4883" width="9" style="140"/>
    <col min="4884" max="4886" width="9.625" style="140" customWidth="1"/>
    <col min="4887" max="5120" width="9" style="140"/>
    <col min="5121" max="5121" width="1.125" style="140" customWidth="1"/>
    <col min="5122" max="5128" width="9.625" style="140" customWidth="1"/>
    <col min="5129" max="5131" width="11" style="140" bestFit="1" customWidth="1"/>
    <col min="5132" max="5132" width="1.125" style="140" customWidth="1"/>
    <col min="5133" max="5133" width="2.375" style="140" bestFit="1" customWidth="1"/>
    <col min="5134" max="5139" width="9" style="140"/>
    <col min="5140" max="5142" width="9.625" style="140" customWidth="1"/>
    <col min="5143" max="5376" width="9" style="140"/>
    <col min="5377" max="5377" width="1.125" style="140" customWidth="1"/>
    <col min="5378" max="5384" width="9.625" style="140" customWidth="1"/>
    <col min="5385" max="5387" width="11" style="140" bestFit="1" customWidth="1"/>
    <col min="5388" max="5388" width="1.125" style="140" customWidth="1"/>
    <col min="5389" max="5389" width="2.375" style="140" bestFit="1" customWidth="1"/>
    <col min="5390" max="5395" width="9" style="140"/>
    <col min="5396" max="5398" width="9.625" style="140" customWidth="1"/>
    <col min="5399" max="5632" width="9" style="140"/>
    <col min="5633" max="5633" width="1.125" style="140" customWidth="1"/>
    <col min="5634" max="5640" width="9.625" style="140" customWidth="1"/>
    <col min="5641" max="5643" width="11" style="140" bestFit="1" customWidth="1"/>
    <col min="5644" max="5644" width="1.125" style="140" customWidth="1"/>
    <col min="5645" max="5645" width="2.375" style="140" bestFit="1" customWidth="1"/>
    <col min="5646" max="5651" width="9" style="140"/>
    <col min="5652" max="5654" width="9.625" style="140" customWidth="1"/>
    <col min="5655" max="5888" width="9" style="140"/>
    <col min="5889" max="5889" width="1.125" style="140" customWidth="1"/>
    <col min="5890" max="5896" width="9.625" style="140" customWidth="1"/>
    <col min="5897" max="5899" width="11" style="140" bestFit="1" customWidth="1"/>
    <col min="5900" max="5900" width="1.125" style="140" customWidth="1"/>
    <col min="5901" max="5901" width="2.375" style="140" bestFit="1" customWidth="1"/>
    <col min="5902" max="5907" width="9" style="140"/>
    <col min="5908" max="5910" width="9.625" style="140" customWidth="1"/>
    <col min="5911" max="6144" width="9" style="140"/>
    <col min="6145" max="6145" width="1.125" style="140" customWidth="1"/>
    <col min="6146" max="6152" width="9.625" style="140" customWidth="1"/>
    <col min="6153" max="6155" width="11" style="140" bestFit="1" customWidth="1"/>
    <col min="6156" max="6156" width="1.125" style="140" customWidth="1"/>
    <col min="6157" max="6157" width="2.375" style="140" bestFit="1" customWidth="1"/>
    <col min="6158" max="6163" width="9" style="140"/>
    <col min="6164" max="6166" width="9.625" style="140" customWidth="1"/>
    <col min="6167" max="6400" width="9" style="140"/>
    <col min="6401" max="6401" width="1.125" style="140" customWidth="1"/>
    <col min="6402" max="6408" width="9.625" style="140" customWidth="1"/>
    <col min="6409" max="6411" width="11" style="140" bestFit="1" customWidth="1"/>
    <col min="6412" max="6412" width="1.125" style="140" customWidth="1"/>
    <col min="6413" max="6413" width="2.375" style="140" bestFit="1" customWidth="1"/>
    <col min="6414" max="6419" width="9" style="140"/>
    <col min="6420" max="6422" width="9.625" style="140" customWidth="1"/>
    <col min="6423" max="6656" width="9" style="140"/>
    <col min="6657" max="6657" width="1.125" style="140" customWidth="1"/>
    <col min="6658" max="6664" width="9.625" style="140" customWidth="1"/>
    <col min="6665" max="6667" width="11" style="140" bestFit="1" customWidth="1"/>
    <col min="6668" max="6668" width="1.125" style="140" customWidth="1"/>
    <col min="6669" max="6669" width="2.375" style="140" bestFit="1" customWidth="1"/>
    <col min="6670" max="6675" width="9" style="140"/>
    <col min="6676" max="6678" width="9.625" style="140" customWidth="1"/>
    <col min="6679" max="6912" width="9" style="140"/>
    <col min="6913" max="6913" width="1.125" style="140" customWidth="1"/>
    <col min="6914" max="6920" width="9.625" style="140" customWidth="1"/>
    <col min="6921" max="6923" width="11" style="140" bestFit="1" customWidth="1"/>
    <col min="6924" max="6924" width="1.125" style="140" customWidth="1"/>
    <col min="6925" max="6925" width="2.375" style="140" bestFit="1" customWidth="1"/>
    <col min="6926" max="6931" width="9" style="140"/>
    <col min="6932" max="6934" width="9.625" style="140" customWidth="1"/>
    <col min="6935" max="7168" width="9" style="140"/>
    <col min="7169" max="7169" width="1.125" style="140" customWidth="1"/>
    <col min="7170" max="7176" width="9.625" style="140" customWidth="1"/>
    <col min="7177" max="7179" width="11" style="140" bestFit="1" customWidth="1"/>
    <col min="7180" max="7180" width="1.125" style="140" customWidth="1"/>
    <col min="7181" max="7181" width="2.375" style="140" bestFit="1" customWidth="1"/>
    <col min="7182" max="7187" width="9" style="140"/>
    <col min="7188" max="7190" width="9.625" style="140" customWidth="1"/>
    <col min="7191" max="7424" width="9" style="140"/>
    <col min="7425" max="7425" width="1.125" style="140" customWidth="1"/>
    <col min="7426" max="7432" width="9.625" style="140" customWidth="1"/>
    <col min="7433" max="7435" width="11" style="140" bestFit="1" customWidth="1"/>
    <col min="7436" max="7436" width="1.125" style="140" customWidth="1"/>
    <col min="7437" max="7437" width="2.375" style="140" bestFit="1" customWidth="1"/>
    <col min="7438" max="7443" width="9" style="140"/>
    <col min="7444" max="7446" width="9.625" style="140" customWidth="1"/>
    <col min="7447" max="7680" width="9" style="140"/>
    <col min="7681" max="7681" width="1.125" style="140" customWidth="1"/>
    <col min="7682" max="7688" width="9.625" style="140" customWidth="1"/>
    <col min="7689" max="7691" width="11" style="140" bestFit="1" customWidth="1"/>
    <col min="7692" max="7692" width="1.125" style="140" customWidth="1"/>
    <col min="7693" max="7693" width="2.375" style="140" bestFit="1" customWidth="1"/>
    <col min="7694" max="7699" width="9" style="140"/>
    <col min="7700" max="7702" width="9.625" style="140" customWidth="1"/>
    <col min="7703" max="7936" width="9" style="140"/>
    <col min="7937" max="7937" width="1.125" style="140" customWidth="1"/>
    <col min="7938" max="7944" width="9.625" style="140" customWidth="1"/>
    <col min="7945" max="7947" width="11" style="140" bestFit="1" customWidth="1"/>
    <col min="7948" max="7948" width="1.125" style="140" customWidth="1"/>
    <col min="7949" max="7949" width="2.375" style="140" bestFit="1" customWidth="1"/>
    <col min="7950" max="7955" width="9" style="140"/>
    <col min="7956" max="7958" width="9.625" style="140" customWidth="1"/>
    <col min="7959" max="8192" width="9" style="140"/>
    <col min="8193" max="8193" width="1.125" style="140" customWidth="1"/>
    <col min="8194" max="8200" width="9.625" style="140" customWidth="1"/>
    <col min="8201" max="8203" width="11" style="140" bestFit="1" customWidth="1"/>
    <col min="8204" max="8204" width="1.125" style="140" customWidth="1"/>
    <col min="8205" max="8205" width="2.375" style="140" bestFit="1" customWidth="1"/>
    <col min="8206" max="8211" width="9" style="140"/>
    <col min="8212" max="8214" width="9.625" style="140" customWidth="1"/>
    <col min="8215" max="8448" width="9" style="140"/>
    <col min="8449" max="8449" width="1.125" style="140" customWidth="1"/>
    <col min="8450" max="8456" width="9.625" style="140" customWidth="1"/>
    <col min="8457" max="8459" width="11" style="140" bestFit="1" customWidth="1"/>
    <col min="8460" max="8460" width="1.125" style="140" customWidth="1"/>
    <col min="8461" max="8461" width="2.375" style="140" bestFit="1" customWidth="1"/>
    <col min="8462" max="8467" width="9" style="140"/>
    <col min="8468" max="8470" width="9.625" style="140" customWidth="1"/>
    <col min="8471" max="8704" width="9" style="140"/>
    <col min="8705" max="8705" width="1.125" style="140" customWidth="1"/>
    <col min="8706" max="8712" width="9.625" style="140" customWidth="1"/>
    <col min="8713" max="8715" width="11" style="140" bestFit="1" customWidth="1"/>
    <col min="8716" max="8716" width="1.125" style="140" customWidth="1"/>
    <col min="8717" max="8717" width="2.375" style="140" bestFit="1" customWidth="1"/>
    <col min="8718" max="8723" width="9" style="140"/>
    <col min="8724" max="8726" width="9.625" style="140" customWidth="1"/>
    <col min="8727" max="8960" width="9" style="140"/>
    <col min="8961" max="8961" width="1.125" style="140" customWidth="1"/>
    <col min="8962" max="8968" width="9.625" style="140" customWidth="1"/>
    <col min="8969" max="8971" width="11" style="140" bestFit="1" customWidth="1"/>
    <col min="8972" max="8972" width="1.125" style="140" customWidth="1"/>
    <col min="8973" max="8973" width="2.375" style="140" bestFit="1" customWidth="1"/>
    <col min="8974" max="8979" width="9" style="140"/>
    <col min="8980" max="8982" width="9.625" style="140" customWidth="1"/>
    <col min="8983" max="9216" width="9" style="140"/>
    <col min="9217" max="9217" width="1.125" style="140" customWidth="1"/>
    <col min="9218" max="9224" width="9.625" style="140" customWidth="1"/>
    <col min="9225" max="9227" width="11" style="140" bestFit="1" customWidth="1"/>
    <col min="9228" max="9228" width="1.125" style="140" customWidth="1"/>
    <col min="9229" max="9229" width="2.375" style="140" bestFit="1" customWidth="1"/>
    <col min="9230" max="9235" width="9" style="140"/>
    <col min="9236" max="9238" width="9.625" style="140" customWidth="1"/>
    <col min="9239" max="9472" width="9" style="140"/>
    <col min="9473" max="9473" width="1.125" style="140" customWidth="1"/>
    <col min="9474" max="9480" width="9.625" style="140" customWidth="1"/>
    <col min="9481" max="9483" width="11" style="140" bestFit="1" customWidth="1"/>
    <col min="9484" max="9484" width="1.125" style="140" customWidth="1"/>
    <col min="9485" max="9485" width="2.375" style="140" bestFit="1" customWidth="1"/>
    <col min="9486" max="9491" width="9" style="140"/>
    <col min="9492" max="9494" width="9.625" style="140" customWidth="1"/>
    <col min="9495" max="9728" width="9" style="140"/>
    <col min="9729" max="9729" width="1.125" style="140" customWidth="1"/>
    <col min="9730" max="9736" width="9.625" style="140" customWidth="1"/>
    <col min="9737" max="9739" width="11" style="140" bestFit="1" customWidth="1"/>
    <col min="9740" max="9740" width="1.125" style="140" customWidth="1"/>
    <col min="9741" max="9741" width="2.375" style="140" bestFit="1" customWidth="1"/>
    <col min="9742" max="9747" width="9" style="140"/>
    <col min="9748" max="9750" width="9.625" style="140" customWidth="1"/>
    <col min="9751" max="9984" width="9" style="140"/>
    <col min="9985" max="9985" width="1.125" style="140" customWidth="1"/>
    <col min="9986" max="9992" width="9.625" style="140" customWidth="1"/>
    <col min="9993" max="9995" width="11" style="140" bestFit="1" customWidth="1"/>
    <col min="9996" max="9996" width="1.125" style="140" customWidth="1"/>
    <col min="9997" max="9997" width="2.375" style="140" bestFit="1" customWidth="1"/>
    <col min="9998" max="10003" width="9" style="140"/>
    <col min="10004" max="10006" width="9.625" style="140" customWidth="1"/>
    <col min="10007" max="10240" width="9" style="140"/>
    <col min="10241" max="10241" width="1.125" style="140" customWidth="1"/>
    <col min="10242" max="10248" width="9.625" style="140" customWidth="1"/>
    <col min="10249" max="10251" width="11" style="140" bestFit="1" customWidth="1"/>
    <col min="10252" max="10252" width="1.125" style="140" customWidth="1"/>
    <col min="10253" max="10253" width="2.375" style="140" bestFit="1" customWidth="1"/>
    <col min="10254" max="10259" width="9" style="140"/>
    <col min="10260" max="10262" width="9.625" style="140" customWidth="1"/>
    <col min="10263" max="10496" width="9" style="140"/>
    <col min="10497" max="10497" width="1.125" style="140" customWidth="1"/>
    <col min="10498" max="10504" width="9.625" style="140" customWidth="1"/>
    <col min="10505" max="10507" width="11" style="140" bestFit="1" customWidth="1"/>
    <col min="10508" max="10508" width="1.125" style="140" customWidth="1"/>
    <col min="10509" max="10509" width="2.375" style="140" bestFit="1" customWidth="1"/>
    <col min="10510" max="10515" width="9" style="140"/>
    <col min="10516" max="10518" width="9.625" style="140" customWidth="1"/>
    <col min="10519" max="10752" width="9" style="140"/>
    <col min="10753" max="10753" width="1.125" style="140" customWidth="1"/>
    <col min="10754" max="10760" width="9.625" style="140" customWidth="1"/>
    <col min="10761" max="10763" width="11" style="140" bestFit="1" customWidth="1"/>
    <col min="10764" max="10764" width="1.125" style="140" customWidth="1"/>
    <col min="10765" max="10765" width="2.375" style="140" bestFit="1" customWidth="1"/>
    <col min="10766" max="10771" width="9" style="140"/>
    <col min="10772" max="10774" width="9.625" style="140" customWidth="1"/>
    <col min="10775" max="11008" width="9" style="140"/>
    <col min="11009" max="11009" width="1.125" style="140" customWidth="1"/>
    <col min="11010" max="11016" width="9.625" style="140" customWidth="1"/>
    <col min="11017" max="11019" width="11" style="140" bestFit="1" customWidth="1"/>
    <col min="11020" max="11020" width="1.125" style="140" customWidth="1"/>
    <col min="11021" max="11021" width="2.375" style="140" bestFit="1" customWidth="1"/>
    <col min="11022" max="11027" width="9" style="140"/>
    <col min="11028" max="11030" width="9.625" style="140" customWidth="1"/>
    <col min="11031" max="11264" width="9" style="140"/>
    <col min="11265" max="11265" width="1.125" style="140" customWidth="1"/>
    <col min="11266" max="11272" width="9.625" style="140" customWidth="1"/>
    <col min="11273" max="11275" width="11" style="140" bestFit="1" customWidth="1"/>
    <col min="11276" max="11276" width="1.125" style="140" customWidth="1"/>
    <col min="11277" max="11277" width="2.375" style="140" bestFit="1" customWidth="1"/>
    <col min="11278" max="11283" width="9" style="140"/>
    <col min="11284" max="11286" width="9.625" style="140" customWidth="1"/>
    <col min="11287" max="11520" width="9" style="140"/>
    <col min="11521" max="11521" width="1.125" style="140" customWidth="1"/>
    <col min="11522" max="11528" width="9.625" style="140" customWidth="1"/>
    <col min="11529" max="11531" width="11" style="140" bestFit="1" customWidth="1"/>
    <col min="11532" max="11532" width="1.125" style="140" customWidth="1"/>
    <col min="11533" max="11533" width="2.375" style="140" bestFit="1" customWidth="1"/>
    <col min="11534" max="11539" width="9" style="140"/>
    <col min="11540" max="11542" width="9.625" style="140" customWidth="1"/>
    <col min="11543" max="11776" width="9" style="140"/>
    <col min="11777" max="11777" width="1.125" style="140" customWidth="1"/>
    <col min="11778" max="11784" width="9.625" style="140" customWidth="1"/>
    <col min="11785" max="11787" width="11" style="140" bestFit="1" customWidth="1"/>
    <col min="11788" max="11788" width="1.125" style="140" customWidth="1"/>
    <col min="11789" max="11789" width="2.375" style="140" bestFit="1" customWidth="1"/>
    <col min="11790" max="11795" width="9" style="140"/>
    <col min="11796" max="11798" width="9.625" style="140" customWidth="1"/>
    <col min="11799" max="12032" width="9" style="140"/>
    <col min="12033" max="12033" width="1.125" style="140" customWidth="1"/>
    <col min="12034" max="12040" width="9.625" style="140" customWidth="1"/>
    <col min="12041" max="12043" width="11" style="140" bestFit="1" customWidth="1"/>
    <col min="12044" max="12044" width="1.125" style="140" customWidth="1"/>
    <col min="12045" max="12045" width="2.375" style="140" bestFit="1" customWidth="1"/>
    <col min="12046" max="12051" width="9" style="140"/>
    <col min="12052" max="12054" width="9.625" style="140" customWidth="1"/>
    <col min="12055" max="12288" width="9" style="140"/>
    <col min="12289" max="12289" width="1.125" style="140" customWidth="1"/>
    <col min="12290" max="12296" width="9.625" style="140" customWidth="1"/>
    <col min="12297" max="12299" width="11" style="140" bestFit="1" customWidth="1"/>
    <col min="12300" max="12300" width="1.125" style="140" customWidth="1"/>
    <col min="12301" max="12301" width="2.375" style="140" bestFit="1" customWidth="1"/>
    <col min="12302" max="12307" width="9" style="140"/>
    <col min="12308" max="12310" width="9.625" style="140" customWidth="1"/>
    <col min="12311" max="12544" width="9" style="140"/>
    <col min="12545" max="12545" width="1.125" style="140" customWidth="1"/>
    <col min="12546" max="12552" width="9.625" style="140" customWidth="1"/>
    <col min="12553" max="12555" width="11" style="140" bestFit="1" customWidth="1"/>
    <col min="12556" max="12556" width="1.125" style="140" customWidth="1"/>
    <col min="12557" max="12557" width="2.375" style="140" bestFit="1" customWidth="1"/>
    <col min="12558" max="12563" width="9" style="140"/>
    <col min="12564" max="12566" width="9.625" style="140" customWidth="1"/>
    <col min="12567" max="12800" width="9" style="140"/>
    <col min="12801" max="12801" width="1.125" style="140" customWidth="1"/>
    <col min="12802" max="12808" width="9.625" style="140" customWidth="1"/>
    <col min="12809" max="12811" width="11" style="140" bestFit="1" customWidth="1"/>
    <col min="12812" max="12812" width="1.125" style="140" customWidth="1"/>
    <col min="12813" max="12813" width="2.375" style="140" bestFit="1" customWidth="1"/>
    <col min="12814" max="12819" width="9" style="140"/>
    <col min="12820" max="12822" width="9.625" style="140" customWidth="1"/>
    <col min="12823" max="13056" width="9" style="140"/>
    <col min="13057" max="13057" width="1.125" style="140" customWidth="1"/>
    <col min="13058" max="13064" width="9.625" style="140" customWidth="1"/>
    <col min="13065" max="13067" width="11" style="140" bestFit="1" customWidth="1"/>
    <col min="13068" max="13068" width="1.125" style="140" customWidth="1"/>
    <col min="13069" max="13069" width="2.375" style="140" bestFit="1" customWidth="1"/>
    <col min="13070" max="13075" width="9" style="140"/>
    <col min="13076" max="13078" width="9.625" style="140" customWidth="1"/>
    <col min="13079" max="13312" width="9" style="140"/>
    <col min="13313" max="13313" width="1.125" style="140" customWidth="1"/>
    <col min="13314" max="13320" width="9.625" style="140" customWidth="1"/>
    <col min="13321" max="13323" width="11" style="140" bestFit="1" customWidth="1"/>
    <col min="13324" max="13324" width="1.125" style="140" customWidth="1"/>
    <col min="13325" max="13325" width="2.375" style="140" bestFit="1" customWidth="1"/>
    <col min="13326" max="13331" width="9" style="140"/>
    <col min="13332" max="13334" width="9.625" style="140" customWidth="1"/>
    <col min="13335" max="13568" width="9" style="140"/>
    <col min="13569" max="13569" width="1.125" style="140" customWidth="1"/>
    <col min="13570" max="13576" width="9.625" style="140" customWidth="1"/>
    <col min="13577" max="13579" width="11" style="140" bestFit="1" customWidth="1"/>
    <col min="13580" max="13580" width="1.125" style="140" customWidth="1"/>
    <col min="13581" max="13581" width="2.375" style="140" bestFit="1" customWidth="1"/>
    <col min="13582" max="13587" width="9" style="140"/>
    <col min="13588" max="13590" width="9.625" style="140" customWidth="1"/>
    <col min="13591" max="13824" width="9" style="140"/>
    <col min="13825" max="13825" width="1.125" style="140" customWidth="1"/>
    <col min="13826" max="13832" width="9.625" style="140" customWidth="1"/>
    <col min="13833" max="13835" width="11" style="140" bestFit="1" customWidth="1"/>
    <col min="13836" max="13836" width="1.125" style="140" customWidth="1"/>
    <col min="13837" max="13837" width="2.375" style="140" bestFit="1" customWidth="1"/>
    <col min="13838" max="13843" width="9" style="140"/>
    <col min="13844" max="13846" width="9.625" style="140" customWidth="1"/>
    <col min="13847" max="14080" width="9" style="140"/>
    <col min="14081" max="14081" width="1.125" style="140" customWidth="1"/>
    <col min="14082" max="14088" width="9.625" style="140" customWidth="1"/>
    <col min="14089" max="14091" width="11" style="140" bestFit="1" customWidth="1"/>
    <col min="14092" max="14092" width="1.125" style="140" customWidth="1"/>
    <col min="14093" max="14093" width="2.375" style="140" bestFit="1" customWidth="1"/>
    <col min="14094" max="14099" width="9" style="140"/>
    <col min="14100" max="14102" width="9.625" style="140" customWidth="1"/>
    <col min="14103" max="14336" width="9" style="140"/>
    <col min="14337" max="14337" width="1.125" style="140" customWidth="1"/>
    <col min="14338" max="14344" width="9.625" style="140" customWidth="1"/>
    <col min="14345" max="14347" width="11" style="140" bestFit="1" customWidth="1"/>
    <col min="14348" max="14348" width="1.125" style="140" customWidth="1"/>
    <col min="14349" max="14349" width="2.375" style="140" bestFit="1" customWidth="1"/>
    <col min="14350" max="14355" width="9" style="140"/>
    <col min="14356" max="14358" width="9.625" style="140" customWidth="1"/>
    <col min="14359" max="14592" width="9" style="140"/>
    <col min="14593" max="14593" width="1.125" style="140" customWidth="1"/>
    <col min="14594" max="14600" width="9.625" style="140" customWidth="1"/>
    <col min="14601" max="14603" width="11" style="140" bestFit="1" customWidth="1"/>
    <col min="14604" max="14604" width="1.125" style="140" customWidth="1"/>
    <col min="14605" max="14605" width="2.375" style="140" bestFit="1" customWidth="1"/>
    <col min="14606" max="14611" width="9" style="140"/>
    <col min="14612" max="14614" width="9.625" style="140" customWidth="1"/>
    <col min="14615" max="14848" width="9" style="140"/>
    <col min="14849" max="14849" width="1.125" style="140" customWidth="1"/>
    <col min="14850" max="14856" width="9.625" style="140" customWidth="1"/>
    <col min="14857" max="14859" width="11" style="140" bestFit="1" customWidth="1"/>
    <col min="14860" max="14860" width="1.125" style="140" customWidth="1"/>
    <col min="14861" max="14861" width="2.375" style="140" bestFit="1" customWidth="1"/>
    <col min="14862" max="14867" width="9" style="140"/>
    <col min="14868" max="14870" width="9.625" style="140" customWidth="1"/>
    <col min="14871" max="15104" width="9" style="140"/>
    <col min="15105" max="15105" width="1.125" style="140" customWidth="1"/>
    <col min="15106" max="15112" width="9.625" style="140" customWidth="1"/>
    <col min="15113" max="15115" width="11" style="140" bestFit="1" customWidth="1"/>
    <col min="15116" max="15116" width="1.125" style="140" customWidth="1"/>
    <col min="15117" max="15117" width="2.375" style="140" bestFit="1" customWidth="1"/>
    <col min="15118" max="15123" width="9" style="140"/>
    <col min="15124" max="15126" width="9.625" style="140" customWidth="1"/>
    <col min="15127" max="15360" width="9" style="140"/>
    <col min="15361" max="15361" width="1.125" style="140" customWidth="1"/>
    <col min="15362" max="15368" width="9.625" style="140" customWidth="1"/>
    <col min="15369" max="15371" width="11" style="140" bestFit="1" customWidth="1"/>
    <col min="15372" max="15372" width="1.125" style="140" customWidth="1"/>
    <col min="15373" max="15373" width="2.375" style="140" bestFit="1" customWidth="1"/>
    <col min="15374" max="15379" width="9" style="140"/>
    <col min="15380" max="15382" width="9.625" style="140" customWidth="1"/>
    <col min="15383" max="15616" width="9" style="140"/>
    <col min="15617" max="15617" width="1.125" style="140" customWidth="1"/>
    <col min="15618" max="15624" width="9.625" style="140" customWidth="1"/>
    <col min="15625" max="15627" width="11" style="140" bestFit="1" customWidth="1"/>
    <col min="15628" max="15628" width="1.125" style="140" customWidth="1"/>
    <col min="15629" max="15629" width="2.375" style="140" bestFit="1" customWidth="1"/>
    <col min="15630" max="15635" width="9" style="140"/>
    <col min="15636" max="15638" width="9.625" style="140" customWidth="1"/>
    <col min="15639" max="15872" width="9" style="140"/>
    <col min="15873" max="15873" width="1.125" style="140" customWidth="1"/>
    <col min="15874" max="15880" width="9.625" style="140" customWidth="1"/>
    <col min="15881" max="15883" width="11" style="140" bestFit="1" customWidth="1"/>
    <col min="15884" max="15884" width="1.125" style="140" customWidth="1"/>
    <col min="15885" max="15885" width="2.375" style="140" bestFit="1" customWidth="1"/>
    <col min="15886" max="15891" width="9" style="140"/>
    <col min="15892" max="15894" width="9.625" style="140" customWidth="1"/>
    <col min="15895" max="16128" width="9" style="140"/>
    <col min="16129" max="16129" width="1.125" style="140" customWidth="1"/>
    <col min="16130" max="16136" width="9.625" style="140" customWidth="1"/>
    <col min="16137" max="16139" width="11" style="140" bestFit="1" customWidth="1"/>
    <col min="16140" max="16140" width="1.125" style="140" customWidth="1"/>
    <col min="16141" max="16141" width="2.375" style="140" bestFit="1" customWidth="1"/>
    <col min="16142" max="16147" width="9" style="140"/>
    <col min="16148" max="16150" width="9.625" style="140" customWidth="1"/>
    <col min="16151" max="16384" width="9" style="140"/>
  </cols>
  <sheetData>
    <row r="1" spans="2:22" ht="5.0999999999999996" customHeight="1"/>
    <row r="2" spans="2:22" ht="17.25" customHeight="1">
      <c r="B2" s="144"/>
      <c r="C2" s="145" t="s">
        <v>148</v>
      </c>
      <c r="D2" s="145"/>
      <c r="E2" s="145"/>
      <c r="F2" s="145"/>
      <c r="G2" s="145"/>
      <c r="H2" s="145"/>
      <c r="I2" s="145"/>
      <c r="J2" s="145"/>
      <c r="K2" s="146"/>
    </row>
    <row r="3" spans="2:22" ht="17.25" customHeight="1">
      <c r="B3" s="147"/>
      <c r="C3" s="147"/>
      <c r="D3" s="147"/>
      <c r="E3" s="147"/>
      <c r="F3" s="147"/>
      <c r="G3" s="147"/>
      <c r="H3" s="147"/>
      <c r="I3" s="148"/>
      <c r="J3" s="148"/>
      <c r="K3" s="148"/>
      <c r="O3" s="149"/>
      <c r="P3" s="149"/>
      <c r="Q3" s="149"/>
      <c r="R3" s="149"/>
    </row>
    <row r="4" spans="2:22" ht="16.5" customHeight="1">
      <c r="B4" s="150"/>
      <c r="C4" s="151" t="s">
        <v>149</v>
      </c>
      <c r="D4" s="152"/>
      <c r="E4" s="153"/>
      <c r="F4" s="151" t="s">
        <v>150</v>
      </c>
      <c r="G4" s="152"/>
      <c r="H4" s="153"/>
      <c r="I4" s="154" t="s">
        <v>151</v>
      </c>
      <c r="J4" s="155"/>
      <c r="K4" s="156"/>
    </row>
    <row r="5" spans="2:22" ht="16.5" customHeight="1">
      <c r="B5" s="157"/>
      <c r="C5" s="158" t="s">
        <v>152</v>
      </c>
      <c r="D5" s="159" t="s">
        <v>142</v>
      </c>
      <c r="E5" s="160" t="s">
        <v>143</v>
      </c>
      <c r="F5" s="158" t="s">
        <v>152</v>
      </c>
      <c r="G5" s="159" t="s">
        <v>142</v>
      </c>
      <c r="H5" s="160" t="s">
        <v>143</v>
      </c>
      <c r="I5" s="158" t="s">
        <v>152</v>
      </c>
      <c r="J5" s="159" t="s">
        <v>142</v>
      </c>
      <c r="K5" s="160" t="s">
        <v>143</v>
      </c>
      <c r="M5" s="161"/>
      <c r="N5" s="162"/>
      <c r="O5" s="162"/>
      <c r="P5" s="162"/>
      <c r="Q5" s="162"/>
      <c r="R5" s="162"/>
      <c r="S5" s="162"/>
      <c r="T5" s="162"/>
      <c r="U5" s="162"/>
      <c r="V5" s="162"/>
    </row>
    <row r="6" spans="2:22" ht="16.5" customHeight="1">
      <c r="B6" s="163" t="s">
        <v>153</v>
      </c>
      <c r="C6" s="164">
        <v>100</v>
      </c>
      <c r="D6" s="165">
        <v>100</v>
      </c>
      <c r="E6" s="166">
        <v>100</v>
      </c>
      <c r="F6" s="164">
        <v>32.586952378683563</v>
      </c>
      <c r="G6" s="165">
        <v>31.985130403996695</v>
      </c>
      <c r="H6" s="166">
        <v>33.511023194008217</v>
      </c>
      <c r="I6" s="167">
        <v>176418.47499821332</v>
      </c>
      <c r="J6" s="168">
        <v>190689.76792809094</v>
      </c>
      <c r="K6" s="169">
        <v>154505.54086131917</v>
      </c>
      <c r="M6" s="161"/>
      <c r="N6" s="170"/>
      <c r="O6" s="170"/>
      <c r="P6" s="170"/>
      <c r="Q6" s="170"/>
      <c r="R6" s="170"/>
      <c r="S6" s="170"/>
      <c r="T6" s="161"/>
      <c r="U6" s="161"/>
      <c r="V6" s="161"/>
    </row>
    <row r="7" spans="2:22" ht="16.5" customHeight="1">
      <c r="B7" s="163" t="s">
        <v>154</v>
      </c>
      <c r="C7" s="164">
        <v>0.31207566048073943</v>
      </c>
      <c r="D7" s="165">
        <v>0.27142913339365093</v>
      </c>
      <c r="E7" s="166">
        <v>0.37448659096400094</v>
      </c>
      <c r="F7" s="164">
        <v>25.137404580152673</v>
      </c>
      <c r="G7" s="165">
        <v>25.260869565217391</v>
      </c>
      <c r="H7" s="166">
        <v>25</v>
      </c>
      <c r="I7" s="167">
        <v>92553.007633587782</v>
      </c>
      <c r="J7" s="168">
        <v>96562.818840579712</v>
      </c>
      <c r="K7" s="169">
        <v>88090.475806451606</v>
      </c>
      <c r="M7" s="161"/>
      <c r="N7" s="170"/>
      <c r="O7" s="170"/>
      <c r="P7" s="170"/>
      <c r="Q7" s="170"/>
      <c r="R7" s="170"/>
      <c r="S7" s="170"/>
      <c r="T7" s="161"/>
      <c r="U7" s="161"/>
      <c r="V7" s="161"/>
    </row>
    <row r="8" spans="2:22" ht="16.5" customHeight="1">
      <c r="B8" s="163" t="s">
        <v>155</v>
      </c>
      <c r="C8" s="164">
        <v>3.7913619362984492</v>
      </c>
      <c r="D8" s="165">
        <v>2.2796113449510247</v>
      </c>
      <c r="E8" s="166">
        <v>6.112587581541435</v>
      </c>
      <c r="F8" s="164">
        <v>29.854225573358466</v>
      </c>
      <c r="G8" s="165">
        <v>29.533218291630718</v>
      </c>
      <c r="H8" s="166">
        <v>30.038043478260871</v>
      </c>
      <c r="I8" s="167">
        <v>127732.79233427584</v>
      </c>
      <c r="J8" s="168">
        <v>130464.70319240725</v>
      </c>
      <c r="K8" s="169">
        <v>126168.42243083003</v>
      </c>
      <c r="M8" s="161"/>
      <c r="N8" s="170"/>
      <c r="O8" s="170"/>
      <c r="P8" s="170"/>
      <c r="Q8" s="170"/>
      <c r="R8" s="170"/>
      <c r="S8" s="170"/>
      <c r="T8" s="161"/>
      <c r="U8" s="161"/>
      <c r="V8" s="161"/>
    </row>
    <row r="9" spans="2:22" ht="16.5" customHeight="1">
      <c r="B9" s="163" t="s">
        <v>156</v>
      </c>
      <c r="C9" s="164">
        <v>7.8304785954213019</v>
      </c>
      <c r="D9" s="165">
        <v>5.2889343456197633</v>
      </c>
      <c r="E9" s="166">
        <v>11.732906499154385</v>
      </c>
      <c r="F9" s="164">
        <v>31.612716763005782</v>
      </c>
      <c r="G9" s="165">
        <v>31.209743399033098</v>
      </c>
      <c r="H9" s="166">
        <v>31.891634491634491</v>
      </c>
      <c r="I9" s="167">
        <v>150963.07849102526</v>
      </c>
      <c r="J9" s="168">
        <v>157647.59204165117</v>
      </c>
      <c r="K9" s="169">
        <v>146336.39716859718</v>
      </c>
      <c r="M9" s="161"/>
      <c r="N9" s="170"/>
      <c r="O9" s="170"/>
      <c r="P9" s="170"/>
      <c r="Q9" s="170"/>
      <c r="R9" s="170"/>
      <c r="S9" s="170"/>
      <c r="T9" s="161"/>
      <c r="U9" s="161"/>
      <c r="V9" s="161"/>
    </row>
    <row r="10" spans="2:22" ht="16.5" customHeight="1">
      <c r="B10" s="163" t="s">
        <v>157</v>
      </c>
      <c r="C10" s="164">
        <v>9.0763989803940248</v>
      </c>
      <c r="D10" s="165">
        <v>6.9312772904291737</v>
      </c>
      <c r="E10" s="166">
        <v>12.370137714423773</v>
      </c>
      <c r="F10" s="164">
        <v>31.861679790026248</v>
      </c>
      <c r="G10" s="165">
        <v>31.360385925085129</v>
      </c>
      <c r="H10" s="166">
        <v>32.29296875</v>
      </c>
      <c r="I10" s="167">
        <v>165967.60419947506</v>
      </c>
      <c r="J10" s="168">
        <v>178582.23382519864</v>
      </c>
      <c r="K10" s="169">
        <v>155114.587890625</v>
      </c>
      <c r="M10" s="161"/>
      <c r="N10" s="170"/>
      <c r="O10" s="170"/>
      <c r="P10" s="170"/>
      <c r="Q10" s="170"/>
      <c r="R10" s="170"/>
      <c r="S10" s="170"/>
      <c r="T10" s="161"/>
      <c r="U10" s="161"/>
      <c r="V10" s="161"/>
    </row>
    <row r="11" spans="2:22" ht="16.5" customHeight="1">
      <c r="B11" s="163" t="s">
        <v>158</v>
      </c>
      <c r="C11" s="164">
        <v>10.412845129475665</v>
      </c>
      <c r="D11" s="165">
        <v>9.3230006687384446</v>
      </c>
      <c r="E11" s="166">
        <v>12.086252718047838</v>
      </c>
      <c r="F11" s="164">
        <v>31.675932280942575</v>
      </c>
      <c r="G11" s="165">
        <v>31.082278481012658</v>
      </c>
      <c r="H11" s="166">
        <v>32.379060469765115</v>
      </c>
      <c r="I11" s="167">
        <v>175046.15522763669</v>
      </c>
      <c r="J11" s="168">
        <v>191179.41033755275</v>
      </c>
      <c r="K11" s="169">
        <v>155937.80209895052</v>
      </c>
      <c r="M11" s="161"/>
      <c r="N11" s="170"/>
      <c r="O11" s="170"/>
      <c r="P11" s="170"/>
      <c r="Q11" s="170"/>
      <c r="R11" s="170"/>
      <c r="S11" s="170"/>
      <c r="T11" s="161"/>
      <c r="U11" s="161"/>
      <c r="V11" s="161"/>
    </row>
    <row r="12" spans="2:22" ht="16.5" customHeight="1">
      <c r="B12" s="163" t="s">
        <v>159</v>
      </c>
      <c r="C12" s="164">
        <v>10.601043428544203</v>
      </c>
      <c r="D12" s="165">
        <v>10.337909602297312</v>
      </c>
      <c r="E12" s="166">
        <v>11.005073689296932</v>
      </c>
      <c r="F12" s="164">
        <v>31.65494382022472</v>
      </c>
      <c r="G12" s="165">
        <v>30.728310502283104</v>
      </c>
      <c r="H12" s="166">
        <v>32.991492864983535</v>
      </c>
      <c r="I12" s="167">
        <v>183384.75</v>
      </c>
      <c r="J12" s="168">
        <v>199235.25780060882</v>
      </c>
      <c r="K12" s="169">
        <v>160522.43688254667</v>
      </c>
      <c r="M12" s="161"/>
      <c r="N12" s="170"/>
      <c r="O12" s="170"/>
      <c r="P12" s="170"/>
      <c r="Q12" s="170"/>
      <c r="R12" s="170"/>
      <c r="S12" s="170"/>
      <c r="T12" s="161"/>
      <c r="U12" s="161"/>
      <c r="V12" s="161"/>
    </row>
    <row r="13" spans="2:22" ht="16.5" customHeight="1">
      <c r="B13" s="163" t="s">
        <v>160</v>
      </c>
      <c r="C13" s="164">
        <v>10.070991257116994</v>
      </c>
      <c r="D13" s="165">
        <v>9.8776602021950346</v>
      </c>
      <c r="E13" s="166">
        <v>10.367842474027542</v>
      </c>
      <c r="F13" s="164">
        <v>32.544175044352457</v>
      </c>
      <c r="G13" s="165">
        <v>31.128434886499402</v>
      </c>
      <c r="H13" s="166">
        <v>34.615205359743662</v>
      </c>
      <c r="I13" s="167">
        <v>193961.39929036074</v>
      </c>
      <c r="J13" s="168">
        <v>210655.81182795699</v>
      </c>
      <c r="K13" s="169">
        <v>169539.80308767842</v>
      </c>
      <c r="M13" s="161"/>
      <c r="N13" s="170"/>
      <c r="O13" s="170"/>
      <c r="P13" s="170"/>
      <c r="Q13" s="170"/>
      <c r="R13" s="170"/>
      <c r="S13" s="170"/>
      <c r="T13" s="161"/>
      <c r="U13" s="161"/>
      <c r="V13" s="161"/>
    </row>
    <row r="14" spans="2:22" ht="16.5" customHeight="1">
      <c r="B14" s="163" t="s">
        <v>161</v>
      </c>
      <c r="C14" s="164">
        <v>11.330014055316006</v>
      </c>
      <c r="D14" s="165">
        <v>11.571141969238031</v>
      </c>
      <c r="E14" s="166">
        <v>10.959772892002899</v>
      </c>
      <c r="F14" s="164">
        <v>32.482863751051305</v>
      </c>
      <c r="G14" s="165">
        <v>31.514873363929969</v>
      </c>
      <c r="H14" s="166">
        <v>34.052080462937447</v>
      </c>
      <c r="I14" s="167">
        <v>195187.51471825063</v>
      </c>
      <c r="J14" s="168">
        <v>212988.07003229644</v>
      </c>
      <c r="K14" s="169">
        <v>166330.89666574815</v>
      </c>
      <c r="M14" s="161"/>
      <c r="N14" s="170"/>
      <c r="O14" s="170"/>
      <c r="P14" s="170"/>
      <c r="Q14" s="170"/>
      <c r="R14" s="170"/>
      <c r="S14" s="170"/>
      <c r="T14" s="161"/>
      <c r="U14" s="161"/>
      <c r="V14" s="161"/>
    </row>
    <row r="15" spans="2:22" ht="16.5" customHeight="1">
      <c r="B15" s="163" t="s">
        <v>162</v>
      </c>
      <c r="C15" s="164">
        <v>13.971937013126237</v>
      </c>
      <c r="D15" s="165">
        <v>15.878604303528579</v>
      </c>
      <c r="E15" s="166">
        <v>11.044334380285093</v>
      </c>
      <c r="F15" s="164">
        <v>32.908354646206305</v>
      </c>
      <c r="G15" s="165">
        <v>31.803666542796979</v>
      </c>
      <c r="H15" s="166">
        <v>35.34700574241181</v>
      </c>
      <c r="I15" s="167">
        <v>194334.46760443307</v>
      </c>
      <c r="J15" s="168">
        <v>209016.74953548866</v>
      </c>
      <c r="K15" s="169">
        <v>161922.63768115942</v>
      </c>
      <c r="M15" s="161"/>
      <c r="N15" s="170"/>
      <c r="O15" s="170"/>
      <c r="P15" s="170"/>
      <c r="Q15" s="170"/>
      <c r="R15" s="170"/>
      <c r="S15" s="170"/>
      <c r="T15" s="161"/>
      <c r="U15" s="161"/>
      <c r="V15" s="161"/>
    </row>
    <row r="16" spans="2:22" ht="16.5" customHeight="1">
      <c r="B16" s="163" t="s">
        <v>163</v>
      </c>
      <c r="C16" s="164">
        <v>15.533506444005049</v>
      </c>
      <c r="D16" s="165">
        <v>19.245899059832421</v>
      </c>
      <c r="E16" s="166">
        <v>9.833293065957962</v>
      </c>
      <c r="F16" s="164">
        <v>33.775860746875239</v>
      </c>
      <c r="G16" s="165">
        <v>33.21277465508431</v>
      </c>
      <c r="H16" s="166">
        <v>35.468058968058969</v>
      </c>
      <c r="I16" s="167">
        <v>168944.90361168623</v>
      </c>
      <c r="J16" s="168">
        <v>178129.38804292283</v>
      </c>
      <c r="K16" s="169">
        <v>141343.49692874693</v>
      </c>
      <c r="M16" s="161"/>
      <c r="N16" s="170"/>
      <c r="O16" s="170"/>
      <c r="P16" s="170"/>
      <c r="Q16" s="170"/>
      <c r="R16" s="170"/>
      <c r="S16" s="170"/>
      <c r="T16" s="161"/>
      <c r="U16" s="161"/>
      <c r="V16" s="161"/>
    </row>
    <row r="17" spans="2:22" ht="16.5" customHeight="1">
      <c r="B17" s="163" t="s">
        <v>164</v>
      </c>
      <c r="C17" s="164">
        <v>5.1992757938871286</v>
      </c>
      <c r="D17" s="165">
        <v>6.6323118681405138</v>
      </c>
      <c r="E17" s="166">
        <v>2.9989127808649432</v>
      </c>
      <c r="F17" s="164">
        <v>35.7573883161512</v>
      </c>
      <c r="G17" s="165">
        <v>35.074436536180308</v>
      </c>
      <c r="H17" s="166">
        <v>38.076535750251765</v>
      </c>
      <c r="I17" s="167">
        <v>165174.49988545247</v>
      </c>
      <c r="J17" s="168">
        <v>172869.42734282324</v>
      </c>
      <c r="K17" s="169">
        <v>139044.29305135951</v>
      </c>
      <c r="M17" s="161"/>
      <c r="N17" s="170"/>
      <c r="O17" s="170"/>
      <c r="P17" s="170"/>
      <c r="Q17" s="170"/>
      <c r="R17" s="170"/>
      <c r="S17" s="170"/>
      <c r="T17" s="161"/>
      <c r="U17" s="161"/>
      <c r="V17" s="161"/>
    </row>
    <row r="18" spans="2:22" ht="16.5" customHeight="1">
      <c r="B18" s="163" t="s">
        <v>165</v>
      </c>
      <c r="C18" s="164">
        <v>1.870071705934202</v>
      </c>
      <c r="D18" s="165">
        <v>2.3622202116360489</v>
      </c>
      <c r="E18" s="166">
        <v>1.1143996134331964</v>
      </c>
      <c r="F18" s="164">
        <v>37.095541401273884</v>
      </c>
      <c r="G18" s="165">
        <v>36.186511240632804</v>
      </c>
      <c r="H18" s="166">
        <v>40.054200542005418</v>
      </c>
      <c r="I18" s="167">
        <v>165875.3770700637</v>
      </c>
      <c r="J18" s="168">
        <v>166261.06661115738</v>
      </c>
      <c r="K18" s="169">
        <v>164620.05691056911</v>
      </c>
      <c r="M18" s="161"/>
      <c r="N18" s="170"/>
      <c r="O18" s="170"/>
      <c r="P18" s="170"/>
      <c r="Q18" s="170"/>
      <c r="R18" s="170"/>
      <c r="S18" s="170"/>
      <c r="T18" s="161"/>
      <c r="U18" s="161"/>
      <c r="V18" s="161"/>
    </row>
    <row r="19" spans="2:22" ht="2.1" customHeight="1">
      <c r="B19" s="171"/>
      <c r="C19" s="171"/>
      <c r="D19" s="171"/>
      <c r="E19" s="171"/>
      <c r="F19" s="171"/>
      <c r="G19" s="171"/>
      <c r="H19" s="171"/>
      <c r="I19" s="172"/>
      <c r="J19" s="172"/>
      <c r="K19" s="172"/>
      <c r="M19" s="161"/>
      <c r="N19" s="170"/>
      <c r="O19" s="170"/>
      <c r="P19" s="170"/>
      <c r="Q19" s="170"/>
      <c r="R19" s="170"/>
      <c r="S19" s="170"/>
      <c r="T19" s="161"/>
      <c r="U19" s="161"/>
      <c r="V19" s="161"/>
    </row>
    <row r="20" spans="2:22" ht="5.0999999999999996" customHeight="1">
      <c r="M20" s="161"/>
      <c r="N20" s="170"/>
      <c r="O20" s="170"/>
      <c r="P20" s="170"/>
      <c r="Q20" s="170"/>
      <c r="R20" s="170"/>
      <c r="S20" s="170"/>
      <c r="T20" s="161"/>
      <c r="U20" s="161"/>
      <c r="V20" s="161"/>
    </row>
    <row r="21" spans="2:22">
      <c r="M21" s="161"/>
      <c r="N21" s="170"/>
      <c r="O21" s="170"/>
      <c r="P21" s="170"/>
      <c r="Q21" s="170"/>
      <c r="R21" s="170"/>
      <c r="S21" s="170"/>
      <c r="T21" s="161"/>
      <c r="U21" s="161"/>
      <c r="V21" s="161"/>
    </row>
    <row r="22" spans="2:22">
      <c r="M22" s="161"/>
      <c r="N22" s="170"/>
      <c r="O22" s="170"/>
      <c r="P22" s="170"/>
      <c r="Q22" s="170"/>
      <c r="R22" s="170"/>
      <c r="S22" s="170"/>
      <c r="T22" s="161"/>
      <c r="U22" s="161"/>
      <c r="V22" s="161"/>
    </row>
  </sheetData>
  <mergeCells count="4">
    <mergeCell ref="C2:J2"/>
    <mergeCell ref="C4:E4"/>
    <mergeCell ref="F4:H4"/>
    <mergeCell ref="I4:K4"/>
  </mergeCells>
  <phoneticPr fontId="4"/>
  <printOptions horizontalCentered="1"/>
  <pageMargins left="0.39370078740157483" right="0.39370078740157483" top="0.98425196850393704" bottom="0.98425196850393704" header="0.55118110236220474" footer="0.51181102362204722"/>
  <pageSetup paperSize="257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F27"/>
  <sheetViews>
    <sheetView showGridLines="0" zoomScale="75" zoomScaleNormal="75" workbookViewId="0"/>
  </sheetViews>
  <sheetFormatPr defaultRowHeight="13.5"/>
  <cols>
    <col min="1" max="1" width="1.125" style="118" customWidth="1"/>
    <col min="2" max="2" width="64.125" style="118" customWidth="1"/>
    <col min="3" max="5" width="12.125" style="118" customWidth="1"/>
    <col min="6" max="6" width="1.125" style="118" customWidth="1"/>
    <col min="7" max="256" width="9" style="118"/>
    <col min="257" max="257" width="1.125" style="118" customWidth="1"/>
    <col min="258" max="258" width="64.125" style="118" customWidth="1"/>
    <col min="259" max="261" width="12.125" style="118" customWidth="1"/>
    <col min="262" max="262" width="1.125" style="118" customWidth="1"/>
    <col min="263" max="512" width="9" style="118"/>
    <col min="513" max="513" width="1.125" style="118" customWidth="1"/>
    <col min="514" max="514" width="64.125" style="118" customWidth="1"/>
    <col min="515" max="517" width="12.125" style="118" customWidth="1"/>
    <col min="518" max="518" width="1.125" style="118" customWidth="1"/>
    <col min="519" max="768" width="9" style="118"/>
    <col min="769" max="769" width="1.125" style="118" customWidth="1"/>
    <col min="770" max="770" width="64.125" style="118" customWidth="1"/>
    <col min="771" max="773" width="12.125" style="118" customWidth="1"/>
    <col min="774" max="774" width="1.125" style="118" customWidth="1"/>
    <col min="775" max="1024" width="9" style="118"/>
    <col min="1025" max="1025" width="1.125" style="118" customWidth="1"/>
    <col min="1026" max="1026" width="64.125" style="118" customWidth="1"/>
    <col min="1027" max="1029" width="12.125" style="118" customWidth="1"/>
    <col min="1030" max="1030" width="1.125" style="118" customWidth="1"/>
    <col min="1031" max="1280" width="9" style="118"/>
    <col min="1281" max="1281" width="1.125" style="118" customWidth="1"/>
    <col min="1282" max="1282" width="64.125" style="118" customWidth="1"/>
    <col min="1283" max="1285" width="12.125" style="118" customWidth="1"/>
    <col min="1286" max="1286" width="1.125" style="118" customWidth="1"/>
    <col min="1287" max="1536" width="9" style="118"/>
    <col min="1537" max="1537" width="1.125" style="118" customWidth="1"/>
    <col min="1538" max="1538" width="64.125" style="118" customWidth="1"/>
    <col min="1539" max="1541" width="12.125" style="118" customWidth="1"/>
    <col min="1542" max="1542" width="1.125" style="118" customWidth="1"/>
    <col min="1543" max="1792" width="9" style="118"/>
    <col min="1793" max="1793" width="1.125" style="118" customWidth="1"/>
    <col min="1794" max="1794" width="64.125" style="118" customWidth="1"/>
    <col min="1795" max="1797" width="12.125" style="118" customWidth="1"/>
    <col min="1798" max="1798" width="1.125" style="118" customWidth="1"/>
    <col min="1799" max="2048" width="9" style="118"/>
    <col min="2049" max="2049" width="1.125" style="118" customWidth="1"/>
    <col min="2050" max="2050" width="64.125" style="118" customWidth="1"/>
    <col min="2051" max="2053" width="12.125" style="118" customWidth="1"/>
    <col min="2054" max="2054" width="1.125" style="118" customWidth="1"/>
    <col min="2055" max="2304" width="9" style="118"/>
    <col min="2305" max="2305" width="1.125" style="118" customWidth="1"/>
    <col min="2306" max="2306" width="64.125" style="118" customWidth="1"/>
    <col min="2307" max="2309" width="12.125" style="118" customWidth="1"/>
    <col min="2310" max="2310" width="1.125" style="118" customWidth="1"/>
    <col min="2311" max="2560" width="9" style="118"/>
    <col min="2561" max="2561" width="1.125" style="118" customWidth="1"/>
    <col min="2562" max="2562" width="64.125" style="118" customWidth="1"/>
    <col min="2563" max="2565" width="12.125" style="118" customWidth="1"/>
    <col min="2566" max="2566" width="1.125" style="118" customWidth="1"/>
    <col min="2567" max="2816" width="9" style="118"/>
    <col min="2817" max="2817" width="1.125" style="118" customWidth="1"/>
    <col min="2818" max="2818" width="64.125" style="118" customWidth="1"/>
    <col min="2819" max="2821" width="12.125" style="118" customWidth="1"/>
    <col min="2822" max="2822" width="1.125" style="118" customWidth="1"/>
    <col min="2823" max="3072" width="9" style="118"/>
    <col min="3073" max="3073" width="1.125" style="118" customWidth="1"/>
    <col min="3074" max="3074" width="64.125" style="118" customWidth="1"/>
    <col min="3075" max="3077" width="12.125" style="118" customWidth="1"/>
    <col min="3078" max="3078" width="1.125" style="118" customWidth="1"/>
    <col min="3079" max="3328" width="9" style="118"/>
    <col min="3329" max="3329" width="1.125" style="118" customWidth="1"/>
    <col min="3330" max="3330" width="64.125" style="118" customWidth="1"/>
    <col min="3331" max="3333" width="12.125" style="118" customWidth="1"/>
    <col min="3334" max="3334" width="1.125" style="118" customWidth="1"/>
    <col min="3335" max="3584" width="9" style="118"/>
    <col min="3585" max="3585" width="1.125" style="118" customWidth="1"/>
    <col min="3586" max="3586" width="64.125" style="118" customWidth="1"/>
    <col min="3587" max="3589" width="12.125" style="118" customWidth="1"/>
    <col min="3590" max="3590" width="1.125" style="118" customWidth="1"/>
    <col min="3591" max="3840" width="9" style="118"/>
    <col min="3841" max="3841" width="1.125" style="118" customWidth="1"/>
    <col min="3842" max="3842" width="64.125" style="118" customWidth="1"/>
    <col min="3843" max="3845" width="12.125" style="118" customWidth="1"/>
    <col min="3846" max="3846" width="1.125" style="118" customWidth="1"/>
    <col min="3847" max="4096" width="9" style="118"/>
    <col min="4097" max="4097" width="1.125" style="118" customWidth="1"/>
    <col min="4098" max="4098" width="64.125" style="118" customWidth="1"/>
    <col min="4099" max="4101" width="12.125" style="118" customWidth="1"/>
    <col min="4102" max="4102" width="1.125" style="118" customWidth="1"/>
    <col min="4103" max="4352" width="9" style="118"/>
    <col min="4353" max="4353" width="1.125" style="118" customWidth="1"/>
    <col min="4354" max="4354" width="64.125" style="118" customWidth="1"/>
    <col min="4355" max="4357" width="12.125" style="118" customWidth="1"/>
    <col min="4358" max="4358" width="1.125" style="118" customWidth="1"/>
    <col min="4359" max="4608" width="9" style="118"/>
    <col min="4609" max="4609" width="1.125" style="118" customWidth="1"/>
    <col min="4610" max="4610" width="64.125" style="118" customWidth="1"/>
    <col min="4611" max="4613" width="12.125" style="118" customWidth="1"/>
    <col min="4614" max="4614" width="1.125" style="118" customWidth="1"/>
    <col min="4615" max="4864" width="9" style="118"/>
    <col min="4865" max="4865" width="1.125" style="118" customWidth="1"/>
    <col min="4866" max="4866" width="64.125" style="118" customWidth="1"/>
    <col min="4867" max="4869" width="12.125" style="118" customWidth="1"/>
    <col min="4870" max="4870" width="1.125" style="118" customWidth="1"/>
    <col min="4871" max="5120" width="9" style="118"/>
    <col min="5121" max="5121" width="1.125" style="118" customWidth="1"/>
    <col min="5122" max="5122" width="64.125" style="118" customWidth="1"/>
    <col min="5123" max="5125" width="12.125" style="118" customWidth="1"/>
    <col min="5126" max="5126" width="1.125" style="118" customWidth="1"/>
    <col min="5127" max="5376" width="9" style="118"/>
    <col min="5377" max="5377" width="1.125" style="118" customWidth="1"/>
    <col min="5378" max="5378" width="64.125" style="118" customWidth="1"/>
    <col min="5379" max="5381" width="12.125" style="118" customWidth="1"/>
    <col min="5382" max="5382" width="1.125" style="118" customWidth="1"/>
    <col min="5383" max="5632" width="9" style="118"/>
    <col min="5633" max="5633" width="1.125" style="118" customWidth="1"/>
    <col min="5634" max="5634" width="64.125" style="118" customWidth="1"/>
    <col min="5635" max="5637" width="12.125" style="118" customWidth="1"/>
    <col min="5638" max="5638" width="1.125" style="118" customWidth="1"/>
    <col min="5639" max="5888" width="9" style="118"/>
    <col min="5889" max="5889" width="1.125" style="118" customWidth="1"/>
    <col min="5890" max="5890" width="64.125" style="118" customWidth="1"/>
    <col min="5891" max="5893" width="12.125" style="118" customWidth="1"/>
    <col min="5894" max="5894" width="1.125" style="118" customWidth="1"/>
    <col min="5895" max="6144" width="9" style="118"/>
    <col min="6145" max="6145" width="1.125" style="118" customWidth="1"/>
    <col min="6146" max="6146" width="64.125" style="118" customWidth="1"/>
    <col min="6147" max="6149" width="12.125" style="118" customWidth="1"/>
    <col min="6150" max="6150" width="1.125" style="118" customWidth="1"/>
    <col min="6151" max="6400" width="9" style="118"/>
    <col min="6401" max="6401" width="1.125" style="118" customWidth="1"/>
    <col min="6402" max="6402" width="64.125" style="118" customWidth="1"/>
    <col min="6403" max="6405" width="12.125" style="118" customWidth="1"/>
    <col min="6406" max="6406" width="1.125" style="118" customWidth="1"/>
    <col min="6407" max="6656" width="9" style="118"/>
    <col min="6657" max="6657" width="1.125" style="118" customWidth="1"/>
    <col min="6658" max="6658" width="64.125" style="118" customWidth="1"/>
    <col min="6659" max="6661" width="12.125" style="118" customWidth="1"/>
    <col min="6662" max="6662" width="1.125" style="118" customWidth="1"/>
    <col min="6663" max="6912" width="9" style="118"/>
    <col min="6913" max="6913" width="1.125" style="118" customWidth="1"/>
    <col min="6914" max="6914" width="64.125" style="118" customWidth="1"/>
    <col min="6915" max="6917" width="12.125" style="118" customWidth="1"/>
    <col min="6918" max="6918" width="1.125" style="118" customWidth="1"/>
    <col min="6919" max="7168" width="9" style="118"/>
    <col min="7169" max="7169" width="1.125" style="118" customWidth="1"/>
    <col min="7170" max="7170" width="64.125" style="118" customWidth="1"/>
    <col min="7171" max="7173" width="12.125" style="118" customWidth="1"/>
    <col min="7174" max="7174" width="1.125" style="118" customWidth="1"/>
    <col min="7175" max="7424" width="9" style="118"/>
    <col min="7425" max="7425" width="1.125" style="118" customWidth="1"/>
    <col min="7426" max="7426" width="64.125" style="118" customWidth="1"/>
    <col min="7427" max="7429" width="12.125" style="118" customWidth="1"/>
    <col min="7430" max="7430" width="1.125" style="118" customWidth="1"/>
    <col min="7431" max="7680" width="9" style="118"/>
    <col min="7681" max="7681" width="1.125" style="118" customWidth="1"/>
    <col min="7682" max="7682" width="64.125" style="118" customWidth="1"/>
    <col min="7683" max="7685" width="12.125" style="118" customWidth="1"/>
    <col min="7686" max="7686" width="1.125" style="118" customWidth="1"/>
    <col min="7687" max="7936" width="9" style="118"/>
    <col min="7937" max="7937" width="1.125" style="118" customWidth="1"/>
    <col min="7938" max="7938" width="64.125" style="118" customWidth="1"/>
    <col min="7939" max="7941" width="12.125" style="118" customWidth="1"/>
    <col min="7942" max="7942" width="1.125" style="118" customWidth="1"/>
    <col min="7943" max="8192" width="9" style="118"/>
    <col min="8193" max="8193" width="1.125" style="118" customWidth="1"/>
    <col min="8194" max="8194" width="64.125" style="118" customWidth="1"/>
    <col min="8195" max="8197" width="12.125" style="118" customWidth="1"/>
    <col min="8198" max="8198" width="1.125" style="118" customWidth="1"/>
    <col min="8199" max="8448" width="9" style="118"/>
    <col min="8449" max="8449" width="1.125" style="118" customWidth="1"/>
    <col min="8450" max="8450" width="64.125" style="118" customWidth="1"/>
    <col min="8451" max="8453" width="12.125" style="118" customWidth="1"/>
    <col min="8454" max="8454" width="1.125" style="118" customWidth="1"/>
    <col min="8455" max="8704" width="9" style="118"/>
    <col min="8705" max="8705" width="1.125" style="118" customWidth="1"/>
    <col min="8706" max="8706" width="64.125" style="118" customWidth="1"/>
    <col min="8707" max="8709" width="12.125" style="118" customWidth="1"/>
    <col min="8710" max="8710" width="1.125" style="118" customWidth="1"/>
    <col min="8711" max="8960" width="9" style="118"/>
    <col min="8961" max="8961" width="1.125" style="118" customWidth="1"/>
    <col min="8962" max="8962" width="64.125" style="118" customWidth="1"/>
    <col min="8963" max="8965" width="12.125" style="118" customWidth="1"/>
    <col min="8966" max="8966" width="1.125" style="118" customWidth="1"/>
    <col min="8967" max="9216" width="9" style="118"/>
    <col min="9217" max="9217" width="1.125" style="118" customWidth="1"/>
    <col min="9218" max="9218" width="64.125" style="118" customWidth="1"/>
    <col min="9219" max="9221" width="12.125" style="118" customWidth="1"/>
    <col min="9222" max="9222" width="1.125" style="118" customWidth="1"/>
    <col min="9223" max="9472" width="9" style="118"/>
    <col min="9473" max="9473" width="1.125" style="118" customWidth="1"/>
    <col min="9474" max="9474" width="64.125" style="118" customWidth="1"/>
    <col min="9475" max="9477" width="12.125" style="118" customWidth="1"/>
    <col min="9478" max="9478" width="1.125" style="118" customWidth="1"/>
    <col min="9479" max="9728" width="9" style="118"/>
    <col min="9729" max="9729" width="1.125" style="118" customWidth="1"/>
    <col min="9730" max="9730" width="64.125" style="118" customWidth="1"/>
    <col min="9731" max="9733" width="12.125" style="118" customWidth="1"/>
    <col min="9734" max="9734" width="1.125" style="118" customWidth="1"/>
    <col min="9735" max="9984" width="9" style="118"/>
    <col min="9985" max="9985" width="1.125" style="118" customWidth="1"/>
    <col min="9986" max="9986" width="64.125" style="118" customWidth="1"/>
    <col min="9987" max="9989" width="12.125" style="118" customWidth="1"/>
    <col min="9990" max="9990" width="1.125" style="118" customWidth="1"/>
    <col min="9991" max="10240" width="9" style="118"/>
    <col min="10241" max="10241" width="1.125" style="118" customWidth="1"/>
    <col min="10242" max="10242" width="64.125" style="118" customWidth="1"/>
    <col min="10243" max="10245" width="12.125" style="118" customWidth="1"/>
    <col min="10246" max="10246" width="1.125" style="118" customWidth="1"/>
    <col min="10247" max="10496" width="9" style="118"/>
    <col min="10497" max="10497" width="1.125" style="118" customWidth="1"/>
    <col min="10498" max="10498" width="64.125" style="118" customWidth="1"/>
    <col min="10499" max="10501" width="12.125" style="118" customWidth="1"/>
    <col min="10502" max="10502" width="1.125" style="118" customWidth="1"/>
    <col min="10503" max="10752" width="9" style="118"/>
    <col min="10753" max="10753" width="1.125" style="118" customWidth="1"/>
    <col min="10754" max="10754" width="64.125" style="118" customWidth="1"/>
    <col min="10755" max="10757" width="12.125" style="118" customWidth="1"/>
    <col min="10758" max="10758" width="1.125" style="118" customWidth="1"/>
    <col min="10759" max="11008" width="9" style="118"/>
    <col min="11009" max="11009" width="1.125" style="118" customWidth="1"/>
    <col min="11010" max="11010" width="64.125" style="118" customWidth="1"/>
    <col min="11011" max="11013" width="12.125" style="118" customWidth="1"/>
    <col min="11014" max="11014" width="1.125" style="118" customWidth="1"/>
    <col min="11015" max="11264" width="9" style="118"/>
    <col min="11265" max="11265" width="1.125" style="118" customWidth="1"/>
    <col min="11266" max="11266" width="64.125" style="118" customWidth="1"/>
    <col min="11267" max="11269" width="12.125" style="118" customWidth="1"/>
    <col min="11270" max="11270" width="1.125" style="118" customWidth="1"/>
    <col min="11271" max="11520" width="9" style="118"/>
    <col min="11521" max="11521" width="1.125" style="118" customWidth="1"/>
    <col min="11522" max="11522" width="64.125" style="118" customWidth="1"/>
    <col min="11523" max="11525" width="12.125" style="118" customWidth="1"/>
    <col min="11526" max="11526" width="1.125" style="118" customWidth="1"/>
    <col min="11527" max="11776" width="9" style="118"/>
    <col min="11777" max="11777" width="1.125" style="118" customWidth="1"/>
    <col min="11778" max="11778" width="64.125" style="118" customWidth="1"/>
    <col min="11779" max="11781" width="12.125" style="118" customWidth="1"/>
    <col min="11782" max="11782" width="1.125" style="118" customWidth="1"/>
    <col min="11783" max="12032" width="9" style="118"/>
    <col min="12033" max="12033" width="1.125" style="118" customWidth="1"/>
    <col min="12034" max="12034" width="64.125" style="118" customWidth="1"/>
    <col min="12035" max="12037" width="12.125" style="118" customWidth="1"/>
    <col min="12038" max="12038" width="1.125" style="118" customWidth="1"/>
    <col min="12039" max="12288" width="9" style="118"/>
    <col min="12289" max="12289" width="1.125" style="118" customWidth="1"/>
    <col min="12290" max="12290" width="64.125" style="118" customWidth="1"/>
    <col min="12291" max="12293" width="12.125" style="118" customWidth="1"/>
    <col min="12294" max="12294" width="1.125" style="118" customWidth="1"/>
    <col min="12295" max="12544" width="9" style="118"/>
    <col min="12545" max="12545" width="1.125" style="118" customWidth="1"/>
    <col min="12546" max="12546" width="64.125" style="118" customWidth="1"/>
    <col min="12547" max="12549" width="12.125" style="118" customWidth="1"/>
    <col min="12550" max="12550" width="1.125" style="118" customWidth="1"/>
    <col min="12551" max="12800" width="9" style="118"/>
    <col min="12801" max="12801" width="1.125" style="118" customWidth="1"/>
    <col min="12802" max="12802" width="64.125" style="118" customWidth="1"/>
    <col min="12803" max="12805" width="12.125" style="118" customWidth="1"/>
    <col min="12806" max="12806" width="1.125" style="118" customWidth="1"/>
    <col min="12807" max="13056" width="9" style="118"/>
    <col min="13057" max="13057" width="1.125" style="118" customWidth="1"/>
    <col min="13058" max="13058" width="64.125" style="118" customWidth="1"/>
    <col min="13059" max="13061" width="12.125" style="118" customWidth="1"/>
    <col min="13062" max="13062" width="1.125" style="118" customWidth="1"/>
    <col min="13063" max="13312" width="9" style="118"/>
    <col min="13313" max="13313" width="1.125" style="118" customWidth="1"/>
    <col min="13314" max="13314" width="64.125" style="118" customWidth="1"/>
    <col min="13315" max="13317" width="12.125" style="118" customWidth="1"/>
    <col min="13318" max="13318" width="1.125" style="118" customWidth="1"/>
    <col min="13319" max="13568" width="9" style="118"/>
    <col min="13569" max="13569" width="1.125" style="118" customWidth="1"/>
    <col min="13570" max="13570" width="64.125" style="118" customWidth="1"/>
    <col min="13571" max="13573" width="12.125" style="118" customWidth="1"/>
    <col min="13574" max="13574" width="1.125" style="118" customWidth="1"/>
    <col min="13575" max="13824" width="9" style="118"/>
    <col min="13825" max="13825" width="1.125" style="118" customWidth="1"/>
    <col min="13826" max="13826" width="64.125" style="118" customWidth="1"/>
    <col min="13827" max="13829" width="12.125" style="118" customWidth="1"/>
    <col min="13830" max="13830" width="1.125" style="118" customWidth="1"/>
    <col min="13831" max="14080" width="9" style="118"/>
    <col min="14081" max="14081" width="1.125" style="118" customWidth="1"/>
    <col min="14082" max="14082" width="64.125" style="118" customWidth="1"/>
    <col min="14083" max="14085" width="12.125" style="118" customWidth="1"/>
    <col min="14086" max="14086" width="1.125" style="118" customWidth="1"/>
    <col min="14087" max="14336" width="9" style="118"/>
    <col min="14337" max="14337" width="1.125" style="118" customWidth="1"/>
    <col min="14338" max="14338" width="64.125" style="118" customWidth="1"/>
    <col min="14339" max="14341" width="12.125" style="118" customWidth="1"/>
    <col min="14342" max="14342" width="1.125" style="118" customWidth="1"/>
    <col min="14343" max="14592" width="9" style="118"/>
    <col min="14593" max="14593" width="1.125" style="118" customWidth="1"/>
    <col min="14594" max="14594" width="64.125" style="118" customWidth="1"/>
    <col min="14595" max="14597" width="12.125" style="118" customWidth="1"/>
    <col min="14598" max="14598" width="1.125" style="118" customWidth="1"/>
    <col min="14599" max="14848" width="9" style="118"/>
    <col min="14849" max="14849" width="1.125" style="118" customWidth="1"/>
    <col min="14850" max="14850" width="64.125" style="118" customWidth="1"/>
    <col min="14851" max="14853" width="12.125" style="118" customWidth="1"/>
    <col min="14854" max="14854" width="1.125" style="118" customWidth="1"/>
    <col min="14855" max="15104" width="9" style="118"/>
    <col min="15105" max="15105" width="1.125" style="118" customWidth="1"/>
    <col min="15106" max="15106" width="64.125" style="118" customWidth="1"/>
    <col min="15107" max="15109" width="12.125" style="118" customWidth="1"/>
    <col min="15110" max="15110" width="1.125" style="118" customWidth="1"/>
    <col min="15111" max="15360" width="9" style="118"/>
    <col min="15361" max="15361" width="1.125" style="118" customWidth="1"/>
    <col min="15362" max="15362" width="64.125" style="118" customWidth="1"/>
    <col min="15363" max="15365" width="12.125" style="118" customWidth="1"/>
    <col min="15366" max="15366" width="1.125" style="118" customWidth="1"/>
    <col min="15367" max="15616" width="9" style="118"/>
    <col min="15617" max="15617" width="1.125" style="118" customWidth="1"/>
    <col min="15618" max="15618" width="64.125" style="118" customWidth="1"/>
    <col min="15619" max="15621" width="12.125" style="118" customWidth="1"/>
    <col min="15622" max="15622" width="1.125" style="118" customWidth="1"/>
    <col min="15623" max="15872" width="9" style="118"/>
    <col min="15873" max="15873" width="1.125" style="118" customWidth="1"/>
    <col min="15874" max="15874" width="64.125" style="118" customWidth="1"/>
    <col min="15875" max="15877" width="12.125" style="118" customWidth="1"/>
    <col min="15878" max="15878" width="1.125" style="118" customWidth="1"/>
    <col min="15879" max="16128" width="9" style="118"/>
    <col min="16129" max="16129" width="1.125" style="118" customWidth="1"/>
    <col min="16130" max="16130" width="64.125" style="118" customWidth="1"/>
    <col min="16131" max="16133" width="12.125" style="118" customWidth="1"/>
    <col min="16134" max="16134" width="1.125" style="118" customWidth="1"/>
    <col min="16135" max="16384" width="9" style="118"/>
  </cols>
  <sheetData>
    <row r="1" spans="2:6" ht="5.0999999999999996" customHeight="1"/>
    <row r="2" spans="2:6" ht="17.25" customHeight="1">
      <c r="B2" s="119" t="s">
        <v>166</v>
      </c>
      <c r="C2" s="119"/>
      <c r="D2" s="119"/>
      <c r="E2" s="119"/>
      <c r="F2" s="120"/>
    </row>
    <row r="3" spans="2:6" ht="17.25" customHeight="1">
      <c r="B3" s="121"/>
      <c r="C3" s="121"/>
      <c r="D3" s="121"/>
      <c r="E3" s="173" t="s">
        <v>167</v>
      </c>
      <c r="F3" s="174"/>
    </row>
    <row r="4" spans="2:6" ht="16.5" customHeight="1">
      <c r="B4" s="175"/>
      <c r="C4" s="176" t="s">
        <v>152</v>
      </c>
      <c r="D4" s="177" t="s">
        <v>142</v>
      </c>
      <c r="E4" s="178" t="s">
        <v>143</v>
      </c>
      <c r="F4" s="127"/>
    </row>
    <row r="5" spans="2:6" ht="16.5" customHeight="1">
      <c r="B5" s="179" t="s">
        <v>168</v>
      </c>
      <c r="C5" s="180">
        <v>100</v>
      </c>
      <c r="D5" s="181">
        <v>100</v>
      </c>
      <c r="E5" s="135">
        <v>100</v>
      </c>
      <c r="F5" s="182"/>
    </row>
    <row r="6" spans="2:6" ht="16.5" customHeight="1">
      <c r="B6" s="179" t="s">
        <v>169</v>
      </c>
      <c r="C6" s="180">
        <v>1.723562903494771</v>
      </c>
      <c r="D6" s="181">
        <v>1.7937925337319538</v>
      </c>
      <c r="E6" s="135">
        <v>1.6157284368204881</v>
      </c>
      <c r="F6" s="182"/>
    </row>
    <row r="7" spans="2:6" ht="16.5" customHeight="1">
      <c r="B7" s="179" t="s">
        <v>170</v>
      </c>
      <c r="C7" s="180">
        <v>20.151511542034925</v>
      </c>
      <c r="D7" s="181">
        <v>20.239172337830926</v>
      </c>
      <c r="E7" s="135">
        <v>20.01691229765644</v>
      </c>
      <c r="F7" s="182"/>
    </row>
    <row r="8" spans="2:6" ht="16.5" customHeight="1">
      <c r="B8" s="179" t="s">
        <v>171</v>
      </c>
      <c r="C8" s="180">
        <v>0.3823522405126617</v>
      </c>
      <c r="D8" s="181">
        <v>0.31076668895794812</v>
      </c>
      <c r="E8" s="135">
        <v>0.49226866392848517</v>
      </c>
      <c r="F8" s="182"/>
    </row>
    <row r="9" spans="2:6" ht="16.5" customHeight="1">
      <c r="B9" s="179" t="s">
        <v>172</v>
      </c>
      <c r="C9" s="180">
        <v>1.8891297615360791</v>
      </c>
      <c r="D9" s="181">
        <v>2.2933794893985291</v>
      </c>
      <c r="E9" s="135">
        <v>1.2684223242329065</v>
      </c>
      <c r="F9" s="182"/>
    </row>
    <row r="10" spans="2:6" ht="16.5" customHeight="1">
      <c r="B10" s="179" t="s">
        <v>173</v>
      </c>
      <c r="C10" s="180">
        <v>25.548514662791526</v>
      </c>
      <c r="D10" s="181">
        <v>23.478620038550805</v>
      </c>
      <c r="E10" s="135">
        <v>28.726745590722398</v>
      </c>
      <c r="F10" s="182"/>
    </row>
    <row r="11" spans="2:6" ht="16.5" customHeight="1">
      <c r="B11" s="179" t="s">
        <v>174</v>
      </c>
      <c r="C11" s="180">
        <v>4.2678133263453795</v>
      </c>
      <c r="D11" s="181">
        <v>4.3133629676251912</v>
      </c>
      <c r="E11" s="135">
        <v>4.1978738825803337</v>
      </c>
      <c r="F11" s="182"/>
    </row>
    <row r="12" spans="2:6" ht="16.5" customHeight="1">
      <c r="B12" s="179" t="s">
        <v>175</v>
      </c>
      <c r="C12" s="180">
        <v>1.0803535269314148</v>
      </c>
      <c r="D12" s="181">
        <v>1.2568349002792967</v>
      </c>
      <c r="E12" s="135">
        <v>0.80937424498671184</v>
      </c>
      <c r="F12" s="182"/>
    </row>
    <row r="13" spans="2:6" ht="16.5" customHeight="1">
      <c r="B13" s="179" t="s">
        <v>176</v>
      </c>
      <c r="C13" s="180">
        <v>0.69323677251828386</v>
      </c>
      <c r="D13" s="181">
        <v>0.55465953345659103</v>
      </c>
      <c r="E13" s="135">
        <v>0.90601594588064749</v>
      </c>
      <c r="F13" s="182"/>
    </row>
    <row r="14" spans="2:6" ht="16.5" customHeight="1">
      <c r="B14" s="179" t="s">
        <v>177</v>
      </c>
      <c r="C14" s="180">
        <v>11.55513733711318</v>
      </c>
      <c r="D14" s="181">
        <v>15.611108925691358</v>
      </c>
      <c r="E14" s="135">
        <v>5.3273737617782073</v>
      </c>
      <c r="F14" s="182"/>
    </row>
    <row r="15" spans="2:6" ht="16.5" customHeight="1">
      <c r="B15" s="179" t="s">
        <v>178</v>
      </c>
      <c r="C15" s="180">
        <v>2.1928675226909977</v>
      </c>
      <c r="D15" s="181">
        <v>2.4133590338696354</v>
      </c>
      <c r="E15" s="135">
        <v>1.8543126359023918</v>
      </c>
      <c r="F15" s="182"/>
    </row>
    <row r="16" spans="2:6" ht="16.5" customHeight="1">
      <c r="B16" s="179" t="s">
        <v>179</v>
      </c>
      <c r="C16" s="180">
        <v>4.2392262429425642</v>
      </c>
      <c r="D16" s="181">
        <v>4.9152275677589401</v>
      </c>
      <c r="E16" s="135">
        <v>3.2012563421116211</v>
      </c>
      <c r="F16" s="182"/>
    </row>
    <row r="17" spans="2:6" ht="16.5" customHeight="1">
      <c r="B17" s="179" t="s">
        <v>180</v>
      </c>
      <c r="C17" s="180">
        <v>0.71348595659527836</v>
      </c>
      <c r="D17" s="181">
        <v>0.71004287793556509</v>
      </c>
      <c r="E17" s="135">
        <v>0.71877265039864702</v>
      </c>
      <c r="F17" s="182"/>
    </row>
    <row r="18" spans="2:6" ht="16.5" customHeight="1">
      <c r="B18" s="179" t="s">
        <v>181</v>
      </c>
      <c r="C18" s="180">
        <v>11.000071467708507</v>
      </c>
      <c r="D18" s="181">
        <v>10.967310491326069</v>
      </c>
      <c r="E18" s="135">
        <v>11.050374486590965</v>
      </c>
      <c r="F18" s="182"/>
    </row>
    <row r="19" spans="2:6" ht="16.5" customHeight="1">
      <c r="B19" s="179" t="s">
        <v>182</v>
      </c>
      <c r="C19" s="180">
        <v>2.0094337375229294</v>
      </c>
      <c r="D19" s="181">
        <v>1.7269186892726485</v>
      </c>
      <c r="E19" s="135">
        <v>2.4432230007248128</v>
      </c>
      <c r="F19" s="182"/>
    </row>
    <row r="20" spans="2:6" ht="16.5" customHeight="1">
      <c r="B20" s="179" t="s">
        <v>183</v>
      </c>
      <c r="C20" s="180">
        <v>3.6281773352073756</v>
      </c>
      <c r="D20" s="183">
        <v>0</v>
      </c>
      <c r="E20" s="135">
        <v>9.1990819038415079</v>
      </c>
      <c r="F20" s="182"/>
    </row>
    <row r="21" spans="2:6" ht="16.5" customHeight="1">
      <c r="B21" s="179" t="s">
        <v>184</v>
      </c>
      <c r="C21" s="181">
        <v>1.0720156276055935E-2</v>
      </c>
      <c r="D21" s="183">
        <v>0</v>
      </c>
      <c r="E21" s="181">
        <v>2.7180478376419424E-2</v>
      </c>
      <c r="F21" s="182"/>
    </row>
    <row r="22" spans="2:6" ht="16.5" customHeight="1">
      <c r="B22" s="179" t="s">
        <v>185</v>
      </c>
      <c r="C22" s="180">
        <v>0.26919503537651573</v>
      </c>
      <c r="D22" s="181">
        <v>0.21832343338184962</v>
      </c>
      <c r="E22" s="135">
        <v>0.34730611258758154</v>
      </c>
      <c r="F22" s="182"/>
    </row>
    <row r="23" spans="2:6" ht="16.5" customHeight="1">
      <c r="B23" s="179" t="s">
        <v>186</v>
      </c>
      <c r="C23" s="180">
        <v>1.0350906448769566</v>
      </c>
      <c r="D23" s="181">
        <v>0.96377011132528223</v>
      </c>
      <c r="E23" s="135">
        <v>1.1446001449625514</v>
      </c>
      <c r="F23" s="182"/>
    </row>
    <row r="24" spans="2:6" ht="16.5" customHeight="1">
      <c r="B24" s="179" t="s">
        <v>187</v>
      </c>
      <c r="C24" s="180">
        <v>7.6101198275245974</v>
      </c>
      <c r="D24" s="181">
        <v>8.2333503796074119</v>
      </c>
      <c r="E24" s="135">
        <v>6.653177095916889</v>
      </c>
      <c r="F24" s="182"/>
    </row>
    <row r="25" spans="2:6" ht="16.5" customHeight="1">
      <c r="B25" s="184" t="s">
        <v>188</v>
      </c>
      <c r="C25" s="185">
        <v>0</v>
      </c>
      <c r="D25" s="185">
        <v>0</v>
      </c>
      <c r="E25" s="185">
        <v>0</v>
      </c>
      <c r="F25" s="186"/>
    </row>
    <row r="26" spans="2:6" ht="2.1" customHeight="1">
      <c r="B26" s="138"/>
      <c r="C26" s="138"/>
      <c r="D26" s="138"/>
      <c r="E26" s="138"/>
    </row>
    <row r="27" spans="2:6" ht="5.0999999999999996" customHeight="1"/>
  </sheetData>
  <mergeCells count="1">
    <mergeCell ref="B2:E2"/>
  </mergeCells>
  <phoneticPr fontId="4"/>
  <pageMargins left="0.78740157480314965" right="0.78740157480314965" top="0.98425196850393704" bottom="0.98425196850393704" header="0.51181102362204722" footer="0.51181102362204722"/>
  <pageSetup paperSize="257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7"/>
  <sheetViews>
    <sheetView showGridLines="0" zoomScale="75" zoomScaleNormal="7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1.125" style="118" customWidth="1"/>
    <col min="2" max="2" width="61.625" style="118" bestFit="1" customWidth="1"/>
    <col min="3" max="9" width="10" style="118" bestFit="1" customWidth="1"/>
    <col min="10" max="10" width="10" style="118" customWidth="1"/>
    <col min="11" max="11" width="1.125" style="118" customWidth="1"/>
    <col min="12" max="256" width="9" style="118"/>
    <col min="257" max="257" width="1.125" style="118" customWidth="1"/>
    <col min="258" max="258" width="61.625" style="118" bestFit="1" customWidth="1"/>
    <col min="259" max="265" width="10" style="118" bestFit="1" customWidth="1"/>
    <col min="266" max="266" width="10" style="118" customWidth="1"/>
    <col min="267" max="267" width="1.125" style="118" customWidth="1"/>
    <col min="268" max="512" width="9" style="118"/>
    <col min="513" max="513" width="1.125" style="118" customWidth="1"/>
    <col min="514" max="514" width="61.625" style="118" bestFit="1" customWidth="1"/>
    <col min="515" max="521" width="10" style="118" bestFit="1" customWidth="1"/>
    <col min="522" max="522" width="10" style="118" customWidth="1"/>
    <col min="523" max="523" width="1.125" style="118" customWidth="1"/>
    <col min="524" max="768" width="9" style="118"/>
    <col min="769" max="769" width="1.125" style="118" customWidth="1"/>
    <col min="770" max="770" width="61.625" style="118" bestFit="1" customWidth="1"/>
    <col min="771" max="777" width="10" style="118" bestFit="1" customWidth="1"/>
    <col min="778" max="778" width="10" style="118" customWidth="1"/>
    <col min="779" max="779" width="1.125" style="118" customWidth="1"/>
    <col min="780" max="1024" width="9" style="118"/>
    <col min="1025" max="1025" width="1.125" style="118" customWidth="1"/>
    <col min="1026" max="1026" width="61.625" style="118" bestFit="1" customWidth="1"/>
    <col min="1027" max="1033" width="10" style="118" bestFit="1" customWidth="1"/>
    <col min="1034" max="1034" width="10" style="118" customWidth="1"/>
    <col min="1035" max="1035" width="1.125" style="118" customWidth="1"/>
    <col min="1036" max="1280" width="9" style="118"/>
    <col min="1281" max="1281" width="1.125" style="118" customWidth="1"/>
    <col min="1282" max="1282" width="61.625" style="118" bestFit="1" customWidth="1"/>
    <col min="1283" max="1289" width="10" style="118" bestFit="1" customWidth="1"/>
    <col min="1290" max="1290" width="10" style="118" customWidth="1"/>
    <col min="1291" max="1291" width="1.125" style="118" customWidth="1"/>
    <col min="1292" max="1536" width="9" style="118"/>
    <col min="1537" max="1537" width="1.125" style="118" customWidth="1"/>
    <col min="1538" max="1538" width="61.625" style="118" bestFit="1" customWidth="1"/>
    <col min="1539" max="1545" width="10" style="118" bestFit="1" customWidth="1"/>
    <col min="1546" max="1546" width="10" style="118" customWidth="1"/>
    <col min="1547" max="1547" width="1.125" style="118" customWidth="1"/>
    <col min="1548" max="1792" width="9" style="118"/>
    <col min="1793" max="1793" width="1.125" style="118" customWidth="1"/>
    <col min="1794" max="1794" width="61.625" style="118" bestFit="1" customWidth="1"/>
    <col min="1795" max="1801" width="10" style="118" bestFit="1" customWidth="1"/>
    <col min="1802" max="1802" width="10" style="118" customWidth="1"/>
    <col min="1803" max="1803" width="1.125" style="118" customWidth="1"/>
    <col min="1804" max="2048" width="9" style="118"/>
    <col min="2049" max="2049" width="1.125" style="118" customWidth="1"/>
    <col min="2050" max="2050" width="61.625" style="118" bestFit="1" customWidth="1"/>
    <col min="2051" max="2057" width="10" style="118" bestFit="1" customWidth="1"/>
    <col min="2058" max="2058" width="10" style="118" customWidth="1"/>
    <col min="2059" max="2059" width="1.125" style="118" customWidth="1"/>
    <col min="2060" max="2304" width="9" style="118"/>
    <col min="2305" max="2305" width="1.125" style="118" customWidth="1"/>
    <col min="2306" max="2306" width="61.625" style="118" bestFit="1" customWidth="1"/>
    <col min="2307" max="2313" width="10" style="118" bestFit="1" customWidth="1"/>
    <col min="2314" max="2314" width="10" style="118" customWidth="1"/>
    <col min="2315" max="2315" width="1.125" style="118" customWidth="1"/>
    <col min="2316" max="2560" width="9" style="118"/>
    <col min="2561" max="2561" width="1.125" style="118" customWidth="1"/>
    <col min="2562" max="2562" width="61.625" style="118" bestFit="1" customWidth="1"/>
    <col min="2563" max="2569" width="10" style="118" bestFit="1" customWidth="1"/>
    <col min="2570" max="2570" width="10" style="118" customWidth="1"/>
    <col min="2571" max="2571" width="1.125" style="118" customWidth="1"/>
    <col min="2572" max="2816" width="9" style="118"/>
    <col min="2817" max="2817" width="1.125" style="118" customWidth="1"/>
    <col min="2818" max="2818" width="61.625" style="118" bestFit="1" customWidth="1"/>
    <col min="2819" max="2825" width="10" style="118" bestFit="1" customWidth="1"/>
    <col min="2826" max="2826" width="10" style="118" customWidth="1"/>
    <col min="2827" max="2827" width="1.125" style="118" customWidth="1"/>
    <col min="2828" max="3072" width="9" style="118"/>
    <col min="3073" max="3073" width="1.125" style="118" customWidth="1"/>
    <col min="3074" max="3074" width="61.625" style="118" bestFit="1" customWidth="1"/>
    <col min="3075" max="3081" width="10" style="118" bestFit="1" customWidth="1"/>
    <col min="3082" max="3082" width="10" style="118" customWidth="1"/>
    <col min="3083" max="3083" width="1.125" style="118" customWidth="1"/>
    <col min="3084" max="3328" width="9" style="118"/>
    <col min="3329" max="3329" width="1.125" style="118" customWidth="1"/>
    <col min="3330" max="3330" width="61.625" style="118" bestFit="1" customWidth="1"/>
    <col min="3331" max="3337" width="10" style="118" bestFit="1" customWidth="1"/>
    <col min="3338" max="3338" width="10" style="118" customWidth="1"/>
    <col min="3339" max="3339" width="1.125" style="118" customWidth="1"/>
    <col min="3340" max="3584" width="9" style="118"/>
    <col min="3585" max="3585" width="1.125" style="118" customWidth="1"/>
    <col min="3586" max="3586" width="61.625" style="118" bestFit="1" customWidth="1"/>
    <col min="3587" max="3593" width="10" style="118" bestFit="1" customWidth="1"/>
    <col min="3594" max="3594" width="10" style="118" customWidth="1"/>
    <col min="3595" max="3595" width="1.125" style="118" customWidth="1"/>
    <col min="3596" max="3840" width="9" style="118"/>
    <col min="3841" max="3841" width="1.125" style="118" customWidth="1"/>
    <col min="3842" max="3842" width="61.625" style="118" bestFit="1" customWidth="1"/>
    <col min="3843" max="3849" width="10" style="118" bestFit="1" customWidth="1"/>
    <col min="3850" max="3850" width="10" style="118" customWidth="1"/>
    <col min="3851" max="3851" width="1.125" style="118" customWidth="1"/>
    <col min="3852" max="4096" width="9" style="118"/>
    <col min="4097" max="4097" width="1.125" style="118" customWidth="1"/>
    <col min="4098" max="4098" width="61.625" style="118" bestFit="1" customWidth="1"/>
    <col min="4099" max="4105" width="10" style="118" bestFit="1" customWidth="1"/>
    <col min="4106" max="4106" width="10" style="118" customWidth="1"/>
    <col min="4107" max="4107" width="1.125" style="118" customWidth="1"/>
    <col min="4108" max="4352" width="9" style="118"/>
    <col min="4353" max="4353" width="1.125" style="118" customWidth="1"/>
    <col min="4354" max="4354" width="61.625" style="118" bestFit="1" customWidth="1"/>
    <col min="4355" max="4361" width="10" style="118" bestFit="1" customWidth="1"/>
    <col min="4362" max="4362" width="10" style="118" customWidth="1"/>
    <col min="4363" max="4363" width="1.125" style="118" customWidth="1"/>
    <col min="4364" max="4608" width="9" style="118"/>
    <col min="4609" max="4609" width="1.125" style="118" customWidth="1"/>
    <col min="4610" max="4610" width="61.625" style="118" bestFit="1" customWidth="1"/>
    <col min="4611" max="4617" width="10" style="118" bestFit="1" customWidth="1"/>
    <col min="4618" max="4618" width="10" style="118" customWidth="1"/>
    <col min="4619" max="4619" width="1.125" style="118" customWidth="1"/>
    <col min="4620" max="4864" width="9" style="118"/>
    <col min="4865" max="4865" width="1.125" style="118" customWidth="1"/>
    <col min="4866" max="4866" width="61.625" style="118" bestFit="1" customWidth="1"/>
    <col min="4867" max="4873" width="10" style="118" bestFit="1" customWidth="1"/>
    <col min="4874" max="4874" width="10" style="118" customWidth="1"/>
    <col min="4875" max="4875" width="1.125" style="118" customWidth="1"/>
    <col min="4876" max="5120" width="9" style="118"/>
    <col min="5121" max="5121" width="1.125" style="118" customWidth="1"/>
    <col min="5122" max="5122" width="61.625" style="118" bestFit="1" customWidth="1"/>
    <col min="5123" max="5129" width="10" style="118" bestFit="1" customWidth="1"/>
    <col min="5130" max="5130" width="10" style="118" customWidth="1"/>
    <col min="5131" max="5131" width="1.125" style="118" customWidth="1"/>
    <col min="5132" max="5376" width="9" style="118"/>
    <col min="5377" max="5377" width="1.125" style="118" customWidth="1"/>
    <col min="5378" max="5378" width="61.625" style="118" bestFit="1" customWidth="1"/>
    <col min="5379" max="5385" width="10" style="118" bestFit="1" customWidth="1"/>
    <col min="5386" max="5386" width="10" style="118" customWidth="1"/>
    <col min="5387" max="5387" width="1.125" style="118" customWidth="1"/>
    <col min="5388" max="5632" width="9" style="118"/>
    <col min="5633" max="5633" width="1.125" style="118" customWidth="1"/>
    <col min="5634" max="5634" width="61.625" style="118" bestFit="1" customWidth="1"/>
    <col min="5635" max="5641" width="10" style="118" bestFit="1" customWidth="1"/>
    <col min="5642" max="5642" width="10" style="118" customWidth="1"/>
    <col min="5643" max="5643" width="1.125" style="118" customWidth="1"/>
    <col min="5644" max="5888" width="9" style="118"/>
    <col min="5889" max="5889" width="1.125" style="118" customWidth="1"/>
    <col min="5890" max="5890" width="61.625" style="118" bestFit="1" customWidth="1"/>
    <col min="5891" max="5897" width="10" style="118" bestFit="1" customWidth="1"/>
    <col min="5898" max="5898" width="10" style="118" customWidth="1"/>
    <col min="5899" max="5899" width="1.125" style="118" customWidth="1"/>
    <col min="5900" max="6144" width="9" style="118"/>
    <col min="6145" max="6145" width="1.125" style="118" customWidth="1"/>
    <col min="6146" max="6146" width="61.625" style="118" bestFit="1" customWidth="1"/>
    <col min="6147" max="6153" width="10" style="118" bestFit="1" customWidth="1"/>
    <col min="6154" max="6154" width="10" style="118" customWidth="1"/>
    <col min="6155" max="6155" width="1.125" style="118" customWidth="1"/>
    <col min="6156" max="6400" width="9" style="118"/>
    <col min="6401" max="6401" width="1.125" style="118" customWidth="1"/>
    <col min="6402" max="6402" width="61.625" style="118" bestFit="1" customWidth="1"/>
    <col min="6403" max="6409" width="10" style="118" bestFit="1" customWidth="1"/>
    <col min="6410" max="6410" width="10" style="118" customWidth="1"/>
    <col min="6411" max="6411" width="1.125" style="118" customWidth="1"/>
    <col min="6412" max="6656" width="9" style="118"/>
    <col min="6657" max="6657" width="1.125" style="118" customWidth="1"/>
    <col min="6658" max="6658" width="61.625" style="118" bestFit="1" customWidth="1"/>
    <col min="6659" max="6665" width="10" style="118" bestFit="1" customWidth="1"/>
    <col min="6666" max="6666" width="10" style="118" customWidth="1"/>
    <col min="6667" max="6667" width="1.125" style="118" customWidth="1"/>
    <col min="6668" max="6912" width="9" style="118"/>
    <col min="6913" max="6913" width="1.125" style="118" customWidth="1"/>
    <col min="6914" max="6914" width="61.625" style="118" bestFit="1" customWidth="1"/>
    <col min="6915" max="6921" width="10" style="118" bestFit="1" customWidth="1"/>
    <col min="6922" max="6922" width="10" style="118" customWidth="1"/>
    <col min="6923" max="6923" width="1.125" style="118" customWidth="1"/>
    <col min="6924" max="7168" width="9" style="118"/>
    <col min="7169" max="7169" width="1.125" style="118" customWidth="1"/>
    <col min="7170" max="7170" width="61.625" style="118" bestFit="1" customWidth="1"/>
    <col min="7171" max="7177" width="10" style="118" bestFit="1" customWidth="1"/>
    <col min="7178" max="7178" width="10" style="118" customWidth="1"/>
    <col min="7179" max="7179" width="1.125" style="118" customWidth="1"/>
    <col min="7180" max="7424" width="9" style="118"/>
    <col min="7425" max="7425" width="1.125" style="118" customWidth="1"/>
    <col min="7426" max="7426" width="61.625" style="118" bestFit="1" customWidth="1"/>
    <col min="7427" max="7433" width="10" style="118" bestFit="1" customWidth="1"/>
    <col min="7434" max="7434" width="10" style="118" customWidth="1"/>
    <col min="7435" max="7435" width="1.125" style="118" customWidth="1"/>
    <col min="7436" max="7680" width="9" style="118"/>
    <col min="7681" max="7681" width="1.125" style="118" customWidth="1"/>
    <col min="7682" max="7682" width="61.625" style="118" bestFit="1" customWidth="1"/>
    <col min="7683" max="7689" width="10" style="118" bestFit="1" customWidth="1"/>
    <col min="7690" max="7690" width="10" style="118" customWidth="1"/>
    <col min="7691" max="7691" width="1.125" style="118" customWidth="1"/>
    <col min="7692" max="7936" width="9" style="118"/>
    <col min="7937" max="7937" width="1.125" style="118" customWidth="1"/>
    <col min="7938" max="7938" width="61.625" style="118" bestFit="1" customWidth="1"/>
    <col min="7939" max="7945" width="10" style="118" bestFit="1" customWidth="1"/>
    <col min="7946" max="7946" width="10" style="118" customWidth="1"/>
    <col min="7947" max="7947" width="1.125" style="118" customWidth="1"/>
    <col min="7948" max="8192" width="9" style="118"/>
    <col min="8193" max="8193" width="1.125" style="118" customWidth="1"/>
    <col min="8194" max="8194" width="61.625" style="118" bestFit="1" customWidth="1"/>
    <col min="8195" max="8201" width="10" style="118" bestFit="1" customWidth="1"/>
    <col min="8202" max="8202" width="10" style="118" customWidth="1"/>
    <col min="8203" max="8203" width="1.125" style="118" customWidth="1"/>
    <col min="8204" max="8448" width="9" style="118"/>
    <col min="8449" max="8449" width="1.125" style="118" customWidth="1"/>
    <col min="8450" max="8450" width="61.625" style="118" bestFit="1" customWidth="1"/>
    <col min="8451" max="8457" width="10" style="118" bestFit="1" customWidth="1"/>
    <col min="8458" max="8458" width="10" style="118" customWidth="1"/>
    <col min="8459" max="8459" width="1.125" style="118" customWidth="1"/>
    <col min="8460" max="8704" width="9" style="118"/>
    <col min="8705" max="8705" width="1.125" style="118" customWidth="1"/>
    <col min="8706" max="8706" width="61.625" style="118" bestFit="1" customWidth="1"/>
    <col min="8707" max="8713" width="10" style="118" bestFit="1" customWidth="1"/>
    <col min="8714" max="8714" width="10" style="118" customWidth="1"/>
    <col min="8715" max="8715" width="1.125" style="118" customWidth="1"/>
    <col min="8716" max="8960" width="9" style="118"/>
    <col min="8961" max="8961" width="1.125" style="118" customWidth="1"/>
    <col min="8962" max="8962" width="61.625" style="118" bestFit="1" customWidth="1"/>
    <col min="8963" max="8969" width="10" style="118" bestFit="1" customWidth="1"/>
    <col min="8970" max="8970" width="10" style="118" customWidth="1"/>
    <col min="8971" max="8971" width="1.125" style="118" customWidth="1"/>
    <col min="8972" max="9216" width="9" style="118"/>
    <col min="9217" max="9217" width="1.125" style="118" customWidth="1"/>
    <col min="9218" max="9218" width="61.625" style="118" bestFit="1" customWidth="1"/>
    <col min="9219" max="9225" width="10" style="118" bestFit="1" customWidth="1"/>
    <col min="9226" max="9226" width="10" style="118" customWidth="1"/>
    <col min="9227" max="9227" width="1.125" style="118" customWidth="1"/>
    <col min="9228" max="9472" width="9" style="118"/>
    <col min="9473" max="9473" width="1.125" style="118" customWidth="1"/>
    <col min="9474" max="9474" width="61.625" style="118" bestFit="1" customWidth="1"/>
    <col min="9475" max="9481" width="10" style="118" bestFit="1" customWidth="1"/>
    <col min="9482" max="9482" width="10" style="118" customWidth="1"/>
    <col min="9483" max="9483" width="1.125" style="118" customWidth="1"/>
    <col min="9484" max="9728" width="9" style="118"/>
    <col min="9729" max="9729" width="1.125" style="118" customWidth="1"/>
    <col min="9730" max="9730" width="61.625" style="118" bestFit="1" customWidth="1"/>
    <col min="9731" max="9737" width="10" style="118" bestFit="1" customWidth="1"/>
    <col min="9738" max="9738" width="10" style="118" customWidth="1"/>
    <col min="9739" max="9739" width="1.125" style="118" customWidth="1"/>
    <col min="9740" max="9984" width="9" style="118"/>
    <col min="9985" max="9985" width="1.125" style="118" customWidth="1"/>
    <col min="9986" max="9986" width="61.625" style="118" bestFit="1" customWidth="1"/>
    <col min="9987" max="9993" width="10" style="118" bestFit="1" customWidth="1"/>
    <col min="9994" max="9994" width="10" style="118" customWidth="1"/>
    <col min="9995" max="9995" width="1.125" style="118" customWidth="1"/>
    <col min="9996" max="10240" width="9" style="118"/>
    <col min="10241" max="10241" width="1.125" style="118" customWidth="1"/>
    <col min="10242" max="10242" width="61.625" style="118" bestFit="1" customWidth="1"/>
    <col min="10243" max="10249" width="10" style="118" bestFit="1" customWidth="1"/>
    <col min="10250" max="10250" width="10" style="118" customWidth="1"/>
    <col min="10251" max="10251" width="1.125" style="118" customWidth="1"/>
    <col min="10252" max="10496" width="9" style="118"/>
    <col min="10497" max="10497" width="1.125" style="118" customWidth="1"/>
    <col min="10498" max="10498" width="61.625" style="118" bestFit="1" customWidth="1"/>
    <col min="10499" max="10505" width="10" style="118" bestFit="1" customWidth="1"/>
    <col min="10506" max="10506" width="10" style="118" customWidth="1"/>
    <col min="10507" max="10507" width="1.125" style="118" customWidth="1"/>
    <col min="10508" max="10752" width="9" style="118"/>
    <col min="10753" max="10753" width="1.125" style="118" customWidth="1"/>
    <col min="10754" max="10754" width="61.625" style="118" bestFit="1" customWidth="1"/>
    <col min="10755" max="10761" width="10" style="118" bestFit="1" customWidth="1"/>
    <col min="10762" max="10762" width="10" style="118" customWidth="1"/>
    <col min="10763" max="10763" width="1.125" style="118" customWidth="1"/>
    <col min="10764" max="11008" width="9" style="118"/>
    <col min="11009" max="11009" width="1.125" style="118" customWidth="1"/>
    <col min="11010" max="11010" width="61.625" style="118" bestFit="1" customWidth="1"/>
    <col min="11011" max="11017" width="10" style="118" bestFit="1" customWidth="1"/>
    <col min="11018" max="11018" width="10" style="118" customWidth="1"/>
    <col min="11019" max="11019" width="1.125" style="118" customWidth="1"/>
    <col min="11020" max="11264" width="9" style="118"/>
    <col min="11265" max="11265" width="1.125" style="118" customWidth="1"/>
    <col min="11266" max="11266" width="61.625" style="118" bestFit="1" customWidth="1"/>
    <col min="11267" max="11273" width="10" style="118" bestFit="1" customWidth="1"/>
    <col min="11274" max="11274" width="10" style="118" customWidth="1"/>
    <col min="11275" max="11275" width="1.125" style="118" customWidth="1"/>
    <col min="11276" max="11520" width="9" style="118"/>
    <col min="11521" max="11521" width="1.125" style="118" customWidth="1"/>
    <col min="11522" max="11522" width="61.625" style="118" bestFit="1" customWidth="1"/>
    <col min="11523" max="11529" width="10" style="118" bestFit="1" customWidth="1"/>
    <col min="11530" max="11530" width="10" style="118" customWidth="1"/>
    <col min="11531" max="11531" width="1.125" style="118" customWidth="1"/>
    <col min="11532" max="11776" width="9" style="118"/>
    <col min="11777" max="11777" width="1.125" style="118" customWidth="1"/>
    <col min="11778" max="11778" width="61.625" style="118" bestFit="1" customWidth="1"/>
    <col min="11779" max="11785" width="10" style="118" bestFit="1" customWidth="1"/>
    <col min="11786" max="11786" width="10" style="118" customWidth="1"/>
    <col min="11787" max="11787" width="1.125" style="118" customWidth="1"/>
    <col min="11788" max="12032" width="9" style="118"/>
    <col min="12033" max="12033" width="1.125" style="118" customWidth="1"/>
    <col min="12034" max="12034" width="61.625" style="118" bestFit="1" customWidth="1"/>
    <col min="12035" max="12041" width="10" style="118" bestFit="1" customWidth="1"/>
    <col min="12042" max="12042" width="10" style="118" customWidth="1"/>
    <col min="12043" max="12043" width="1.125" style="118" customWidth="1"/>
    <col min="12044" max="12288" width="9" style="118"/>
    <col min="12289" max="12289" width="1.125" style="118" customWidth="1"/>
    <col min="12290" max="12290" width="61.625" style="118" bestFit="1" customWidth="1"/>
    <col min="12291" max="12297" width="10" style="118" bestFit="1" customWidth="1"/>
    <col min="12298" max="12298" width="10" style="118" customWidth="1"/>
    <col min="12299" max="12299" width="1.125" style="118" customWidth="1"/>
    <col min="12300" max="12544" width="9" style="118"/>
    <col min="12545" max="12545" width="1.125" style="118" customWidth="1"/>
    <col min="12546" max="12546" width="61.625" style="118" bestFit="1" customWidth="1"/>
    <col min="12547" max="12553" width="10" style="118" bestFit="1" customWidth="1"/>
    <col min="12554" max="12554" width="10" style="118" customWidth="1"/>
    <col min="12555" max="12555" width="1.125" style="118" customWidth="1"/>
    <col min="12556" max="12800" width="9" style="118"/>
    <col min="12801" max="12801" width="1.125" style="118" customWidth="1"/>
    <col min="12802" max="12802" width="61.625" style="118" bestFit="1" customWidth="1"/>
    <col min="12803" max="12809" width="10" style="118" bestFit="1" customWidth="1"/>
    <col min="12810" max="12810" width="10" style="118" customWidth="1"/>
    <col min="12811" max="12811" width="1.125" style="118" customWidth="1"/>
    <col min="12812" max="13056" width="9" style="118"/>
    <col min="13057" max="13057" width="1.125" style="118" customWidth="1"/>
    <col min="13058" max="13058" width="61.625" style="118" bestFit="1" customWidth="1"/>
    <col min="13059" max="13065" width="10" style="118" bestFit="1" customWidth="1"/>
    <col min="13066" max="13066" width="10" style="118" customWidth="1"/>
    <col min="13067" max="13067" width="1.125" style="118" customWidth="1"/>
    <col min="13068" max="13312" width="9" style="118"/>
    <col min="13313" max="13313" width="1.125" style="118" customWidth="1"/>
    <col min="13314" max="13314" width="61.625" style="118" bestFit="1" customWidth="1"/>
    <col min="13315" max="13321" width="10" style="118" bestFit="1" customWidth="1"/>
    <col min="13322" max="13322" width="10" style="118" customWidth="1"/>
    <col min="13323" max="13323" width="1.125" style="118" customWidth="1"/>
    <col min="13324" max="13568" width="9" style="118"/>
    <col min="13569" max="13569" width="1.125" style="118" customWidth="1"/>
    <col min="13570" max="13570" width="61.625" style="118" bestFit="1" customWidth="1"/>
    <col min="13571" max="13577" width="10" style="118" bestFit="1" customWidth="1"/>
    <col min="13578" max="13578" width="10" style="118" customWidth="1"/>
    <col min="13579" max="13579" width="1.125" style="118" customWidth="1"/>
    <col min="13580" max="13824" width="9" style="118"/>
    <col min="13825" max="13825" width="1.125" style="118" customWidth="1"/>
    <col min="13826" max="13826" width="61.625" style="118" bestFit="1" customWidth="1"/>
    <col min="13827" max="13833" width="10" style="118" bestFit="1" customWidth="1"/>
    <col min="13834" max="13834" width="10" style="118" customWidth="1"/>
    <col min="13835" max="13835" width="1.125" style="118" customWidth="1"/>
    <col min="13836" max="14080" width="9" style="118"/>
    <col min="14081" max="14081" width="1.125" style="118" customWidth="1"/>
    <col min="14082" max="14082" width="61.625" style="118" bestFit="1" customWidth="1"/>
    <col min="14083" max="14089" width="10" style="118" bestFit="1" customWidth="1"/>
    <col min="14090" max="14090" width="10" style="118" customWidth="1"/>
    <col min="14091" max="14091" width="1.125" style="118" customWidth="1"/>
    <col min="14092" max="14336" width="9" style="118"/>
    <col min="14337" max="14337" width="1.125" style="118" customWidth="1"/>
    <col min="14338" max="14338" width="61.625" style="118" bestFit="1" customWidth="1"/>
    <col min="14339" max="14345" width="10" style="118" bestFit="1" customWidth="1"/>
    <col min="14346" max="14346" width="10" style="118" customWidth="1"/>
    <col min="14347" max="14347" width="1.125" style="118" customWidth="1"/>
    <col min="14348" max="14592" width="9" style="118"/>
    <col min="14593" max="14593" width="1.125" style="118" customWidth="1"/>
    <col min="14594" max="14594" width="61.625" style="118" bestFit="1" customWidth="1"/>
    <col min="14595" max="14601" width="10" style="118" bestFit="1" customWidth="1"/>
    <col min="14602" max="14602" width="10" style="118" customWidth="1"/>
    <col min="14603" max="14603" width="1.125" style="118" customWidth="1"/>
    <col min="14604" max="14848" width="9" style="118"/>
    <col min="14849" max="14849" width="1.125" style="118" customWidth="1"/>
    <col min="14850" max="14850" width="61.625" style="118" bestFit="1" customWidth="1"/>
    <col min="14851" max="14857" width="10" style="118" bestFit="1" customWidth="1"/>
    <col min="14858" max="14858" width="10" style="118" customWidth="1"/>
    <col min="14859" max="14859" width="1.125" style="118" customWidth="1"/>
    <col min="14860" max="15104" width="9" style="118"/>
    <col min="15105" max="15105" width="1.125" style="118" customWidth="1"/>
    <col min="15106" max="15106" width="61.625" style="118" bestFit="1" customWidth="1"/>
    <col min="15107" max="15113" width="10" style="118" bestFit="1" customWidth="1"/>
    <col min="15114" max="15114" width="10" style="118" customWidth="1"/>
    <col min="15115" max="15115" width="1.125" style="118" customWidth="1"/>
    <col min="15116" max="15360" width="9" style="118"/>
    <col min="15361" max="15361" width="1.125" style="118" customWidth="1"/>
    <col min="15362" max="15362" width="61.625" style="118" bestFit="1" customWidth="1"/>
    <col min="15363" max="15369" width="10" style="118" bestFit="1" customWidth="1"/>
    <col min="15370" max="15370" width="10" style="118" customWidth="1"/>
    <col min="15371" max="15371" width="1.125" style="118" customWidth="1"/>
    <col min="15372" max="15616" width="9" style="118"/>
    <col min="15617" max="15617" width="1.125" style="118" customWidth="1"/>
    <col min="15618" max="15618" width="61.625" style="118" bestFit="1" customWidth="1"/>
    <col min="15619" max="15625" width="10" style="118" bestFit="1" customWidth="1"/>
    <col min="15626" max="15626" width="10" style="118" customWidth="1"/>
    <col min="15627" max="15627" width="1.125" style="118" customWidth="1"/>
    <col min="15628" max="15872" width="9" style="118"/>
    <col min="15873" max="15873" width="1.125" style="118" customWidth="1"/>
    <col min="15874" max="15874" width="61.625" style="118" bestFit="1" customWidth="1"/>
    <col min="15875" max="15881" width="10" style="118" bestFit="1" customWidth="1"/>
    <col min="15882" max="15882" width="10" style="118" customWidth="1"/>
    <col min="15883" max="15883" width="1.125" style="118" customWidth="1"/>
    <col min="15884" max="16128" width="9" style="118"/>
    <col min="16129" max="16129" width="1.125" style="118" customWidth="1"/>
    <col min="16130" max="16130" width="61.625" style="118" bestFit="1" customWidth="1"/>
    <col min="16131" max="16137" width="10" style="118" bestFit="1" customWidth="1"/>
    <col min="16138" max="16138" width="10" style="118" customWidth="1"/>
    <col min="16139" max="16139" width="1.125" style="118" customWidth="1"/>
    <col min="16140" max="16384" width="9" style="118"/>
  </cols>
  <sheetData>
    <row r="1" spans="2:11" ht="5.0999999999999996" customHeight="1"/>
    <row r="2" spans="2:11" ht="17.25" customHeight="1">
      <c r="B2" s="119" t="s">
        <v>189</v>
      </c>
      <c r="C2" s="119"/>
      <c r="D2" s="119"/>
      <c r="E2" s="119"/>
      <c r="F2" s="119"/>
      <c r="G2" s="119"/>
      <c r="H2" s="119"/>
      <c r="I2" s="119"/>
      <c r="J2" s="119"/>
      <c r="K2" s="187"/>
    </row>
    <row r="3" spans="2:11" ht="17.25" customHeight="1">
      <c r="C3" s="121"/>
      <c r="D3" s="121"/>
      <c r="E3" s="121"/>
      <c r="F3" s="173"/>
      <c r="G3" s="173"/>
      <c r="H3" s="173"/>
      <c r="I3" s="173"/>
      <c r="J3" s="173" t="s">
        <v>167</v>
      </c>
    </row>
    <row r="4" spans="2:11" ht="16.5" customHeight="1">
      <c r="B4" s="188"/>
      <c r="C4" s="189" t="s">
        <v>190</v>
      </c>
      <c r="D4" s="189" t="s">
        <v>191</v>
      </c>
      <c r="E4" s="189" t="s">
        <v>192</v>
      </c>
      <c r="F4" s="189" t="s">
        <v>193</v>
      </c>
      <c r="G4" s="189" t="s">
        <v>194</v>
      </c>
      <c r="H4" s="189" t="s">
        <v>195</v>
      </c>
      <c r="I4" s="189" t="s">
        <v>196</v>
      </c>
      <c r="J4" s="189" t="s">
        <v>197</v>
      </c>
    </row>
    <row r="5" spans="2:11" ht="16.5" customHeight="1">
      <c r="B5" s="190" t="s">
        <v>198</v>
      </c>
      <c r="C5" s="191">
        <v>100</v>
      </c>
      <c r="D5" s="191">
        <v>100</v>
      </c>
      <c r="E5" s="191">
        <v>100</v>
      </c>
      <c r="F5" s="191">
        <v>100</v>
      </c>
      <c r="G5" s="191">
        <v>100</v>
      </c>
      <c r="H5" s="191">
        <v>100</v>
      </c>
      <c r="I5" s="191">
        <v>100</v>
      </c>
      <c r="J5" s="191">
        <v>100</v>
      </c>
    </row>
    <row r="6" spans="2:11" ht="16.5" customHeight="1">
      <c r="B6" s="190" t="s">
        <v>199</v>
      </c>
      <c r="C6" s="191">
        <v>3.2106567966758615</v>
      </c>
      <c r="D6" s="191">
        <v>2.984935837827785</v>
      </c>
      <c r="E6" s="191">
        <v>2.8928580567568258</v>
      </c>
      <c r="F6" s="191">
        <v>2.026550455942365</v>
      </c>
      <c r="G6" s="191">
        <v>1.813085438546693</v>
      </c>
      <c r="H6" s="191">
        <v>1.9699096303957058</v>
      </c>
      <c r="I6" s="191">
        <v>1.7435727992476713</v>
      </c>
      <c r="J6" s="191">
        <v>1.723562903494771</v>
      </c>
    </row>
    <row r="7" spans="2:11" ht="16.5" customHeight="1">
      <c r="B7" s="190" t="s">
        <v>200</v>
      </c>
      <c r="C7" s="191">
        <v>14.79189217500611</v>
      </c>
      <c r="D7" s="191">
        <v>18.024920959642923</v>
      </c>
      <c r="E7" s="191">
        <v>20.59290155838174</v>
      </c>
      <c r="F7" s="191">
        <v>21.086704619880095</v>
      </c>
      <c r="G7" s="191">
        <v>20.661841233796956</v>
      </c>
      <c r="H7" s="191">
        <v>20.126320455049125</v>
      </c>
      <c r="I7" s="191">
        <v>19.815984445093978</v>
      </c>
      <c r="J7" s="191">
        <v>20.151511542034925</v>
      </c>
    </row>
    <row r="8" spans="2:11" ht="16.5" customHeight="1">
      <c r="B8" s="190" t="s">
        <v>171</v>
      </c>
      <c r="C8" s="191">
        <v>0.69223785746709032</v>
      </c>
      <c r="D8" s="191">
        <v>0.71508275990329184</v>
      </c>
      <c r="E8" s="191">
        <v>0.41198597712326318</v>
      </c>
      <c r="F8" s="191">
        <v>0.31613683308982821</v>
      </c>
      <c r="G8" s="191">
        <v>0.35717664868956378</v>
      </c>
      <c r="H8" s="191">
        <v>0.34350299180025118</v>
      </c>
      <c r="I8" s="191">
        <v>0.36218531179707458</v>
      </c>
      <c r="J8" s="191">
        <v>0.3823522405126617</v>
      </c>
    </row>
    <row r="9" spans="2:11" ht="16.5" customHeight="1">
      <c r="B9" s="190" t="s">
        <v>201</v>
      </c>
      <c r="C9" s="191">
        <v>3.3642934460002096</v>
      </c>
      <c r="D9" s="191">
        <v>3.1532453040729034</v>
      </c>
      <c r="E9" s="191">
        <v>2.6100974948181888</v>
      </c>
      <c r="F9" s="191">
        <v>1.9799486120207568</v>
      </c>
      <c r="G9" s="191">
        <v>2.1832718327183271</v>
      </c>
      <c r="H9" s="191">
        <v>2.1078033045234048</v>
      </c>
      <c r="I9" s="191">
        <v>2.0015504072996229</v>
      </c>
      <c r="J9" s="191">
        <v>1.8891297615360791</v>
      </c>
    </row>
    <row r="10" spans="2:11" ht="16.5" customHeight="1">
      <c r="B10" s="190" t="s">
        <v>202</v>
      </c>
      <c r="C10" s="191">
        <v>4.4476064108383673</v>
      </c>
      <c r="D10" s="191">
        <v>5.119025478891575</v>
      </c>
      <c r="E10" s="191">
        <v>10.144834821771283</v>
      </c>
      <c r="F10" s="191">
        <v>21.462038389843315</v>
      </c>
      <c r="G10" s="191">
        <v>23.936748982874445</v>
      </c>
      <c r="H10" s="191">
        <v>25.637142646081113</v>
      </c>
      <c r="I10" s="191">
        <v>26.309903544332752</v>
      </c>
      <c r="J10" s="191">
        <v>25.548514662791526</v>
      </c>
    </row>
    <row r="11" spans="2:11" ht="16.5" customHeight="1">
      <c r="B11" s="190" t="s">
        <v>203</v>
      </c>
      <c r="C11" s="191">
        <v>3.2813645727853626</v>
      </c>
      <c r="D11" s="191">
        <v>3.5066021945322672</v>
      </c>
      <c r="E11" s="191">
        <v>4.4090176309526861</v>
      </c>
      <c r="F11" s="191">
        <v>4.131190488185803</v>
      </c>
      <c r="G11" s="191">
        <v>4.2612829974453597</v>
      </c>
      <c r="H11" s="191">
        <v>4.2069882544138286</v>
      </c>
      <c r="I11" s="191">
        <v>4.3119114488683294</v>
      </c>
      <c r="J11" s="191">
        <v>4.2678133263453795</v>
      </c>
    </row>
    <row r="12" spans="2:11" ht="16.5" customHeight="1">
      <c r="B12" s="190" t="s">
        <v>204</v>
      </c>
      <c r="C12" s="191">
        <v>1.2631376793882467</v>
      </c>
      <c r="D12" s="191">
        <v>1.1828156964850287</v>
      </c>
      <c r="E12" s="191">
        <v>1.3127255047467949</v>
      </c>
      <c r="F12" s="191">
        <v>1.1083681797571667</v>
      </c>
      <c r="G12" s="191">
        <v>1.1046456618412339</v>
      </c>
      <c r="H12" s="191">
        <v>1.1019181995025977</v>
      </c>
      <c r="I12" s="191">
        <v>1.0878267610466519</v>
      </c>
      <c r="J12" s="191">
        <v>1.0803535269314148</v>
      </c>
    </row>
    <row r="13" spans="2:11" ht="16.5" customHeight="1">
      <c r="B13" s="190" t="s">
        <v>205</v>
      </c>
      <c r="C13" s="191">
        <v>0.64160759803065748</v>
      </c>
      <c r="D13" s="191">
        <v>0.67044820531895111</v>
      </c>
      <c r="E13" s="191">
        <v>0.66020113104224776</v>
      </c>
      <c r="F13" s="191">
        <v>0.55040556199304747</v>
      </c>
      <c r="G13" s="191">
        <v>0.59490017977102849</v>
      </c>
      <c r="H13" s="191">
        <v>0.62298392061264185</v>
      </c>
      <c r="I13" s="191">
        <v>0.56424659101017938</v>
      </c>
      <c r="J13" s="191">
        <v>0.69323677251828386</v>
      </c>
    </row>
    <row r="14" spans="2:11" ht="16.5" customHeight="1">
      <c r="B14" s="190" t="s">
        <v>206</v>
      </c>
      <c r="C14" s="191">
        <v>15.239708090366284</v>
      </c>
      <c r="D14" s="191">
        <v>15.858285289194718</v>
      </c>
      <c r="E14" s="191">
        <v>15.242201694004454</v>
      </c>
      <c r="F14" s="191">
        <v>13.450299763212254</v>
      </c>
      <c r="G14" s="191">
        <v>12.5</v>
      </c>
      <c r="H14" s="191">
        <v>12.18758464455443</v>
      </c>
      <c r="I14" s="191">
        <v>11.803428687618347</v>
      </c>
      <c r="J14" s="191">
        <v>11.55513733711318</v>
      </c>
    </row>
    <row r="15" spans="2:11" ht="16.5" customHeight="1">
      <c r="B15" s="190" t="s">
        <v>207</v>
      </c>
      <c r="C15" s="191">
        <v>4.1953280491637273</v>
      </c>
      <c r="D15" s="191">
        <v>4.0384973033289935</v>
      </c>
      <c r="E15" s="191">
        <v>3.1602651040200618</v>
      </c>
      <c r="F15" s="191">
        <v>3.616051186457756</v>
      </c>
      <c r="G15" s="191">
        <v>2.3027249503264264</v>
      </c>
      <c r="H15" s="191">
        <v>2.0277757257885791</v>
      </c>
      <c r="I15" s="191">
        <v>1.987571325089911</v>
      </c>
      <c r="J15" s="191">
        <v>2.1928675226909977</v>
      </c>
    </row>
    <row r="16" spans="2:11" ht="16.5" customHeight="1">
      <c r="B16" s="190" t="s">
        <v>208</v>
      </c>
      <c r="C16" s="191">
        <v>14.635636719159189</v>
      </c>
      <c r="D16" s="191">
        <v>11.188395015808071</v>
      </c>
      <c r="E16" s="191">
        <v>7.4016735330996193</v>
      </c>
      <c r="F16" s="191">
        <v>4.8327371656002827</v>
      </c>
      <c r="G16" s="191">
        <v>4.8029614911533729</v>
      </c>
      <c r="H16" s="191">
        <v>4.2894782201866484</v>
      </c>
      <c r="I16" s="191">
        <v>4.3868901625386014</v>
      </c>
      <c r="J16" s="191">
        <v>4.2392262429425642</v>
      </c>
    </row>
    <row r="17" spans="2:10" ht="16.5" customHeight="1">
      <c r="B17" s="190" t="s">
        <v>209</v>
      </c>
      <c r="C17" s="191">
        <v>1.2369496141625056</v>
      </c>
      <c r="D17" s="191">
        <v>1.2293100241770505</v>
      </c>
      <c r="E17" s="191">
        <v>1.0299649428081579</v>
      </c>
      <c r="F17" s="191">
        <v>0.68643256587233614</v>
      </c>
      <c r="G17" s="191">
        <v>0.77585391238527768</v>
      </c>
      <c r="H17" s="191">
        <v>0.72271059565142448</v>
      </c>
      <c r="I17" s="191">
        <v>0.71039154138443739</v>
      </c>
      <c r="J17" s="191">
        <v>0.71348595659527836</v>
      </c>
    </row>
    <row r="18" spans="2:10" ht="16.5" customHeight="1">
      <c r="B18" s="190" t="s">
        <v>210</v>
      </c>
      <c r="C18" s="191">
        <v>15.004015503334614</v>
      </c>
      <c r="D18" s="191">
        <v>14.448577273572624</v>
      </c>
      <c r="E18" s="191">
        <v>13.360116686711532</v>
      </c>
      <c r="F18" s="191">
        <v>11.224746838631669</v>
      </c>
      <c r="G18" s="191">
        <v>11.293641782571671</v>
      </c>
      <c r="H18" s="191">
        <v>11.000714092241019</v>
      </c>
      <c r="I18" s="191">
        <v>11.056183202226487</v>
      </c>
      <c r="J18" s="191">
        <v>11.000071467708507</v>
      </c>
    </row>
    <row r="19" spans="2:10" ht="16.5" customHeight="1">
      <c r="B19" s="190" t="s">
        <v>211</v>
      </c>
      <c r="C19" s="191">
        <v>3.2071650546457628</v>
      </c>
      <c r="D19" s="191">
        <v>3.0611865352427001</v>
      </c>
      <c r="E19" s="191">
        <v>2.5512423552291512</v>
      </c>
      <c r="F19" s="191">
        <v>1.9837271399062926</v>
      </c>
      <c r="G19" s="191">
        <v>1.9526445264452643</v>
      </c>
      <c r="H19" s="191">
        <v>2.0302381128265741</v>
      </c>
      <c r="I19" s="191">
        <v>1.9049676574870693</v>
      </c>
      <c r="J19" s="191">
        <v>2.0094337375229294</v>
      </c>
    </row>
    <row r="20" spans="2:10" ht="16.5" customHeight="1">
      <c r="B20" s="190" t="s">
        <v>212</v>
      </c>
      <c r="C20" s="191">
        <v>1.604455462830406</v>
      </c>
      <c r="D20" s="191">
        <v>1.7686442254045007</v>
      </c>
      <c r="E20" s="191">
        <v>2.4105018040379744</v>
      </c>
      <c r="F20" s="191">
        <v>2.6600836314172001</v>
      </c>
      <c r="G20" s="191">
        <v>2.9177311003879272</v>
      </c>
      <c r="H20" s="191">
        <v>3.0989140873162442</v>
      </c>
      <c r="I20" s="191">
        <v>3.4579166084204909</v>
      </c>
      <c r="J20" s="191">
        <v>3.6281773352073756</v>
      </c>
    </row>
    <row r="21" spans="2:10" ht="16.5" customHeight="1">
      <c r="B21" s="190" t="s">
        <v>213</v>
      </c>
      <c r="C21" s="191">
        <v>2.0077516673068192E-2</v>
      </c>
      <c r="D21" s="191">
        <v>3.7195462153617261E-3</v>
      </c>
      <c r="E21" s="191">
        <v>7.6767573377005552E-3</v>
      </c>
      <c r="F21" s="191">
        <v>1.637362083732178E-2</v>
      </c>
      <c r="G21" s="191">
        <v>1.0644337212602896E-2</v>
      </c>
      <c r="H21" s="191">
        <v>9.8495481519785284E-3</v>
      </c>
      <c r="I21" s="191">
        <v>1.2708256554283317E-2</v>
      </c>
      <c r="J21" s="191">
        <v>1.0720156276055935E-2</v>
      </c>
    </row>
    <row r="22" spans="2:10" ht="16.5" customHeight="1">
      <c r="B22" s="190" t="s">
        <v>214</v>
      </c>
      <c r="C22" s="191">
        <v>0.79873598938510426</v>
      </c>
      <c r="D22" s="191">
        <v>0.75599776827227083</v>
      </c>
      <c r="E22" s="191">
        <v>0.67811356483021579</v>
      </c>
      <c r="F22" s="191">
        <v>0.25693989621643409</v>
      </c>
      <c r="G22" s="191">
        <v>0.26019490964140407</v>
      </c>
      <c r="H22" s="191">
        <v>0.28563689640737733</v>
      </c>
      <c r="I22" s="191">
        <v>0.25035265411938135</v>
      </c>
      <c r="J22" s="191">
        <v>0.26919503537651573</v>
      </c>
    </row>
    <row r="23" spans="2:10" ht="16.5" customHeight="1">
      <c r="B23" s="192" t="s">
        <v>215</v>
      </c>
      <c r="C23" s="191">
        <v>2.1247250253151297</v>
      </c>
      <c r="D23" s="191">
        <v>1.905337548819044</v>
      </c>
      <c r="E23" s="191">
        <v>1.4905703830701911</v>
      </c>
      <c r="F23" s="191">
        <v>0.92825835054662698</v>
      </c>
      <c r="G23" s="191">
        <v>1.0289525972182798</v>
      </c>
      <c r="H23" s="191">
        <v>0.98249242815985816</v>
      </c>
      <c r="I23" s="191">
        <v>0.95311924157124883</v>
      </c>
      <c r="J23" s="191">
        <v>1.0350906448769566</v>
      </c>
    </row>
    <row r="24" spans="2:10" ht="16.5" customHeight="1">
      <c r="B24" s="190" t="s">
        <v>187</v>
      </c>
      <c r="C24" s="191">
        <v>10.240406438772304</v>
      </c>
      <c r="D24" s="191">
        <v>10.384973033289938</v>
      </c>
      <c r="E24" s="191">
        <v>9.6330509992579145</v>
      </c>
      <c r="F24" s="191">
        <v>7.6830067005894511</v>
      </c>
      <c r="G24" s="191">
        <v>7.2416974169741701</v>
      </c>
      <c r="H24" s="191">
        <v>7.2480362463371986</v>
      </c>
      <c r="I24" s="191">
        <v>7.2792893542934847</v>
      </c>
      <c r="J24" s="191">
        <v>7.6101198275245974</v>
      </c>
    </row>
    <row r="25" spans="2:10" ht="16.5" customHeight="1">
      <c r="B25" s="190" t="s">
        <v>188</v>
      </c>
      <c r="C25" s="193">
        <v>0</v>
      </c>
      <c r="D25" s="193">
        <v>0</v>
      </c>
      <c r="E25" s="193">
        <v>0</v>
      </c>
      <c r="F25" s="193">
        <v>0</v>
      </c>
      <c r="G25" s="193">
        <v>0</v>
      </c>
      <c r="H25" s="185">
        <v>0</v>
      </c>
      <c r="I25" s="185">
        <v>0</v>
      </c>
      <c r="J25" s="185">
        <v>0</v>
      </c>
    </row>
    <row r="26" spans="2:10" ht="2.1" customHeight="1">
      <c r="B26" s="138"/>
      <c r="C26" s="138"/>
      <c r="D26" s="138"/>
      <c r="E26" s="138"/>
      <c r="F26" s="138"/>
      <c r="G26" s="138"/>
      <c r="H26" s="138"/>
      <c r="I26" s="138"/>
      <c r="J26" s="138"/>
    </row>
    <row r="27" spans="2:10" ht="5.0999999999999996" customHeight="1"/>
  </sheetData>
  <mergeCells count="1">
    <mergeCell ref="B2:J2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16</vt:i4>
      </vt:variant>
      <vt:variant>
        <vt:lpstr>グラフ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図１○</vt:lpstr>
      <vt:lpstr>図２○</vt:lpstr>
      <vt:lpstr>図３○</vt:lpstr>
      <vt:lpstr>図４○</vt:lpstr>
      <vt:lpstr>図５○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図１</vt:lpstr>
      <vt:lpstr>図２</vt:lpstr>
      <vt:lpstr>図3</vt:lpstr>
      <vt:lpstr>図４</vt:lpstr>
      <vt:lpstr>図5</vt:lpstr>
      <vt:lpstr>表5!Print_Area</vt:lpstr>
      <vt:lpstr>表6!Print_Area</vt:lpstr>
      <vt:lpstr>表8!Print_Area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20000012 阿部 誠志</dc:creator>
  <cp:lastModifiedBy>TEST01</cp:lastModifiedBy>
  <cp:lastPrinted>2013-05-07T06:42:02Z</cp:lastPrinted>
  <dcterms:created xsi:type="dcterms:W3CDTF">2005-11-16T10:13:08Z</dcterms:created>
  <dcterms:modified xsi:type="dcterms:W3CDTF">2013-05-08T02:34:16Z</dcterms:modified>
</cp:coreProperties>
</file>