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81nau2v\n81v0207\sharefs\28.兵庫支部\共有28\保健→企画\"/>
    </mc:Choice>
  </mc:AlternateContent>
  <xr:revisionPtr revIDLastSave="0" documentId="13_ncr:1_{C0DB992D-053A-4194-B13A-14B15D43AE1F}" xr6:coauthVersionLast="47" xr6:coauthVersionMax="47" xr10:uidLastSave="{00000000-0000-0000-0000-000000000000}"/>
  <bookViews>
    <workbookView xWindow="-120" yWindow="-120" windowWidth="29040" windowHeight="17520" firstSheet="1" activeTab="2" xr2:uid="{C5F98054-F1EE-4D93-BBCC-145FC2283920}"/>
  </bookViews>
  <sheets>
    <sheet name="令和8年度生活習慣病予防健診単価報告（提出用）" sheetId="1" r:id="rId1"/>
    <sheet name="生活習慣病予防健診単価　作成例" sheetId="2" r:id="rId2"/>
    <sheet name="生活習慣病予防健診単価計算方法（参考）" sheetId="3" r:id="rId3"/>
    <sheet name="令和8年度人間ドック健診単価報告（提出用）" sheetId="4" r:id="rId4"/>
  </sheets>
  <definedNames>
    <definedName name="_xlnm.Print_Area" localSheetId="1">'生活習慣病予防健診単価　作成例'!$A$1:$L$27</definedName>
    <definedName name="_xlnm.Print_Area" localSheetId="2">'生活習慣病予防健診単価計算方法（参考）'!$A$1:$N$27</definedName>
    <definedName name="_xlnm.Print_Area" localSheetId="3">'令和8年度人間ドック健診単価報告（提出用）'!$A$1:$H$27</definedName>
    <definedName name="_xlnm.Print_Area" localSheetId="0">'令和8年度生活習慣病予防健診単価報告（提出用）'!$A$1:$L$27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3" l="1"/>
  <c r="J25" i="3"/>
  <c r="G25" i="3"/>
  <c r="E25" i="3"/>
  <c r="K25" i="3" s="1"/>
  <c r="H25" i="3" s="1"/>
  <c r="J24" i="3"/>
  <c r="E24" i="3"/>
  <c r="K23" i="3"/>
  <c r="J23" i="3"/>
  <c r="G23" i="3"/>
  <c r="E23" i="3"/>
  <c r="J22" i="3"/>
  <c r="K22" i="3" s="1"/>
  <c r="H22" i="3" s="1"/>
  <c r="G22" i="3"/>
  <c r="E22" i="3"/>
  <c r="J21" i="3"/>
  <c r="G21" i="3" s="1"/>
  <c r="E21" i="3"/>
  <c r="J20" i="3"/>
  <c r="E20" i="3"/>
  <c r="K19" i="3"/>
  <c r="J19" i="3"/>
  <c r="G19" i="3"/>
  <c r="E19" i="3"/>
  <c r="J18" i="3"/>
  <c r="K18" i="3" s="1"/>
  <c r="H18" i="3" s="1"/>
  <c r="G18" i="3"/>
  <c r="E18" i="3"/>
  <c r="J17" i="3"/>
  <c r="G17" i="3" s="1"/>
  <c r="E17" i="3"/>
  <c r="J16" i="3"/>
  <c r="E16" i="3"/>
  <c r="K15" i="3"/>
  <c r="J15" i="3"/>
  <c r="G15" i="3"/>
  <c r="E15" i="3"/>
  <c r="J14" i="3"/>
  <c r="K14" i="3" s="1"/>
  <c r="H14" i="3" s="1"/>
  <c r="G14" i="3"/>
  <c r="E14" i="3"/>
  <c r="J13" i="3"/>
  <c r="G13" i="3" s="1"/>
  <c r="E13" i="3"/>
  <c r="J12" i="3"/>
  <c r="E12" i="3"/>
  <c r="K11" i="3"/>
  <c r="J11" i="3"/>
  <c r="G11" i="3"/>
  <c r="E11" i="3"/>
  <c r="J10" i="3"/>
  <c r="K10" i="3" s="1"/>
  <c r="H10" i="3" s="1"/>
  <c r="G10" i="3"/>
  <c r="E10" i="3"/>
  <c r="J9" i="3"/>
  <c r="G9" i="3" s="1"/>
  <c r="J25" i="2"/>
  <c r="G25" i="2" s="1"/>
  <c r="E25" i="2"/>
  <c r="J24" i="2"/>
  <c r="E24" i="2"/>
  <c r="J23" i="2"/>
  <c r="G23" i="2" s="1"/>
  <c r="E23" i="2"/>
  <c r="J22" i="2"/>
  <c r="E22" i="2"/>
  <c r="K21" i="2"/>
  <c r="J21" i="2"/>
  <c r="G21" i="2"/>
  <c r="E21" i="2"/>
  <c r="H21" i="2" s="1"/>
  <c r="J20" i="2"/>
  <c r="K20" i="2" s="1"/>
  <c r="H20" i="2" s="1"/>
  <c r="G20" i="2"/>
  <c r="E20" i="2"/>
  <c r="J19" i="2"/>
  <c r="G19" i="2" s="1"/>
  <c r="E19" i="2"/>
  <c r="J18" i="2"/>
  <c r="E18" i="2"/>
  <c r="K17" i="2"/>
  <c r="J17" i="2"/>
  <c r="G17" i="2"/>
  <c r="E17" i="2"/>
  <c r="H17" i="2" s="1"/>
  <c r="J16" i="2"/>
  <c r="K16" i="2" s="1"/>
  <c r="H16" i="2" s="1"/>
  <c r="G16" i="2"/>
  <c r="E16" i="2"/>
  <c r="J15" i="2"/>
  <c r="G15" i="2" s="1"/>
  <c r="E15" i="2"/>
  <c r="J14" i="2"/>
  <c r="E14" i="2"/>
  <c r="K13" i="2"/>
  <c r="J13" i="2"/>
  <c r="G13" i="2"/>
  <c r="E13" i="2"/>
  <c r="H13" i="2" s="1"/>
  <c r="J12" i="2"/>
  <c r="K12" i="2" s="1"/>
  <c r="H12" i="2"/>
  <c r="G12" i="2"/>
  <c r="E12" i="2"/>
  <c r="J11" i="2"/>
  <c r="E11" i="2"/>
  <c r="K10" i="2"/>
  <c r="J10" i="2"/>
  <c r="G10" i="2" s="1"/>
  <c r="E10" i="2"/>
  <c r="K9" i="2"/>
  <c r="J9" i="2"/>
  <c r="G9" i="2"/>
  <c r="E9" i="2"/>
  <c r="H9" i="2" s="1"/>
  <c r="J25" i="1"/>
  <c r="G25" i="1"/>
  <c r="E25" i="1"/>
  <c r="K25" i="1" s="1"/>
  <c r="J24" i="1"/>
  <c r="E24" i="1"/>
  <c r="J23" i="1"/>
  <c r="G23" i="1" s="1"/>
  <c r="E23" i="1"/>
  <c r="J22" i="1"/>
  <c r="K22" i="1" s="1"/>
  <c r="E22" i="1"/>
  <c r="H22" i="1" s="1"/>
  <c r="J21" i="1"/>
  <c r="E21" i="1"/>
  <c r="J20" i="1"/>
  <c r="G20" i="1" s="1"/>
  <c r="E20" i="1"/>
  <c r="J19" i="1"/>
  <c r="K19" i="1" s="1"/>
  <c r="E19" i="1"/>
  <c r="J18" i="1"/>
  <c r="K18" i="1" s="1"/>
  <c r="E18" i="1"/>
  <c r="H18" i="1" s="1"/>
  <c r="J17" i="1"/>
  <c r="E17" i="1"/>
  <c r="J16" i="1"/>
  <c r="G16" i="1" s="1"/>
  <c r="E16" i="1"/>
  <c r="J15" i="1"/>
  <c r="G15" i="1" s="1"/>
  <c r="E15" i="1"/>
  <c r="J14" i="1"/>
  <c r="K14" i="1" s="1"/>
  <c r="E14" i="1"/>
  <c r="H14" i="1" s="1"/>
  <c r="J13" i="1"/>
  <c r="E13" i="1"/>
  <c r="J12" i="1"/>
  <c r="G12" i="1" s="1"/>
  <c r="E12" i="1"/>
  <c r="J11" i="1"/>
  <c r="K11" i="1" s="1"/>
  <c r="E11" i="1"/>
  <c r="J10" i="1"/>
  <c r="K10" i="1" s="1"/>
  <c r="E10" i="1"/>
  <c r="J9" i="1"/>
  <c r="E9" i="1"/>
  <c r="K15" i="1" l="1"/>
  <c r="G19" i="1"/>
  <c r="H10" i="1"/>
  <c r="G11" i="1"/>
  <c r="G10" i="1"/>
  <c r="H15" i="1"/>
  <c r="H19" i="1"/>
  <c r="K23" i="1"/>
  <c r="H23" i="1" s="1"/>
  <c r="G14" i="1"/>
  <c r="G18" i="1"/>
  <c r="H25" i="1"/>
  <c r="K12" i="1"/>
  <c r="H12" i="1" s="1"/>
  <c r="K20" i="1"/>
  <c r="G22" i="1"/>
  <c r="G12" i="3"/>
  <c r="K12" i="3"/>
  <c r="H12" i="3" s="1"/>
  <c r="G9" i="1"/>
  <c r="K9" i="1"/>
  <c r="H9" i="1" s="1"/>
  <c r="G17" i="1"/>
  <c r="K17" i="1"/>
  <c r="H17" i="1" s="1"/>
  <c r="G14" i="2"/>
  <c r="K14" i="2"/>
  <c r="H14" i="2" s="1"/>
  <c r="G18" i="2"/>
  <c r="K18" i="2"/>
  <c r="G22" i="2"/>
  <c r="K22" i="2"/>
  <c r="H22" i="2" s="1"/>
  <c r="H18" i="2"/>
  <c r="H11" i="1"/>
  <c r="K16" i="1"/>
  <c r="H16" i="1" s="1"/>
  <c r="H10" i="2"/>
  <c r="G16" i="3"/>
  <c r="K16" i="3"/>
  <c r="H16" i="3" s="1"/>
  <c r="G20" i="3"/>
  <c r="K20" i="3"/>
  <c r="H20" i="3" s="1"/>
  <c r="H20" i="1"/>
  <c r="G13" i="1"/>
  <c r="K13" i="1"/>
  <c r="H13" i="1" s="1"/>
  <c r="G21" i="1"/>
  <c r="K21" i="1"/>
  <c r="H21" i="1" s="1"/>
  <c r="G11" i="2"/>
  <c r="K11" i="2"/>
  <c r="H11" i="2" s="1"/>
  <c r="H11" i="3"/>
  <c r="H15" i="3"/>
  <c r="H19" i="3"/>
  <c r="H23" i="3"/>
  <c r="K25" i="2"/>
  <c r="H25" i="2" s="1"/>
  <c r="K15" i="2"/>
  <c r="H15" i="2" s="1"/>
  <c r="K19" i="2"/>
  <c r="H19" i="2" s="1"/>
  <c r="K23" i="2"/>
  <c r="H23" i="2" s="1"/>
  <c r="K9" i="3"/>
  <c r="H9" i="3" s="1"/>
  <c r="K13" i="3"/>
  <c r="H13" i="3" s="1"/>
  <c r="K17" i="3"/>
  <c r="H17" i="3" s="1"/>
  <c r="K21" i="3"/>
  <c r="H21" i="3" s="1"/>
</calcChain>
</file>

<file path=xl/sharedStrings.xml><?xml version="1.0" encoding="utf-8"?>
<sst xmlns="http://schemas.openxmlformats.org/spreadsheetml/2006/main" count="145" uniqueCount="65">
  <si>
    <t>令和8年度協会けんぽ生活習慣病予防健診の健診単価について（報告）</t>
    <rPh sb="0" eb="2">
      <t>レイワ</t>
    </rPh>
    <rPh sb="3" eb="5">
      <t>ネンド</t>
    </rPh>
    <rPh sb="5" eb="7">
      <t>キョウカイ</t>
    </rPh>
    <rPh sb="10" eb="12">
      <t>セイカツ</t>
    </rPh>
    <rPh sb="12" eb="14">
      <t>シュウカン</t>
    </rPh>
    <rPh sb="14" eb="15">
      <t>ビョウ</t>
    </rPh>
    <rPh sb="15" eb="17">
      <t>ヨボウ</t>
    </rPh>
    <rPh sb="17" eb="19">
      <t>ケンシン</t>
    </rPh>
    <rPh sb="20" eb="22">
      <t>ケンシン</t>
    </rPh>
    <rPh sb="22" eb="24">
      <t>タンカ</t>
    </rPh>
    <rPh sb="29" eb="31">
      <t>ホウコク</t>
    </rPh>
    <phoneticPr fontId="3"/>
  </si>
  <si>
    <t>健診機関コード</t>
    <rPh sb="0" eb="2">
      <t>ケンシン</t>
    </rPh>
    <rPh sb="2" eb="4">
      <t>キカン</t>
    </rPh>
    <phoneticPr fontId="3"/>
  </si>
  <si>
    <t>健診実施機関名</t>
    <rPh sb="0" eb="2">
      <t>ケンシン</t>
    </rPh>
    <rPh sb="2" eb="4">
      <t>ジッシ</t>
    </rPh>
    <rPh sb="4" eb="6">
      <t>キカン</t>
    </rPh>
    <rPh sb="6" eb="7">
      <t>メイ</t>
    </rPh>
    <phoneticPr fontId="3"/>
  </si>
  <si>
    <t>※黄色の部分に入力ください。</t>
    <rPh sb="1" eb="3">
      <t>キイロ</t>
    </rPh>
    <rPh sb="4" eb="6">
      <t>ブブン</t>
    </rPh>
    <rPh sb="7" eb="9">
      <t>ニュウリョク</t>
    </rPh>
    <phoneticPr fontId="3"/>
  </si>
  <si>
    <t>（円／税込）</t>
    <rPh sb="1" eb="2">
      <t>エン</t>
    </rPh>
    <rPh sb="4" eb="5">
      <t>コミ</t>
    </rPh>
    <phoneticPr fontId="3"/>
  </si>
  <si>
    <t>健診区分</t>
    <rPh sb="0" eb="2">
      <t>ケンシン</t>
    </rPh>
    <rPh sb="2" eb="4">
      <t>クブン</t>
    </rPh>
    <phoneticPr fontId="3"/>
  </si>
  <si>
    <t>A)１人当たり健診費用</t>
    <rPh sb="3" eb="4">
      <t>ニン</t>
    </rPh>
    <rPh sb="4" eb="5">
      <t>ア</t>
    </rPh>
    <rPh sb="7" eb="9">
      <t>ケンシン</t>
    </rPh>
    <rPh sb="9" eb="11">
      <t>ヒヨウ</t>
    </rPh>
    <phoneticPr fontId="3"/>
  </si>
  <si>
    <t>うち消費税</t>
    <rPh sb="2" eb="5">
      <t>ショウヒゼイ</t>
    </rPh>
    <phoneticPr fontId="3"/>
  </si>
  <si>
    <t>負　　　担　　　額</t>
    <rPh sb="0" eb="1">
      <t>フ</t>
    </rPh>
    <rPh sb="4" eb="5">
      <t>タン</t>
    </rPh>
    <rPh sb="8" eb="9">
      <t>ガク</t>
    </rPh>
    <phoneticPr fontId="3"/>
  </si>
  <si>
    <t>協会負担割合</t>
    <rPh sb="0" eb="2">
      <t>キョウカイ</t>
    </rPh>
    <rPh sb="2" eb="4">
      <t>フタン</t>
    </rPh>
    <rPh sb="4" eb="6">
      <t>ワリアイ</t>
    </rPh>
    <phoneticPr fontId="3"/>
  </si>
  <si>
    <t>B)協会負担額</t>
    <rPh sb="2" eb="4">
      <t>キョウカイ</t>
    </rPh>
    <rPh sb="4" eb="6">
      <t>フタン</t>
    </rPh>
    <rPh sb="6" eb="7">
      <t>ガク</t>
    </rPh>
    <phoneticPr fontId="3"/>
  </si>
  <si>
    <t>うち消費税</t>
    <phoneticPr fontId="3"/>
  </si>
  <si>
    <t>本人負担割合</t>
    <rPh sb="0" eb="2">
      <t>ホンニン</t>
    </rPh>
    <rPh sb="2" eb="4">
      <t>フタン</t>
    </rPh>
    <rPh sb="4" eb="6">
      <t>ワリアイ</t>
    </rPh>
    <phoneticPr fontId="3"/>
  </si>
  <si>
    <t>C)本人負担額</t>
    <rPh sb="2" eb="4">
      <t>ホンニン</t>
    </rPh>
    <rPh sb="4" eb="6">
      <t>フタン</t>
    </rPh>
    <rPh sb="6" eb="7">
      <t>ガク</t>
    </rPh>
    <phoneticPr fontId="3"/>
  </si>
  <si>
    <t>一般健診</t>
    <rPh sb="0" eb="2">
      <t>イッパン</t>
    </rPh>
    <rPh sb="2" eb="4">
      <t>ケンシン</t>
    </rPh>
    <phoneticPr fontId="3"/>
  </si>
  <si>
    <t>①胸部・胃部実施</t>
    <rPh sb="6" eb="8">
      <t>ジッシ</t>
    </rPh>
    <phoneticPr fontId="3"/>
  </si>
  <si>
    <t>②胸部未実施・胃部未実施</t>
    <rPh sb="1" eb="3">
      <t>キョウブ</t>
    </rPh>
    <rPh sb="3" eb="6">
      <t>ミジッシ</t>
    </rPh>
    <rPh sb="7" eb="9">
      <t>イブ</t>
    </rPh>
    <rPh sb="9" eb="10">
      <t>ミ</t>
    </rPh>
    <rPh sb="10" eb="12">
      <t>ジッシ</t>
    </rPh>
    <phoneticPr fontId="3"/>
  </si>
  <si>
    <t>③胸部実施・胃部未実施</t>
    <rPh sb="1" eb="3">
      <t>キョウブ</t>
    </rPh>
    <rPh sb="3" eb="5">
      <t>ジッシ</t>
    </rPh>
    <rPh sb="6" eb="8">
      <t>イブ</t>
    </rPh>
    <rPh sb="8" eb="11">
      <t>ミジッシ</t>
    </rPh>
    <phoneticPr fontId="3"/>
  </si>
  <si>
    <t>④胸部未実施・胃部実施</t>
    <rPh sb="1" eb="3">
      <t>キョウブ</t>
    </rPh>
    <rPh sb="3" eb="6">
      <t>ミジッシ</t>
    </rPh>
    <rPh sb="7" eb="9">
      <t>イブ</t>
    </rPh>
    <rPh sb="9" eb="11">
      <t>ジッシ</t>
    </rPh>
    <phoneticPr fontId="3"/>
  </si>
  <si>
    <t>⑤眼底検査</t>
    <phoneticPr fontId="3"/>
  </si>
  <si>
    <t>⑥喀痰細胞診</t>
    <phoneticPr fontId="3"/>
  </si>
  <si>
    <t>節目健診追加項目</t>
    <rPh sb="0" eb="2">
      <t>フシメ</t>
    </rPh>
    <rPh sb="2" eb="4">
      <t>ケンシン</t>
    </rPh>
    <rPh sb="4" eb="6">
      <t>ツイカ</t>
    </rPh>
    <rPh sb="6" eb="8">
      <t>コウモク</t>
    </rPh>
    <phoneticPr fontId="3"/>
  </si>
  <si>
    <t>乳がん</t>
    <rPh sb="0" eb="1">
      <t>ニュウ</t>
    </rPh>
    <phoneticPr fontId="3"/>
  </si>
  <si>
    <t>５０歳以上</t>
    <rPh sb="2" eb="5">
      <t>サイイジョウ</t>
    </rPh>
    <phoneticPr fontId="3"/>
  </si>
  <si>
    <t>検診</t>
    <rPh sb="0" eb="2">
      <t>ケンシン</t>
    </rPh>
    <phoneticPr fontId="3"/>
  </si>
  <si>
    <t>４０歳以上５０歳未満</t>
    <rPh sb="2" eb="5">
      <t>サイイジョウ</t>
    </rPh>
    <rPh sb="7" eb="10">
      <t>サイミマン</t>
    </rPh>
    <phoneticPr fontId="3"/>
  </si>
  <si>
    <t>子宮頸がん検診</t>
    <rPh sb="0" eb="2">
      <t>シキュウ</t>
    </rPh>
    <rPh sb="2" eb="3">
      <t>ケイ</t>
    </rPh>
    <rPh sb="5" eb="7">
      <t>ケンシン</t>
    </rPh>
    <phoneticPr fontId="3"/>
  </si>
  <si>
    <t>骨粗鬆症検診</t>
    <rPh sb="0" eb="3">
      <t>コツソショウ</t>
    </rPh>
    <rPh sb="3" eb="4">
      <t>ショウ</t>
    </rPh>
    <rPh sb="4" eb="6">
      <t>ケンシン</t>
    </rPh>
    <phoneticPr fontId="3"/>
  </si>
  <si>
    <t>①DXA法による腰椎撮影</t>
    <rPh sb="4" eb="5">
      <t>ホウ</t>
    </rPh>
    <rPh sb="8" eb="10">
      <t>ヨウツイ</t>
    </rPh>
    <rPh sb="10" eb="12">
      <t>サツエイ</t>
    </rPh>
    <phoneticPr fontId="3"/>
  </si>
  <si>
    <t>②DXA法による腰椎・大腿骨撮影</t>
    <rPh sb="4" eb="5">
      <t>ホウ</t>
    </rPh>
    <rPh sb="8" eb="10">
      <t>ヨウツイ</t>
    </rPh>
    <rPh sb="11" eb="14">
      <t>ダイタイコツ</t>
    </rPh>
    <rPh sb="14" eb="16">
      <t>サツエイ</t>
    </rPh>
    <phoneticPr fontId="3"/>
  </si>
  <si>
    <r>
      <t>③</t>
    </r>
    <r>
      <rPr>
        <sz val="10"/>
        <color theme="1"/>
        <rFont val="BIZ UDPゴシック"/>
        <family val="3"/>
        <charset val="128"/>
      </rPr>
      <t>MD法、CXD法、DIP法、SXA法、
ｐQCT法、REMS法（①②以外のDXA法）</t>
    </r>
    <rPh sb="3" eb="4">
      <t>ホウ</t>
    </rPh>
    <rPh sb="8" eb="9">
      <t>ホウ</t>
    </rPh>
    <rPh sb="13" eb="14">
      <t>ホウ</t>
    </rPh>
    <rPh sb="18" eb="19">
      <t>ホウ</t>
    </rPh>
    <rPh sb="25" eb="26">
      <t>ホウ</t>
    </rPh>
    <rPh sb="31" eb="32">
      <t>ホウ</t>
    </rPh>
    <rPh sb="35" eb="37">
      <t>イガイ</t>
    </rPh>
    <rPh sb="41" eb="42">
      <t>ホウ</t>
    </rPh>
    <phoneticPr fontId="3"/>
  </si>
  <si>
    <t>④超音波法</t>
    <rPh sb="1" eb="4">
      <t>チョウオンパ</t>
    </rPh>
    <rPh sb="4" eb="5">
      <t>ホウ</t>
    </rPh>
    <phoneticPr fontId="3"/>
  </si>
  <si>
    <t>肝炎検査</t>
    <rPh sb="0" eb="2">
      <t>カンエン</t>
    </rPh>
    <rPh sb="2" eb="4">
      <t>ケンサ</t>
    </rPh>
    <phoneticPr fontId="3"/>
  </si>
  <si>
    <t>HCV抗体検査・HBｓ抗原検査、</t>
    <rPh sb="3" eb="5">
      <t>コウタイ</t>
    </rPh>
    <rPh sb="5" eb="7">
      <t>ケンサ</t>
    </rPh>
    <rPh sb="11" eb="13">
      <t>コウゲン</t>
    </rPh>
    <rPh sb="13" eb="15">
      <t>ケンサ</t>
    </rPh>
    <phoneticPr fontId="3"/>
  </si>
  <si>
    <t>HCV抗体の検出（省略可）</t>
    <rPh sb="3" eb="5">
      <t>コウタイ</t>
    </rPh>
    <rPh sb="6" eb="8">
      <t>ケンシュツ</t>
    </rPh>
    <rPh sb="9" eb="11">
      <t>ショウリャク</t>
    </rPh>
    <rPh sb="11" eb="12">
      <t>カ</t>
    </rPh>
    <phoneticPr fontId="3"/>
  </si>
  <si>
    <t>HCV核酸増幅検査</t>
    <rPh sb="3" eb="5">
      <t>カクサン</t>
    </rPh>
    <rPh sb="5" eb="7">
      <t>ゾウフク</t>
    </rPh>
    <rPh sb="7" eb="9">
      <t>ケンサ</t>
    </rPh>
    <phoneticPr fontId="3"/>
  </si>
  <si>
    <t>作成者（確認者）氏名</t>
    <rPh sb="0" eb="3">
      <t>サクセイシャ</t>
    </rPh>
    <rPh sb="4" eb="6">
      <t>カクニン</t>
    </rPh>
    <rPh sb="6" eb="7">
      <t>シャ</t>
    </rPh>
    <rPh sb="8" eb="10">
      <t>シメイ</t>
    </rPh>
    <phoneticPr fontId="3"/>
  </si>
  <si>
    <t>令和8年度全国健康保険協会生活習慣病予防健診の健診単価について（報告）</t>
    <rPh sb="0" eb="2">
      <t>レイワ</t>
    </rPh>
    <rPh sb="3" eb="5">
      <t>ネンド</t>
    </rPh>
    <rPh sb="5" eb="7">
      <t>ゼンコク</t>
    </rPh>
    <rPh sb="7" eb="9">
      <t>ケンコウ</t>
    </rPh>
    <rPh sb="9" eb="11">
      <t>ホケン</t>
    </rPh>
    <rPh sb="11" eb="13">
      <t>キョウカイ</t>
    </rPh>
    <rPh sb="13" eb="15">
      <t>セイカツ</t>
    </rPh>
    <rPh sb="15" eb="17">
      <t>シュウカン</t>
    </rPh>
    <rPh sb="17" eb="18">
      <t>ビョウ</t>
    </rPh>
    <rPh sb="18" eb="20">
      <t>ヨボウ</t>
    </rPh>
    <rPh sb="20" eb="22">
      <t>ケンシン</t>
    </rPh>
    <rPh sb="23" eb="25">
      <t>ケンシン</t>
    </rPh>
    <rPh sb="25" eb="27">
      <t>タンカ</t>
    </rPh>
    <rPh sb="32" eb="34">
      <t>ホウコク</t>
    </rPh>
    <phoneticPr fontId="3"/>
  </si>
  <si>
    <t>○○健診センター</t>
    <rPh sb="2" eb="4">
      <t>ケンシン</t>
    </rPh>
    <phoneticPr fontId="3"/>
  </si>
  <si>
    <t>協会　太郎</t>
    <rPh sb="0" eb="2">
      <t>キョウカイ</t>
    </rPh>
    <rPh sb="3" eb="5">
      <t>タロウ</t>
    </rPh>
    <phoneticPr fontId="3"/>
  </si>
  <si>
    <t>令和8年度協会けんぽ人間ドック健診の健診単価について（報告）</t>
    <rPh sb="5" eb="7">
      <t>キョウカイ</t>
    </rPh>
    <rPh sb="10" eb="12">
      <t>ニンゲン</t>
    </rPh>
    <phoneticPr fontId="3"/>
  </si>
  <si>
    <t>●質問1</t>
    <rPh sb="1" eb="3">
      <t>シツモン</t>
    </rPh>
    <phoneticPr fontId="3"/>
  </si>
  <si>
    <t>基本項目に下記のオプション項目（乳がん・子宮頸がん・ＰＳＡ・ＨＣＶ）が必須項目に含まれますか（いずれかに○）。</t>
    <rPh sb="0" eb="4">
      <t>キホンコウモク</t>
    </rPh>
    <rPh sb="5" eb="7">
      <t>カキ</t>
    </rPh>
    <rPh sb="13" eb="15">
      <t>コウモク</t>
    </rPh>
    <rPh sb="16" eb="17">
      <t>ニュウ</t>
    </rPh>
    <rPh sb="20" eb="22">
      <t>シキュウ</t>
    </rPh>
    <rPh sb="22" eb="23">
      <t>ケイ</t>
    </rPh>
    <rPh sb="35" eb="37">
      <t>ヒッス</t>
    </rPh>
    <rPh sb="37" eb="39">
      <t>コウモク</t>
    </rPh>
    <rPh sb="40" eb="41">
      <t>フク</t>
    </rPh>
    <phoneticPr fontId="3"/>
  </si>
  <si>
    <t>はい　・　いいえ</t>
    <phoneticPr fontId="3"/>
  </si>
  <si>
    <t>●質問2</t>
    <rPh sb="1" eb="3">
      <t>シツモン</t>
    </rPh>
    <phoneticPr fontId="3"/>
  </si>
  <si>
    <t>オプション項目（乳がん・子宮頸がん・ＰＳＡ・ＨＣＶ）が必須項目に含まれるものに〇を入力し、各単価金額を入力してください。</t>
    <rPh sb="5" eb="7">
      <t>コウモク</t>
    </rPh>
    <rPh sb="8" eb="9">
      <t>ニュウ</t>
    </rPh>
    <rPh sb="12" eb="14">
      <t>シキュウ</t>
    </rPh>
    <rPh sb="14" eb="15">
      <t>ケイ</t>
    </rPh>
    <rPh sb="27" eb="29">
      <t>ヒッス</t>
    </rPh>
    <rPh sb="29" eb="31">
      <t>コウモク</t>
    </rPh>
    <rPh sb="32" eb="33">
      <t>フク</t>
    </rPh>
    <rPh sb="41" eb="43">
      <t>ニュウリョク</t>
    </rPh>
    <rPh sb="45" eb="46">
      <t>カク</t>
    </rPh>
    <rPh sb="46" eb="48">
      <t>タンカ</t>
    </rPh>
    <rPh sb="48" eb="50">
      <t>キンガク</t>
    </rPh>
    <rPh sb="51" eb="53">
      <t>ニュウリョク</t>
    </rPh>
    <phoneticPr fontId="3"/>
  </si>
  <si>
    <t>但し、乳がん・子宮頸がん・ＰＳＡが必須項目に含まれる場合は0円、HCV抗体が必須項目に含まれる場合は実単価金額を入力してください。</t>
    <rPh sb="0" eb="1">
      <t>タダ</t>
    </rPh>
    <rPh sb="17" eb="19">
      <t>ヒッス</t>
    </rPh>
    <rPh sb="19" eb="21">
      <t>コウモク</t>
    </rPh>
    <rPh sb="22" eb="23">
      <t>フク</t>
    </rPh>
    <rPh sb="26" eb="28">
      <t>バアイ</t>
    </rPh>
    <rPh sb="30" eb="31">
      <t>エン</t>
    </rPh>
    <rPh sb="35" eb="37">
      <t>コウタイ</t>
    </rPh>
    <rPh sb="38" eb="40">
      <t>ヒッス</t>
    </rPh>
    <rPh sb="40" eb="42">
      <t>コウモク</t>
    </rPh>
    <rPh sb="43" eb="44">
      <t>フク</t>
    </rPh>
    <rPh sb="47" eb="49">
      <t>バアイ</t>
    </rPh>
    <rPh sb="50" eb="51">
      <t>ジツ</t>
    </rPh>
    <rPh sb="51" eb="53">
      <t>タンカ</t>
    </rPh>
    <rPh sb="53" eb="55">
      <t>キンガク</t>
    </rPh>
    <rPh sb="56" eb="58">
      <t>ニュウリョク</t>
    </rPh>
    <phoneticPr fontId="3"/>
  </si>
  <si>
    <t>健診区分</t>
    <phoneticPr fontId="3"/>
  </si>
  <si>
    <t>必須項目に含む
場合は○</t>
    <rPh sb="0" eb="4">
      <t>ヒッスコウモク</t>
    </rPh>
    <rPh sb="5" eb="6">
      <t>フク</t>
    </rPh>
    <rPh sb="8" eb="10">
      <t>バアイ</t>
    </rPh>
    <phoneticPr fontId="3"/>
  </si>
  <si>
    <t>単価（税込）</t>
    <rPh sb="0" eb="2">
      <t>タンカ</t>
    </rPh>
    <rPh sb="3" eb="5">
      <t>ゼイコミ</t>
    </rPh>
    <phoneticPr fontId="3"/>
  </si>
  <si>
    <t>必須項目（基本項目）</t>
    <rPh sb="0" eb="2">
      <t>ヒッス</t>
    </rPh>
    <rPh sb="2" eb="4">
      <t>コウモク</t>
    </rPh>
    <rPh sb="5" eb="7">
      <t>キホン</t>
    </rPh>
    <rPh sb="7" eb="9">
      <t>コウモク</t>
    </rPh>
    <phoneticPr fontId="3"/>
  </si>
  <si>
    <t>未実施減額の有無（いずれかに〇）</t>
    <rPh sb="0" eb="3">
      <t>ミジッシ</t>
    </rPh>
    <rPh sb="3" eb="5">
      <t>ゲンガク</t>
    </rPh>
    <rPh sb="6" eb="8">
      <t>ウム</t>
    </rPh>
    <phoneticPr fontId="3"/>
  </si>
  <si>
    <t>有　・　無</t>
    <rPh sb="0" eb="1">
      <t>アリ</t>
    </rPh>
    <rPh sb="4" eb="5">
      <t>ナシ</t>
    </rPh>
    <phoneticPr fontId="3"/>
  </si>
  <si>
    <t>オプション項目</t>
    <rPh sb="5" eb="7">
      <t>コウモク</t>
    </rPh>
    <phoneticPr fontId="3"/>
  </si>
  <si>
    <t>上部消化管内視鏡
（胃部エックス線との差額）</t>
    <rPh sb="0" eb="2">
      <t>ジョウブ</t>
    </rPh>
    <rPh sb="2" eb="5">
      <t>ショウカカン</t>
    </rPh>
    <rPh sb="5" eb="8">
      <t>ナイシキョウ</t>
    </rPh>
    <rPh sb="10" eb="12">
      <t>イブ</t>
    </rPh>
    <rPh sb="16" eb="17">
      <t>セン</t>
    </rPh>
    <rPh sb="19" eb="21">
      <t>サガク</t>
    </rPh>
    <phoneticPr fontId="3"/>
  </si>
  <si>
    <t>乳がん検診（マンモグラフィ）</t>
    <rPh sb="0" eb="1">
      <t>ニュウ</t>
    </rPh>
    <rPh sb="3" eb="5">
      <t>ケンシン</t>
    </rPh>
    <phoneticPr fontId="3"/>
  </si>
  <si>
    <t>乳がん検診（乳腺超音波）</t>
    <rPh sb="0" eb="1">
      <t>ニュウ</t>
    </rPh>
    <rPh sb="3" eb="5">
      <t>ケンシン</t>
    </rPh>
    <rPh sb="6" eb="11">
      <t>ニュウセンチョウオンパ</t>
    </rPh>
    <phoneticPr fontId="3"/>
  </si>
  <si>
    <t>子宮頸がん検診</t>
    <rPh sb="0" eb="3">
      <t>シキュウケイ</t>
    </rPh>
    <rPh sb="5" eb="7">
      <t>ケンシン</t>
    </rPh>
    <phoneticPr fontId="3"/>
  </si>
  <si>
    <t>PSA検診</t>
    <rPh sb="3" eb="5">
      <t>ケンシン</t>
    </rPh>
    <phoneticPr fontId="3"/>
  </si>
  <si>
    <t>HCV抗体</t>
    <rPh sb="3" eb="5">
      <t>コウタイ</t>
    </rPh>
    <phoneticPr fontId="3"/>
  </si>
  <si>
    <t>●質問3</t>
    <rPh sb="1" eb="3">
      <t>シツモン</t>
    </rPh>
    <phoneticPr fontId="3"/>
  </si>
  <si>
    <t>HCV抗体が必須項目に含まれる場合、必須項目（基本項目）単価からHCV抗体単価を差し引いた金額をご入力ください。</t>
    <rPh sb="18" eb="20">
      <t>ヒッス</t>
    </rPh>
    <rPh sb="20" eb="22">
      <t>コウモク</t>
    </rPh>
    <rPh sb="23" eb="27">
      <t>キホンコウモク</t>
    </rPh>
    <rPh sb="28" eb="30">
      <t>タンカ</t>
    </rPh>
    <rPh sb="37" eb="39">
      <t>タンカ</t>
    </rPh>
    <rPh sb="40" eb="41">
      <t>サ</t>
    </rPh>
    <rPh sb="42" eb="43">
      <t>ヒ</t>
    </rPh>
    <rPh sb="45" eb="47">
      <t>キンガク</t>
    </rPh>
    <rPh sb="49" eb="51">
      <t>ニュウリョク</t>
    </rPh>
    <phoneticPr fontId="3"/>
  </si>
  <si>
    <t>「必須項目（基本項目）」－「HCV抗体」</t>
    <rPh sb="1" eb="3">
      <t>ヒッス</t>
    </rPh>
    <rPh sb="3" eb="5">
      <t>コウモク</t>
    </rPh>
    <rPh sb="6" eb="8">
      <t>キホン</t>
    </rPh>
    <rPh sb="8" eb="10">
      <t>コウモク</t>
    </rPh>
    <rPh sb="17" eb="19">
      <t>コウタイ</t>
    </rPh>
    <phoneticPr fontId="3"/>
  </si>
  <si>
    <t>〇</t>
    <phoneticPr fontId="3"/>
  </si>
  <si>
    <t>作成者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</si>
</sst>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5" x14ac:knownFonts="1">
    <font>
      <sz val="11"/>
      <color theme="1"/>
      <name val="游ゴシック"/>
      <family val="2"/>
      <charset val="128"/>
      <scheme val="minor"/>
    </font>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sz val="10"/>
      <color theme="1"/>
      <name val="BIZ UDPゴシック"/>
      <family val="3"/>
      <charset val="128"/>
    </font>
    <font>
      <b/>
      <sz val="11"/>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2"/>
      <color theme="1"/>
      <name val="BIZ UDPゴシック"/>
      <family val="3"/>
      <charset val="128"/>
    </font>
    <font>
      <b/>
      <sz val="14"/>
      <color theme="1"/>
      <name val="游ゴシック"/>
      <family val="3"/>
      <charset val="128"/>
      <scheme val="minor"/>
    </font>
  </fonts>
  <fills count="9">
    <fill>
      <patternFill patternType="none"/>
    </fill>
    <fill>
      <patternFill patternType="gray125"/>
    </fill>
    <fill>
      <patternFill patternType="solid">
        <fgColor rgb="FFD7FDEC"/>
        <bgColor indexed="64"/>
      </patternFill>
    </fill>
    <fill>
      <patternFill patternType="solid">
        <fgColor rgb="FFFFFF99"/>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right style="thin">
        <color indexed="64"/>
      </right>
      <top/>
      <bottom/>
      <diagonal/>
    </border>
    <border>
      <left style="thin">
        <color indexed="64"/>
      </left>
      <right/>
      <top style="thin">
        <color indexed="64"/>
      </top>
      <bottom/>
      <diagonal/>
    </border>
    <border>
      <left/>
      <right style="medium">
        <color rgb="FFFF0000"/>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top/>
      <bottom style="thin">
        <color indexed="64"/>
      </bottom>
      <diagonal/>
    </border>
    <border>
      <left/>
      <right style="medium">
        <color rgb="FFFF0000"/>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rgb="FFFF0000"/>
      </left>
      <right style="medium">
        <color rgb="FFFF0000"/>
      </right>
      <top style="thin">
        <color indexed="64"/>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ck">
        <color theme="1"/>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style="thick">
        <color theme="1"/>
      </right>
      <top/>
      <bottom style="thick">
        <color theme="1"/>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diagonalUp="1">
      <left style="thick">
        <color theme="1"/>
      </left>
      <right/>
      <top style="thick">
        <color theme="1"/>
      </top>
      <bottom style="thin">
        <color theme="1"/>
      </bottom>
      <diagonal style="thin">
        <color theme="1"/>
      </diagonal>
    </border>
    <border>
      <left style="thin">
        <color theme="1"/>
      </left>
      <right style="thick">
        <color theme="1"/>
      </right>
      <top style="thick">
        <color theme="1"/>
      </top>
      <bottom style="thin">
        <color theme="1"/>
      </bottom>
      <diagonal/>
    </border>
    <border diagonalUp="1">
      <left style="thick">
        <color theme="1"/>
      </left>
      <right style="thin">
        <color theme="1"/>
      </right>
      <top style="thin">
        <color theme="1"/>
      </top>
      <bottom style="thin">
        <color theme="1"/>
      </bottom>
      <diagonal style="thin">
        <color theme="1"/>
      </diagonal>
    </border>
    <border>
      <left style="thin">
        <color theme="1"/>
      </left>
      <right style="thick">
        <color theme="1"/>
      </right>
      <top/>
      <bottom style="thin">
        <color indexed="64"/>
      </bottom>
      <diagonal/>
    </border>
    <border diagonalUp="1">
      <left style="thick">
        <color theme="1"/>
      </left>
      <right/>
      <top style="thin">
        <color theme="1"/>
      </top>
      <bottom style="thin">
        <color theme="1"/>
      </bottom>
      <diagonal style="thin">
        <color theme="1"/>
      </diagonal>
    </border>
    <border>
      <left style="thin">
        <color theme="1"/>
      </left>
      <right style="thick">
        <color theme="1"/>
      </right>
      <top style="thin">
        <color theme="1"/>
      </top>
      <bottom style="thin">
        <color theme="1"/>
      </bottom>
      <diagonal/>
    </border>
    <border>
      <left style="thick">
        <color theme="1"/>
      </left>
      <right/>
      <top style="thin">
        <color indexed="64"/>
      </top>
      <bottom style="thin">
        <color indexed="64"/>
      </bottom>
      <diagonal/>
    </border>
    <border>
      <left style="thick">
        <color theme="1"/>
      </left>
      <right/>
      <top style="thin">
        <color indexed="64"/>
      </top>
      <bottom style="thick">
        <color theme="1"/>
      </bottom>
      <diagonal/>
    </border>
    <border>
      <left style="thin">
        <color theme="1"/>
      </left>
      <right style="thick">
        <color theme="1"/>
      </right>
      <top style="thin">
        <color theme="1"/>
      </top>
      <bottom style="thick">
        <color theme="1"/>
      </bottom>
      <diagonal/>
    </border>
    <border>
      <left style="thick">
        <color theme="1"/>
      </left>
      <right style="thin">
        <color indexed="64"/>
      </right>
      <top style="thick">
        <color theme="1"/>
      </top>
      <bottom style="thick">
        <color theme="1"/>
      </bottom>
      <diagonal/>
    </border>
    <border>
      <left style="thin">
        <color indexed="64"/>
      </left>
      <right style="thick">
        <color indexed="64"/>
      </right>
      <top style="thick">
        <color theme="1"/>
      </top>
      <bottom style="thick">
        <color theme="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0" fillId="0" borderId="0" xfId="0" applyAlignment="1">
      <alignment horizontal="right" vertical="center"/>
    </xf>
    <xf numFmtId="0" fontId="7" fillId="2" borderId="16"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0" fontId="6" fillId="2" borderId="19" xfId="0" applyFont="1" applyFill="1" applyBorder="1">
      <alignment vertical="center"/>
    </xf>
    <xf numFmtId="176" fontId="6" fillId="3" borderId="20" xfId="0" applyNumberFormat="1" applyFont="1" applyFill="1" applyBorder="1" applyAlignment="1" applyProtection="1">
      <alignment horizontal="right" vertical="center"/>
      <protection locked="0"/>
    </xf>
    <xf numFmtId="176" fontId="6" fillId="4" borderId="21" xfId="0" applyNumberFormat="1" applyFont="1" applyFill="1" applyBorder="1" applyAlignment="1">
      <alignment horizontal="right" vertical="center"/>
    </xf>
    <xf numFmtId="9" fontId="5" fillId="4" borderId="16" xfId="0" applyNumberFormat="1" applyFont="1" applyFill="1" applyBorder="1" applyAlignment="1">
      <alignment horizontal="center" vertical="center"/>
    </xf>
    <xf numFmtId="176" fontId="6" fillId="4" borderId="16" xfId="0" applyNumberFormat="1" applyFont="1" applyFill="1" applyBorder="1" applyAlignment="1">
      <alignment horizontal="right" vertical="center"/>
    </xf>
    <xf numFmtId="177" fontId="6" fillId="4" borderId="16" xfId="0" applyNumberFormat="1" applyFont="1" applyFill="1" applyBorder="1" applyAlignment="1">
      <alignment horizontal="right" vertical="center"/>
    </xf>
    <xf numFmtId="0" fontId="6" fillId="4" borderId="16" xfId="0" applyFont="1" applyFill="1" applyBorder="1" applyAlignment="1">
      <alignment horizontal="right" vertical="center"/>
    </xf>
    <xf numFmtId="176" fontId="6" fillId="3" borderId="23" xfId="0" applyNumberFormat="1" applyFont="1" applyFill="1" applyBorder="1" applyAlignment="1" applyProtection="1">
      <alignment horizontal="right" vertical="center"/>
      <protection locked="0"/>
    </xf>
    <xf numFmtId="0" fontId="6" fillId="2" borderId="18" xfId="0" applyFont="1" applyFill="1" applyBorder="1" applyAlignment="1">
      <alignment horizontal="center" vertical="center"/>
    </xf>
    <xf numFmtId="0" fontId="6" fillId="2" borderId="25" xfId="0" applyFont="1" applyFill="1" applyBorder="1">
      <alignment vertical="center"/>
    </xf>
    <xf numFmtId="0" fontId="6" fillId="2" borderId="24" xfId="0" applyFont="1" applyFill="1" applyBorder="1" applyAlignment="1">
      <alignment horizontal="center" vertical="center"/>
    </xf>
    <xf numFmtId="0" fontId="6" fillId="2" borderId="26" xfId="0" applyFont="1" applyFill="1" applyBorder="1" applyAlignment="1">
      <alignment horizontal="left" vertical="center"/>
    </xf>
    <xf numFmtId="0" fontId="6" fillId="2" borderId="26" xfId="0" applyFont="1" applyFill="1" applyBorder="1" applyAlignment="1">
      <alignment horizontal="left" vertical="center" wrapText="1"/>
    </xf>
    <xf numFmtId="0" fontId="7" fillId="2" borderId="2" xfId="0" applyFont="1" applyFill="1" applyBorder="1">
      <alignment vertical="center"/>
    </xf>
    <xf numFmtId="0" fontId="7" fillId="2" borderId="7" xfId="0" applyFont="1" applyFill="1" applyBorder="1">
      <alignment vertical="center"/>
    </xf>
    <xf numFmtId="176" fontId="6" fillId="3" borderId="27" xfId="0" applyNumberFormat="1" applyFont="1" applyFill="1" applyBorder="1" applyAlignment="1" applyProtection="1">
      <alignment horizontal="right" vertical="center"/>
      <protection locked="0"/>
    </xf>
    <xf numFmtId="177" fontId="6" fillId="4" borderId="16" xfId="1" applyNumberFormat="1" applyFont="1" applyFill="1" applyBorder="1" applyAlignment="1">
      <alignment horizontal="right" vertical="center"/>
    </xf>
    <xf numFmtId="178" fontId="5" fillId="4" borderId="16" xfId="0" applyNumberFormat="1" applyFont="1" applyFill="1" applyBorder="1"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right" vertical="center"/>
    </xf>
    <xf numFmtId="9" fontId="9" fillId="0" borderId="0" xfId="0" applyNumberFormat="1" applyFont="1" applyAlignment="1">
      <alignment horizontal="center" vertical="center"/>
    </xf>
    <xf numFmtId="177" fontId="0" fillId="0" borderId="0" xfId="1" applyNumberFormat="1" applyFont="1" applyBorder="1" applyAlignment="1">
      <alignment horizontal="right" vertical="center"/>
    </xf>
    <xf numFmtId="178" fontId="9" fillId="0" borderId="0" xfId="0" applyNumberFormat="1" applyFont="1" applyAlignment="1">
      <alignment horizontal="center" vertical="center"/>
    </xf>
    <xf numFmtId="177" fontId="10" fillId="0" borderId="0" xfId="0" applyNumberFormat="1" applyFont="1" applyAlignment="1">
      <alignment horizontal="right" vertical="center"/>
    </xf>
    <xf numFmtId="177" fontId="0" fillId="0" borderId="1" xfId="0" applyNumberFormat="1" applyBorder="1" applyAlignment="1">
      <alignment horizontal="right" vertical="center"/>
    </xf>
    <xf numFmtId="177" fontId="0" fillId="0" borderId="0" xfId="0" applyNumberFormat="1" applyAlignment="1">
      <alignment horizontal="right" vertical="center"/>
    </xf>
    <xf numFmtId="176" fontId="6" fillId="5" borderId="20" xfId="0" applyNumberFormat="1" applyFont="1" applyFill="1" applyBorder="1" applyAlignment="1" applyProtection="1">
      <alignment horizontal="right" vertical="center"/>
      <protection locked="0"/>
    </xf>
    <xf numFmtId="9" fontId="5" fillId="5" borderId="16" xfId="0" applyNumberFormat="1" applyFont="1" applyFill="1" applyBorder="1" applyAlignment="1">
      <alignment horizontal="center" vertical="center"/>
    </xf>
    <xf numFmtId="176" fontId="6" fillId="5" borderId="16" xfId="0" applyNumberFormat="1" applyFont="1" applyFill="1" applyBorder="1" applyAlignment="1">
      <alignment horizontal="right" vertical="center"/>
    </xf>
    <xf numFmtId="177" fontId="6" fillId="5" borderId="16" xfId="0" applyNumberFormat="1" applyFont="1" applyFill="1" applyBorder="1" applyAlignment="1">
      <alignment horizontal="right" vertical="center"/>
    </xf>
    <xf numFmtId="0" fontId="6" fillId="5" borderId="16" xfId="0" applyFont="1" applyFill="1" applyBorder="1" applyAlignment="1">
      <alignment horizontal="right" vertical="center"/>
    </xf>
    <xf numFmtId="0" fontId="0" fillId="0" borderId="1" xfId="0" applyBorder="1">
      <alignment vertical="center"/>
    </xf>
    <xf numFmtId="0" fontId="0" fillId="0" borderId="0" xfId="0" applyProtection="1">
      <alignment vertical="center"/>
      <protection locked="0"/>
    </xf>
    <xf numFmtId="0" fontId="5"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pplyAlignment="1">
      <alignment horizontal="center" vertical="center"/>
    </xf>
    <xf numFmtId="0" fontId="13" fillId="0" borderId="37" xfId="0" applyFont="1" applyBorder="1" applyAlignment="1">
      <alignment horizontal="center" vertical="center"/>
    </xf>
    <xf numFmtId="0" fontId="7" fillId="0" borderId="0" xfId="0" applyFont="1" applyAlignment="1">
      <alignment vertical="top"/>
    </xf>
    <xf numFmtId="0" fontId="7" fillId="0" borderId="0" xfId="0" applyFont="1">
      <alignment vertical="center"/>
    </xf>
    <xf numFmtId="0" fontId="4" fillId="6" borderId="38" xfId="0" applyFont="1" applyFill="1" applyBorder="1" applyAlignment="1">
      <alignment horizontal="center" vertical="center" wrapText="1"/>
    </xf>
    <xf numFmtId="0" fontId="6" fillId="6" borderId="15" xfId="0" applyFont="1" applyFill="1" applyBorder="1" applyAlignment="1">
      <alignment horizontal="center" vertical="center"/>
    </xf>
    <xf numFmtId="0" fontId="6" fillId="0" borderId="1" xfId="0" applyFont="1" applyBorder="1" applyAlignment="1">
      <alignment horizontal="center" vertical="center"/>
    </xf>
    <xf numFmtId="0" fontId="0" fillId="0" borderId="39" xfId="0" applyBorder="1">
      <alignment vertical="center"/>
    </xf>
    <xf numFmtId="0" fontId="0" fillId="0" borderId="40" xfId="0" applyBorder="1">
      <alignment vertical="center"/>
    </xf>
    <xf numFmtId="38" fontId="6" fillId="0" borderId="41" xfId="1" applyFont="1" applyFill="1" applyBorder="1" applyAlignment="1">
      <alignment horizontal="center" vertical="center"/>
    </xf>
    <xf numFmtId="38" fontId="6" fillId="0" borderId="42" xfId="1" applyFont="1" applyFill="1" applyBorder="1" applyAlignment="1">
      <alignment horizontal="center" vertical="center"/>
    </xf>
    <xf numFmtId="0" fontId="6" fillId="8" borderId="7" xfId="0" applyFont="1" applyFill="1" applyBorder="1" applyAlignment="1">
      <alignment horizontal="center" vertical="center" wrapText="1"/>
    </xf>
    <xf numFmtId="0" fontId="0" fillId="0" borderId="43" xfId="0" applyBorder="1">
      <alignment vertical="center"/>
    </xf>
    <xf numFmtId="0" fontId="0" fillId="0" borderId="44" xfId="0" applyBorder="1">
      <alignment vertical="center"/>
    </xf>
    <xf numFmtId="0" fontId="6" fillId="8" borderId="25" xfId="0" applyFont="1" applyFill="1" applyBorder="1" applyAlignment="1">
      <alignment horizontal="center" vertical="center"/>
    </xf>
    <xf numFmtId="38" fontId="6" fillId="0" borderId="45" xfId="1" applyFont="1" applyFill="1" applyBorder="1" applyAlignment="1">
      <alignment horizontal="center" vertical="center"/>
    </xf>
    <xf numFmtId="38" fontId="6" fillId="0" borderId="46" xfId="1" applyFont="1" applyFill="1" applyBorder="1" applyAlignment="1">
      <alignment horizontal="center" vertical="center"/>
    </xf>
    <xf numFmtId="0" fontId="0" fillId="0" borderId="47" xfId="0" applyBorder="1">
      <alignment vertical="center"/>
    </xf>
    <xf numFmtId="0" fontId="14" fillId="0" borderId="48" xfId="0" applyFont="1" applyBorder="1" applyAlignment="1">
      <alignment horizontal="center" vertical="center"/>
    </xf>
    <xf numFmtId="0" fontId="0" fillId="0" borderId="49" xfId="0"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6" borderId="25" xfId="0" applyFill="1" applyBorder="1" applyAlignment="1">
      <alignment horizontal="center" vertical="center" wrapText="1"/>
    </xf>
    <xf numFmtId="176" fontId="6" fillId="4" borderId="21" xfId="0" applyNumberFormat="1" applyFont="1" applyFill="1" applyBorder="1"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13" xfId="0" applyFill="1" applyBorder="1" applyAlignment="1" applyProtection="1">
      <alignment horizontal="center" vertical="center"/>
      <protection locked="0"/>
    </xf>
    <xf numFmtId="176" fontId="6" fillId="4" borderId="21" xfId="0" applyNumberFormat="1" applyFont="1" applyFill="1" applyBorder="1" applyAlignment="1">
      <alignment horizontal="right" vertical="center"/>
    </xf>
    <xf numFmtId="0" fontId="5" fillId="0" borderId="14" xfId="0" applyFont="1" applyBorder="1" applyAlignment="1">
      <alignment horizontal="left" vertical="center"/>
    </xf>
    <xf numFmtId="0" fontId="6" fillId="2" borderId="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176" fontId="4" fillId="2" borderId="16" xfId="0" applyNumberFormat="1" applyFont="1" applyFill="1" applyBorder="1" applyAlignment="1">
      <alignment horizontal="center" vertical="center" wrapText="1"/>
    </xf>
    <xf numFmtId="176" fontId="4" fillId="2" borderId="18" xfId="0" applyNumberFormat="1" applyFont="1" applyFill="1" applyBorder="1" applyAlignment="1">
      <alignment horizontal="center" vertical="center" wrapText="1"/>
    </xf>
    <xf numFmtId="176" fontId="4" fillId="2" borderId="16" xfId="0" applyNumberFormat="1"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19" xfId="0" applyFont="1" applyFill="1" applyBorder="1" applyAlignment="1">
      <alignment horizontal="center" vertical="center"/>
    </xf>
    <xf numFmtId="176" fontId="6" fillId="3" borderId="23" xfId="0" applyNumberFormat="1" applyFont="1" applyFill="1" applyBorder="1" applyAlignment="1" applyProtection="1">
      <alignment horizontal="right" vertical="center"/>
      <protection locked="0"/>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9" fontId="5" fillId="4" borderId="16" xfId="0" applyNumberFormat="1" applyFont="1" applyFill="1" applyBorder="1" applyAlignment="1">
      <alignment horizontal="center" vertical="center"/>
    </xf>
    <xf numFmtId="177" fontId="6" fillId="4" borderId="16" xfId="1" applyNumberFormat="1" applyFont="1" applyFill="1" applyBorder="1" applyAlignment="1">
      <alignment horizontal="right" vertical="center"/>
    </xf>
    <xf numFmtId="177" fontId="6" fillId="4" borderId="16" xfId="0" applyNumberFormat="1" applyFont="1" applyFill="1" applyBorder="1" applyAlignment="1">
      <alignment horizontal="right" vertical="center"/>
    </xf>
    <xf numFmtId="0" fontId="6" fillId="4" borderId="18" xfId="0" applyFont="1" applyFill="1" applyBorder="1" applyAlignment="1">
      <alignment horizontal="right" vertical="center"/>
    </xf>
    <xf numFmtId="0" fontId="6" fillId="4" borderId="24" xfId="0" applyFont="1" applyFill="1" applyBorder="1" applyAlignment="1">
      <alignment horizontal="right" vertical="center"/>
    </xf>
    <xf numFmtId="0" fontId="6" fillId="6" borderId="25" xfId="0" applyFont="1" applyFill="1" applyBorder="1" applyAlignment="1">
      <alignment horizontal="center" vertical="center"/>
    </xf>
    <xf numFmtId="0" fontId="6" fillId="6" borderId="21" xfId="0" applyFont="1" applyFill="1" applyBorder="1" applyAlignment="1">
      <alignment horizontal="center" vertical="center"/>
    </xf>
    <xf numFmtId="0" fontId="11" fillId="0" borderId="0" xfId="0" applyFont="1" applyAlignment="1">
      <alignment horizontal="center" vertical="center"/>
    </xf>
    <xf numFmtId="0" fontId="0" fillId="6" borderId="26" xfId="0" applyFill="1" applyBorder="1" applyAlignment="1">
      <alignment horizontal="center" vertical="center"/>
    </xf>
    <xf numFmtId="0" fontId="0" fillId="6" borderId="14" xfId="0" applyFill="1" applyBorder="1" applyAlignment="1">
      <alignment horizontal="center" vertical="center"/>
    </xf>
    <xf numFmtId="0" fontId="0" fillId="7" borderId="31" xfId="0"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xf>
    <xf numFmtId="0" fontId="6" fillId="8" borderId="25"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8"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0" fillId="7" borderId="50" xfId="0" applyFill="1" applyBorder="1" applyAlignment="1">
      <alignment horizontal="center" vertical="center"/>
    </xf>
    <xf numFmtId="0" fontId="0" fillId="7" borderId="51" xfId="0" applyFill="1" applyBorder="1" applyAlignment="1">
      <alignment horizontal="center" vertical="center"/>
    </xf>
    <xf numFmtId="0" fontId="0" fillId="7" borderId="5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276225</xdr:colOff>
      <xdr:row>1</xdr:row>
      <xdr:rowOff>19050</xdr:rowOff>
    </xdr:from>
    <xdr:to>
      <xdr:col>2</xdr:col>
      <xdr:colOff>1304925</xdr:colOff>
      <xdr:row>4</xdr:row>
      <xdr:rowOff>171450</xdr:rowOff>
    </xdr:to>
    <xdr:sp macro="" textlink="">
      <xdr:nvSpPr>
        <xdr:cNvPr id="2" name="角丸四角形 1">
          <a:extLst>
            <a:ext uri="{FF2B5EF4-FFF2-40B4-BE49-F238E27FC236}">
              <a16:creationId xmlns:a16="http://schemas.microsoft.com/office/drawing/2014/main" id="{DB74E304-984C-499E-BECA-974CB2845435}"/>
            </a:ext>
          </a:extLst>
        </xdr:cNvPr>
        <xdr:cNvSpPr/>
      </xdr:nvSpPr>
      <xdr:spPr>
        <a:xfrm>
          <a:off x="361950" y="266700"/>
          <a:ext cx="1619250" cy="552450"/>
        </a:xfrm>
        <a:prstGeom prst="round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HGS創英角ﾎﾟｯﾌﾟ体" panose="040B0A00000000000000" pitchFamily="50" charset="-128"/>
              <a:ea typeface="HGS創英角ﾎﾟｯﾌﾟ体" panose="040B0A00000000000000" pitchFamily="50" charset="-128"/>
            </a:rPr>
            <a:t>提出用</a:t>
          </a:r>
        </a:p>
      </xdr:txBody>
    </xdr:sp>
    <xdr:clientData/>
  </xdr:twoCellAnchor>
  <xdr:twoCellAnchor>
    <xdr:from>
      <xdr:col>12</xdr:col>
      <xdr:colOff>142875</xdr:colOff>
      <xdr:row>0</xdr:row>
      <xdr:rowOff>76200</xdr:rowOff>
    </xdr:from>
    <xdr:to>
      <xdr:col>18</xdr:col>
      <xdr:colOff>266700</xdr:colOff>
      <xdr:row>5</xdr:row>
      <xdr:rowOff>104775</xdr:rowOff>
    </xdr:to>
    <xdr:sp macro="" textlink="">
      <xdr:nvSpPr>
        <xdr:cNvPr id="3" name="テキスト ボックス 2">
          <a:extLst>
            <a:ext uri="{FF2B5EF4-FFF2-40B4-BE49-F238E27FC236}">
              <a16:creationId xmlns:a16="http://schemas.microsoft.com/office/drawing/2014/main" id="{05432A64-1CC5-44CD-B2FA-EF8D283C4690}"/>
            </a:ext>
          </a:extLst>
        </xdr:cNvPr>
        <xdr:cNvSpPr txBox="1"/>
      </xdr:nvSpPr>
      <xdr:spPr>
        <a:xfrm>
          <a:off x="9486900" y="76200"/>
          <a:ext cx="423862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作成時の注意点について</a:t>
          </a:r>
        </a:p>
      </xdr:txBody>
    </xdr:sp>
    <xdr:clientData/>
  </xdr:twoCellAnchor>
  <xdr:twoCellAnchor>
    <xdr:from>
      <xdr:col>12</xdr:col>
      <xdr:colOff>57150</xdr:colOff>
      <xdr:row>5</xdr:row>
      <xdr:rowOff>247649</xdr:rowOff>
    </xdr:from>
    <xdr:to>
      <xdr:col>18</xdr:col>
      <xdr:colOff>647700</xdr:colOff>
      <xdr:row>9</xdr:row>
      <xdr:rowOff>14653</xdr:rowOff>
    </xdr:to>
    <xdr:sp macro="" textlink="">
      <xdr:nvSpPr>
        <xdr:cNvPr id="4" name="正方形/長方形 3">
          <a:extLst>
            <a:ext uri="{FF2B5EF4-FFF2-40B4-BE49-F238E27FC236}">
              <a16:creationId xmlns:a16="http://schemas.microsoft.com/office/drawing/2014/main" id="{1109219C-6C79-4777-B85F-42C1590FAD55}"/>
            </a:ext>
          </a:extLst>
        </xdr:cNvPr>
        <xdr:cNvSpPr/>
      </xdr:nvSpPr>
      <xdr:spPr>
        <a:xfrm>
          <a:off x="9401175" y="1066799"/>
          <a:ext cx="4705350" cy="5956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BIZ UDPゴシック" panose="020B0400000000000000" pitchFamily="50" charset="-128"/>
              <a:ea typeface="BIZ UDPゴシック" panose="020B0400000000000000" pitchFamily="50" charset="-128"/>
              <a:cs typeface="+mn-cs"/>
            </a:rPr>
            <a:t>黄色の欄に健診費用の入力をお願いします。消費税・</a:t>
          </a:r>
          <a:endParaRPr kumimoji="1" lang="en-US" altLang="ja-JP" sz="1400">
            <a:solidFill>
              <a:schemeClr val="lt1"/>
            </a:solidFill>
            <a:effectLst/>
            <a:latin typeface="BIZ UDPゴシック" panose="020B0400000000000000" pitchFamily="50" charset="-128"/>
            <a:ea typeface="BIZ UDPゴシック" panose="020B0400000000000000" pitchFamily="50" charset="-128"/>
            <a:cs typeface="+mn-cs"/>
          </a:endParaRPr>
        </a:p>
        <a:p>
          <a:r>
            <a:rPr kumimoji="1" lang="ja-JP" altLang="ja-JP" sz="1400">
              <a:solidFill>
                <a:schemeClr val="lt1"/>
              </a:solidFill>
              <a:effectLst/>
              <a:latin typeface="BIZ UDPゴシック" panose="020B0400000000000000" pitchFamily="50" charset="-128"/>
              <a:ea typeface="BIZ UDPゴシック" panose="020B0400000000000000" pitchFamily="50" charset="-128"/>
              <a:cs typeface="+mn-cs"/>
            </a:rPr>
            <a:t>協会負担額・本人負担は自動計算されます。</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36634</xdr:colOff>
      <xdr:row>1</xdr:row>
      <xdr:rowOff>21981</xdr:rowOff>
    </xdr:from>
    <xdr:to>
      <xdr:col>2</xdr:col>
      <xdr:colOff>1805353</xdr:colOff>
      <xdr:row>4</xdr:row>
      <xdr:rowOff>125290</xdr:rowOff>
    </xdr:to>
    <xdr:sp macro="" textlink="">
      <xdr:nvSpPr>
        <xdr:cNvPr id="3" name="角丸四角形 16">
          <a:extLst>
            <a:ext uri="{FF2B5EF4-FFF2-40B4-BE49-F238E27FC236}">
              <a16:creationId xmlns:a16="http://schemas.microsoft.com/office/drawing/2014/main" id="{3EA6CA57-726B-4A9C-BA2F-C118B9AB1B55}"/>
            </a:ext>
          </a:extLst>
        </xdr:cNvPr>
        <xdr:cNvSpPr/>
      </xdr:nvSpPr>
      <xdr:spPr>
        <a:xfrm>
          <a:off x="122359" y="269631"/>
          <a:ext cx="2359269" cy="531934"/>
        </a:xfrm>
        <a:prstGeom prst="round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latin typeface="HGS創英角ﾎﾟｯﾌﾟ体" panose="040B0A00000000000000" pitchFamily="50" charset="-128"/>
              <a:ea typeface="HGS創英角ﾎﾟｯﾌﾟ体" panose="040B0A00000000000000" pitchFamily="50" charset="-128"/>
            </a:rPr>
            <a:t>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36634</xdr:colOff>
      <xdr:row>1</xdr:row>
      <xdr:rowOff>21981</xdr:rowOff>
    </xdr:from>
    <xdr:to>
      <xdr:col>2</xdr:col>
      <xdr:colOff>1805353</xdr:colOff>
      <xdr:row>4</xdr:row>
      <xdr:rowOff>125290</xdr:rowOff>
    </xdr:to>
    <xdr:sp macro="" textlink="">
      <xdr:nvSpPr>
        <xdr:cNvPr id="3" name="角丸四角形 16">
          <a:extLst>
            <a:ext uri="{FF2B5EF4-FFF2-40B4-BE49-F238E27FC236}">
              <a16:creationId xmlns:a16="http://schemas.microsoft.com/office/drawing/2014/main" id="{3394005E-F0DB-4E4C-BFB7-93E410BF9E4E}"/>
            </a:ext>
          </a:extLst>
        </xdr:cNvPr>
        <xdr:cNvSpPr/>
      </xdr:nvSpPr>
      <xdr:spPr>
        <a:xfrm>
          <a:off x="122359" y="269631"/>
          <a:ext cx="2359269" cy="531934"/>
        </a:xfrm>
        <a:prstGeom prst="round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latin typeface="HGS創英角ﾎﾟｯﾌﾟ体" panose="040B0A00000000000000" pitchFamily="50" charset="-128"/>
              <a:ea typeface="HGS創英角ﾎﾟｯﾌﾟ体" panose="040B0A00000000000000" pitchFamily="50" charset="-128"/>
            </a:rPr>
            <a:t>作成例</a:t>
          </a:r>
        </a:p>
      </xdr:txBody>
    </xdr:sp>
    <xdr:clientData/>
  </xdr:twoCellAnchor>
  <xdr:twoCellAnchor>
    <xdr:from>
      <xdr:col>2</xdr:col>
      <xdr:colOff>1817078</xdr:colOff>
      <xdr:row>10</xdr:row>
      <xdr:rowOff>145805</xdr:rowOff>
    </xdr:from>
    <xdr:to>
      <xdr:col>5</xdr:col>
      <xdr:colOff>227150</xdr:colOff>
      <xdr:row>17</xdr:row>
      <xdr:rowOff>161192</xdr:rowOff>
    </xdr:to>
    <xdr:sp macro="" textlink="">
      <xdr:nvSpPr>
        <xdr:cNvPr id="4" name="正方形/長方形 3">
          <a:extLst>
            <a:ext uri="{FF2B5EF4-FFF2-40B4-BE49-F238E27FC236}">
              <a16:creationId xmlns:a16="http://schemas.microsoft.com/office/drawing/2014/main" id="{5D21F1BD-BBD2-42ED-90CF-6E3943D4BFEA}"/>
            </a:ext>
          </a:extLst>
        </xdr:cNvPr>
        <xdr:cNvSpPr/>
      </xdr:nvSpPr>
      <xdr:spPr>
        <a:xfrm>
          <a:off x="2498482" y="2028824"/>
          <a:ext cx="2351956" cy="1554041"/>
        </a:xfrm>
        <a:prstGeom prst="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1">
              <a:solidFill>
                <a:schemeClr val="lt1"/>
              </a:solidFill>
              <a:effectLst/>
              <a:latin typeface="BIZ UDPゴシック" panose="020B0400000000000000" pitchFamily="50" charset="-128"/>
              <a:ea typeface="BIZ UDPゴシック" panose="020B0400000000000000" pitchFamily="50" charset="-128"/>
              <a:cs typeface="+mn-cs"/>
            </a:rPr>
            <a:t>①</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１人当たりの健診費用</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事務処理要領</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別紙</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を参考に決めてください。</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　なお、上限額を超えて設定することはできません。必ず上限額以下になるようお願いします。</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また消費税は、「費用</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（税込）</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1.00+</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税率</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10%</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1000" b="0" i="0" baseline="0">
              <a:solidFill>
                <a:schemeClr val="lt1"/>
              </a:solidFill>
              <a:effectLst/>
              <a:latin typeface="BIZ UDPゴシック" panose="020B0400000000000000" pitchFamily="50" charset="-128"/>
              <a:ea typeface="BIZ UDPゴシック" panose="020B0400000000000000" pitchFamily="50" charset="-128"/>
              <a:cs typeface="+mn-cs"/>
            </a:rPr>
            <a:t>税率</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10%</a:t>
          </a: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（１円未満切捨て）で求めてください。</a:t>
          </a:r>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367825</xdr:colOff>
      <xdr:row>9</xdr:row>
      <xdr:rowOff>51286</xdr:rowOff>
    </xdr:from>
    <xdr:to>
      <xdr:col>3</xdr:col>
      <xdr:colOff>682150</xdr:colOff>
      <xdr:row>10</xdr:row>
      <xdr:rowOff>136279</xdr:rowOff>
    </xdr:to>
    <xdr:sp macro="" textlink="">
      <xdr:nvSpPr>
        <xdr:cNvPr id="5" name="下矢印 13">
          <a:extLst>
            <a:ext uri="{FF2B5EF4-FFF2-40B4-BE49-F238E27FC236}">
              <a16:creationId xmlns:a16="http://schemas.microsoft.com/office/drawing/2014/main" id="{D4DBB6D2-8A9A-4A30-ABD7-23E5D4183D14}"/>
            </a:ext>
          </a:extLst>
        </xdr:cNvPr>
        <xdr:cNvSpPr/>
      </xdr:nvSpPr>
      <xdr:spPr>
        <a:xfrm>
          <a:off x="3453925" y="1699111"/>
          <a:ext cx="314325" cy="304068"/>
        </a:xfrm>
        <a:prstGeom prst="downArrow">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710706</xdr:colOff>
      <xdr:row>10</xdr:row>
      <xdr:rowOff>126021</xdr:rowOff>
    </xdr:from>
    <xdr:to>
      <xdr:col>8</xdr:col>
      <xdr:colOff>131883</xdr:colOff>
      <xdr:row>21</xdr:row>
      <xdr:rowOff>190501</xdr:rowOff>
    </xdr:to>
    <xdr:sp macro="" textlink="">
      <xdr:nvSpPr>
        <xdr:cNvPr id="6" name="正方形/長方形 5">
          <a:extLst>
            <a:ext uri="{FF2B5EF4-FFF2-40B4-BE49-F238E27FC236}">
              <a16:creationId xmlns:a16="http://schemas.microsoft.com/office/drawing/2014/main" id="{03594BBF-7100-4E31-9C6F-8F1781DF2053}"/>
            </a:ext>
          </a:extLst>
        </xdr:cNvPr>
        <xdr:cNvSpPr/>
      </xdr:nvSpPr>
      <xdr:spPr>
        <a:xfrm>
          <a:off x="5330331" y="1992921"/>
          <a:ext cx="1669077" cy="2579080"/>
        </a:xfrm>
        <a:prstGeom prst="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1">
              <a:solidFill>
                <a:schemeClr val="lt1"/>
              </a:solidFill>
              <a:effectLst/>
              <a:latin typeface="BIZ UDPゴシック" panose="020B0400000000000000" pitchFamily="50" charset="-128"/>
              <a:ea typeface="BIZ UDPゴシック" panose="020B0400000000000000" pitchFamily="50" charset="-128"/>
              <a:cs typeface="+mn-cs"/>
            </a:rPr>
            <a:t>③</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B</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協会負担額</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を計算します。</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A)</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１人当たりの健診費用から</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C)</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本人負担額を差し引いてください。</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例）１人当たりの健診費用を</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円とした場合、</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本人負担額は</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円となる</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ため</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14,135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内消費税は、</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1,785</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500</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1,285</a:t>
          </a:r>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円となる。</a:t>
          </a:r>
          <a:endParaRPr lang="ja-JP" altLang="ja-JP" sz="1000">
            <a:effectLst/>
            <a:latin typeface="BIZ UDPゴシック" panose="020B0400000000000000" pitchFamily="50" charset="-128"/>
            <a:ea typeface="BIZ UDPゴシック" panose="020B0400000000000000" pitchFamily="50" charset="-128"/>
          </a:endParaRPr>
        </a:p>
        <a:p>
          <a:endParaRPr lang="ja-JP" altLang="ja-JP" sz="1000">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461589</xdr:colOff>
      <xdr:row>10</xdr:row>
      <xdr:rowOff>106972</xdr:rowOff>
    </xdr:from>
    <xdr:to>
      <xdr:col>13</xdr:col>
      <xdr:colOff>0</xdr:colOff>
      <xdr:row>18</xdr:row>
      <xdr:rowOff>212481</xdr:rowOff>
    </xdr:to>
    <xdr:sp macro="" textlink="">
      <xdr:nvSpPr>
        <xdr:cNvPr id="7" name="正方形/長方形 6">
          <a:extLst>
            <a:ext uri="{FF2B5EF4-FFF2-40B4-BE49-F238E27FC236}">
              <a16:creationId xmlns:a16="http://schemas.microsoft.com/office/drawing/2014/main" id="{E5B67D79-91B2-4FA4-9140-FFA0EE32DFE5}"/>
            </a:ext>
          </a:extLst>
        </xdr:cNvPr>
        <xdr:cNvSpPr/>
      </xdr:nvSpPr>
      <xdr:spPr>
        <a:xfrm>
          <a:off x="7329114" y="1973872"/>
          <a:ext cx="2700711" cy="1858109"/>
        </a:xfrm>
        <a:prstGeom prst="rect">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0">
              <a:solidFill>
                <a:schemeClr val="lt1"/>
              </a:solidFill>
              <a:effectLst/>
              <a:latin typeface="BIZ UDPゴシック" panose="020B0400000000000000" pitchFamily="50" charset="-128"/>
              <a:ea typeface="BIZ UDPゴシック" panose="020B0400000000000000" pitchFamily="50" charset="-128"/>
              <a:cs typeface="+mn-cs"/>
            </a:rPr>
            <a:t>②</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C</a:t>
          </a:r>
          <a:r>
            <a:rPr kumimoji="1" lang="en-US" altLang="ja-JP" sz="1000" u="sng">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ja-JP" sz="1000" u="sng">
              <a:solidFill>
                <a:schemeClr val="lt1"/>
              </a:solidFill>
              <a:effectLst/>
              <a:latin typeface="BIZ UDPゴシック" panose="020B0400000000000000" pitchFamily="50" charset="-128"/>
              <a:ea typeface="BIZ UDPゴシック" panose="020B0400000000000000" pitchFamily="50" charset="-128"/>
              <a:cs typeface="+mn-cs"/>
            </a:rPr>
            <a:t>本人負担額を計算します。</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A)1</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人当たりの健診費用で決定した金額に項目ごとの本人負担割合をかけて求めます。</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例）</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人当たりの健診費用を</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円とした場合、本人負担割合が</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28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％なので、</a:t>
          </a:r>
          <a:endParaRPr lang="ja-JP" altLang="ja-JP" sz="1000">
            <a:effectLst/>
            <a:latin typeface="BIZ UDPゴシック" panose="020B0400000000000000" pitchFamily="50" charset="-128"/>
            <a:ea typeface="BIZ UDPゴシック" panose="020B0400000000000000" pitchFamily="50" charset="-128"/>
          </a:endParaRPr>
        </a:p>
        <a:p>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19,635</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円</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×28</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5,500</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円</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lt1"/>
              </a:solidFill>
              <a:effectLst/>
              <a:latin typeface="BIZ UDPゴシック" panose="020B0400000000000000" pitchFamily="50" charset="-128"/>
              <a:ea typeface="BIZ UDPゴシック" panose="020B0400000000000000" pitchFamily="50" charset="-128"/>
              <a:cs typeface="+mn-cs"/>
            </a:rPr>
            <a:t>10</a:t>
          </a:r>
          <a:r>
            <a:rPr kumimoji="1" lang="ja-JP" altLang="en-US" sz="1000">
              <a:solidFill>
                <a:schemeClr val="lt1"/>
              </a:solidFill>
              <a:effectLst/>
              <a:latin typeface="BIZ UDPゴシック" panose="020B0400000000000000" pitchFamily="50" charset="-128"/>
              <a:ea typeface="BIZ UDPゴシック" panose="020B0400000000000000" pitchFamily="50" charset="-128"/>
              <a:cs typeface="+mn-cs"/>
            </a:rPr>
            <a:t>円未満四捨五入）</a:t>
          </a:r>
          <a:r>
            <a:rPr kumimoji="1" lang="ja-JP" altLang="ja-JP" sz="1000">
              <a:solidFill>
                <a:schemeClr val="lt1"/>
              </a:solidFill>
              <a:effectLst/>
              <a:latin typeface="BIZ UDPゴシック" panose="020B0400000000000000" pitchFamily="50" charset="-128"/>
              <a:ea typeface="BIZ UDPゴシック" panose="020B0400000000000000" pitchFamily="50" charset="-128"/>
              <a:cs typeface="+mn-cs"/>
            </a:rPr>
            <a:t>となる。</a:t>
          </a:r>
          <a:endParaRPr lang="ja-JP" altLang="ja-JP" sz="10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内消費税は</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5,500</a:t>
          </a:r>
          <a:r>
            <a:rPr kumimoji="1" lang="ja-JP"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円</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1.00+</a:t>
          </a:r>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税率</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10%</a:t>
          </a:r>
        </a:p>
        <a:p>
          <a:pPr eaLnBrk="1" fontAlgn="auto" latinLnBrk="0" hangingPunct="1"/>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税率</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10%</a:t>
          </a:r>
          <a:r>
            <a:rPr kumimoji="1" lang="ja-JP"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500</a:t>
          </a:r>
          <a:r>
            <a:rPr kumimoji="1" lang="ja-JP"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円</a:t>
          </a:r>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000" b="0" i="0" baseline="0">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000" b="0" i="0" baseline="0">
              <a:solidFill>
                <a:srgbClr val="FF0000"/>
              </a:solidFill>
              <a:effectLst/>
              <a:latin typeface="BIZ UDPゴシック" panose="020B0400000000000000" pitchFamily="50" charset="-128"/>
              <a:ea typeface="BIZ UDPゴシック" panose="020B0400000000000000" pitchFamily="50" charset="-128"/>
              <a:cs typeface="+mn-cs"/>
            </a:rPr>
            <a:t>円未満四捨五入）</a:t>
          </a:r>
        </a:p>
        <a:p>
          <a:pPr eaLnBrk="1" fontAlgn="auto" latinLnBrk="0" hangingPunct="1"/>
          <a:r>
            <a:rPr kumimoji="1" lang="ja-JP" altLang="ja-JP" sz="1000" b="0" i="0" baseline="0">
              <a:solidFill>
                <a:schemeClr val="lt1"/>
              </a:solidFill>
              <a:effectLst/>
              <a:latin typeface="BIZ UDPゴシック" panose="020B0400000000000000" pitchFamily="50" charset="-128"/>
              <a:ea typeface="BIZ UDPゴシック" panose="020B0400000000000000" pitchFamily="50" charset="-128"/>
              <a:cs typeface="+mn-cs"/>
            </a:rPr>
            <a:t>となる。</a:t>
          </a:r>
          <a:endParaRPr kumimoji="1" lang="en-US" altLang="ja-JP" sz="1000" b="0" i="0" baseline="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331170</xdr:colOff>
      <xdr:row>9</xdr:row>
      <xdr:rowOff>41029</xdr:rowOff>
    </xdr:from>
    <xdr:to>
      <xdr:col>6</xdr:col>
      <xdr:colOff>645495</xdr:colOff>
      <xdr:row>10</xdr:row>
      <xdr:rowOff>126022</xdr:rowOff>
    </xdr:to>
    <xdr:sp macro="" textlink="">
      <xdr:nvSpPr>
        <xdr:cNvPr id="8" name="下矢印 14">
          <a:extLst>
            <a:ext uri="{FF2B5EF4-FFF2-40B4-BE49-F238E27FC236}">
              <a16:creationId xmlns:a16="http://schemas.microsoft.com/office/drawing/2014/main" id="{39D8EA5D-0A5A-4AB3-8BCC-FB53B47F679D}"/>
            </a:ext>
          </a:extLst>
        </xdr:cNvPr>
        <xdr:cNvSpPr/>
      </xdr:nvSpPr>
      <xdr:spPr>
        <a:xfrm>
          <a:off x="5750895" y="1688854"/>
          <a:ext cx="314325" cy="304068"/>
        </a:xfrm>
        <a:prstGeom prst="downArrow">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467451</xdr:colOff>
      <xdr:row>9</xdr:row>
      <xdr:rowOff>21979</xdr:rowOff>
    </xdr:from>
    <xdr:to>
      <xdr:col>9</xdr:col>
      <xdr:colOff>781776</xdr:colOff>
      <xdr:row>10</xdr:row>
      <xdr:rowOff>106972</xdr:rowOff>
    </xdr:to>
    <xdr:sp macro="" textlink="">
      <xdr:nvSpPr>
        <xdr:cNvPr id="9" name="下矢印 9">
          <a:extLst>
            <a:ext uri="{FF2B5EF4-FFF2-40B4-BE49-F238E27FC236}">
              <a16:creationId xmlns:a16="http://schemas.microsoft.com/office/drawing/2014/main" id="{1A670FA3-980E-45AD-B5A0-B5CECD9E7B6A}"/>
            </a:ext>
          </a:extLst>
        </xdr:cNvPr>
        <xdr:cNvSpPr/>
      </xdr:nvSpPr>
      <xdr:spPr>
        <a:xfrm>
          <a:off x="8239851" y="1669804"/>
          <a:ext cx="314325" cy="304068"/>
        </a:xfrm>
        <a:prstGeom prst="downArrow">
          <a:avLst/>
        </a:prstGeom>
        <a:solidFill>
          <a:schemeClr val="tx2">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446943</xdr:colOff>
      <xdr:row>1</xdr:row>
      <xdr:rowOff>21981</xdr:rowOff>
    </xdr:from>
    <xdr:to>
      <xdr:col>2</xdr:col>
      <xdr:colOff>1336431</xdr:colOff>
      <xdr:row>4</xdr:row>
      <xdr:rowOff>35903</xdr:rowOff>
    </xdr:to>
    <xdr:sp macro="" textlink="">
      <xdr:nvSpPr>
        <xdr:cNvPr id="2" name="角丸四角形 1">
          <a:extLst>
            <a:ext uri="{FF2B5EF4-FFF2-40B4-BE49-F238E27FC236}">
              <a16:creationId xmlns:a16="http://schemas.microsoft.com/office/drawing/2014/main" id="{C13E9872-78FB-4249-A2F0-3B15350F36DB}"/>
            </a:ext>
          </a:extLst>
        </xdr:cNvPr>
        <xdr:cNvSpPr/>
      </xdr:nvSpPr>
      <xdr:spPr>
        <a:xfrm>
          <a:off x="1304193" y="412506"/>
          <a:ext cx="1622913" cy="5663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HGS創英角ﾎﾟｯﾌﾟ体" panose="040B0A00000000000000" pitchFamily="50" charset="-128"/>
              <a:ea typeface="HGS創英角ﾎﾟｯﾌﾟ体" panose="040B0A00000000000000" pitchFamily="50" charset="-128"/>
            </a:rPr>
            <a:t>提出用</a:t>
          </a:r>
        </a:p>
      </xdr:txBody>
    </xdr:sp>
    <xdr:clientData/>
  </xdr:twoCellAnchor>
  <xdr:twoCellAnchor>
    <xdr:from>
      <xdr:col>5</xdr:col>
      <xdr:colOff>43962</xdr:colOff>
      <xdr:row>13</xdr:row>
      <xdr:rowOff>490904</xdr:rowOff>
    </xdr:from>
    <xdr:to>
      <xdr:col>5</xdr:col>
      <xdr:colOff>337039</xdr:colOff>
      <xdr:row>17</xdr:row>
      <xdr:rowOff>300404</xdr:rowOff>
    </xdr:to>
    <xdr:sp macro="" textlink="">
      <xdr:nvSpPr>
        <xdr:cNvPr id="3" name="右中かっこ 2">
          <a:extLst>
            <a:ext uri="{FF2B5EF4-FFF2-40B4-BE49-F238E27FC236}">
              <a16:creationId xmlns:a16="http://schemas.microsoft.com/office/drawing/2014/main" id="{B7C46EF1-0627-4C5A-BAB2-85F2C5D0E86C}"/>
            </a:ext>
          </a:extLst>
        </xdr:cNvPr>
        <xdr:cNvSpPr/>
      </xdr:nvSpPr>
      <xdr:spPr>
        <a:xfrm>
          <a:off x="6216162" y="4215179"/>
          <a:ext cx="293077" cy="156210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43963</xdr:colOff>
      <xdr:row>18</xdr:row>
      <xdr:rowOff>21981</xdr:rowOff>
    </xdr:from>
    <xdr:to>
      <xdr:col>5</xdr:col>
      <xdr:colOff>315059</xdr:colOff>
      <xdr:row>19</xdr:row>
      <xdr:rowOff>0</xdr:rowOff>
    </xdr:to>
    <xdr:sp macro="" textlink="">
      <xdr:nvSpPr>
        <xdr:cNvPr id="4" name="右中かっこ 3">
          <a:extLst>
            <a:ext uri="{FF2B5EF4-FFF2-40B4-BE49-F238E27FC236}">
              <a16:creationId xmlns:a16="http://schemas.microsoft.com/office/drawing/2014/main" id="{4E928044-B24B-40F6-A5C3-A534C85223C8}"/>
            </a:ext>
          </a:extLst>
        </xdr:cNvPr>
        <xdr:cNvSpPr/>
      </xdr:nvSpPr>
      <xdr:spPr>
        <a:xfrm>
          <a:off x="6216163" y="5917956"/>
          <a:ext cx="271096" cy="397119"/>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402981</xdr:colOff>
      <xdr:row>15</xdr:row>
      <xdr:rowOff>73269</xdr:rowOff>
    </xdr:from>
    <xdr:to>
      <xdr:col>6</xdr:col>
      <xdr:colOff>476249</xdr:colOff>
      <xdr:row>16</xdr:row>
      <xdr:rowOff>263770</xdr:rowOff>
    </xdr:to>
    <xdr:sp macro="" textlink="">
      <xdr:nvSpPr>
        <xdr:cNvPr id="5" name="正方形/長方形 4">
          <a:extLst>
            <a:ext uri="{FF2B5EF4-FFF2-40B4-BE49-F238E27FC236}">
              <a16:creationId xmlns:a16="http://schemas.microsoft.com/office/drawing/2014/main" id="{9C93E9F0-BA4E-4D8D-9BA4-42C9BDC6A67E}"/>
            </a:ext>
          </a:extLst>
        </xdr:cNvPr>
        <xdr:cNvSpPr/>
      </xdr:nvSpPr>
      <xdr:spPr>
        <a:xfrm>
          <a:off x="6575181" y="4711944"/>
          <a:ext cx="1749668" cy="60960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900" b="0">
              <a:solidFill>
                <a:schemeClr val="tx1"/>
              </a:solidFill>
              <a:effectLst/>
              <a:latin typeface="BIZ UDPゴシック" panose="020B0400000000000000" pitchFamily="50" charset="-128"/>
              <a:ea typeface="BIZ UDPゴシック" panose="020B0400000000000000" pitchFamily="50" charset="-128"/>
            </a:rPr>
            <a:t>必須項目に含む場合は「</a:t>
          </a:r>
          <a:r>
            <a:rPr lang="en-US" altLang="ja-JP" sz="900" b="0">
              <a:solidFill>
                <a:schemeClr val="tx1"/>
              </a:solidFill>
              <a:effectLst/>
              <a:latin typeface="BIZ UDPゴシック" panose="020B0400000000000000" pitchFamily="50" charset="-128"/>
              <a:ea typeface="BIZ UDPゴシック" panose="020B0400000000000000" pitchFamily="50" charset="-128"/>
            </a:rPr>
            <a:t>0</a:t>
          </a:r>
          <a:r>
            <a:rPr lang="ja-JP" altLang="en-US" sz="900" b="0">
              <a:solidFill>
                <a:schemeClr val="tx1"/>
              </a:solidFill>
              <a:effectLst/>
              <a:latin typeface="BIZ UDPゴシック" panose="020B0400000000000000" pitchFamily="50" charset="-128"/>
              <a:ea typeface="BIZ UDPゴシック" panose="020B0400000000000000" pitchFamily="50" charset="-128"/>
            </a:rPr>
            <a:t>円」でご入力ください。</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410307</xdr:colOff>
      <xdr:row>17</xdr:row>
      <xdr:rowOff>212479</xdr:rowOff>
    </xdr:from>
    <xdr:to>
      <xdr:col>6</xdr:col>
      <xdr:colOff>483575</xdr:colOff>
      <xdr:row>19</xdr:row>
      <xdr:rowOff>21979</xdr:rowOff>
    </xdr:to>
    <xdr:sp macro="" textlink="">
      <xdr:nvSpPr>
        <xdr:cNvPr id="6" name="正方形/長方形 5">
          <a:extLst>
            <a:ext uri="{FF2B5EF4-FFF2-40B4-BE49-F238E27FC236}">
              <a16:creationId xmlns:a16="http://schemas.microsoft.com/office/drawing/2014/main" id="{4F7319C7-6B24-4E59-8FAD-231C27613225}"/>
            </a:ext>
          </a:extLst>
        </xdr:cNvPr>
        <xdr:cNvSpPr/>
      </xdr:nvSpPr>
      <xdr:spPr>
        <a:xfrm>
          <a:off x="6582507" y="5689354"/>
          <a:ext cx="1749668" cy="647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900" b="0">
              <a:solidFill>
                <a:schemeClr val="tx1"/>
              </a:solidFill>
              <a:effectLst/>
              <a:latin typeface="BIZ UDPゴシック" panose="020B0400000000000000" pitchFamily="50" charset="-128"/>
              <a:ea typeface="BIZ UDPゴシック" panose="020B0400000000000000" pitchFamily="50" charset="-128"/>
            </a:rPr>
            <a:t>HCV</a:t>
          </a:r>
          <a:r>
            <a:rPr lang="ja-JP" altLang="en-US" sz="900" b="0">
              <a:solidFill>
                <a:schemeClr val="tx1"/>
              </a:solidFill>
              <a:effectLst/>
              <a:latin typeface="BIZ UDPゴシック" panose="020B0400000000000000" pitchFamily="50" charset="-128"/>
              <a:ea typeface="BIZ UDPゴシック" panose="020B0400000000000000" pitchFamily="50" charset="-128"/>
            </a:rPr>
            <a:t>抗体のみの単価をご入力ください。</a:t>
          </a:r>
          <a:endParaRPr lang="ja-JP" altLang="ja-JP" sz="900" b="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58616</xdr:colOff>
      <xdr:row>20</xdr:row>
      <xdr:rowOff>417635</xdr:rowOff>
    </xdr:from>
    <xdr:to>
      <xdr:col>5</xdr:col>
      <xdr:colOff>278423</xdr:colOff>
      <xdr:row>22</xdr:row>
      <xdr:rowOff>65942</xdr:rowOff>
    </xdr:to>
    <xdr:sp macro="" textlink="">
      <xdr:nvSpPr>
        <xdr:cNvPr id="7" name="右中かっこ 6">
          <a:extLst>
            <a:ext uri="{FF2B5EF4-FFF2-40B4-BE49-F238E27FC236}">
              <a16:creationId xmlns:a16="http://schemas.microsoft.com/office/drawing/2014/main" id="{1B57FB72-553D-4AAA-870C-ACC7779DF00C}"/>
            </a:ext>
          </a:extLst>
        </xdr:cNvPr>
        <xdr:cNvSpPr/>
      </xdr:nvSpPr>
      <xdr:spPr>
        <a:xfrm>
          <a:off x="6230816" y="6780335"/>
          <a:ext cx="219807" cy="496032"/>
        </a:xfrm>
        <a:prstGeom prst="rightBrace">
          <a:avLst>
            <a:gd name="adj1" fmla="val 8333"/>
            <a:gd name="adj2" fmla="val 52500"/>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388325</xdr:colOff>
      <xdr:row>21</xdr:row>
      <xdr:rowOff>7329</xdr:rowOff>
    </xdr:from>
    <xdr:to>
      <xdr:col>7</xdr:col>
      <xdr:colOff>1282212</xdr:colOff>
      <xdr:row>24</xdr:row>
      <xdr:rowOff>87923</xdr:rowOff>
    </xdr:to>
    <xdr:sp macro="" textlink="">
      <xdr:nvSpPr>
        <xdr:cNvPr id="8" name="正方形/長方形 7">
          <a:extLst>
            <a:ext uri="{FF2B5EF4-FFF2-40B4-BE49-F238E27FC236}">
              <a16:creationId xmlns:a16="http://schemas.microsoft.com/office/drawing/2014/main" id="{7BC177F6-FB38-4251-8C41-A8BC5BCF57E1}"/>
            </a:ext>
          </a:extLst>
        </xdr:cNvPr>
        <xdr:cNvSpPr/>
      </xdr:nvSpPr>
      <xdr:spPr>
        <a:xfrm>
          <a:off x="6560525" y="6789129"/>
          <a:ext cx="3665662" cy="99499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ct val="150000"/>
            </a:lnSpc>
          </a:pPr>
          <a:r>
            <a:rPr lang="ja-JP" altLang="en-US" sz="900" b="0">
              <a:solidFill>
                <a:schemeClr val="tx1"/>
              </a:solidFill>
              <a:effectLst/>
              <a:latin typeface="BIZ UDPゴシック" panose="020B0400000000000000" pitchFamily="50" charset="-128"/>
              <a:ea typeface="BIZ UDPゴシック" panose="020B0400000000000000" pitchFamily="50" charset="-128"/>
            </a:rPr>
            <a:t>必須項目から</a:t>
          </a:r>
          <a:r>
            <a:rPr lang="en-US" altLang="ja-JP" sz="900" b="0">
              <a:solidFill>
                <a:schemeClr val="tx1"/>
              </a:solidFill>
              <a:effectLst/>
              <a:latin typeface="BIZ UDPゴシック" panose="020B0400000000000000" pitchFamily="50" charset="-128"/>
              <a:ea typeface="BIZ UDPゴシック" panose="020B0400000000000000" pitchFamily="50" charset="-128"/>
            </a:rPr>
            <a:t>HCV</a:t>
          </a:r>
          <a:r>
            <a:rPr lang="ja-JP" altLang="en-US" sz="900" b="0">
              <a:solidFill>
                <a:schemeClr val="tx1"/>
              </a:solidFill>
              <a:effectLst/>
              <a:latin typeface="BIZ UDPゴシック" panose="020B0400000000000000" pitchFamily="50" charset="-128"/>
              <a:ea typeface="BIZ UDPゴシック" panose="020B0400000000000000" pitchFamily="50" charset="-128"/>
            </a:rPr>
            <a:t>抗体を</a:t>
          </a:r>
          <a:r>
            <a:rPr lang="ja-JP" altLang="en-US" sz="900" b="0" u="sng">
              <a:solidFill>
                <a:schemeClr val="tx1"/>
              </a:solidFill>
              <a:effectLst/>
              <a:latin typeface="BIZ UDPゴシック" panose="020B0400000000000000" pitchFamily="50" charset="-128"/>
              <a:ea typeface="BIZ UDPゴシック" panose="020B0400000000000000" pitchFamily="50" charset="-128"/>
            </a:rPr>
            <a:t>差し引いた金額</a:t>
          </a:r>
          <a:r>
            <a:rPr lang="ja-JP" altLang="en-US" sz="900" b="0">
              <a:solidFill>
                <a:schemeClr val="tx1"/>
              </a:solidFill>
              <a:effectLst/>
              <a:latin typeface="BIZ UDPゴシック" panose="020B0400000000000000" pitchFamily="50" charset="-128"/>
              <a:ea typeface="BIZ UDPゴシック" panose="020B0400000000000000" pitchFamily="50" charset="-128"/>
            </a:rPr>
            <a:t>をご入力ください。</a:t>
          </a:r>
          <a:endParaRPr lang="en-US" altLang="ja-JP" sz="900" b="0">
            <a:solidFill>
              <a:schemeClr val="tx1"/>
            </a:solidFill>
            <a:effectLst/>
            <a:latin typeface="BIZ UDPゴシック" panose="020B0400000000000000" pitchFamily="50" charset="-128"/>
            <a:ea typeface="BIZ UDPゴシック" panose="020B0400000000000000" pitchFamily="50" charset="-128"/>
          </a:endParaRPr>
        </a:p>
        <a:p>
          <a:pPr>
            <a:lnSpc>
              <a:spcPct val="150000"/>
            </a:lnSpc>
          </a:pPr>
          <a:r>
            <a:rPr lang="ja-JP" altLang="en-US" sz="900" b="0" u="sng">
              <a:solidFill>
                <a:schemeClr val="tx1"/>
              </a:solidFill>
              <a:effectLst/>
              <a:latin typeface="BIZ UDPゴシック" panose="020B0400000000000000" pitchFamily="50" charset="-128"/>
              <a:ea typeface="BIZ UDPゴシック" panose="020B0400000000000000" pitchFamily="50" charset="-128"/>
            </a:rPr>
            <a:t>この金額を健診ソフトのマスタ登録画面「必須項目（基本項目）」に入力してください。</a:t>
          </a:r>
          <a:endParaRPr lang="en-US" altLang="ja-JP" sz="900" b="0" u="sng">
            <a:solidFill>
              <a:schemeClr val="tx1"/>
            </a:solidFill>
            <a:effectLst/>
            <a:latin typeface="BIZ UDPゴシック" panose="020B0400000000000000" pitchFamily="50" charset="-128"/>
            <a:ea typeface="BIZ UDPゴシック" panose="020B0400000000000000" pitchFamily="50" charset="-128"/>
          </a:endParaRPr>
        </a:p>
        <a:p>
          <a:pPr>
            <a:lnSpc>
              <a:spcPct val="150000"/>
            </a:lnSpc>
          </a:pPr>
          <a:r>
            <a:rPr lang="ja-JP" altLang="en-US" sz="900" b="0" u="none">
              <a:solidFill>
                <a:schemeClr val="tx1"/>
              </a:solidFill>
              <a:effectLst/>
              <a:latin typeface="BIZ UDPゴシック" panose="020B0400000000000000" pitchFamily="50" charset="-128"/>
              <a:ea typeface="BIZ UDPゴシック" panose="020B0400000000000000" pitchFamily="50" charset="-128"/>
            </a:rPr>
            <a:t>（例：基本項目</a:t>
          </a:r>
          <a:r>
            <a:rPr lang="en-US" altLang="ja-JP" sz="900" b="0" u="none">
              <a:solidFill>
                <a:schemeClr val="tx1"/>
              </a:solidFill>
              <a:effectLst/>
              <a:latin typeface="BIZ UDPゴシック" panose="020B0400000000000000" pitchFamily="50" charset="-128"/>
              <a:ea typeface="BIZ UDPゴシック" panose="020B0400000000000000" pitchFamily="50" charset="-128"/>
            </a:rPr>
            <a:t>40</a:t>
          </a:r>
          <a:r>
            <a:rPr lang="ja-JP" altLang="en-US" sz="900" b="0" u="none">
              <a:solidFill>
                <a:schemeClr val="tx1"/>
              </a:solidFill>
              <a:effectLst/>
              <a:latin typeface="BIZ UDPゴシック" panose="020B0400000000000000" pitchFamily="50" charset="-128"/>
              <a:ea typeface="BIZ UDPゴシック" panose="020B0400000000000000" pitchFamily="50" charset="-128"/>
            </a:rPr>
            <a:t>，</a:t>
          </a:r>
          <a:r>
            <a:rPr lang="en-US" altLang="ja-JP" sz="900" b="0" u="none">
              <a:solidFill>
                <a:schemeClr val="tx1"/>
              </a:solidFill>
              <a:effectLst/>
              <a:latin typeface="BIZ UDPゴシック" panose="020B0400000000000000" pitchFamily="50" charset="-128"/>
              <a:ea typeface="BIZ UDPゴシック" panose="020B0400000000000000" pitchFamily="50" charset="-128"/>
            </a:rPr>
            <a:t>000</a:t>
          </a:r>
          <a:r>
            <a:rPr lang="ja-JP" altLang="en-US" sz="900" b="0" u="none">
              <a:solidFill>
                <a:schemeClr val="tx1"/>
              </a:solidFill>
              <a:effectLst/>
              <a:latin typeface="BIZ UDPゴシック" panose="020B0400000000000000" pitchFamily="50" charset="-128"/>
              <a:ea typeface="BIZ UDPゴシック" panose="020B0400000000000000" pitchFamily="50" charset="-128"/>
            </a:rPr>
            <a:t>－</a:t>
          </a:r>
          <a:r>
            <a:rPr lang="en-US" altLang="ja-JP" sz="900" b="0" u="none">
              <a:solidFill>
                <a:schemeClr val="tx1"/>
              </a:solidFill>
              <a:effectLst/>
              <a:latin typeface="BIZ UDPゴシック" panose="020B0400000000000000" pitchFamily="50" charset="-128"/>
              <a:ea typeface="BIZ UDPゴシック" panose="020B0400000000000000" pitchFamily="50" charset="-128"/>
            </a:rPr>
            <a:t>HCV</a:t>
          </a:r>
          <a:r>
            <a:rPr lang="ja-JP" altLang="en-US" sz="900" b="0" u="none">
              <a:solidFill>
                <a:schemeClr val="tx1"/>
              </a:solidFill>
              <a:effectLst/>
              <a:latin typeface="BIZ UDPゴシック" panose="020B0400000000000000" pitchFamily="50" charset="-128"/>
              <a:ea typeface="BIZ UDPゴシック" panose="020B0400000000000000" pitchFamily="50" charset="-128"/>
            </a:rPr>
            <a:t>抗体</a:t>
          </a:r>
          <a:r>
            <a:rPr lang="en-US" altLang="ja-JP" sz="900" b="0" u="none">
              <a:solidFill>
                <a:schemeClr val="tx1"/>
              </a:solidFill>
              <a:effectLst/>
              <a:latin typeface="BIZ UDPゴシック" panose="020B0400000000000000" pitchFamily="50" charset="-128"/>
              <a:ea typeface="BIZ UDPゴシック" panose="020B0400000000000000" pitchFamily="50" charset="-128"/>
            </a:rPr>
            <a:t>1,500</a:t>
          </a:r>
          <a:r>
            <a:rPr lang="ja-JP" altLang="en-US" sz="900" b="0" u="none">
              <a:solidFill>
                <a:schemeClr val="tx1"/>
              </a:solidFill>
              <a:effectLst/>
              <a:latin typeface="BIZ UDPゴシック" panose="020B0400000000000000" pitchFamily="50" charset="-128"/>
              <a:ea typeface="BIZ UDPゴシック" panose="020B0400000000000000" pitchFamily="50" charset="-128"/>
            </a:rPr>
            <a:t>＝</a:t>
          </a:r>
          <a:r>
            <a:rPr lang="en-US" altLang="ja-JP" sz="900" b="1" u="dbl">
              <a:solidFill>
                <a:schemeClr val="tx1"/>
              </a:solidFill>
              <a:effectLst/>
              <a:latin typeface="BIZ UDPゴシック" panose="020B0400000000000000" pitchFamily="50" charset="-128"/>
              <a:ea typeface="BIZ UDPゴシック" panose="020B0400000000000000" pitchFamily="50" charset="-128"/>
            </a:rPr>
            <a:t>38</a:t>
          </a:r>
          <a:r>
            <a:rPr lang="ja-JP" altLang="en-US" sz="900" b="1" u="dbl">
              <a:solidFill>
                <a:schemeClr val="tx1"/>
              </a:solidFill>
              <a:effectLst/>
              <a:latin typeface="BIZ UDPゴシック" panose="020B0400000000000000" pitchFamily="50" charset="-128"/>
              <a:ea typeface="BIZ UDPゴシック" panose="020B0400000000000000" pitchFamily="50" charset="-128"/>
            </a:rPr>
            <a:t>，</a:t>
          </a:r>
          <a:r>
            <a:rPr lang="en-US" altLang="ja-JP" sz="900" b="1" u="dbl">
              <a:solidFill>
                <a:schemeClr val="tx1"/>
              </a:solidFill>
              <a:effectLst/>
              <a:latin typeface="BIZ UDPゴシック" panose="020B0400000000000000" pitchFamily="50" charset="-128"/>
              <a:ea typeface="BIZ UDPゴシック" panose="020B0400000000000000" pitchFamily="50" charset="-128"/>
            </a:rPr>
            <a:t>500</a:t>
          </a:r>
          <a:r>
            <a:rPr lang="ja-JP" altLang="en-US" sz="900" b="0" u="none">
              <a:solidFill>
                <a:schemeClr val="tx1"/>
              </a:solidFill>
              <a:effectLst/>
              <a:latin typeface="BIZ UDPゴシック" panose="020B0400000000000000" pitchFamily="50" charset="-128"/>
              <a:ea typeface="BIZ UDPゴシック" panose="020B0400000000000000" pitchFamily="50" charset="-128"/>
            </a:rPr>
            <a:t>）</a:t>
          </a:r>
          <a:endParaRPr lang="ja-JP" altLang="ja-JP" sz="900" b="0" u="none">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615D-28D8-443C-AF62-DE83CFEC12BB}">
  <sheetPr>
    <tabColor rgb="FFFFFF00"/>
    <pageSetUpPr fitToPage="1"/>
  </sheetPr>
  <dimension ref="B1:K27"/>
  <sheetViews>
    <sheetView showZeros="0" zoomScale="130" zoomScaleNormal="130" workbookViewId="0">
      <selection activeCell="P19" sqref="P19"/>
    </sheetView>
  </sheetViews>
  <sheetFormatPr defaultRowHeight="18.75" customHeight="1" x14ac:dyDescent="0.4"/>
  <cols>
    <col min="1" max="1" width="1.125" customWidth="1"/>
    <col min="2" max="2" width="7.75" customWidth="1"/>
    <col min="3" max="3" width="31.625" bestFit="1" customWidth="1"/>
    <col min="4" max="4" width="11.75" style="24" customWidth="1"/>
    <col min="5" max="5" width="8.375" style="30" customWidth="1"/>
    <col min="6" max="6" width="10.5" bestFit="1" customWidth="1"/>
    <col min="7" max="8" width="9.5" customWidth="1"/>
    <col min="9" max="9" width="11.875" bestFit="1" customWidth="1"/>
    <col min="10" max="10" width="11.375" customWidth="1"/>
    <col min="11" max="11" width="8" customWidth="1"/>
    <col min="12" max="12" width="1.25" customWidth="1"/>
  </cols>
  <sheetData>
    <row r="1" spans="2:11" ht="19.5" customHeight="1" thickBot="1" x14ac:dyDescent="0.45">
      <c r="B1" s="67" t="s">
        <v>0</v>
      </c>
      <c r="C1" s="67"/>
      <c r="D1" s="67"/>
      <c r="E1" s="67"/>
      <c r="F1" s="67"/>
      <c r="G1" s="67"/>
      <c r="H1" s="67"/>
      <c r="I1" s="67"/>
      <c r="J1" s="67"/>
      <c r="K1" s="67"/>
    </row>
    <row r="2" spans="2:11" ht="11.25" customHeight="1" x14ac:dyDescent="0.4">
      <c r="B2" s="68"/>
      <c r="C2" s="68"/>
      <c r="D2" s="69"/>
      <c r="E2" s="70"/>
      <c r="F2" s="71" t="s">
        <v>1</v>
      </c>
      <c r="G2" s="72"/>
      <c r="H2" s="75"/>
      <c r="I2" s="76"/>
      <c r="J2" s="76"/>
      <c r="K2" s="77"/>
    </row>
    <row r="3" spans="2:11" ht="11.25" customHeight="1" thickBot="1" x14ac:dyDescent="0.45">
      <c r="B3" s="68"/>
      <c r="C3" s="68"/>
      <c r="D3" s="69"/>
      <c r="E3" s="70"/>
      <c r="F3" s="73"/>
      <c r="G3" s="74"/>
      <c r="H3" s="78"/>
      <c r="I3" s="79"/>
      <c r="J3" s="79"/>
      <c r="K3" s="80"/>
    </row>
    <row r="4" spans="2:11" ht="11.25" customHeight="1" x14ac:dyDescent="0.4">
      <c r="B4" s="68"/>
      <c r="C4" s="68"/>
      <c r="D4" s="69"/>
      <c r="E4" s="70"/>
      <c r="F4" s="71" t="s">
        <v>2</v>
      </c>
      <c r="G4" s="72"/>
      <c r="H4" s="81"/>
      <c r="I4" s="82"/>
      <c r="J4" s="82"/>
      <c r="K4" s="83"/>
    </row>
    <row r="5" spans="2:11" ht="11.25" customHeight="1" thickBot="1" x14ac:dyDescent="0.45">
      <c r="B5" s="68"/>
      <c r="C5" s="68"/>
      <c r="D5" s="69"/>
      <c r="E5" s="70"/>
      <c r="F5" s="73"/>
      <c r="G5" s="74"/>
      <c r="H5" s="78"/>
      <c r="I5" s="79"/>
      <c r="J5" s="79"/>
      <c r="K5" s="80"/>
    </row>
    <row r="6" spans="2:11" ht="22.5" customHeight="1" x14ac:dyDescent="0.4">
      <c r="B6" s="85" t="s">
        <v>3</v>
      </c>
      <c r="C6" s="85"/>
      <c r="D6" s="85"/>
      <c r="E6" s="85"/>
      <c r="F6" s="85"/>
      <c r="G6" s="85"/>
      <c r="H6" s="85"/>
      <c r="I6" s="85"/>
      <c r="K6" s="1" t="s">
        <v>4</v>
      </c>
    </row>
    <row r="7" spans="2:11" ht="12.75" customHeight="1" x14ac:dyDescent="0.4">
      <c r="B7" s="86" t="s">
        <v>5</v>
      </c>
      <c r="C7" s="87"/>
      <c r="D7" s="90" t="s">
        <v>6</v>
      </c>
      <c r="E7" s="92" t="s">
        <v>7</v>
      </c>
      <c r="F7" s="93" t="s">
        <v>8</v>
      </c>
      <c r="G7" s="93"/>
      <c r="H7" s="93"/>
      <c r="I7" s="93"/>
      <c r="J7" s="93"/>
      <c r="K7" s="93"/>
    </row>
    <row r="8" spans="2:11" ht="12.75" customHeight="1" thickBot="1" x14ac:dyDescent="0.45">
      <c r="B8" s="88"/>
      <c r="C8" s="89"/>
      <c r="D8" s="91"/>
      <c r="E8" s="92"/>
      <c r="F8" s="2" t="s">
        <v>9</v>
      </c>
      <c r="G8" s="3" t="s">
        <v>10</v>
      </c>
      <c r="H8" s="4" t="s">
        <v>11</v>
      </c>
      <c r="I8" s="2" t="s">
        <v>12</v>
      </c>
      <c r="J8" s="2" t="s">
        <v>13</v>
      </c>
      <c r="K8" s="4" t="s">
        <v>11</v>
      </c>
    </row>
    <row r="9" spans="2:11" ht="17.25" customHeight="1" x14ac:dyDescent="0.4">
      <c r="B9" s="94" t="s">
        <v>14</v>
      </c>
      <c r="C9" s="5" t="s">
        <v>15</v>
      </c>
      <c r="D9" s="6"/>
      <c r="E9" s="7">
        <f t="shared" ref="E9:E25" si="0">ROUNDDOWN(D9*10/110,0)</f>
        <v>0</v>
      </c>
      <c r="F9" s="8">
        <v>0.72</v>
      </c>
      <c r="G9" s="9">
        <f t="shared" ref="G9:H23" si="1">D9-J9</f>
        <v>0</v>
      </c>
      <c r="H9" s="9">
        <f t="shared" si="1"/>
        <v>0</v>
      </c>
      <c r="I9" s="8">
        <v>0.28000000000000003</v>
      </c>
      <c r="J9" s="10">
        <f>ROUND(D9*I9,-1)</f>
        <v>0</v>
      </c>
      <c r="K9" s="11">
        <f>ROUND(J9*10/110,0)</f>
        <v>0</v>
      </c>
    </row>
    <row r="10" spans="2:11" ht="17.25" customHeight="1" x14ac:dyDescent="0.4">
      <c r="B10" s="95"/>
      <c r="C10" s="5" t="s">
        <v>16</v>
      </c>
      <c r="D10" s="12"/>
      <c r="E10" s="7">
        <f t="shared" si="0"/>
        <v>0</v>
      </c>
      <c r="F10" s="8">
        <v>0.72</v>
      </c>
      <c r="G10" s="9">
        <f t="shared" si="1"/>
        <v>0</v>
      </c>
      <c r="H10" s="9">
        <f t="shared" si="1"/>
        <v>0</v>
      </c>
      <c r="I10" s="8">
        <v>0.28000000000000003</v>
      </c>
      <c r="J10" s="10">
        <f t="shared" ref="J10:J22" si="2">ROUND(D10*I10,-1)</f>
        <v>0</v>
      </c>
      <c r="K10" s="11">
        <f t="shared" ref="K10:K22" si="3">ROUND(J10*10/110,0)</f>
        <v>0</v>
      </c>
    </row>
    <row r="11" spans="2:11" ht="17.25" customHeight="1" x14ac:dyDescent="0.4">
      <c r="B11" s="95"/>
      <c r="C11" s="5" t="s">
        <v>17</v>
      </c>
      <c r="D11" s="12"/>
      <c r="E11" s="7">
        <f t="shared" si="0"/>
        <v>0</v>
      </c>
      <c r="F11" s="8">
        <v>0.72</v>
      </c>
      <c r="G11" s="9">
        <f t="shared" si="1"/>
        <v>0</v>
      </c>
      <c r="H11" s="9">
        <f t="shared" si="1"/>
        <v>0</v>
      </c>
      <c r="I11" s="8">
        <v>0.28000000000000003</v>
      </c>
      <c r="J11" s="10">
        <f t="shared" si="2"/>
        <v>0</v>
      </c>
      <c r="K11" s="11">
        <f t="shared" si="3"/>
        <v>0</v>
      </c>
    </row>
    <row r="12" spans="2:11" ht="17.25" customHeight="1" x14ac:dyDescent="0.4">
      <c r="B12" s="95"/>
      <c r="C12" s="5" t="s">
        <v>18</v>
      </c>
      <c r="D12" s="12"/>
      <c r="E12" s="7">
        <f t="shared" si="0"/>
        <v>0</v>
      </c>
      <c r="F12" s="8">
        <v>0.72</v>
      </c>
      <c r="G12" s="9">
        <f t="shared" si="1"/>
        <v>0</v>
      </c>
      <c r="H12" s="9">
        <f t="shared" si="1"/>
        <v>0</v>
      </c>
      <c r="I12" s="8">
        <v>0.28000000000000003</v>
      </c>
      <c r="J12" s="10">
        <f t="shared" si="2"/>
        <v>0</v>
      </c>
      <c r="K12" s="11">
        <f t="shared" si="3"/>
        <v>0</v>
      </c>
    </row>
    <row r="13" spans="2:11" ht="17.25" customHeight="1" x14ac:dyDescent="0.4">
      <c r="B13" s="95"/>
      <c r="C13" s="5" t="s">
        <v>19</v>
      </c>
      <c r="D13" s="12"/>
      <c r="E13" s="7">
        <f t="shared" si="0"/>
        <v>0</v>
      </c>
      <c r="F13" s="8">
        <v>0.9</v>
      </c>
      <c r="G13" s="9">
        <f t="shared" si="1"/>
        <v>0</v>
      </c>
      <c r="H13" s="9">
        <f t="shared" si="1"/>
        <v>0</v>
      </c>
      <c r="I13" s="8">
        <v>0.1</v>
      </c>
      <c r="J13" s="10">
        <f t="shared" si="2"/>
        <v>0</v>
      </c>
      <c r="K13" s="11">
        <f t="shared" si="3"/>
        <v>0</v>
      </c>
    </row>
    <row r="14" spans="2:11" ht="17.25" customHeight="1" x14ac:dyDescent="0.4">
      <c r="B14" s="96"/>
      <c r="C14" s="5" t="s">
        <v>20</v>
      </c>
      <c r="D14" s="12"/>
      <c r="E14" s="7">
        <f t="shared" si="0"/>
        <v>0</v>
      </c>
      <c r="F14" s="8">
        <v>0.72</v>
      </c>
      <c r="G14" s="9">
        <f t="shared" si="1"/>
        <v>0</v>
      </c>
      <c r="H14" s="9">
        <f t="shared" si="1"/>
        <v>0</v>
      </c>
      <c r="I14" s="8">
        <v>0.28000000000000003</v>
      </c>
      <c r="J14" s="10">
        <f t="shared" si="2"/>
        <v>0</v>
      </c>
      <c r="K14" s="11">
        <f t="shared" si="3"/>
        <v>0</v>
      </c>
    </row>
    <row r="15" spans="2:11" ht="17.25" customHeight="1" x14ac:dyDescent="0.4">
      <c r="B15" s="97" t="s">
        <v>21</v>
      </c>
      <c r="C15" s="98"/>
      <c r="D15" s="12"/>
      <c r="E15" s="7">
        <f t="shared" si="0"/>
        <v>0</v>
      </c>
      <c r="F15" s="8">
        <v>0.72</v>
      </c>
      <c r="G15" s="9">
        <f t="shared" si="1"/>
        <v>0</v>
      </c>
      <c r="H15" s="9">
        <f t="shared" si="1"/>
        <v>0</v>
      </c>
      <c r="I15" s="8">
        <v>0.28000000000000003</v>
      </c>
      <c r="J15" s="10">
        <f t="shared" si="2"/>
        <v>0</v>
      </c>
      <c r="K15" s="11">
        <f t="shared" si="3"/>
        <v>0</v>
      </c>
    </row>
    <row r="16" spans="2:11" ht="17.25" customHeight="1" x14ac:dyDescent="0.4">
      <c r="B16" s="13" t="s">
        <v>22</v>
      </c>
      <c r="C16" s="14" t="s">
        <v>23</v>
      </c>
      <c r="D16" s="12"/>
      <c r="E16" s="7">
        <f t="shared" si="0"/>
        <v>0</v>
      </c>
      <c r="F16" s="8">
        <v>0.72</v>
      </c>
      <c r="G16" s="9">
        <f t="shared" si="1"/>
        <v>0</v>
      </c>
      <c r="H16" s="9">
        <f t="shared" si="1"/>
        <v>0</v>
      </c>
      <c r="I16" s="8">
        <v>0.28000000000000003</v>
      </c>
      <c r="J16" s="10">
        <f t="shared" si="2"/>
        <v>0</v>
      </c>
      <c r="K16" s="11">
        <f t="shared" si="3"/>
        <v>0</v>
      </c>
    </row>
    <row r="17" spans="2:11" ht="17.25" customHeight="1" x14ac:dyDescent="0.4">
      <c r="B17" s="15" t="s">
        <v>24</v>
      </c>
      <c r="C17" s="14" t="s">
        <v>25</v>
      </c>
      <c r="D17" s="12"/>
      <c r="E17" s="7">
        <f t="shared" si="0"/>
        <v>0</v>
      </c>
      <c r="F17" s="8">
        <v>0.72</v>
      </c>
      <c r="G17" s="9">
        <f t="shared" si="1"/>
        <v>0</v>
      </c>
      <c r="H17" s="9">
        <f t="shared" si="1"/>
        <v>0</v>
      </c>
      <c r="I17" s="8">
        <v>0.28000000000000003</v>
      </c>
      <c r="J17" s="10">
        <f t="shared" si="2"/>
        <v>0</v>
      </c>
      <c r="K17" s="11">
        <f t="shared" si="3"/>
        <v>0</v>
      </c>
    </row>
    <row r="18" spans="2:11" ht="17.25" customHeight="1" x14ac:dyDescent="0.4">
      <c r="B18" s="97" t="s">
        <v>26</v>
      </c>
      <c r="C18" s="98"/>
      <c r="D18" s="12"/>
      <c r="E18" s="7">
        <f t="shared" si="0"/>
        <v>0</v>
      </c>
      <c r="F18" s="8">
        <v>0.72</v>
      </c>
      <c r="G18" s="9">
        <f t="shared" si="1"/>
        <v>0</v>
      </c>
      <c r="H18" s="9">
        <f t="shared" si="1"/>
        <v>0</v>
      </c>
      <c r="I18" s="8">
        <v>0.28000000000000003</v>
      </c>
      <c r="J18" s="10">
        <f t="shared" si="2"/>
        <v>0</v>
      </c>
      <c r="K18" s="11">
        <f t="shared" si="3"/>
        <v>0</v>
      </c>
    </row>
    <row r="19" spans="2:11" ht="17.25" customHeight="1" x14ac:dyDescent="0.4">
      <c r="B19" s="94" t="s">
        <v>27</v>
      </c>
      <c r="C19" s="16" t="s">
        <v>28</v>
      </c>
      <c r="D19" s="12"/>
      <c r="E19" s="7">
        <f t="shared" si="0"/>
        <v>0</v>
      </c>
      <c r="F19" s="8">
        <v>0.72</v>
      </c>
      <c r="G19" s="9">
        <f t="shared" si="1"/>
        <v>0</v>
      </c>
      <c r="H19" s="9">
        <f t="shared" si="1"/>
        <v>0</v>
      </c>
      <c r="I19" s="8">
        <v>0.28000000000000003</v>
      </c>
      <c r="J19" s="10">
        <f t="shared" si="2"/>
        <v>0</v>
      </c>
      <c r="K19" s="11">
        <f t="shared" si="3"/>
        <v>0</v>
      </c>
    </row>
    <row r="20" spans="2:11" ht="17.25" customHeight="1" x14ac:dyDescent="0.4">
      <c r="B20" s="95"/>
      <c r="C20" s="16" t="s">
        <v>29</v>
      </c>
      <c r="D20" s="12"/>
      <c r="E20" s="7">
        <f t="shared" si="0"/>
        <v>0</v>
      </c>
      <c r="F20" s="8">
        <v>0.72</v>
      </c>
      <c r="G20" s="9">
        <f t="shared" si="1"/>
        <v>0</v>
      </c>
      <c r="H20" s="9">
        <f t="shared" si="1"/>
        <v>0</v>
      </c>
      <c r="I20" s="8">
        <v>0.28000000000000003</v>
      </c>
      <c r="J20" s="10">
        <f t="shared" si="2"/>
        <v>0</v>
      </c>
      <c r="K20" s="11">
        <f t="shared" si="3"/>
        <v>0</v>
      </c>
    </row>
    <row r="21" spans="2:11" ht="25.5" x14ac:dyDescent="0.4">
      <c r="B21" s="95"/>
      <c r="C21" s="17" t="s">
        <v>30</v>
      </c>
      <c r="D21" s="12"/>
      <c r="E21" s="7">
        <f t="shared" si="0"/>
        <v>0</v>
      </c>
      <c r="F21" s="8">
        <v>0.72</v>
      </c>
      <c r="G21" s="9">
        <f t="shared" si="1"/>
        <v>0</v>
      </c>
      <c r="H21" s="9">
        <f t="shared" si="1"/>
        <v>0</v>
      </c>
      <c r="I21" s="8">
        <v>0.28000000000000003</v>
      </c>
      <c r="J21" s="10">
        <f t="shared" si="2"/>
        <v>0</v>
      </c>
      <c r="K21" s="11">
        <f t="shared" si="3"/>
        <v>0</v>
      </c>
    </row>
    <row r="22" spans="2:11" ht="17.25" customHeight="1" x14ac:dyDescent="0.4">
      <c r="B22" s="96"/>
      <c r="C22" s="16" t="s">
        <v>31</v>
      </c>
      <c r="D22" s="12"/>
      <c r="E22" s="7">
        <f t="shared" si="0"/>
        <v>0</v>
      </c>
      <c r="F22" s="8">
        <v>0.72</v>
      </c>
      <c r="G22" s="9">
        <f t="shared" si="1"/>
        <v>0</v>
      </c>
      <c r="H22" s="9">
        <f t="shared" si="1"/>
        <v>0</v>
      </c>
      <c r="I22" s="8">
        <v>0.28000000000000003</v>
      </c>
      <c r="J22" s="10">
        <f t="shared" si="2"/>
        <v>0</v>
      </c>
      <c r="K22" s="11">
        <f t="shared" si="3"/>
        <v>0</v>
      </c>
    </row>
    <row r="23" spans="2:11" ht="15.75" customHeight="1" x14ac:dyDescent="0.4">
      <c r="B23" s="94" t="s">
        <v>32</v>
      </c>
      <c r="C23" s="18" t="s">
        <v>33</v>
      </c>
      <c r="D23" s="99"/>
      <c r="E23" s="84">
        <f t="shared" si="0"/>
        <v>0</v>
      </c>
      <c r="F23" s="105">
        <v>0.72</v>
      </c>
      <c r="G23" s="106">
        <f>D23-J23</f>
        <v>0</v>
      </c>
      <c r="H23" s="106">
        <f t="shared" si="1"/>
        <v>0</v>
      </c>
      <c r="I23" s="105">
        <v>0.28000000000000003</v>
      </c>
      <c r="J23" s="107">
        <f>ROUND(D23*I23,-1)</f>
        <v>0</v>
      </c>
      <c r="K23" s="108">
        <f>ROUND(J23*10/110,0)</f>
        <v>0</v>
      </c>
    </row>
    <row r="24" spans="2:11" ht="15.75" customHeight="1" x14ac:dyDescent="0.4">
      <c r="B24" s="95"/>
      <c r="C24" s="19" t="s">
        <v>34</v>
      </c>
      <c r="D24" s="99"/>
      <c r="E24" s="84">
        <f t="shared" si="0"/>
        <v>0</v>
      </c>
      <c r="F24" s="105"/>
      <c r="G24" s="106"/>
      <c r="H24" s="106"/>
      <c r="I24" s="105"/>
      <c r="J24" s="107">
        <f t="shared" ref="J24" si="4">ROUND(D24*I24,0)</f>
        <v>0</v>
      </c>
      <c r="K24" s="109"/>
    </row>
    <row r="25" spans="2:11" ht="17.25" customHeight="1" thickBot="1" x14ac:dyDescent="0.45">
      <c r="B25" s="96"/>
      <c r="C25" s="14" t="s">
        <v>35</v>
      </c>
      <c r="D25" s="20"/>
      <c r="E25" s="7">
        <f t="shared" si="0"/>
        <v>0</v>
      </c>
      <c r="F25" s="8">
        <v>1</v>
      </c>
      <c r="G25" s="21">
        <f t="shared" ref="G25:H25" si="5">D25-J25</f>
        <v>0</v>
      </c>
      <c r="H25" s="21">
        <f t="shared" si="5"/>
        <v>0</v>
      </c>
      <c r="I25" s="22">
        <v>0</v>
      </c>
      <c r="J25" s="10">
        <f>ROUND(D25*I25,-1)</f>
        <v>0</v>
      </c>
      <c r="K25" s="11">
        <f t="shared" ref="K25" si="6">ROUND(E25*I25,0)</f>
        <v>0</v>
      </c>
    </row>
    <row r="26" spans="2:11" ht="7.5" customHeight="1" thickBot="1" x14ac:dyDescent="0.45">
      <c r="B26" s="23"/>
      <c r="E26" s="24"/>
      <c r="F26" s="25"/>
      <c r="G26" s="26"/>
      <c r="H26" s="26"/>
      <c r="I26" s="27"/>
      <c r="J26" s="28"/>
      <c r="K26" s="1"/>
    </row>
    <row r="27" spans="2:11" ht="17.25" customHeight="1" thickBot="1" x14ac:dyDescent="0.45">
      <c r="E27" s="29"/>
      <c r="F27" s="100" t="s">
        <v>36</v>
      </c>
      <c r="G27" s="100"/>
      <c r="H27" s="101"/>
      <c r="I27" s="102"/>
      <c r="J27" s="103"/>
      <c r="K27" s="104"/>
    </row>
  </sheetData>
  <mergeCells count="27">
    <mergeCell ref="F27:H27"/>
    <mergeCell ref="I27:K27"/>
    <mergeCell ref="F23:F24"/>
    <mergeCell ref="G23:G24"/>
    <mergeCell ref="H23:H24"/>
    <mergeCell ref="I23:I24"/>
    <mergeCell ref="J23:J24"/>
    <mergeCell ref="K23:K24"/>
    <mergeCell ref="E23:E24"/>
    <mergeCell ref="B6:I6"/>
    <mergeCell ref="B7:C8"/>
    <mergeCell ref="D7:D8"/>
    <mergeCell ref="E7:E8"/>
    <mergeCell ref="F7:K7"/>
    <mergeCell ref="B9:B14"/>
    <mergeCell ref="B15:C15"/>
    <mergeCell ref="B18:C18"/>
    <mergeCell ref="B19:B22"/>
    <mergeCell ref="B23:B25"/>
    <mergeCell ref="D23:D24"/>
    <mergeCell ref="B1:K1"/>
    <mergeCell ref="B2:C5"/>
    <mergeCell ref="D2:E5"/>
    <mergeCell ref="F2:G3"/>
    <mergeCell ref="H2:K3"/>
    <mergeCell ref="F4:G5"/>
    <mergeCell ref="H4:K5"/>
  </mergeCells>
  <phoneticPr fontId="3"/>
  <dataValidations count="17">
    <dataValidation type="whole" allowBlank="1" showInputMessage="1" showErrorMessage="1" sqref="D26" xr:uid="{23116DF5-AC41-4B78-B889-0A6E24E2BC0C}">
      <formula1>0</formula1>
      <formula2>5115</formula2>
    </dataValidation>
    <dataValidation type="whole" allowBlank="1" showInputMessage="1" showErrorMessage="1" sqref="D23:D24" xr:uid="{9684D09D-BFC9-4EDD-AF73-8B050BB04350}">
      <formula1>0</formula1>
      <formula2>1914</formula2>
    </dataValidation>
    <dataValidation type="whole" allowBlank="1" showInputMessage="1" showErrorMessage="1" sqref="D18" xr:uid="{42B66451-CC15-4266-85A9-64BD601C3FCD}">
      <formula1>0</formula1>
      <formula2>3520</formula2>
    </dataValidation>
    <dataValidation type="whole" allowBlank="1" showInputMessage="1" showErrorMessage="1" sqref="D17" xr:uid="{5643B5DD-4FE0-4848-A053-6E008B70BB72}">
      <formula1>0</formula1>
      <formula2>6072</formula2>
    </dataValidation>
    <dataValidation type="whole" allowBlank="1" showInputMessage="1" showErrorMessage="1" sqref="D16" xr:uid="{ED6A9D7C-5779-42C5-BB1C-D7502DA01609}">
      <formula1>0</formula1>
      <formula2>3487</formula2>
    </dataValidation>
    <dataValidation type="whole" allowBlank="1" showInputMessage="1" showErrorMessage="1" sqref="D15" xr:uid="{E229A6A8-12C6-4C36-B128-4A976E935632}">
      <formula1>0</formula1>
      <formula2>9911</formula2>
    </dataValidation>
    <dataValidation type="whole" allowBlank="1" showInputMessage="1" showErrorMessage="1" sqref="D13" xr:uid="{6F7B2C46-B073-45BF-9EE6-1A36526016CB}">
      <formula1>0</formula1>
      <formula2>792</formula2>
    </dataValidation>
    <dataValidation type="whole" allowBlank="1" showInputMessage="1" showErrorMessage="1" sqref="D9" xr:uid="{F1E69F08-213F-49F8-BC76-A95D622E4E0B}">
      <formula1>0</formula1>
      <formula2>19635</formula2>
    </dataValidation>
    <dataValidation type="whole" allowBlank="1" showInputMessage="1" showErrorMessage="1" sqref="D11" xr:uid="{AB3A1EF9-7A82-4399-9AA4-96067617307B}">
      <formula1>0</formula1>
      <formula2>9735</formula2>
    </dataValidation>
    <dataValidation type="whole" allowBlank="1" showInputMessage="1" showErrorMessage="1" sqref="D10" xr:uid="{89F000E6-EB02-41D6-A8E7-396D237BB6B1}">
      <formula1>0</formula1>
      <formula2>8107</formula2>
    </dataValidation>
    <dataValidation type="whole" allowBlank="1" showInputMessage="1" showErrorMessage="1" sqref="D12" xr:uid="{38099FC3-20E6-4E96-A808-DE59C402CB98}">
      <formula1>0</formula1>
      <formula2>18007</formula2>
    </dataValidation>
    <dataValidation type="whole" allowBlank="1" showInputMessage="1" showErrorMessage="1" sqref="D14" xr:uid="{A2B4F48B-99D6-4B0F-B6CC-27E05DE0E784}">
      <formula1>0</formula1>
      <formula2>2090</formula2>
    </dataValidation>
    <dataValidation type="whole" allowBlank="1" showInputMessage="1" showErrorMessage="1" sqref="D25" xr:uid="{03F6AD1F-C393-4B1A-9EF0-B6B21B9D994B}">
      <formula1>0</formula1>
      <formula2>4807</formula2>
    </dataValidation>
    <dataValidation type="whole" allowBlank="1" showInputMessage="1" showErrorMessage="1" sqref="D19" xr:uid="{84D9AB38-0FEE-4589-B608-97E772080999}">
      <formula1>0</formula1>
      <formula2>3960</formula2>
    </dataValidation>
    <dataValidation type="whole" allowBlank="1" showInputMessage="1" showErrorMessage="1" sqref="D20" xr:uid="{F5CAE7AA-7BB2-4C10-8768-4B91210552B4}">
      <formula1>0</formula1>
      <formula2>4950</formula2>
    </dataValidation>
    <dataValidation type="whole" allowBlank="1" showInputMessage="1" showErrorMessage="1" sqref="D21" xr:uid="{40B2491B-9664-408E-B4AB-FB5672AD8517}">
      <formula1>0</formula1>
      <formula2>1540</formula2>
    </dataValidation>
    <dataValidation type="whole" allowBlank="1" showInputMessage="1" showErrorMessage="1" sqref="D22" xr:uid="{AB7DBDBE-3417-4C10-96EA-1F1A714F689A}">
      <formula1>0</formula1>
      <formula2>880</formula2>
    </dataValidation>
  </dataValidations>
  <pageMargins left="0.25" right="0.25" top="0.75" bottom="0.75" header="0.3" footer="0.3"/>
  <pageSetup paperSize="9" orientation="landscape" r:id="rId1"/>
  <headerFooter>
    <oddHeader>&amp;L&amp;K00+000【機密性2】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EE3B-9BF5-4491-8C70-3F8659CE5C94}">
  <sheetPr>
    <tabColor rgb="FFFF0000"/>
    <pageSetUpPr fitToPage="1"/>
  </sheetPr>
  <dimension ref="B1:K27"/>
  <sheetViews>
    <sheetView showZeros="0" zoomScale="130" zoomScaleNormal="130" workbookViewId="0">
      <selection activeCell="D9" sqref="D9:D22"/>
    </sheetView>
  </sheetViews>
  <sheetFormatPr defaultRowHeight="18.75" customHeight="1" x14ac:dyDescent="0.4"/>
  <cols>
    <col min="1" max="1" width="1.125" customWidth="1"/>
    <col min="2" max="2" width="7.75" customWidth="1"/>
    <col min="3" max="3" width="31.625" bestFit="1" customWidth="1"/>
    <col min="4" max="4" width="11.75" style="24" customWidth="1"/>
    <col min="5" max="5" width="8.375" style="30" customWidth="1"/>
    <col min="6" max="6" width="10.5" bestFit="1" customWidth="1"/>
    <col min="7" max="8" width="9.5" customWidth="1"/>
    <col min="9" max="9" width="11.875" bestFit="1" customWidth="1"/>
    <col min="10" max="10" width="11.375" customWidth="1"/>
    <col min="11" max="11" width="8" customWidth="1"/>
    <col min="12" max="12" width="1.25" customWidth="1"/>
  </cols>
  <sheetData>
    <row r="1" spans="2:11" ht="19.5" customHeight="1" thickBot="1" x14ac:dyDescent="0.45">
      <c r="B1" s="67" t="s">
        <v>37</v>
      </c>
      <c r="C1" s="67"/>
      <c r="D1" s="67"/>
      <c r="E1" s="67"/>
      <c r="F1" s="67"/>
      <c r="G1" s="67"/>
      <c r="H1" s="67"/>
      <c r="I1" s="67"/>
      <c r="J1" s="67"/>
      <c r="K1" s="67"/>
    </row>
    <row r="2" spans="2:11" ht="11.25" customHeight="1" x14ac:dyDescent="0.4">
      <c r="B2" s="68"/>
      <c r="C2" s="68"/>
      <c r="D2" s="69"/>
      <c r="E2" s="70"/>
      <c r="F2" s="71" t="s">
        <v>1</v>
      </c>
      <c r="G2" s="72"/>
      <c r="H2" s="75">
        <v>2812345678</v>
      </c>
      <c r="I2" s="76"/>
      <c r="J2" s="76"/>
      <c r="K2" s="77"/>
    </row>
    <row r="3" spans="2:11" ht="11.25" customHeight="1" thickBot="1" x14ac:dyDescent="0.45">
      <c r="B3" s="68"/>
      <c r="C3" s="68"/>
      <c r="D3" s="69"/>
      <c r="E3" s="70"/>
      <c r="F3" s="73"/>
      <c r="G3" s="74"/>
      <c r="H3" s="78"/>
      <c r="I3" s="79"/>
      <c r="J3" s="79"/>
      <c r="K3" s="80"/>
    </row>
    <row r="4" spans="2:11" ht="11.25" customHeight="1" x14ac:dyDescent="0.4">
      <c r="B4" s="68"/>
      <c r="C4" s="68"/>
      <c r="D4" s="69"/>
      <c r="E4" s="70"/>
      <c r="F4" s="71" t="s">
        <v>2</v>
      </c>
      <c r="G4" s="72"/>
      <c r="H4" s="81" t="s">
        <v>38</v>
      </c>
      <c r="I4" s="82"/>
      <c r="J4" s="82"/>
      <c r="K4" s="83"/>
    </row>
    <row r="5" spans="2:11" ht="11.25" customHeight="1" thickBot="1" x14ac:dyDescent="0.45">
      <c r="B5" s="68"/>
      <c r="C5" s="68"/>
      <c r="D5" s="69"/>
      <c r="E5" s="70"/>
      <c r="F5" s="73"/>
      <c r="G5" s="74"/>
      <c r="H5" s="78"/>
      <c r="I5" s="79"/>
      <c r="J5" s="79"/>
      <c r="K5" s="80"/>
    </row>
    <row r="6" spans="2:11" ht="22.5" customHeight="1" x14ac:dyDescent="0.4">
      <c r="B6" s="85" t="s">
        <v>3</v>
      </c>
      <c r="C6" s="85"/>
      <c r="D6" s="85"/>
      <c r="E6" s="85"/>
      <c r="F6" s="85"/>
      <c r="G6" s="85"/>
      <c r="H6" s="85"/>
      <c r="I6" s="85"/>
      <c r="K6" s="1" t="s">
        <v>4</v>
      </c>
    </row>
    <row r="7" spans="2:11" ht="12.75" customHeight="1" x14ac:dyDescent="0.4">
      <c r="B7" s="86" t="s">
        <v>5</v>
      </c>
      <c r="C7" s="87"/>
      <c r="D7" s="90" t="s">
        <v>6</v>
      </c>
      <c r="E7" s="92" t="s">
        <v>7</v>
      </c>
      <c r="F7" s="93" t="s">
        <v>8</v>
      </c>
      <c r="G7" s="93"/>
      <c r="H7" s="93"/>
      <c r="I7" s="93"/>
      <c r="J7" s="93"/>
      <c r="K7" s="93"/>
    </row>
    <row r="8" spans="2:11" ht="12.75" customHeight="1" thickBot="1" x14ac:dyDescent="0.45">
      <c r="B8" s="88"/>
      <c r="C8" s="89"/>
      <c r="D8" s="91"/>
      <c r="E8" s="92"/>
      <c r="F8" s="2" t="s">
        <v>9</v>
      </c>
      <c r="G8" s="3" t="s">
        <v>10</v>
      </c>
      <c r="H8" s="4" t="s">
        <v>11</v>
      </c>
      <c r="I8" s="2" t="s">
        <v>12</v>
      </c>
      <c r="J8" s="2" t="s">
        <v>13</v>
      </c>
      <c r="K8" s="4" t="s">
        <v>11</v>
      </c>
    </row>
    <row r="9" spans="2:11" ht="17.25" customHeight="1" x14ac:dyDescent="0.4">
      <c r="B9" s="94" t="s">
        <v>14</v>
      </c>
      <c r="C9" s="5" t="s">
        <v>15</v>
      </c>
      <c r="D9" s="6">
        <v>19635</v>
      </c>
      <c r="E9" s="7">
        <f t="shared" ref="E9:E25" si="0">ROUNDDOWN(D9*10/110,0)</f>
        <v>1785</v>
      </c>
      <c r="F9" s="8">
        <v>0.72</v>
      </c>
      <c r="G9" s="9">
        <f t="shared" ref="G9:H23" si="1">D9-J9</f>
        <v>14135</v>
      </c>
      <c r="H9" s="9">
        <f t="shared" si="1"/>
        <v>1285</v>
      </c>
      <c r="I9" s="8">
        <v>0.28000000000000003</v>
      </c>
      <c r="J9" s="10">
        <f>ROUND(D9*I9,-1)</f>
        <v>5500</v>
      </c>
      <c r="K9" s="11">
        <f>ROUND(J9*10/110,0)</f>
        <v>500</v>
      </c>
    </row>
    <row r="10" spans="2:11" ht="17.25" customHeight="1" x14ac:dyDescent="0.4">
      <c r="B10" s="95"/>
      <c r="C10" s="5" t="s">
        <v>16</v>
      </c>
      <c r="D10" s="12">
        <v>8107</v>
      </c>
      <c r="E10" s="7">
        <f t="shared" si="0"/>
        <v>737</v>
      </c>
      <c r="F10" s="8">
        <v>0.72</v>
      </c>
      <c r="G10" s="9">
        <f t="shared" si="1"/>
        <v>5837</v>
      </c>
      <c r="H10" s="9">
        <f t="shared" si="1"/>
        <v>531</v>
      </c>
      <c r="I10" s="8">
        <v>0.28000000000000003</v>
      </c>
      <c r="J10" s="10">
        <f t="shared" ref="J10:J22" si="2">ROUND(D10*I10,-1)</f>
        <v>2270</v>
      </c>
      <c r="K10" s="11">
        <f t="shared" ref="K10:K22" si="3">ROUND(J10*10/110,0)</f>
        <v>206</v>
      </c>
    </row>
    <row r="11" spans="2:11" ht="17.25" customHeight="1" x14ac:dyDescent="0.4">
      <c r="B11" s="95"/>
      <c r="C11" s="5" t="s">
        <v>17</v>
      </c>
      <c r="D11" s="12">
        <v>9735</v>
      </c>
      <c r="E11" s="7">
        <f t="shared" si="0"/>
        <v>885</v>
      </c>
      <c r="F11" s="8">
        <v>0.72</v>
      </c>
      <c r="G11" s="9">
        <f t="shared" si="1"/>
        <v>7005</v>
      </c>
      <c r="H11" s="9">
        <f t="shared" si="1"/>
        <v>637</v>
      </c>
      <c r="I11" s="8">
        <v>0.28000000000000003</v>
      </c>
      <c r="J11" s="10">
        <f t="shared" si="2"/>
        <v>2730</v>
      </c>
      <c r="K11" s="11">
        <f t="shared" si="3"/>
        <v>248</v>
      </c>
    </row>
    <row r="12" spans="2:11" ht="17.25" customHeight="1" x14ac:dyDescent="0.4">
      <c r="B12" s="95"/>
      <c r="C12" s="5" t="s">
        <v>18</v>
      </c>
      <c r="D12" s="12">
        <v>18007</v>
      </c>
      <c r="E12" s="7">
        <f t="shared" si="0"/>
        <v>1637</v>
      </c>
      <c r="F12" s="8">
        <v>0.72</v>
      </c>
      <c r="G12" s="9">
        <f t="shared" si="1"/>
        <v>12967</v>
      </c>
      <c r="H12" s="9">
        <f t="shared" si="1"/>
        <v>1179</v>
      </c>
      <c r="I12" s="8">
        <v>0.28000000000000003</v>
      </c>
      <c r="J12" s="10">
        <f t="shared" si="2"/>
        <v>5040</v>
      </c>
      <c r="K12" s="11">
        <f t="shared" si="3"/>
        <v>458</v>
      </c>
    </row>
    <row r="13" spans="2:11" ht="17.25" customHeight="1" x14ac:dyDescent="0.4">
      <c r="B13" s="95"/>
      <c r="C13" s="5" t="s">
        <v>19</v>
      </c>
      <c r="D13" s="12">
        <v>792</v>
      </c>
      <c r="E13" s="7">
        <f t="shared" si="0"/>
        <v>72</v>
      </c>
      <c r="F13" s="8">
        <v>0.9</v>
      </c>
      <c r="G13" s="9">
        <f t="shared" si="1"/>
        <v>712</v>
      </c>
      <c r="H13" s="9">
        <f t="shared" si="1"/>
        <v>65</v>
      </c>
      <c r="I13" s="8">
        <v>0.1</v>
      </c>
      <c r="J13" s="10">
        <f t="shared" si="2"/>
        <v>80</v>
      </c>
      <c r="K13" s="11">
        <f t="shared" si="3"/>
        <v>7</v>
      </c>
    </row>
    <row r="14" spans="2:11" ht="17.25" customHeight="1" x14ac:dyDescent="0.4">
      <c r="B14" s="96"/>
      <c r="C14" s="5" t="s">
        <v>20</v>
      </c>
      <c r="D14" s="12">
        <v>2090</v>
      </c>
      <c r="E14" s="7">
        <f t="shared" si="0"/>
        <v>190</v>
      </c>
      <c r="F14" s="8">
        <v>0.72</v>
      </c>
      <c r="G14" s="9">
        <f t="shared" si="1"/>
        <v>1500</v>
      </c>
      <c r="H14" s="9">
        <f t="shared" si="1"/>
        <v>136</v>
      </c>
      <c r="I14" s="8">
        <v>0.28000000000000003</v>
      </c>
      <c r="J14" s="10">
        <f t="shared" si="2"/>
        <v>590</v>
      </c>
      <c r="K14" s="11">
        <f t="shared" si="3"/>
        <v>54</v>
      </c>
    </row>
    <row r="15" spans="2:11" ht="17.25" customHeight="1" x14ac:dyDescent="0.4">
      <c r="B15" s="97" t="s">
        <v>21</v>
      </c>
      <c r="C15" s="98"/>
      <c r="D15" s="12">
        <v>9911</v>
      </c>
      <c r="E15" s="7">
        <f t="shared" si="0"/>
        <v>901</v>
      </c>
      <c r="F15" s="8">
        <v>0.72</v>
      </c>
      <c r="G15" s="9">
        <f t="shared" si="1"/>
        <v>7131</v>
      </c>
      <c r="H15" s="9">
        <f t="shared" si="1"/>
        <v>648</v>
      </c>
      <c r="I15" s="8">
        <v>0.28000000000000003</v>
      </c>
      <c r="J15" s="10">
        <f t="shared" si="2"/>
        <v>2780</v>
      </c>
      <c r="K15" s="11">
        <f t="shared" si="3"/>
        <v>253</v>
      </c>
    </row>
    <row r="16" spans="2:11" ht="17.25" customHeight="1" x14ac:dyDescent="0.4">
      <c r="B16" s="13" t="s">
        <v>22</v>
      </c>
      <c r="C16" s="14" t="s">
        <v>23</v>
      </c>
      <c r="D16" s="12">
        <v>3487</v>
      </c>
      <c r="E16" s="7">
        <f t="shared" si="0"/>
        <v>317</v>
      </c>
      <c r="F16" s="8">
        <v>0.72</v>
      </c>
      <c r="G16" s="9">
        <f t="shared" si="1"/>
        <v>2507</v>
      </c>
      <c r="H16" s="9">
        <f t="shared" si="1"/>
        <v>228</v>
      </c>
      <c r="I16" s="8">
        <v>0.28000000000000003</v>
      </c>
      <c r="J16" s="10">
        <f t="shared" si="2"/>
        <v>980</v>
      </c>
      <c r="K16" s="11">
        <f t="shared" si="3"/>
        <v>89</v>
      </c>
    </row>
    <row r="17" spans="2:11" ht="17.25" customHeight="1" x14ac:dyDescent="0.4">
      <c r="B17" s="15" t="s">
        <v>24</v>
      </c>
      <c r="C17" s="14" t="s">
        <v>25</v>
      </c>
      <c r="D17" s="12">
        <v>6072</v>
      </c>
      <c r="E17" s="7">
        <f t="shared" si="0"/>
        <v>552</v>
      </c>
      <c r="F17" s="8">
        <v>0.72</v>
      </c>
      <c r="G17" s="9">
        <f t="shared" si="1"/>
        <v>4372</v>
      </c>
      <c r="H17" s="9">
        <f t="shared" si="1"/>
        <v>397</v>
      </c>
      <c r="I17" s="8">
        <v>0.28000000000000003</v>
      </c>
      <c r="J17" s="10">
        <f t="shared" si="2"/>
        <v>1700</v>
      </c>
      <c r="K17" s="11">
        <f t="shared" si="3"/>
        <v>155</v>
      </c>
    </row>
    <row r="18" spans="2:11" ht="17.25" customHeight="1" x14ac:dyDescent="0.4">
      <c r="B18" s="97" t="s">
        <v>26</v>
      </c>
      <c r="C18" s="98"/>
      <c r="D18" s="12">
        <v>3520</v>
      </c>
      <c r="E18" s="7">
        <f t="shared" si="0"/>
        <v>320</v>
      </c>
      <c r="F18" s="8">
        <v>0.72</v>
      </c>
      <c r="G18" s="9">
        <f t="shared" si="1"/>
        <v>2530</v>
      </c>
      <c r="H18" s="9">
        <f t="shared" si="1"/>
        <v>230</v>
      </c>
      <c r="I18" s="8">
        <v>0.28000000000000003</v>
      </c>
      <c r="J18" s="10">
        <f t="shared" si="2"/>
        <v>990</v>
      </c>
      <c r="K18" s="11">
        <f t="shared" si="3"/>
        <v>90</v>
      </c>
    </row>
    <row r="19" spans="2:11" ht="17.25" customHeight="1" x14ac:dyDescent="0.4">
      <c r="B19" s="94" t="s">
        <v>27</v>
      </c>
      <c r="C19" s="16" t="s">
        <v>28</v>
      </c>
      <c r="D19" s="12">
        <v>3960</v>
      </c>
      <c r="E19" s="7">
        <f t="shared" si="0"/>
        <v>360</v>
      </c>
      <c r="F19" s="8">
        <v>0.72</v>
      </c>
      <c r="G19" s="9">
        <f t="shared" si="1"/>
        <v>2850</v>
      </c>
      <c r="H19" s="9">
        <f t="shared" si="1"/>
        <v>259</v>
      </c>
      <c r="I19" s="8">
        <v>0.28000000000000003</v>
      </c>
      <c r="J19" s="10">
        <f t="shared" si="2"/>
        <v>1110</v>
      </c>
      <c r="K19" s="11">
        <f t="shared" si="3"/>
        <v>101</v>
      </c>
    </row>
    <row r="20" spans="2:11" ht="17.25" customHeight="1" x14ac:dyDescent="0.4">
      <c r="B20" s="95"/>
      <c r="C20" s="16" t="s">
        <v>29</v>
      </c>
      <c r="D20" s="12">
        <v>4950</v>
      </c>
      <c r="E20" s="7">
        <f t="shared" si="0"/>
        <v>450</v>
      </c>
      <c r="F20" s="8">
        <v>0.72</v>
      </c>
      <c r="G20" s="9">
        <f t="shared" si="1"/>
        <v>3560</v>
      </c>
      <c r="H20" s="9">
        <f t="shared" si="1"/>
        <v>324</v>
      </c>
      <c r="I20" s="8">
        <v>0.28000000000000003</v>
      </c>
      <c r="J20" s="10">
        <f t="shared" si="2"/>
        <v>1390</v>
      </c>
      <c r="K20" s="11">
        <f t="shared" si="3"/>
        <v>126</v>
      </c>
    </row>
    <row r="21" spans="2:11" ht="25.5" x14ac:dyDescent="0.4">
      <c r="B21" s="95"/>
      <c r="C21" s="17" t="s">
        <v>30</v>
      </c>
      <c r="D21" s="12">
        <v>1540</v>
      </c>
      <c r="E21" s="7">
        <f t="shared" si="0"/>
        <v>140</v>
      </c>
      <c r="F21" s="8">
        <v>0.72</v>
      </c>
      <c r="G21" s="9">
        <f t="shared" si="1"/>
        <v>1110</v>
      </c>
      <c r="H21" s="9">
        <f t="shared" si="1"/>
        <v>101</v>
      </c>
      <c r="I21" s="8">
        <v>0.28000000000000003</v>
      </c>
      <c r="J21" s="10">
        <f t="shared" si="2"/>
        <v>430</v>
      </c>
      <c r="K21" s="11">
        <f t="shared" si="3"/>
        <v>39</v>
      </c>
    </row>
    <row r="22" spans="2:11" ht="17.25" customHeight="1" x14ac:dyDescent="0.4">
      <c r="B22" s="96"/>
      <c r="C22" s="16" t="s">
        <v>31</v>
      </c>
      <c r="D22" s="12">
        <v>880</v>
      </c>
      <c r="E22" s="7">
        <f t="shared" si="0"/>
        <v>80</v>
      </c>
      <c r="F22" s="8">
        <v>0.72</v>
      </c>
      <c r="G22" s="9">
        <f t="shared" si="1"/>
        <v>630</v>
      </c>
      <c r="H22" s="9">
        <f t="shared" si="1"/>
        <v>57</v>
      </c>
      <c r="I22" s="8">
        <v>0.28000000000000003</v>
      </c>
      <c r="J22" s="10">
        <f t="shared" si="2"/>
        <v>250</v>
      </c>
      <c r="K22" s="11">
        <f t="shared" si="3"/>
        <v>23</v>
      </c>
    </row>
    <row r="23" spans="2:11" ht="15.75" customHeight="1" x14ac:dyDescent="0.4">
      <c r="B23" s="94" t="s">
        <v>32</v>
      </c>
      <c r="C23" s="18" t="s">
        <v>33</v>
      </c>
      <c r="D23" s="99">
        <v>1914</v>
      </c>
      <c r="E23" s="84">
        <f t="shared" si="0"/>
        <v>174</v>
      </c>
      <c r="F23" s="105">
        <v>0.72</v>
      </c>
      <c r="G23" s="106">
        <f>D23-J23</f>
        <v>1374</v>
      </c>
      <c r="H23" s="106">
        <f t="shared" si="1"/>
        <v>125</v>
      </c>
      <c r="I23" s="105">
        <v>0.28000000000000003</v>
      </c>
      <c r="J23" s="107">
        <f>ROUND(D23*I23,-1)</f>
        <v>540</v>
      </c>
      <c r="K23" s="108">
        <f>ROUND(J23*10/110,0)</f>
        <v>49</v>
      </c>
    </row>
    <row r="24" spans="2:11" ht="15.75" customHeight="1" x14ac:dyDescent="0.4">
      <c r="B24" s="95"/>
      <c r="C24" s="19" t="s">
        <v>34</v>
      </c>
      <c r="D24" s="99"/>
      <c r="E24" s="84">
        <f t="shared" si="0"/>
        <v>0</v>
      </c>
      <c r="F24" s="105"/>
      <c r="G24" s="106"/>
      <c r="H24" s="106"/>
      <c r="I24" s="105"/>
      <c r="J24" s="107">
        <f t="shared" ref="J24" si="4">ROUND(D24*I24,0)</f>
        <v>0</v>
      </c>
      <c r="K24" s="109"/>
    </row>
    <row r="25" spans="2:11" ht="17.25" customHeight="1" thickBot="1" x14ac:dyDescent="0.45">
      <c r="B25" s="96"/>
      <c r="C25" s="14" t="s">
        <v>35</v>
      </c>
      <c r="D25" s="20">
        <v>4807</v>
      </c>
      <c r="E25" s="7">
        <f t="shared" si="0"/>
        <v>437</v>
      </c>
      <c r="F25" s="8">
        <v>1</v>
      </c>
      <c r="G25" s="21">
        <f t="shared" ref="G25:H25" si="5">D25-J25</f>
        <v>4807</v>
      </c>
      <c r="H25" s="21">
        <f t="shared" si="5"/>
        <v>437</v>
      </c>
      <c r="I25" s="22">
        <v>0</v>
      </c>
      <c r="J25" s="10">
        <f>ROUND(D25*I25,-1)</f>
        <v>0</v>
      </c>
      <c r="K25" s="11">
        <f t="shared" ref="K25" si="6">ROUND(E25*I25,0)</f>
        <v>0</v>
      </c>
    </row>
    <row r="26" spans="2:11" ht="7.5" customHeight="1" thickBot="1" x14ac:dyDescent="0.45">
      <c r="B26" s="23"/>
      <c r="E26" s="24"/>
      <c r="F26" s="25"/>
      <c r="G26" s="26"/>
      <c r="H26" s="26"/>
      <c r="I26" s="27"/>
      <c r="J26" s="28"/>
      <c r="K26" s="1"/>
    </row>
    <row r="27" spans="2:11" ht="17.25" customHeight="1" thickBot="1" x14ac:dyDescent="0.45">
      <c r="E27" s="29"/>
      <c r="F27" s="100" t="s">
        <v>36</v>
      </c>
      <c r="G27" s="100"/>
      <c r="H27" s="101"/>
      <c r="I27" s="102" t="s">
        <v>39</v>
      </c>
      <c r="J27" s="103"/>
      <c r="K27" s="104"/>
    </row>
  </sheetData>
  <mergeCells count="27">
    <mergeCell ref="F27:H27"/>
    <mergeCell ref="I27:K27"/>
    <mergeCell ref="F23:F24"/>
    <mergeCell ref="G23:G24"/>
    <mergeCell ref="H23:H24"/>
    <mergeCell ref="I23:I24"/>
    <mergeCell ref="J23:J24"/>
    <mergeCell ref="K23:K24"/>
    <mergeCell ref="E23:E24"/>
    <mergeCell ref="B6:I6"/>
    <mergeCell ref="B7:C8"/>
    <mergeCell ref="D7:D8"/>
    <mergeCell ref="E7:E8"/>
    <mergeCell ref="F7:K7"/>
    <mergeCell ref="B9:B14"/>
    <mergeCell ref="B15:C15"/>
    <mergeCell ref="B18:C18"/>
    <mergeCell ref="B19:B22"/>
    <mergeCell ref="B23:B25"/>
    <mergeCell ref="D23:D24"/>
    <mergeCell ref="B1:K1"/>
    <mergeCell ref="B2:C5"/>
    <mergeCell ref="D2:E5"/>
    <mergeCell ref="F2:G3"/>
    <mergeCell ref="H2:K3"/>
    <mergeCell ref="F4:G5"/>
    <mergeCell ref="H4:K5"/>
  </mergeCells>
  <phoneticPr fontId="3"/>
  <dataValidations count="17">
    <dataValidation type="whole" allowBlank="1" showInputMessage="1" showErrorMessage="1" sqref="D26" xr:uid="{B7019FB7-3546-48ED-96F0-6B785A484D80}">
      <formula1>0</formula1>
      <formula2>5115</formula2>
    </dataValidation>
    <dataValidation type="whole" allowBlank="1" showInputMessage="1" showErrorMessage="1" sqref="D23:D24" xr:uid="{2C833438-89B3-484F-84A5-FC75D04D11B4}">
      <formula1>0</formula1>
      <formula2>1914</formula2>
    </dataValidation>
    <dataValidation type="whole" allowBlank="1" showInputMessage="1" showErrorMessage="1" sqref="D18" xr:uid="{C2B8BFC9-E0C6-4D9F-91A7-50AB644C610B}">
      <formula1>0</formula1>
      <formula2>3520</formula2>
    </dataValidation>
    <dataValidation type="whole" allowBlank="1" showInputMessage="1" showErrorMessage="1" sqref="D17" xr:uid="{25249F52-D6CE-4300-9877-B0ADB9CAB93B}">
      <formula1>0</formula1>
      <formula2>6072</formula2>
    </dataValidation>
    <dataValidation type="whole" allowBlank="1" showInputMessage="1" showErrorMessage="1" sqref="D16" xr:uid="{FF967E36-0219-4A5A-BE86-366ACF8C94BA}">
      <formula1>0</formula1>
      <formula2>3487</formula2>
    </dataValidation>
    <dataValidation type="whole" allowBlank="1" showInputMessage="1" showErrorMessage="1" sqref="D15" xr:uid="{821C85B3-CEB2-46BF-9D91-F01D1F0367FA}">
      <formula1>0</formula1>
      <formula2>9911</formula2>
    </dataValidation>
    <dataValidation type="whole" allowBlank="1" showInputMessage="1" showErrorMessage="1" sqref="D13" xr:uid="{B9720F81-271E-4A85-8E30-A5DB305538F7}">
      <formula1>0</formula1>
      <formula2>792</formula2>
    </dataValidation>
    <dataValidation type="whole" allowBlank="1" showInputMessage="1" showErrorMessage="1" sqref="D9" xr:uid="{1CDA1A60-3AE3-429A-8E6F-11DB6294B803}">
      <formula1>0</formula1>
      <formula2>19635</formula2>
    </dataValidation>
    <dataValidation type="whole" allowBlank="1" showInputMessage="1" showErrorMessage="1" sqref="D11" xr:uid="{3D498C1A-0301-4819-BC15-EA97F9C7E6A0}">
      <formula1>0</formula1>
      <formula2>9735</formula2>
    </dataValidation>
    <dataValidation type="whole" allowBlank="1" showInputMessage="1" showErrorMessage="1" sqref="D10" xr:uid="{BE8710FF-227A-4B6C-8EF6-9AEA3100C728}">
      <formula1>0</formula1>
      <formula2>8107</formula2>
    </dataValidation>
    <dataValidation type="whole" allowBlank="1" showInputMessage="1" showErrorMessage="1" sqref="D12" xr:uid="{873CC9F8-7E1C-4E62-8C5B-02386CEA8026}">
      <formula1>0</formula1>
      <formula2>18007</formula2>
    </dataValidation>
    <dataValidation type="whole" allowBlank="1" showInputMessage="1" showErrorMessage="1" sqref="D14" xr:uid="{D062DA7D-C1CC-47C3-8433-1C90319370D4}">
      <formula1>0</formula1>
      <formula2>2090</formula2>
    </dataValidation>
    <dataValidation type="whole" allowBlank="1" showInputMessage="1" showErrorMessage="1" sqref="D25" xr:uid="{9C560EE3-663B-4478-B0CE-47FDA09419B1}">
      <formula1>0</formula1>
      <formula2>4807</formula2>
    </dataValidation>
    <dataValidation type="whole" allowBlank="1" showInputMessage="1" showErrorMessage="1" sqref="D19" xr:uid="{BD989143-AA03-4763-8686-0FCA49B58ECB}">
      <formula1>0</formula1>
      <formula2>3960</formula2>
    </dataValidation>
    <dataValidation type="whole" allowBlank="1" showInputMessage="1" showErrorMessage="1" sqref="D20" xr:uid="{8EEFE1E4-FE85-4DE7-A8EF-4B1A15A86349}">
      <formula1>0</formula1>
      <formula2>4950</formula2>
    </dataValidation>
    <dataValidation type="whole" allowBlank="1" showInputMessage="1" showErrorMessage="1" sqref="D21" xr:uid="{443C57A9-F259-4C01-8F38-A9E64A48E2BE}">
      <formula1>0</formula1>
      <formula2>1540</formula2>
    </dataValidation>
    <dataValidation type="whole" allowBlank="1" showInputMessage="1" showErrorMessage="1" sqref="D22" xr:uid="{DAE0DB3B-3455-4516-8124-B786C53CFF05}">
      <formula1>0</formula1>
      <formula2>880</formula2>
    </dataValidation>
  </dataValidations>
  <pageMargins left="0.25" right="0.25" top="0.75" bottom="0.75" header="0.3" footer="0.3"/>
  <pageSetup paperSize="9" fitToHeight="0" orientation="landscape" r:id="rId1"/>
  <headerFooter>
    <oddHeader>&amp;L&amp;K00+000【機密性2】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6E33-E85F-434E-B3E3-87883C4CB6DC}">
  <sheetPr>
    <tabColor rgb="FFFF0000"/>
    <pageSetUpPr fitToPage="1"/>
  </sheetPr>
  <dimension ref="B1:K27"/>
  <sheetViews>
    <sheetView showZeros="0" tabSelected="1" zoomScale="130" zoomScaleNormal="130" workbookViewId="0">
      <selection activeCell="D28" sqref="D28"/>
    </sheetView>
  </sheetViews>
  <sheetFormatPr defaultRowHeight="18.75" customHeight="1" x14ac:dyDescent="0.4"/>
  <cols>
    <col min="1" max="1" width="1.125" customWidth="1"/>
    <col min="2" max="2" width="7.75" customWidth="1"/>
    <col min="3" max="3" width="31.625" bestFit="1" customWidth="1"/>
    <col min="4" max="4" width="11.75" style="24" customWidth="1"/>
    <col min="5" max="5" width="8.375" style="30" customWidth="1"/>
    <col min="6" max="6" width="10.5" bestFit="1" customWidth="1"/>
    <col min="7" max="7" width="9.5" customWidth="1"/>
    <col min="8" max="8" width="9.75" customWidth="1"/>
    <col min="9" max="9" width="11.875" bestFit="1" customWidth="1"/>
    <col min="10" max="10" width="11.375" customWidth="1"/>
    <col min="11" max="11" width="8" customWidth="1"/>
    <col min="12" max="12" width="1.25" customWidth="1"/>
  </cols>
  <sheetData>
    <row r="1" spans="2:11" ht="19.5" customHeight="1" thickBot="1" x14ac:dyDescent="0.45">
      <c r="B1" s="67" t="s">
        <v>37</v>
      </c>
      <c r="C1" s="67"/>
      <c r="D1" s="67"/>
      <c r="E1" s="67"/>
      <c r="F1" s="67"/>
      <c r="G1" s="67"/>
      <c r="H1" s="67"/>
      <c r="I1" s="67"/>
      <c r="J1" s="67"/>
      <c r="K1" s="67"/>
    </row>
    <row r="2" spans="2:11" ht="11.25" customHeight="1" x14ac:dyDescent="0.4">
      <c r="B2" s="68"/>
      <c r="C2" s="68"/>
      <c r="D2" s="69"/>
      <c r="E2" s="70"/>
      <c r="F2" s="71" t="s">
        <v>1</v>
      </c>
      <c r="G2" s="72"/>
      <c r="H2" s="75">
        <v>2812345678</v>
      </c>
      <c r="I2" s="76"/>
      <c r="J2" s="76"/>
      <c r="K2" s="77"/>
    </row>
    <row r="3" spans="2:11" ht="11.25" customHeight="1" thickBot="1" x14ac:dyDescent="0.45">
      <c r="B3" s="68"/>
      <c r="C3" s="68"/>
      <c r="D3" s="69"/>
      <c r="E3" s="70"/>
      <c r="F3" s="73"/>
      <c r="G3" s="74"/>
      <c r="H3" s="78"/>
      <c r="I3" s="79"/>
      <c r="J3" s="79"/>
      <c r="K3" s="80"/>
    </row>
    <row r="4" spans="2:11" ht="11.25" customHeight="1" x14ac:dyDescent="0.4">
      <c r="B4" s="68"/>
      <c r="C4" s="68"/>
      <c r="D4" s="69"/>
      <c r="E4" s="70"/>
      <c r="F4" s="71" t="s">
        <v>2</v>
      </c>
      <c r="G4" s="72"/>
      <c r="H4" s="81" t="s">
        <v>38</v>
      </c>
      <c r="I4" s="82"/>
      <c r="J4" s="82"/>
      <c r="K4" s="83"/>
    </row>
    <row r="5" spans="2:11" ht="11.25" customHeight="1" thickBot="1" x14ac:dyDescent="0.45">
      <c r="B5" s="68"/>
      <c r="C5" s="68"/>
      <c r="D5" s="69"/>
      <c r="E5" s="70"/>
      <c r="F5" s="73"/>
      <c r="G5" s="74"/>
      <c r="H5" s="78"/>
      <c r="I5" s="79"/>
      <c r="J5" s="79"/>
      <c r="K5" s="80"/>
    </row>
    <row r="6" spans="2:11" ht="22.5" customHeight="1" x14ac:dyDescent="0.4">
      <c r="B6" s="85" t="s">
        <v>3</v>
      </c>
      <c r="C6" s="85"/>
      <c r="D6" s="85"/>
      <c r="E6" s="85"/>
      <c r="F6" s="85"/>
      <c r="G6" s="85"/>
      <c r="H6" s="85"/>
      <c r="I6" s="85"/>
      <c r="K6" s="1" t="s">
        <v>4</v>
      </c>
    </row>
    <row r="7" spans="2:11" ht="12.75" customHeight="1" x14ac:dyDescent="0.4">
      <c r="B7" s="86" t="s">
        <v>5</v>
      </c>
      <c r="C7" s="87"/>
      <c r="D7" s="90" t="s">
        <v>6</v>
      </c>
      <c r="E7" s="92" t="s">
        <v>7</v>
      </c>
      <c r="F7" s="93" t="s">
        <v>8</v>
      </c>
      <c r="G7" s="93"/>
      <c r="H7" s="93"/>
      <c r="I7" s="93"/>
      <c r="J7" s="93"/>
      <c r="K7" s="93"/>
    </row>
    <row r="8" spans="2:11" ht="12.75" customHeight="1" thickBot="1" x14ac:dyDescent="0.45">
      <c r="B8" s="88"/>
      <c r="C8" s="89"/>
      <c r="D8" s="91"/>
      <c r="E8" s="92"/>
      <c r="F8" s="2" t="s">
        <v>9</v>
      </c>
      <c r="G8" s="3" t="s">
        <v>10</v>
      </c>
      <c r="H8" s="4" t="s">
        <v>11</v>
      </c>
      <c r="I8" s="2" t="s">
        <v>12</v>
      </c>
      <c r="J8" s="2" t="s">
        <v>13</v>
      </c>
      <c r="K8" s="4" t="s">
        <v>11</v>
      </c>
    </row>
    <row r="9" spans="2:11" ht="17.25" customHeight="1" x14ac:dyDescent="0.4">
      <c r="B9" s="94" t="s">
        <v>14</v>
      </c>
      <c r="C9" s="5" t="s">
        <v>15</v>
      </c>
      <c r="D9" s="31">
        <v>19635</v>
      </c>
      <c r="E9" s="66">
        <f t="shared" ref="E9" si="0">ROUNDDOWN(D9*10/110,0)</f>
        <v>1785</v>
      </c>
      <c r="F9" s="32">
        <v>0.72</v>
      </c>
      <c r="G9" s="33">
        <f t="shared" ref="G9:H23" si="1">D9-J9</f>
        <v>14135</v>
      </c>
      <c r="H9" s="33">
        <f t="shared" si="1"/>
        <v>1285</v>
      </c>
      <c r="I9" s="32">
        <v>0.28000000000000003</v>
      </c>
      <c r="J9" s="34">
        <f>ROUND(D9*I9,-1)</f>
        <v>5500</v>
      </c>
      <c r="K9" s="35">
        <f>ROUND(J9*10/110,0)</f>
        <v>500</v>
      </c>
    </row>
    <row r="10" spans="2:11" ht="17.25" customHeight="1" x14ac:dyDescent="0.4">
      <c r="B10" s="95"/>
      <c r="C10" s="5" t="s">
        <v>16</v>
      </c>
      <c r="D10" s="12"/>
      <c r="E10" s="7">
        <f t="shared" ref="E10:E25" si="2">ROUNDDOWN(D10*10/110,0)</f>
        <v>0</v>
      </c>
      <c r="F10" s="8">
        <v>0.72</v>
      </c>
      <c r="G10" s="9">
        <f t="shared" si="1"/>
        <v>0</v>
      </c>
      <c r="H10" s="9">
        <f t="shared" si="1"/>
        <v>0</v>
      </c>
      <c r="I10" s="8">
        <v>0.28000000000000003</v>
      </c>
      <c r="J10" s="10">
        <f t="shared" ref="J10:J22" si="3">ROUND(D10*I10,-1)</f>
        <v>0</v>
      </c>
      <c r="K10" s="11">
        <f t="shared" ref="K10:K22" si="4">ROUND(J10*10/110,0)</f>
        <v>0</v>
      </c>
    </row>
    <row r="11" spans="2:11" ht="17.25" customHeight="1" x14ac:dyDescent="0.4">
      <c r="B11" s="95"/>
      <c r="C11" s="5" t="s">
        <v>17</v>
      </c>
      <c r="D11" s="12"/>
      <c r="E11" s="7">
        <f t="shared" si="2"/>
        <v>0</v>
      </c>
      <c r="F11" s="8">
        <v>0.72</v>
      </c>
      <c r="G11" s="9">
        <f t="shared" si="1"/>
        <v>0</v>
      </c>
      <c r="H11" s="9">
        <f t="shared" si="1"/>
        <v>0</v>
      </c>
      <c r="I11" s="8">
        <v>0.28000000000000003</v>
      </c>
      <c r="J11" s="10">
        <f t="shared" si="3"/>
        <v>0</v>
      </c>
      <c r="K11" s="11">
        <f t="shared" si="4"/>
        <v>0</v>
      </c>
    </row>
    <row r="12" spans="2:11" ht="17.25" customHeight="1" x14ac:dyDescent="0.4">
      <c r="B12" s="95"/>
      <c r="C12" s="5" t="s">
        <v>18</v>
      </c>
      <c r="D12" s="12"/>
      <c r="E12" s="7">
        <f t="shared" si="2"/>
        <v>0</v>
      </c>
      <c r="F12" s="8">
        <v>0.72</v>
      </c>
      <c r="G12" s="9">
        <f t="shared" si="1"/>
        <v>0</v>
      </c>
      <c r="H12" s="9">
        <f t="shared" si="1"/>
        <v>0</v>
      </c>
      <c r="I12" s="8">
        <v>0.28000000000000003</v>
      </c>
      <c r="J12" s="10">
        <f t="shared" si="3"/>
        <v>0</v>
      </c>
      <c r="K12" s="11">
        <f t="shared" si="4"/>
        <v>0</v>
      </c>
    </row>
    <row r="13" spans="2:11" ht="17.25" customHeight="1" x14ac:dyDescent="0.4">
      <c r="B13" s="95"/>
      <c r="C13" s="5" t="s">
        <v>19</v>
      </c>
      <c r="D13" s="12"/>
      <c r="E13" s="7">
        <f t="shared" si="2"/>
        <v>0</v>
      </c>
      <c r="F13" s="8">
        <v>0.9</v>
      </c>
      <c r="G13" s="9">
        <f t="shared" si="1"/>
        <v>0</v>
      </c>
      <c r="H13" s="9">
        <f t="shared" si="1"/>
        <v>0</v>
      </c>
      <c r="I13" s="8">
        <v>0.1</v>
      </c>
      <c r="J13" s="10">
        <f t="shared" si="3"/>
        <v>0</v>
      </c>
      <c r="K13" s="11">
        <f t="shared" si="4"/>
        <v>0</v>
      </c>
    </row>
    <row r="14" spans="2:11" ht="17.25" customHeight="1" x14ac:dyDescent="0.4">
      <c r="B14" s="96"/>
      <c r="C14" s="5" t="s">
        <v>20</v>
      </c>
      <c r="D14" s="12"/>
      <c r="E14" s="7">
        <f t="shared" si="2"/>
        <v>0</v>
      </c>
      <c r="F14" s="8">
        <v>0.72</v>
      </c>
      <c r="G14" s="9">
        <f t="shared" si="1"/>
        <v>0</v>
      </c>
      <c r="H14" s="9">
        <f t="shared" si="1"/>
        <v>0</v>
      </c>
      <c r="I14" s="8">
        <v>0.28000000000000003</v>
      </c>
      <c r="J14" s="10">
        <f t="shared" si="3"/>
        <v>0</v>
      </c>
      <c r="K14" s="11">
        <f t="shared" si="4"/>
        <v>0</v>
      </c>
    </row>
    <row r="15" spans="2:11" ht="17.25" customHeight="1" x14ac:dyDescent="0.4">
      <c r="B15" s="97" t="s">
        <v>21</v>
      </c>
      <c r="C15" s="98"/>
      <c r="D15" s="12"/>
      <c r="E15" s="7">
        <f t="shared" si="2"/>
        <v>0</v>
      </c>
      <c r="F15" s="8">
        <v>0.72</v>
      </c>
      <c r="G15" s="9">
        <f t="shared" si="1"/>
        <v>0</v>
      </c>
      <c r="H15" s="9">
        <f t="shared" si="1"/>
        <v>0</v>
      </c>
      <c r="I15" s="8">
        <v>0.28000000000000003</v>
      </c>
      <c r="J15" s="10">
        <f t="shared" si="3"/>
        <v>0</v>
      </c>
      <c r="K15" s="11">
        <f t="shared" si="4"/>
        <v>0</v>
      </c>
    </row>
    <row r="16" spans="2:11" ht="17.25" customHeight="1" x14ac:dyDescent="0.4">
      <c r="B16" s="13" t="s">
        <v>22</v>
      </c>
      <c r="C16" s="14" t="s">
        <v>23</v>
      </c>
      <c r="D16" s="12"/>
      <c r="E16" s="7">
        <f t="shared" si="2"/>
        <v>0</v>
      </c>
      <c r="F16" s="8">
        <v>0.72</v>
      </c>
      <c r="G16" s="9">
        <f t="shared" si="1"/>
        <v>0</v>
      </c>
      <c r="H16" s="9">
        <f t="shared" si="1"/>
        <v>0</v>
      </c>
      <c r="I16" s="8">
        <v>0.28000000000000003</v>
      </c>
      <c r="J16" s="10">
        <f t="shared" si="3"/>
        <v>0</v>
      </c>
      <c r="K16" s="11">
        <f t="shared" si="4"/>
        <v>0</v>
      </c>
    </row>
    <row r="17" spans="2:11" ht="17.25" customHeight="1" x14ac:dyDescent="0.4">
      <c r="B17" s="15" t="s">
        <v>24</v>
      </c>
      <c r="C17" s="14" t="s">
        <v>25</v>
      </c>
      <c r="D17" s="12"/>
      <c r="E17" s="7">
        <f t="shared" si="2"/>
        <v>0</v>
      </c>
      <c r="F17" s="8">
        <v>0.72</v>
      </c>
      <c r="G17" s="9">
        <f t="shared" si="1"/>
        <v>0</v>
      </c>
      <c r="H17" s="9">
        <f t="shared" si="1"/>
        <v>0</v>
      </c>
      <c r="I17" s="8">
        <v>0.28000000000000003</v>
      </c>
      <c r="J17" s="10">
        <f t="shared" si="3"/>
        <v>0</v>
      </c>
      <c r="K17" s="11">
        <f t="shared" si="4"/>
        <v>0</v>
      </c>
    </row>
    <row r="18" spans="2:11" ht="17.25" customHeight="1" x14ac:dyDescent="0.4">
      <c r="B18" s="97" t="s">
        <v>26</v>
      </c>
      <c r="C18" s="98"/>
      <c r="D18" s="12"/>
      <c r="E18" s="7">
        <f t="shared" si="2"/>
        <v>0</v>
      </c>
      <c r="F18" s="8">
        <v>0.72</v>
      </c>
      <c r="G18" s="9">
        <f t="shared" si="1"/>
        <v>0</v>
      </c>
      <c r="H18" s="9">
        <f t="shared" si="1"/>
        <v>0</v>
      </c>
      <c r="I18" s="8">
        <v>0.28000000000000003</v>
      </c>
      <c r="J18" s="10">
        <f t="shared" si="3"/>
        <v>0</v>
      </c>
      <c r="K18" s="11">
        <f t="shared" si="4"/>
        <v>0</v>
      </c>
    </row>
    <row r="19" spans="2:11" ht="17.25" customHeight="1" x14ac:dyDescent="0.4">
      <c r="B19" s="94" t="s">
        <v>27</v>
      </c>
      <c r="C19" s="16" t="s">
        <v>28</v>
      </c>
      <c r="D19" s="12"/>
      <c r="E19" s="7">
        <f t="shared" si="2"/>
        <v>0</v>
      </c>
      <c r="F19" s="8">
        <v>0.72</v>
      </c>
      <c r="G19" s="9">
        <f t="shared" si="1"/>
        <v>0</v>
      </c>
      <c r="H19" s="9">
        <f t="shared" si="1"/>
        <v>0</v>
      </c>
      <c r="I19" s="8">
        <v>0.28000000000000003</v>
      </c>
      <c r="J19" s="10">
        <f t="shared" si="3"/>
        <v>0</v>
      </c>
      <c r="K19" s="11">
        <f t="shared" si="4"/>
        <v>0</v>
      </c>
    </row>
    <row r="20" spans="2:11" ht="17.25" customHeight="1" x14ac:dyDescent="0.4">
      <c r="B20" s="95"/>
      <c r="C20" s="16" t="s">
        <v>29</v>
      </c>
      <c r="D20" s="12"/>
      <c r="E20" s="7">
        <f t="shared" si="2"/>
        <v>0</v>
      </c>
      <c r="F20" s="8">
        <v>0.72</v>
      </c>
      <c r="G20" s="9">
        <f t="shared" si="1"/>
        <v>0</v>
      </c>
      <c r="H20" s="9">
        <f t="shared" si="1"/>
        <v>0</v>
      </c>
      <c r="I20" s="8">
        <v>0.28000000000000003</v>
      </c>
      <c r="J20" s="10">
        <f t="shared" si="3"/>
        <v>0</v>
      </c>
      <c r="K20" s="11">
        <f t="shared" si="4"/>
        <v>0</v>
      </c>
    </row>
    <row r="21" spans="2:11" ht="25.5" x14ac:dyDescent="0.4">
      <c r="B21" s="95"/>
      <c r="C21" s="17" t="s">
        <v>30</v>
      </c>
      <c r="D21" s="12"/>
      <c r="E21" s="7">
        <f t="shared" si="2"/>
        <v>0</v>
      </c>
      <c r="F21" s="8">
        <v>0.72</v>
      </c>
      <c r="G21" s="9">
        <f t="shared" si="1"/>
        <v>0</v>
      </c>
      <c r="H21" s="9">
        <f t="shared" si="1"/>
        <v>0</v>
      </c>
      <c r="I21" s="8">
        <v>0.28000000000000003</v>
      </c>
      <c r="J21" s="10">
        <f t="shared" si="3"/>
        <v>0</v>
      </c>
      <c r="K21" s="11">
        <f t="shared" si="4"/>
        <v>0</v>
      </c>
    </row>
    <row r="22" spans="2:11" ht="17.25" customHeight="1" x14ac:dyDescent="0.4">
      <c r="B22" s="96"/>
      <c r="C22" s="16" t="s">
        <v>31</v>
      </c>
      <c r="D22" s="12"/>
      <c r="E22" s="7">
        <f t="shared" si="2"/>
        <v>0</v>
      </c>
      <c r="F22" s="8">
        <v>0.72</v>
      </c>
      <c r="G22" s="9">
        <f t="shared" si="1"/>
        <v>0</v>
      </c>
      <c r="H22" s="9">
        <f t="shared" si="1"/>
        <v>0</v>
      </c>
      <c r="I22" s="8">
        <v>0.28000000000000003</v>
      </c>
      <c r="J22" s="10">
        <f t="shared" si="3"/>
        <v>0</v>
      </c>
      <c r="K22" s="11">
        <f t="shared" si="4"/>
        <v>0</v>
      </c>
    </row>
    <row r="23" spans="2:11" ht="15.75" customHeight="1" x14ac:dyDescent="0.4">
      <c r="B23" s="94" t="s">
        <v>32</v>
      </c>
      <c r="C23" s="18" t="s">
        <v>33</v>
      </c>
      <c r="D23" s="99"/>
      <c r="E23" s="84">
        <f t="shared" si="2"/>
        <v>0</v>
      </c>
      <c r="F23" s="105">
        <v>0.72</v>
      </c>
      <c r="G23" s="106">
        <f>D23-J23</f>
        <v>0</v>
      </c>
      <c r="H23" s="106">
        <f t="shared" si="1"/>
        <v>0</v>
      </c>
      <c r="I23" s="105">
        <v>0.28000000000000003</v>
      </c>
      <c r="J23" s="107">
        <f>ROUND(D23*I23,-1)</f>
        <v>0</v>
      </c>
      <c r="K23" s="108">
        <f>ROUND(J23*10/110,0)</f>
        <v>0</v>
      </c>
    </row>
    <row r="24" spans="2:11" ht="15.75" customHeight="1" x14ac:dyDescent="0.4">
      <c r="B24" s="95"/>
      <c r="C24" s="19" t="s">
        <v>34</v>
      </c>
      <c r="D24" s="99"/>
      <c r="E24" s="84">
        <f t="shared" si="2"/>
        <v>0</v>
      </c>
      <c r="F24" s="105"/>
      <c r="G24" s="106"/>
      <c r="H24" s="106"/>
      <c r="I24" s="105"/>
      <c r="J24" s="107">
        <f t="shared" ref="J24" si="5">ROUND(D24*I24,0)</f>
        <v>0</v>
      </c>
      <c r="K24" s="109"/>
    </row>
    <row r="25" spans="2:11" ht="17.25" customHeight="1" thickBot="1" x14ac:dyDescent="0.45">
      <c r="B25" s="96"/>
      <c r="C25" s="14" t="s">
        <v>35</v>
      </c>
      <c r="D25" s="20"/>
      <c r="E25" s="7">
        <f t="shared" si="2"/>
        <v>0</v>
      </c>
      <c r="F25" s="8">
        <v>1</v>
      </c>
      <c r="G25" s="21">
        <f t="shared" ref="G25:H25" si="6">D25-J25</f>
        <v>0</v>
      </c>
      <c r="H25" s="21">
        <f t="shared" si="6"/>
        <v>0</v>
      </c>
      <c r="I25" s="22">
        <v>0</v>
      </c>
      <c r="J25" s="10">
        <f>ROUND(D25*I25,-1)</f>
        <v>0</v>
      </c>
      <c r="K25" s="11">
        <f t="shared" ref="K25" si="7">ROUND(E25*I25,0)</f>
        <v>0</v>
      </c>
    </row>
    <row r="26" spans="2:11" ht="7.5" customHeight="1" thickBot="1" x14ac:dyDescent="0.45">
      <c r="B26" s="23"/>
      <c r="E26" s="24"/>
      <c r="F26" s="25"/>
      <c r="G26" s="26"/>
      <c r="H26" s="26"/>
      <c r="I26" s="27"/>
      <c r="J26" s="28"/>
      <c r="K26" s="1"/>
    </row>
    <row r="27" spans="2:11" ht="17.25" customHeight="1" thickBot="1" x14ac:dyDescent="0.45">
      <c r="E27" s="29"/>
      <c r="F27" s="100" t="s">
        <v>36</v>
      </c>
      <c r="G27" s="100"/>
      <c r="H27" s="101"/>
      <c r="I27" s="102" t="s">
        <v>39</v>
      </c>
      <c r="J27" s="103"/>
      <c r="K27" s="104"/>
    </row>
  </sheetData>
  <mergeCells count="27">
    <mergeCell ref="F27:H27"/>
    <mergeCell ref="I27:K27"/>
    <mergeCell ref="F23:F24"/>
    <mergeCell ref="G23:G24"/>
    <mergeCell ref="H23:H24"/>
    <mergeCell ref="I23:I24"/>
    <mergeCell ref="J23:J24"/>
    <mergeCell ref="K23:K24"/>
    <mergeCell ref="E23:E24"/>
    <mergeCell ref="B6:I6"/>
    <mergeCell ref="B7:C8"/>
    <mergeCell ref="D7:D8"/>
    <mergeCell ref="E7:E8"/>
    <mergeCell ref="F7:K7"/>
    <mergeCell ref="B9:B14"/>
    <mergeCell ref="B15:C15"/>
    <mergeCell ref="B18:C18"/>
    <mergeCell ref="B19:B22"/>
    <mergeCell ref="B23:B25"/>
    <mergeCell ref="D23:D24"/>
    <mergeCell ref="B1:K1"/>
    <mergeCell ref="B2:C5"/>
    <mergeCell ref="D2:E5"/>
    <mergeCell ref="F2:G3"/>
    <mergeCell ref="H2:K3"/>
    <mergeCell ref="F4:G5"/>
    <mergeCell ref="H4:K5"/>
  </mergeCells>
  <phoneticPr fontId="3"/>
  <dataValidations count="17">
    <dataValidation type="whole" allowBlank="1" showInputMessage="1" showErrorMessage="1" sqref="D22" xr:uid="{56FDFBBF-A2DB-4010-B72E-AA8C9B69E296}">
      <formula1>0</formula1>
      <formula2>880</formula2>
    </dataValidation>
    <dataValidation type="whole" allowBlank="1" showInputMessage="1" showErrorMessage="1" sqref="D21" xr:uid="{A7ECE6A1-44E3-4AF4-8727-EA06D3201E84}">
      <formula1>0</formula1>
      <formula2>1540</formula2>
    </dataValidation>
    <dataValidation type="whole" allowBlank="1" showInputMessage="1" showErrorMessage="1" sqref="D20" xr:uid="{CF1CD40B-1C18-4A59-9DFD-74632A2E1BAF}">
      <formula1>0</formula1>
      <formula2>4950</formula2>
    </dataValidation>
    <dataValidation type="whole" allowBlank="1" showInputMessage="1" showErrorMessage="1" sqref="D19" xr:uid="{71E06BD7-F60B-44C1-8EB3-04ECC889AAAA}">
      <formula1>0</formula1>
      <formula2>3960</formula2>
    </dataValidation>
    <dataValidation type="whole" allowBlank="1" showInputMessage="1" showErrorMessage="1" sqref="D25" xr:uid="{B9563AD3-D93D-41BD-AFF9-BCF6030C1D72}">
      <formula1>0</formula1>
      <formula2>4807</formula2>
    </dataValidation>
    <dataValidation type="whole" allowBlank="1" showInputMessage="1" showErrorMessage="1" sqref="D14" xr:uid="{E5F8053E-C0CA-43FF-BEAF-845F85AB997B}">
      <formula1>0</formula1>
      <formula2>2090</formula2>
    </dataValidation>
    <dataValidation type="whole" allowBlank="1" showInputMessage="1" showErrorMessage="1" sqref="D12" xr:uid="{758C492A-7125-4B0C-B60B-E55382129A47}">
      <formula1>0</formula1>
      <formula2>18007</formula2>
    </dataValidation>
    <dataValidation type="whole" allowBlank="1" showInputMessage="1" showErrorMessage="1" sqref="D10" xr:uid="{72F45361-8F05-41D1-8E3C-3FE2A5E69534}">
      <formula1>0</formula1>
      <formula2>8107</formula2>
    </dataValidation>
    <dataValidation type="whole" allowBlank="1" showInputMessage="1" showErrorMessage="1" sqref="D11" xr:uid="{40758400-3D9B-420C-AC1E-02CB3551E3F8}">
      <formula1>0</formula1>
      <formula2>9735</formula2>
    </dataValidation>
    <dataValidation type="whole" allowBlank="1" showInputMessage="1" showErrorMessage="1" sqref="D9" xr:uid="{89C52739-6251-47D4-A76F-7E02B4B6BB8E}">
      <formula1>0</formula1>
      <formula2>19635</formula2>
    </dataValidation>
    <dataValidation type="whole" allowBlank="1" showInputMessage="1" showErrorMessage="1" sqref="D13" xr:uid="{45FB5245-B513-4481-BE6E-DE3C91235CC9}">
      <formula1>0</formula1>
      <formula2>792</formula2>
    </dataValidation>
    <dataValidation type="whole" allowBlank="1" showInputMessage="1" showErrorMessage="1" sqref="D15" xr:uid="{2D893023-DD1D-4127-89D5-491FD7294A5F}">
      <formula1>0</formula1>
      <formula2>9911</formula2>
    </dataValidation>
    <dataValidation type="whole" allowBlank="1" showInputMessage="1" showErrorMessage="1" sqref="D16" xr:uid="{7850FCDB-7E7E-4928-AA11-9DA52CEE3CB1}">
      <formula1>0</formula1>
      <formula2>3487</formula2>
    </dataValidation>
    <dataValidation type="whole" allowBlank="1" showInputMessage="1" showErrorMessage="1" sqref="D17" xr:uid="{9D2F4A91-36D1-4D6D-A0A8-92160E5815EB}">
      <formula1>0</formula1>
      <formula2>6072</formula2>
    </dataValidation>
    <dataValidation type="whole" allowBlank="1" showInputMessage="1" showErrorMessage="1" sqref="D18" xr:uid="{FD95A7E0-6E5D-43E8-B29D-9B18C4AF23A3}">
      <formula1>0</formula1>
      <formula2>3520</formula2>
    </dataValidation>
    <dataValidation type="whole" allowBlank="1" showInputMessage="1" showErrorMessage="1" sqref="D23:D24" xr:uid="{C72C7563-4430-43B0-BBE4-7D4AEF701826}">
      <formula1>0</formula1>
      <formula2>1914</formula2>
    </dataValidation>
    <dataValidation type="whole" allowBlank="1" showInputMessage="1" showErrorMessage="1" sqref="D26" xr:uid="{EB75086B-4713-4A26-B075-3CEA1DD16EB9}">
      <formula1>0</formula1>
      <formula2>5115</formula2>
    </dataValidation>
  </dataValidations>
  <pageMargins left="0.25" right="0.25" top="0.75" bottom="0.75" header="0.3" footer="0.3"/>
  <pageSetup paperSize="9" scale="93" fitToHeight="0" orientation="landscape" r:id="rId1"/>
  <headerFooter>
    <oddHeader>&amp;L&amp;K00+000【機密性2】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8356-8EB2-4E11-8C39-3166F4B3B082}">
  <sheetPr>
    <tabColor rgb="FFFFFF00"/>
    <pageSetUpPr fitToPage="1"/>
  </sheetPr>
  <dimension ref="A1:J28"/>
  <sheetViews>
    <sheetView zoomScale="130" zoomScaleNormal="130" workbookViewId="0">
      <selection activeCell="G13" sqref="G13"/>
    </sheetView>
  </sheetViews>
  <sheetFormatPr defaultRowHeight="18.75" x14ac:dyDescent="0.4"/>
  <cols>
    <col min="1" max="1" width="11.25" customWidth="1"/>
    <col min="2" max="2" width="9.625" customWidth="1"/>
    <col min="3" max="3" width="26" customWidth="1"/>
    <col min="4" max="4" width="13.75" customWidth="1"/>
    <col min="5" max="5" width="20.375" customWidth="1"/>
    <col min="6" max="6" width="22" customWidth="1"/>
    <col min="7" max="7" width="14.375" customWidth="1"/>
    <col min="8" max="8" width="18" customWidth="1"/>
  </cols>
  <sheetData>
    <row r="1" spans="1:10" ht="30.75" customHeight="1" thickBot="1" x14ac:dyDescent="0.45">
      <c r="A1" s="112" t="s">
        <v>40</v>
      </c>
      <c r="B1" s="112"/>
      <c r="C1" s="112"/>
      <c r="D1" s="112"/>
      <c r="E1" s="112"/>
      <c r="F1" s="112"/>
      <c r="G1" s="112"/>
      <c r="H1" s="112"/>
      <c r="I1" s="112"/>
      <c r="J1" s="112"/>
    </row>
    <row r="2" spans="1:10" ht="12" customHeight="1" thickTop="1" x14ac:dyDescent="0.4">
      <c r="C2" s="36"/>
      <c r="D2" s="113" t="s">
        <v>1</v>
      </c>
      <c r="E2" s="115"/>
      <c r="F2" s="116"/>
      <c r="G2" s="37"/>
      <c r="H2" s="37"/>
    </row>
    <row r="3" spans="1:10" ht="12" customHeight="1" thickBot="1" x14ac:dyDescent="0.45">
      <c r="C3" s="36"/>
      <c r="D3" s="114"/>
      <c r="E3" s="117"/>
      <c r="F3" s="118"/>
      <c r="G3" s="37"/>
      <c r="H3" s="37"/>
    </row>
    <row r="4" spans="1:10" ht="19.5" thickTop="1" x14ac:dyDescent="0.4">
      <c r="C4" s="36"/>
      <c r="D4" s="113" t="s">
        <v>2</v>
      </c>
      <c r="E4" s="115"/>
      <c r="F4" s="116"/>
      <c r="G4" s="37"/>
      <c r="H4" s="37"/>
    </row>
    <row r="5" spans="1:10" ht="4.5" customHeight="1" thickBot="1" x14ac:dyDescent="0.45">
      <c r="C5" s="36"/>
      <c r="D5" s="114"/>
      <c r="E5" s="119"/>
      <c r="F5" s="120"/>
      <c r="G5" s="37"/>
      <c r="H5" s="37"/>
    </row>
    <row r="6" spans="1:10" ht="24" customHeight="1" thickTop="1" thickBot="1" x14ac:dyDescent="0.45">
      <c r="C6" s="38"/>
      <c r="D6" s="38"/>
      <c r="E6" s="39"/>
      <c r="F6" s="38"/>
      <c r="G6" s="38"/>
      <c r="H6" s="38"/>
      <c r="I6" s="38"/>
      <c r="J6" s="38"/>
    </row>
    <row r="7" spans="1:10" ht="24" customHeight="1" thickBot="1" x14ac:dyDescent="0.45">
      <c r="A7" s="40" t="s">
        <v>41</v>
      </c>
      <c r="B7" s="41" t="s">
        <v>42</v>
      </c>
      <c r="C7" s="38"/>
      <c r="D7" s="38"/>
      <c r="E7" s="39"/>
      <c r="F7" s="42"/>
      <c r="G7" s="38"/>
      <c r="H7" s="43" t="s">
        <v>43</v>
      </c>
      <c r="I7" s="38"/>
      <c r="J7" s="38"/>
    </row>
    <row r="8" spans="1:10" ht="24" customHeight="1" x14ac:dyDescent="0.4">
      <c r="B8" s="39"/>
      <c r="C8" s="44"/>
      <c r="D8" s="38"/>
      <c r="E8" s="45"/>
      <c r="F8" s="38"/>
      <c r="G8" s="38"/>
      <c r="H8" s="38"/>
      <c r="I8" s="38"/>
      <c r="J8" s="38"/>
    </row>
    <row r="9" spans="1:10" ht="23.25" customHeight="1" x14ac:dyDescent="0.4">
      <c r="A9" s="40" t="s">
        <v>44</v>
      </c>
      <c r="B9" s="41" t="s">
        <v>45</v>
      </c>
      <c r="C9" s="38"/>
      <c r="D9" s="38"/>
      <c r="E9" s="39"/>
      <c r="F9" s="38"/>
      <c r="G9" s="38"/>
      <c r="H9" s="38"/>
      <c r="I9" s="38"/>
      <c r="J9" s="38"/>
    </row>
    <row r="10" spans="1:10" ht="23.25" customHeight="1" x14ac:dyDescent="0.4">
      <c r="A10" s="40"/>
      <c r="B10" s="41" t="s">
        <v>46</v>
      </c>
      <c r="C10" s="38"/>
      <c r="D10" s="38"/>
      <c r="E10" s="39"/>
      <c r="F10" s="38"/>
      <c r="G10" s="38"/>
      <c r="H10" s="38"/>
      <c r="I10" s="38"/>
      <c r="J10" s="38"/>
    </row>
    <row r="11" spans="1:10" ht="36" customHeight="1" thickBot="1" x14ac:dyDescent="0.45">
      <c r="B11" s="110" t="s">
        <v>47</v>
      </c>
      <c r="C11" s="111"/>
      <c r="D11" s="46" t="s">
        <v>48</v>
      </c>
      <c r="E11" s="47" t="s">
        <v>49</v>
      </c>
    </row>
    <row r="12" spans="1:10" ht="33" customHeight="1" thickTop="1" x14ac:dyDescent="0.4">
      <c r="A12" s="48"/>
      <c r="B12" s="121" t="s">
        <v>50</v>
      </c>
      <c r="C12" s="122"/>
      <c r="D12" s="49"/>
      <c r="E12" s="50"/>
    </row>
    <row r="13" spans="1:10" ht="33" customHeight="1" x14ac:dyDescent="0.4">
      <c r="A13" s="48"/>
      <c r="B13" s="123" t="s">
        <v>51</v>
      </c>
      <c r="C13" s="121"/>
      <c r="D13" s="51"/>
      <c r="E13" s="52" t="s">
        <v>52</v>
      </c>
    </row>
    <row r="14" spans="1:10" ht="33" customHeight="1" x14ac:dyDescent="0.4">
      <c r="A14" s="48"/>
      <c r="B14" s="124" t="s">
        <v>53</v>
      </c>
      <c r="C14" s="53" t="s">
        <v>54</v>
      </c>
      <c r="D14" s="54"/>
      <c r="E14" s="55"/>
    </row>
    <row r="15" spans="1:10" ht="33" customHeight="1" x14ac:dyDescent="0.4">
      <c r="A15" s="48"/>
      <c r="B15" s="125"/>
      <c r="C15" s="56" t="s">
        <v>55</v>
      </c>
      <c r="D15" s="57"/>
      <c r="E15" s="55"/>
    </row>
    <row r="16" spans="1:10" ht="33" customHeight="1" x14ac:dyDescent="0.4">
      <c r="A16" s="48"/>
      <c r="B16" s="125"/>
      <c r="C16" s="56" t="s">
        <v>56</v>
      </c>
      <c r="D16" s="57"/>
      <c r="E16" s="55"/>
    </row>
    <row r="17" spans="1:8" ht="33" customHeight="1" x14ac:dyDescent="0.4">
      <c r="A17" s="48"/>
      <c r="B17" s="125"/>
      <c r="C17" s="56" t="s">
        <v>57</v>
      </c>
      <c r="D17" s="57"/>
      <c r="E17" s="55"/>
    </row>
    <row r="18" spans="1:8" ht="33" customHeight="1" x14ac:dyDescent="0.4">
      <c r="A18" s="48"/>
      <c r="B18" s="125"/>
      <c r="C18" s="56" t="s">
        <v>58</v>
      </c>
      <c r="D18" s="57"/>
      <c r="E18" s="55"/>
    </row>
    <row r="19" spans="1:8" ht="33" customHeight="1" thickBot="1" x14ac:dyDescent="0.45">
      <c r="A19" s="48"/>
      <c r="B19" s="126"/>
      <c r="C19" s="56" t="s">
        <v>59</v>
      </c>
      <c r="D19" s="58"/>
      <c r="E19" s="59"/>
    </row>
    <row r="20" spans="1:8" ht="13.5" customHeight="1" thickTop="1" x14ac:dyDescent="0.4"/>
    <row r="21" spans="1:8" ht="23.25" customHeight="1" thickBot="1" x14ac:dyDescent="0.45">
      <c r="A21" s="40" t="s">
        <v>60</v>
      </c>
      <c r="B21" s="40" t="s">
        <v>61</v>
      </c>
    </row>
    <row r="22" spans="1:8" ht="33.75" customHeight="1" thickTop="1" thickBot="1" x14ac:dyDescent="0.45">
      <c r="B22" s="121" t="s">
        <v>62</v>
      </c>
      <c r="C22" s="122"/>
      <c r="D22" s="60" t="s">
        <v>63</v>
      </c>
      <c r="E22" s="61"/>
    </row>
    <row r="23" spans="1:8" ht="19.5" thickTop="1" x14ac:dyDescent="0.4">
      <c r="B23" s="62"/>
      <c r="C23" s="62"/>
    </row>
    <row r="26" spans="1:8" ht="8.25" customHeight="1" thickBot="1" x14ac:dyDescent="0.45"/>
    <row r="27" spans="1:8" ht="26.25" customHeight="1" thickTop="1" thickBot="1" x14ac:dyDescent="0.45">
      <c r="C27" s="63"/>
      <c r="D27" s="64"/>
      <c r="E27" s="65" t="s">
        <v>64</v>
      </c>
      <c r="F27" s="127"/>
      <c r="G27" s="128"/>
      <c r="H27" s="129"/>
    </row>
    <row r="28" spans="1:8" ht="19.5" thickTop="1" x14ac:dyDescent="0.4"/>
  </sheetData>
  <mergeCells count="11">
    <mergeCell ref="B12:C12"/>
    <mergeCell ref="B13:C13"/>
    <mergeCell ref="B14:B19"/>
    <mergeCell ref="B22:C22"/>
    <mergeCell ref="F27:H27"/>
    <mergeCell ref="B11:C11"/>
    <mergeCell ref="A1:J1"/>
    <mergeCell ref="D2:D3"/>
    <mergeCell ref="E2:F3"/>
    <mergeCell ref="D4:D5"/>
    <mergeCell ref="E4:F5"/>
  </mergeCells>
  <phoneticPr fontId="3"/>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令和8年度生活習慣病予防健診単価報告（提出用）</vt:lpstr>
      <vt:lpstr>生活習慣病予防健診単価　作成例</vt:lpstr>
      <vt:lpstr>生活習慣病予防健診単価計算方法（参考）</vt:lpstr>
      <vt:lpstr>令和8年度人間ドック健診単価報告（提出用）</vt:lpstr>
      <vt:lpstr>'生活習慣病予防健診単価　作成例'!Print_Area</vt:lpstr>
      <vt:lpstr>'生活習慣病予防健診単価計算方法（参考）'!Print_Area</vt:lpstr>
      <vt:lpstr>'令和8年度人間ドック健診単価報告（提出用）'!Print_Area</vt:lpstr>
      <vt:lpstr>'令和8年度生活習慣病予防健診単価報告（提出用）'!Print_Area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真実</dc:creator>
  <cp:lastModifiedBy>丸山　真実</cp:lastModifiedBy>
  <cp:lastPrinted>2026-03-05T07:00:03Z</cp:lastPrinted>
  <dcterms:created xsi:type="dcterms:W3CDTF">2026-03-05T01:44:14Z</dcterms:created>
  <dcterms:modified xsi:type="dcterms:W3CDTF">2026-03-19T01:38:06Z</dcterms:modified>
</cp:coreProperties>
</file>