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81nau2v\n81v0201\sharefs\99.本部\40.業務企画G\07.ホームページ\保険者間調整\"/>
    </mc:Choice>
  </mc:AlternateContent>
  <xr:revisionPtr revIDLastSave="0" documentId="13_ncr:1_{96548125-D91B-4198-8215-DD327936C67A}" xr6:coauthVersionLast="47" xr6:coauthVersionMax="47" xr10:uidLastSave="{00000000-0000-0000-0000-000000000000}"/>
  <bookViews>
    <workbookView xWindow="-120" yWindow="-120" windowWidth="23610" windowHeight="15975" xr2:uid="{705A6978-4A97-46B8-8342-B5F904BBE1F5}"/>
  </bookViews>
  <sheets>
    <sheet name="はじめにお読みください" sheetId="6" r:id="rId1"/>
    <sheet name="入力用" sheetId="5" r:id="rId2"/>
    <sheet name="同意書兼委任状" sheetId="1" r:id="rId3"/>
    <sheet name="療養費" sheetId="2" r:id="rId4"/>
    <sheet name="高額療養費" sheetId="4" r:id="rId5"/>
    <sheet name="DB" sheetId="3" state="hidden" r:id="rId6"/>
  </sheets>
  <definedNames>
    <definedName name="_xlnm.Print_Area" localSheetId="4">高額療養費!$A$1:$K$28</definedName>
    <definedName name="_xlnm.Print_Area" localSheetId="2">同意書兼委任状!$A$1:$N$33</definedName>
    <definedName name="_xlnm.Print_Area" localSheetId="3">療養費!$A$1:$K$24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5" i="1" l="1"/>
  <c r="E1" i="3"/>
  <c r="J5" i="2"/>
  <c r="E6" i="3"/>
  <c r="E5" i="3"/>
  <c r="E4" i="3"/>
  <c r="E3" i="3"/>
  <c r="E2" i="3"/>
  <c r="D6" i="3"/>
  <c r="D5" i="3"/>
  <c r="D4" i="3"/>
  <c r="D3" i="3"/>
  <c r="D2" i="3"/>
  <c r="D1" i="3"/>
  <c r="C6" i="3"/>
  <c r="C5" i="3"/>
  <c r="C4" i="3"/>
  <c r="C3" i="3"/>
  <c r="C2" i="3"/>
  <c r="C1" i="3"/>
  <c r="D5" i="2"/>
  <c r="D6" i="2"/>
  <c r="B6" i="3"/>
  <c r="B5" i="3"/>
  <c r="B4" i="3"/>
  <c r="B3" i="3"/>
  <c r="B2" i="3"/>
  <c r="B1" i="3"/>
  <c r="C7" i="4" l="1"/>
  <c r="C5" i="4"/>
  <c r="D7" i="2"/>
  <c r="C6" i="4" s="1"/>
  <c r="K24" i="4"/>
  <c r="G23" i="4"/>
  <c r="G22" i="4"/>
  <c r="A3" i="4"/>
  <c r="J24" i="2"/>
  <c r="E22" i="2"/>
  <c r="E23" i="2" s="1"/>
  <c r="A3" i="2"/>
  <c r="D5" i="1"/>
  <c r="A15" i="1" s="1"/>
  <c r="M33" i="1"/>
  <c r="B31" i="1"/>
  <c r="E24" i="1"/>
  <c r="E23" i="1"/>
  <c r="E22" i="1"/>
  <c r="G24" i="4"/>
  <c r="E24" i="2"/>
  <c r="I32" i="1"/>
  <c r="H32" i="1"/>
  <c r="G32" i="1"/>
  <c r="F32" i="1"/>
  <c r="D32" i="1"/>
  <c r="E32" i="1"/>
  <c r="D33" i="1"/>
  <c r="F21" i="1"/>
  <c r="D21" i="1"/>
  <c r="B21" i="1"/>
  <c r="C13" i="4"/>
  <c r="J13" i="4"/>
  <c r="F13" i="4"/>
  <c r="D20" i="5"/>
  <c r="D19" i="5"/>
  <c r="D21" i="5"/>
  <c r="G21" i="4" l="1"/>
  <c r="E21" i="2"/>
  <c r="A17" i="1"/>
  <c r="A16" i="1"/>
  <c r="A12" i="1"/>
  <c r="A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優樹</author>
  </authors>
  <commentList>
    <comment ref="D2" authorId="0" shapeId="0" xr:uid="{71F50DF0-8D53-41F5-9E27-0AFD561E8CD6}">
      <text>
        <r>
          <rPr>
            <b/>
            <sz val="9"/>
            <color indexed="81"/>
            <rFont val="MS P ゴシック"/>
            <family val="3"/>
            <charset val="128"/>
          </rPr>
          <t>退職前に加入されていた協会けんぽの都道府県支部をプルダウンから選択してください。</t>
        </r>
      </text>
    </comment>
    <comment ref="D6" authorId="0" shapeId="0" xr:uid="{D76F5682-75B1-48AC-AF15-EC2B83CD2DCE}">
      <text>
        <r>
          <rPr>
            <b/>
            <sz val="9"/>
            <color indexed="81"/>
            <rFont val="MS P ゴシック"/>
            <family val="3"/>
            <charset val="128"/>
          </rPr>
          <t>初めの２ケタが００から始まる全８ケタの数字のうち、
下６ケタのみを入力してください。</t>
        </r>
      </text>
    </comment>
    <comment ref="D7" authorId="0" shapeId="0" xr:uid="{72309F6F-57B4-4CD5-9281-E6412FF7421B}">
      <text>
        <r>
          <rPr>
            <b/>
            <sz val="9"/>
            <color indexed="81"/>
            <rFont val="MS P ゴシック"/>
            <family val="3"/>
            <charset val="128"/>
          </rPr>
          <t>保険者番号・記号番号は資格情報のお知らせを確認のうえご記入ください。
（記号がない場合は番号のみをご記入ください。）</t>
        </r>
      </text>
    </comment>
    <comment ref="D10" authorId="0" shapeId="0" xr:uid="{7758A5D6-0810-4612-88E1-15AA6B4AAEAD}">
      <text>
        <r>
          <rPr>
            <b/>
            <sz val="9"/>
            <color indexed="81"/>
            <rFont val="MS P ゴシック"/>
            <family val="3"/>
            <charset val="128"/>
          </rPr>
          <t>「世帯主氏名」を入力すると自動で入力されますが、正しく表示されない場合は直接入力してください。</t>
        </r>
      </text>
    </comment>
    <comment ref="D11" authorId="0" shapeId="0" xr:uid="{4966153C-3615-4307-834B-3032E1801E3A}">
      <text>
        <r>
          <rPr>
            <b/>
            <sz val="9"/>
            <color indexed="81"/>
            <rFont val="MS P ゴシック"/>
            <family val="3"/>
            <charset val="128"/>
          </rPr>
          <t>YYYY/MM/DDの形式で日付を入力してください。</t>
        </r>
      </text>
    </comment>
    <comment ref="D12" authorId="0" shapeId="0" xr:uid="{E2ADBC46-F3A3-4842-8603-B761C0E3E14C}">
      <text>
        <r>
          <rPr>
            <b/>
            <sz val="9"/>
            <color indexed="81"/>
            <rFont val="MS P ゴシック"/>
            <family val="3"/>
            <charset val="128"/>
          </rPr>
          <t>都道府県名から入力してください。郵便番号の入力は不要です。</t>
        </r>
      </text>
    </comment>
    <comment ref="D13" authorId="0" shapeId="0" xr:uid="{F5D0369B-C57A-4A8F-A786-B135789826EC}">
      <text>
        <r>
          <rPr>
            <b/>
            <sz val="9"/>
            <color indexed="81"/>
            <rFont val="MS P ゴシック"/>
            <family val="3"/>
            <charset val="128"/>
          </rPr>
          <t>数字10ケタ～11ケタの間で入力してください。
 -（ハイフン）の入力は不要です。</t>
        </r>
      </text>
    </comment>
    <comment ref="D16" authorId="0" shapeId="0" xr:uid="{85C9A39D-1CD1-40EE-8F9C-021013926408}">
      <text>
        <r>
          <rPr>
            <b/>
            <sz val="9"/>
            <color indexed="81"/>
            <rFont val="MS P ゴシック"/>
            <family val="3"/>
            <charset val="128"/>
          </rPr>
          <t>自動で入力されますが、正しく表示されない場合は直接入力してください。</t>
        </r>
      </text>
    </comment>
    <comment ref="E16" authorId="0" shapeId="0" xr:uid="{F9C87316-3AC0-4929-AADA-1EFFB5D40D37}">
      <text>
        <r>
          <rPr>
            <b/>
            <sz val="9"/>
            <color indexed="81"/>
            <rFont val="MS P ゴシック"/>
            <family val="3"/>
            <charset val="128"/>
          </rPr>
          <t>YYYY/MM/DDの形式で日付を入力してください。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優樹</author>
  </authors>
  <commentList>
    <comment ref="E25" authorId="0" shapeId="0" xr:uid="{BC62AF09-B851-4F6A-B490-AFB1FB43C5CB}">
      <text>
        <r>
          <rPr>
            <b/>
            <sz val="9"/>
            <color indexed="81"/>
            <rFont val="MS P ゴシック"/>
            <family val="3"/>
            <charset val="128"/>
          </rPr>
          <t>療養を受けた（受診された）方の氏名をプルダウンから選択してください。（必須）</t>
        </r>
      </text>
    </comment>
  </commentList>
</comments>
</file>

<file path=xl/sharedStrings.xml><?xml version="1.0" encoding="utf-8"?>
<sst xmlns="http://schemas.openxmlformats.org/spreadsheetml/2006/main" count="171" uniqueCount="144">
  <si>
    <t>協会けんぽ資格喪失後受診に伴う返納金清算に係る同意書（兼　委任状）</t>
    <rPh sb="0" eb="2">
      <t>キョウカイ</t>
    </rPh>
    <rPh sb="5" eb="9">
      <t>シカクソウシツ</t>
    </rPh>
    <rPh sb="9" eb="10">
      <t>ゴ</t>
    </rPh>
    <rPh sb="10" eb="12">
      <t>ジュシン</t>
    </rPh>
    <rPh sb="13" eb="14">
      <t>トモナ</t>
    </rPh>
    <rPh sb="15" eb="18">
      <t>ヘンノウキン</t>
    </rPh>
    <rPh sb="18" eb="20">
      <t>セイサン</t>
    </rPh>
    <rPh sb="21" eb="22">
      <t>カカ</t>
    </rPh>
    <rPh sb="23" eb="26">
      <t>ドウイショ</t>
    </rPh>
    <rPh sb="27" eb="28">
      <t>ケン</t>
    </rPh>
    <rPh sb="29" eb="32">
      <t>イニンジョウ</t>
    </rPh>
    <phoneticPr fontId="1"/>
  </si>
  <si>
    <t>全国健康保険協会</t>
    <rPh sb="0" eb="2">
      <t>ゼンコク</t>
    </rPh>
    <rPh sb="2" eb="8">
      <t>ケンコウホケンキョウカイ</t>
    </rPh>
    <phoneticPr fontId="1"/>
  </si>
  <si>
    <t>支部長　殿</t>
    <rPh sb="0" eb="3">
      <t>シブチョウ</t>
    </rPh>
    <rPh sb="4" eb="5">
      <t>ドノ</t>
    </rPh>
    <phoneticPr fontId="1"/>
  </si>
  <si>
    <t>記</t>
    <rPh sb="0" eb="1">
      <t>キ</t>
    </rPh>
    <phoneticPr fontId="1"/>
  </si>
  <si>
    <t>１．委任する事項</t>
    <rPh sb="2" eb="4">
      <t>イニン</t>
    </rPh>
    <rPh sb="6" eb="8">
      <t>ジコウ</t>
    </rPh>
    <phoneticPr fontId="1"/>
  </si>
  <si>
    <t>２．同意する事項</t>
    <rPh sb="2" eb="4">
      <t>ドウイ</t>
    </rPh>
    <rPh sb="6" eb="8">
      <t>ジコウ</t>
    </rPh>
    <phoneticPr fontId="1"/>
  </si>
  <si>
    <t>以上</t>
    <rPh sb="0" eb="2">
      <t>イジョウ</t>
    </rPh>
    <phoneticPr fontId="1"/>
  </si>
  <si>
    <t>令和</t>
    <rPh sb="0" eb="2">
      <t>レイワ</t>
    </rPh>
    <phoneticPr fontId="1"/>
  </si>
  <si>
    <t>年</t>
    <rPh sb="0" eb="1">
      <t>ネン</t>
    </rPh>
    <phoneticPr fontId="1"/>
  </si>
  <si>
    <t>月</t>
    <rPh sb="0" eb="1">
      <t>ガツ</t>
    </rPh>
    <phoneticPr fontId="1"/>
  </si>
  <si>
    <t>日</t>
    <rPh sb="0" eb="1">
      <t>ニチ</t>
    </rPh>
    <phoneticPr fontId="1"/>
  </si>
  <si>
    <t>被保険者の氏名</t>
    <rPh sb="0" eb="4">
      <t>ヒホケンシャ</t>
    </rPh>
    <rPh sb="5" eb="7">
      <t>シメイ</t>
    </rPh>
    <phoneticPr fontId="1"/>
  </si>
  <si>
    <t>被保険者の住所</t>
    <rPh sb="0" eb="4">
      <t>ヒホケンシャ</t>
    </rPh>
    <rPh sb="5" eb="7">
      <t>ジュウショ</t>
    </rPh>
    <phoneticPr fontId="1"/>
  </si>
  <si>
    <t>電話番号</t>
    <rPh sb="0" eb="2">
      <t>デンワ</t>
    </rPh>
    <rPh sb="2" eb="4">
      <t>バンゴウ</t>
    </rPh>
    <phoneticPr fontId="1"/>
  </si>
  <si>
    <t>被保険者との続柄</t>
    <rPh sb="0" eb="4">
      <t>ヒホケンシャ</t>
    </rPh>
    <rPh sb="6" eb="8">
      <t>ゾクガラ</t>
    </rPh>
    <phoneticPr fontId="1"/>
  </si>
  <si>
    <t>　受診時に加入されていた国民健康保険について、ご記入ください。</t>
    <rPh sb="1" eb="4">
      <t>ジュシンジ</t>
    </rPh>
    <rPh sb="5" eb="7">
      <t>カニュウ</t>
    </rPh>
    <rPh sb="12" eb="18">
      <t>コクミンケンコウホケン</t>
    </rPh>
    <rPh sb="24" eb="26">
      <t>キニュウ</t>
    </rPh>
    <phoneticPr fontId="1"/>
  </si>
  <si>
    <t>（受診時にご加入されていた国民健康保険の保険者に療養費を支給申請する際に必要な情報となります。）</t>
    <rPh sb="1" eb="4">
      <t>ジュシンジ</t>
    </rPh>
    <rPh sb="6" eb="8">
      <t>カニュウ</t>
    </rPh>
    <rPh sb="13" eb="19">
      <t>コクミンケンコウホケン</t>
    </rPh>
    <rPh sb="20" eb="23">
      <t>ホケンジャ</t>
    </rPh>
    <rPh sb="24" eb="27">
      <t>リョウヨウヒ</t>
    </rPh>
    <rPh sb="28" eb="32">
      <t>シキュウシンセイ</t>
    </rPh>
    <rPh sb="34" eb="35">
      <t>サイ</t>
    </rPh>
    <rPh sb="36" eb="38">
      <t>ヒツヨウ</t>
    </rPh>
    <rPh sb="39" eb="41">
      <t>ジョウホウ</t>
    </rPh>
    <phoneticPr fontId="1"/>
  </si>
  <si>
    <t>記号</t>
    <rPh sb="0" eb="2">
      <t>キゴウ</t>
    </rPh>
    <phoneticPr fontId="1"/>
  </si>
  <si>
    <t>番号</t>
    <rPh sb="0" eb="2">
      <t>バンゴウ</t>
    </rPh>
    <phoneticPr fontId="1"/>
  </si>
  <si>
    <t>保険者
名称</t>
    <rPh sb="0" eb="3">
      <t>ホケンジャ</t>
    </rPh>
    <rPh sb="4" eb="6">
      <t>メイショウ</t>
    </rPh>
    <phoneticPr fontId="1"/>
  </si>
  <si>
    <t>保険者
番号</t>
    <rPh sb="0" eb="3">
      <t>ホケンジャ</t>
    </rPh>
    <rPh sb="4" eb="6">
      <t>バンゴウ</t>
    </rPh>
    <phoneticPr fontId="1"/>
  </si>
  <si>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</si>
  <si>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</si>
  <si>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</si>
  <si>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</si>
  <si>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</si>
  <si>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</si>
  <si>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</si>
  <si>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</si>
  <si>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</si>
  <si>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</si>
  <si>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</si>
  <si>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</si>
  <si>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</si>
  <si>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</si>
  <si>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</si>
  <si>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</si>
  <si>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</si>
  <si>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</si>
  <si>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</si>
  <si>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</si>
  <si>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</si>
  <si>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</si>
  <si>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</si>
  <si>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</si>
  <si>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</si>
  <si>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</si>
  <si>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</si>
  <si>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</si>
  <si>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</si>
  <si>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</si>
  <si>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</si>
  <si>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</si>
  <si>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</si>
  <si>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</si>
  <si>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</si>
  <si>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</si>
  <si>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</si>
  <si>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</si>
  <si>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</si>
  <si>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</si>
  <si>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</si>
  <si>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</si>
  <si>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</si>
  <si>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</si>
  <si>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</si>
  <si>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</si>
  <si>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</si>
  <si>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国民健康保険　市区町村長　殿</t>
    <rPh sb="0" eb="6">
      <t>コクミンケンコウホケン</t>
    </rPh>
    <rPh sb="7" eb="12">
      <t>シクチョウソンチョウ</t>
    </rPh>
    <rPh sb="13" eb="14">
      <t>ドノ</t>
    </rPh>
    <phoneticPr fontId="1"/>
  </si>
  <si>
    <t>療養を受けた者の氏名及び生年月日</t>
    <rPh sb="0" eb="2">
      <t>リョウヨウ</t>
    </rPh>
    <rPh sb="3" eb="4">
      <t>ウ</t>
    </rPh>
    <rPh sb="6" eb="7">
      <t>シャ</t>
    </rPh>
    <rPh sb="8" eb="10">
      <t>シメイ</t>
    </rPh>
    <rPh sb="10" eb="11">
      <t>オヨ</t>
    </rPh>
    <rPh sb="12" eb="16">
      <t>セイネンガッピ</t>
    </rPh>
    <phoneticPr fontId="1"/>
  </si>
  <si>
    <t>氏名</t>
    <rPh sb="0" eb="2">
      <t>シメイ</t>
    </rPh>
    <phoneticPr fontId="1"/>
  </si>
  <si>
    <t>生年月日</t>
    <rPh sb="0" eb="4">
      <t>セイネンガッピ</t>
    </rPh>
    <phoneticPr fontId="1"/>
  </si>
  <si>
    <t>医療機関等</t>
    <rPh sb="0" eb="5">
      <t>イリョウキカントウ</t>
    </rPh>
    <phoneticPr fontId="1"/>
  </si>
  <si>
    <t>名称</t>
    <rPh sb="0" eb="2">
      <t>メイショウ</t>
    </rPh>
    <phoneticPr fontId="1"/>
  </si>
  <si>
    <t>所在地</t>
    <rPh sb="0" eb="3">
      <t>ショザイチ</t>
    </rPh>
    <phoneticPr fontId="1"/>
  </si>
  <si>
    <t>医師名等</t>
    <rPh sb="0" eb="3">
      <t>イシメイ</t>
    </rPh>
    <rPh sb="3" eb="4">
      <t>トウ</t>
    </rPh>
    <phoneticPr fontId="1"/>
  </si>
  <si>
    <t>療養内容</t>
    <rPh sb="0" eb="4">
      <t>リョウヨウナイヨウ</t>
    </rPh>
    <phoneticPr fontId="1"/>
  </si>
  <si>
    <t>傷病名</t>
    <rPh sb="0" eb="3">
      <t>ショウビョウメイ</t>
    </rPh>
    <phoneticPr fontId="1"/>
  </si>
  <si>
    <t>診療報酬明細書の通り</t>
    <rPh sb="0" eb="7">
      <t>シンリョウホウシュウメイサイショ</t>
    </rPh>
    <rPh sb="8" eb="9">
      <t>トオ</t>
    </rPh>
    <phoneticPr fontId="1"/>
  </si>
  <si>
    <t>発病又は負傷年月日</t>
    <rPh sb="0" eb="2">
      <t>ハツビョウ</t>
    </rPh>
    <rPh sb="2" eb="3">
      <t>マタ</t>
    </rPh>
    <rPh sb="4" eb="9">
      <t>フショウネンガッピ</t>
    </rPh>
    <phoneticPr fontId="1"/>
  </si>
  <si>
    <t>原因及び経過</t>
    <rPh sb="0" eb="3">
      <t>ゲンインオヨ</t>
    </rPh>
    <rPh sb="4" eb="6">
      <t>ケイカ</t>
    </rPh>
    <phoneticPr fontId="1"/>
  </si>
  <si>
    <t>第三者の行為によるものか</t>
    <rPh sb="0" eb="3">
      <t>ダイサンシャ</t>
    </rPh>
    <rPh sb="4" eb="6">
      <t>コウイ</t>
    </rPh>
    <phoneticPr fontId="1"/>
  </si>
  <si>
    <t>療養の給付を受けることができなかった理由</t>
    <rPh sb="0" eb="2">
      <t>リョウヨウ</t>
    </rPh>
    <rPh sb="3" eb="5">
      <t>キュウフ</t>
    </rPh>
    <rPh sb="6" eb="7">
      <t>ウ</t>
    </rPh>
    <rPh sb="18" eb="20">
      <t>リユウ</t>
    </rPh>
    <phoneticPr fontId="1"/>
  </si>
  <si>
    <t>療養に要した費用の額</t>
    <rPh sb="0" eb="2">
      <t>リョウヨウ</t>
    </rPh>
    <rPh sb="3" eb="4">
      <t>ヨウ</t>
    </rPh>
    <rPh sb="6" eb="8">
      <t>ヒヨウ</t>
    </rPh>
    <rPh sb="9" eb="10">
      <t>ガク</t>
    </rPh>
    <phoneticPr fontId="1"/>
  </si>
  <si>
    <t>入院・入院外の別</t>
    <rPh sb="0" eb="2">
      <t>ニュウイン</t>
    </rPh>
    <rPh sb="3" eb="6">
      <t>ニュウインガイ</t>
    </rPh>
    <rPh sb="7" eb="8">
      <t>ベツ</t>
    </rPh>
    <phoneticPr fontId="1"/>
  </si>
  <si>
    <t>食事療養費の有無</t>
    <rPh sb="0" eb="5">
      <t>ショクジリョウヨウヒ</t>
    </rPh>
    <rPh sb="6" eb="8">
      <t>ウム</t>
    </rPh>
    <phoneticPr fontId="1"/>
  </si>
  <si>
    <t>食事療養費の額</t>
    <rPh sb="0" eb="5">
      <t>ショクジリョウヨウヒ</t>
    </rPh>
    <rPh sb="6" eb="7">
      <t>ガク</t>
    </rPh>
    <phoneticPr fontId="1"/>
  </si>
  <si>
    <t>上記のとおり申請します。</t>
    <rPh sb="0" eb="2">
      <t>ジョウキ</t>
    </rPh>
    <rPh sb="6" eb="8">
      <t>シンセイ</t>
    </rPh>
    <phoneticPr fontId="1"/>
  </si>
  <si>
    <t>（申請者）</t>
    <rPh sb="1" eb="4">
      <t>シンセイシャ</t>
    </rPh>
    <phoneticPr fontId="1"/>
  </si>
  <si>
    <t>氏名：</t>
    <rPh sb="0" eb="2">
      <t>シメイ</t>
    </rPh>
    <phoneticPr fontId="1"/>
  </si>
  <si>
    <t>生年月日：</t>
    <rPh sb="0" eb="4">
      <t>セイネンガッピ</t>
    </rPh>
    <phoneticPr fontId="1"/>
  </si>
  <si>
    <t>現保険者等の記号・番号：</t>
    <rPh sb="0" eb="1">
      <t>ゲン</t>
    </rPh>
    <rPh sb="1" eb="4">
      <t>ホケンジャ</t>
    </rPh>
    <rPh sb="4" eb="5">
      <t>トウ</t>
    </rPh>
    <rPh sb="6" eb="8">
      <t>キゴウ</t>
    </rPh>
    <rPh sb="9" eb="11">
      <t>バンゴウ</t>
    </rPh>
    <phoneticPr fontId="1"/>
  </si>
  <si>
    <t>(ﾌﾘｶﾞﾅ)</t>
    <phoneticPr fontId="1"/>
  </si>
  <si>
    <t>申請者と
の続柄</t>
    <rPh sb="0" eb="3">
      <t>シンセイシャ</t>
    </rPh>
    <rPh sb="6" eb="8">
      <t>ツヅキガラ</t>
    </rPh>
    <phoneticPr fontId="1"/>
  </si>
  <si>
    <t>月</t>
    <rPh sb="0" eb="1">
      <t>ツキ</t>
    </rPh>
    <phoneticPr fontId="1"/>
  </si>
  <si>
    <t>日</t>
    <rPh sb="0" eb="1">
      <t>ヒ</t>
    </rPh>
    <phoneticPr fontId="1"/>
  </si>
  <si>
    <t>（空白可）</t>
    <rPh sb="1" eb="3">
      <t>クウハク</t>
    </rPh>
    <rPh sb="3" eb="4">
      <t>カ</t>
    </rPh>
    <phoneticPr fontId="1"/>
  </si>
  <si>
    <t>資格喪失後受診のため</t>
    <rPh sb="0" eb="5">
      <t>シカクソウシツゴ</t>
    </rPh>
    <rPh sb="5" eb="7">
      <t>ジュシン</t>
    </rPh>
    <phoneticPr fontId="1"/>
  </si>
  <si>
    <t>入院
入院外</t>
    <rPh sb="0" eb="2">
      <t>ニュウイン</t>
    </rPh>
    <rPh sb="4" eb="7">
      <t>ニュウインガイ</t>
    </rPh>
    <phoneticPr fontId="1"/>
  </si>
  <si>
    <t>　　有　　　無</t>
    <rPh sb="2" eb="3">
      <t>アリ</t>
    </rPh>
    <rPh sb="6" eb="7">
      <t>ナ</t>
    </rPh>
    <phoneticPr fontId="1"/>
  </si>
  <si>
    <t>　　はい　　　いいえ</t>
    <phoneticPr fontId="1"/>
  </si>
  <si>
    <t>高額療養費申請書</t>
    <rPh sb="0" eb="5">
      <t>コウガクリョウヨウヒ</t>
    </rPh>
    <rPh sb="5" eb="8">
      <t>シンセイショ</t>
    </rPh>
    <phoneticPr fontId="1"/>
  </si>
  <si>
    <t>他の公的制度により自己負担相当額等の支給を受けることができるか。</t>
    <rPh sb="0" eb="1">
      <t>タ</t>
    </rPh>
    <rPh sb="2" eb="4">
      <t>コウテキ</t>
    </rPh>
    <rPh sb="4" eb="6">
      <t>セイド</t>
    </rPh>
    <rPh sb="9" eb="13">
      <t>ジコフタン</t>
    </rPh>
    <rPh sb="13" eb="17">
      <t>ソウトウガクトウ</t>
    </rPh>
    <rPh sb="18" eb="20">
      <t>シキュウ</t>
    </rPh>
    <rPh sb="21" eb="22">
      <t>ウ</t>
    </rPh>
    <phoneticPr fontId="1"/>
  </si>
  <si>
    <t>今回の申請の診療月以前に三回以上高額療養費の支給を受けた場合（請求中のものも含む）</t>
    <rPh sb="0" eb="2">
      <t>コンカイ</t>
    </rPh>
    <rPh sb="3" eb="5">
      <t>シンセイ</t>
    </rPh>
    <rPh sb="6" eb="8">
      <t>シンリョウ</t>
    </rPh>
    <rPh sb="8" eb="9">
      <t>ツキ</t>
    </rPh>
    <rPh sb="9" eb="11">
      <t>イゼン</t>
    </rPh>
    <rPh sb="12" eb="16">
      <t>サンカイイジョウ</t>
    </rPh>
    <rPh sb="16" eb="18">
      <t>コウガク</t>
    </rPh>
    <rPh sb="18" eb="21">
      <t>リョウヨウヒ</t>
    </rPh>
    <rPh sb="22" eb="24">
      <t>シキュウ</t>
    </rPh>
    <rPh sb="25" eb="26">
      <t>ウ</t>
    </rPh>
    <rPh sb="28" eb="30">
      <t>バアイ</t>
    </rPh>
    <rPh sb="31" eb="34">
      <t>セイキュウチュウ</t>
    </rPh>
    <rPh sb="38" eb="39">
      <t>フク</t>
    </rPh>
    <phoneticPr fontId="1"/>
  </si>
  <si>
    <t>療養を受けた期間</t>
    <rPh sb="0" eb="2">
      <t>リョウヨウ</t>
    </rPh>
    <rPh sb="3" eb="4">
      <t>ウ</t>
    </rPh>
    <rPh sb="6" eb="8">
      <t>キカン</t>
    </rPh>
    <phoneticPr fontId="1"/>
  </si>
  <si>
    <t>支払った自己負担額</t>
    <rPh sb="0" eb="2">
      <t>シハラ</t>
    </rPh>
    <rPh sb="4" eb="6">
      <t>ジコ</t>
    </rPh>
    <rPh sb="6" eb="9">
      <t>フタンガク</t>
    </rPh>
    <phoneticPr fontId="1"/>
  </si>
  <si>
    <t>受けられる</t>
    <rPh sb="0" eb="1">
      <t>ウ</t>
    </rPh>
    <phoneticPr fontId="1"/>
  </si>
  <si>
    <t>受けられない</t>
    <rPh sb="0" eb="1">
      <t>ウ</t>
    </rPh>
    <phoneticPr fontId="1"/>
  </si>
  <si>
    <t>診療月</t>
    <rPh sb="0" eb="3">
      <t>シンリョウヅキ</t>
    </rPh>
    <phoneticPr fontId="1"/>
  </si>
  <si>
    <t>ー</t>
    <phoneticPr fontId="1"/>
  </si>
  <si>
    <t>受診者１</t>
    <rPh sb="0" eb="3">
      <t>ジュシンシャ</t>
    </rPh>
    <phoneticPr fontId="1"/>
  </si>
  <si>
    <t>受診者２</t>
    <rPh sb="0" eb="3">
      <t>ジュシンシャ</t>
    </rPh>
    <phoneticPr fontId="1"/>
  </si>
  <si>
    <t>加入していた協会けんぽ支部</t>
    <rPh sb="0" eb="2">
      <t>カニュウ</t>
    </rPh>
    <rPh sb="6" eb="8">
      <t>キョウカイ</t>
    </rPh>
    <rPh sb="11" eb="13">
      <t>シブ</t>
    </rPh>
    <phoneticPr fontId="1"/>
  </si>
  <si>
    <t>支部</t>
    <rPh sb="0" eb="2">
      <t>シブ</t>
    </rPh>
    <phoneticPr fontId="1"/>
  </si>
  <si>
    <t>世帯主氏名</t>
    <rPh sb="0" eb="3">
      <t>セタイヌシ</t>
    </rPh>
    <rPh sb="3" eb="5">
      <t>シメイ</t>
    </rPh>
    <phoneticPr fontId="1"/>
  </si>
  <si>
    <t>世帯主住所</t>
    <rPh sb="0" eb="3">
      <t>セタイヌシ</t>
    </rPh>
    <rPh sb="3" eb="5">
      <t>ジュウショ</t>
    </rPh>
    <phoneticPr fontId="1"/>
  </si>
  <si>
    <t>世帯主電話番号</t>
    <rPh sb="0" eb="3">
      <t>セタイヌシ</t>
    </rPh>
    <rPh sb="3" eb="7">
      <t>デンワバンゴウ</t>
    </rPh>
    <phoneticPr fontId="1"/>
  </si>
  <si>
    <t>市区町村名</t>
    <rPh sb="0" eb="5">
      <t>シクチョウソンメイ</t>
    </rPh>
    <phoneticPr fontId="1"/>
  </si>
  <si>
    <t>保険者番号</t>
    <rPh sb="0" eb="5">
      <t>ホケンシャバンゴウ</t>
    </rPh>
    <phoneticPr fontId="1"/>
  </si>
  <si>
    <t>世帯主氏名（フリガナ）</t>
    <rPh sb="0" eb="3">
      <t>セタイヌシ</t>
    </rPh>
    <rPh sb="3" eb="5">
      <t>シメイ</t>
    </rPh>
    <phoneticPr fontId="1"/>
  </si>
  <si>
    <t>世帯主生年月日</t>
    <rPh sb="0" eb="3">
      <t>セタイヌシ</t>
    </rPh>
    <rPh sb="3" eb="7">
      <t>セイネンガッピ</t>
    </rPh>
    <phoneticPr fontId="1"/>
  </si>
  <si>
    <t>氏名（フリガナ）</t>
    <rPh sb="0" eb="2">
      <t>シメイ</t>
    </rPh>
    <phoneticPr fontId="1"/>
  </si>
  <si>
    <t>世帯主との続柄</t>
    <rPh sb="0" eb="3">
      <t>セタイヌシ</t>
    </rPh>
    <rPh sb="5" eb="6">
      <t>ツヅ</t>
    </rPh>
    <rPh sb="6" eb="7">
      <t>ガラ</t>
    </rPh>
    <phoneticPr fontId="1"/>
  </si>
  <si>
    <t>受診者３</t>
    <rPh sb="0" eb="3">
      <t>ジュシンシャ</t>
    </rPh>
    <phoneticPr fontId="1"/>
  </si>
  <si>
    <t>受診者４</t>
    <rPh sb="0" eb="3">
      <t>ジュシンシャ</t>
    </rPh>
    <phoneticPr fontId="1"/>
  </si>
  <si>
    <t>受診者５</t>
    <rPh sb="0" eb="3">
      <t>ジュシンシャ</t>
    </rPh>
    <phoneticPr fontId="1"/>
  </si>
  <si>
    <t>療養費申請書</t>
    <rPh sb="0" eb="3">
      <t>リョウヨウヒ</t>
    </rPh>
    <rPh sb="3" eb="6">
      <t>シンセイショ</t>
    </rPh>
    <phoneticPr fontId="1"/>
  </si>
  <si>
    <t>（　　　　　　　～　　　　　　分）</t>
    <rPh sb="15" eb="16">
      <t>ブン</t>
    </rPh>
    <phoneticPr fontId="1"/>
  </si>
  <si>
    <t>●ご利用いただく対象の方</t>
    <rPh sb="2" eb="4">
      <t>リヨウ</t>
    </rPh>
    <rPh sb="8" eb="10">
      <t>タイショウ</t>
    </rPh>
    <rPh sb="11" eb="12">
      <t>カタ</t>
    </rPh>
    <phoneticPr fontId="1"/>
  </si>
  <si>
    <t>※被保険者（世帯主）以外の家族の方が受診された場合のみ入力してください。</t>
    <rPh sb="1" eb="5">
      <t>ヒホケンシャ</t>
    </rPh>
    <rPh sb="6" eb="9">
      <t>セタイヌシ</t>
    </rPh>
    <rPh sb="10" eb="12">
      <t>イガイ</t>
    </rPh>
    <rPh sb="13" eb="15">
      <t>カゾク</t>
    </rPh>
    <rPh sb="16" eb="17">
      <t>カタ</t>
    </rPh>
    <rPh sb="18" eb="20">
      <t>ジュシン</t>
    </rPh>
    <rPh sb="23" eb="25">
      <t>バアイ</t>
    </rPh>
    <rPh sb="27" eb="29">
      <t>ニュウリョク</t>
    </rPh>
    <phoneticPr fontId="1"/>
  </si>
  <si>
    <t>◆ 被保険者（世帯主）情報欄</t>
    <rPh sb="2" eb="6">
      <t>ヒホケンシャ</t>
    </rPh>
    <rPh sb="7" eb="10">
      <t>セタイヌシ</t>
    </rPh>
    <rPh sb="11" eb="14">
      <t>ジョウホウラン</t>
    </rPh>
    <phoneticPr fontId="1"/>
  </si>
  <si>
    <t>◆ 受診者（家族）情報欄</t>
    <rPh sb="2" eb="5">
      <t>ジュシンシャ</t>
    </rPh>
    <rPh sb="6" eb="8">
      <t>カゾク</t>
    </rPh>
    <rPh sb="9" eb="11">
      <t>ジョウホウ</t>
    </rPh>
    <rPh sb="11" eb="12">
      <t>ラン</t>
    </rPh>
    <phoneticPr fontId="1"/>
  </si>
  <si>
    <t>・「入力用」シートの黄色いセルをすべて入力してください。</t>
    <rPh sb="2" eb="5">
      <t>ニュウリョクヨウ</t>
    </rPh>
    <rPh sb="10" eb="12">
      <t>キイロ</t>
    </rPh>
    <rPh sb="19" eb="21">
      <t>ニュウリョク</t>
    </rPh>
    <phoneticPr fontId="1"/>
  </si>
  <si>
    <t>保険者間調整　同意書兼委任状、申請書（療養費、高額療養費）作成の手順</t>
    <rPh sb="0" eb="6">
      <t>ホケンジャカンチョウセイ</t>
    </rPh>
    <rPh sb="7" eb="11">
      <t>ドウイショケン</t>
    </rPh>
    <rPh sb="11" eb="14">
      <t>イニンジョウ</t>
    </rPh>
    <rPh sb="15" eb="18">
      <t>シンセイショ</t>
    </rPh>
    <rPh sb="19" eb="22">
      <t>リョウヨウヒ</t>
    </rPh>
    <rPh sb="23" eb="28">
      <t>コウガクリョウヨウヒ</t>
    </rPh>
    <rPh sb="29" eb="31">
      <t>サクセイ</t>
    </rPh>
    <rPh sb="32" eb="34">
      <t>テジュン</t>
    </rPh>
    <phoneticPr fontId="1"/>
  </si>
  <si>
    <t>・保険者間調整の利用を希望されている方</t>
    <rPh sb="1" eb="7">
      <t>ホケンジャカンチョウセイ</t>
    </rPh>
    <rPh sb="8" eb="10">
      <t>リヨウ</t>
    </rPh>
    <rPh sb="11" eb="13">
      <t>キボウ</t>
    </rPh>
    <rPh sb="18" eb="19">
      <t>カタ</t>
    </rPh>
    <phoneticPr fontId="1"/>
  </si>
  <si>
    <t>・「療養の給付の不支給について」のお知らせが届いた方</t>
    <rPh sb="2" eb="4">
      <t>リョウヨウ</t>
    </rPh>
    <rPh sb="5" eb="7">
      <t>キュウフ</t>
    </rPh>
    <rPh sb="8" eb="11">
      <t>フシキュウ</t>
    </rPh>
    <rPh sb="18" eb="19">
      <t>シ</t>
    </rPh>
    <rPh sb="22" eb="23">
      <t>トド</t>
    </rPh>
    <rPh sb="25" eb="26">
      <t>カタ</t>
    </rPh>
    <phoneticPr fontId="1"/>
  </si>
  <si>
    <t>・納付書にて医療費を納付（返還）されていない方</t>
    <rPh sb="1" eb="4">
      <t>ノウフショ</t>
    </rPh>
    <rPh sb="6" eb="9">
      <t>イリョウヒ</t>
    </rPh>
    <rPh sb="10" eb="12">
      <t>ノウフ</t>
    </rPh>
    <rPh sb="13" eb="15">
      <t>ヘンカン</t>
    </rPh>
    <rPh sb="22" eb="23">
      <t>カタ</t>
    </rPh>
    <phoneticPr fontId="1"/>
  </si>
  <si>
    <t>・返還が必要となっている医療費に係る受診者が、家族（被保険者（世帯主）以外の方）
　の場合のみ、受診者（家族）情報欄を入力してください。</t>
    <rPh sb="1" eb="3">
      <t>ヘンカン</t>
    </rPh>
    <rPh sb="4" eb="6">
      <t>ヒツヨウ</t>
    </rPh>
    <rPh sb="12" eb="15">
      <t>イリョウヒ</t>
    </rPh>
    <rPh sb="16" eb="17">
      <t>カカ</t>
    </rPh>
    <rPh sb="18" eb="21">
      <t>ジュシンシャ</t>
    </rPh>
    <rPh sb="23" eb="25">
      <t>カゾク</t>
    </rPh>
    <rPh sb="26" eb="30">
      <t>ヒホケンシャ</t>
    </rPh>
    <rPh sb="31" eb="34">
      <t>セタイヌシ</t>
    </rPh>
    <rPh sb="35" eb="37">
      <t>イガイ</t>
    </rPh>
    <rPh sb="38" eb="39">
      <t>カタ</t>
    </rPh>
    <rPh sb="43" eb="45">
      <t>バアイ</t>
    </rPh>
    <rPh sb="48" eb="51">
      <t>ジュシンシャ</t>
    </rPh>
    <rPh sb="52" eb="54">
      <t>カゾク</t>
    </rPh>
    <rPh sb="55" eb="57">
      <t>ジョウホウ</t>
    </rPh>
    <rPh sb="57" eb="58">
      <t>ラン</t>
    </rPh>
    <rPh sb="59" eb="61">
      <t>ニュウリョク</t>
    </rPh>
    <phoneticPr fontId="1"/>
  </si>
  <si>
    <r>
      <t>・「療養費」シートを印刷してください。（受診者が複数いる場合は、</t>
    </r>
    <r>
      <rPr>
        <b/>
        <u/>
        <sz val="14"/>
        <color theme="1"/>
        <rFont val="メイリオ"/>
        <family val="3"/>
        <charset val="128"/>
      </rPr>
      <t xml:space="preserve">受診者ごとに一枚ずつ、
</t>
    </r>
    <r>
      <rPr>
        <b/>
        <sz val="14"/>
        <color theme="1"/>
        <rFont val="メイリオ"/>
        <family val="3"/>
        <charset val="128"/>
      </rPr>
      <t>　</t>
    </r>
    <r>
      <rPr>
        <b/>
        <u/>
        <sz val="14"/>
        <color theme="1"/>
        <rFont val="メイリオ"/>
        <family val="3"/>
        <charset val="128"/>
      </rPr>
      <t>全員分を印刷</t>
    </r>
    <r>
      <rPr>
        <sz val="14"/>
        <color theme="1"/>
        <rFont val="メイリオ"/>
        <family val="3"/>
        <charset val="128"/>
      </rPr>
      <t>してください。）</t>
    </r>
    <rPh sb="2" eb="5">
      <t>リョウヨウヒ</t>
    </rPh>
    <rPh sb="10" eb="12">
      <t>インサツ</t>
    </rPh>
    <phoneticPr fontId="1"/>
  </si>
  <si>
    <r>
      <t>・「高額療養費」シートを</t>
    </r>
    <r>
      <rPr>
        <b/>
        <u/>
        <sz val="14"/>
        <color theme="1"/>
        <rFont val="メイリオ"/>
        <family val="3"/>
        <charset val="128"/>
      </rPr>
      <t>医療費が高額にかかった方の分のみ印刷</t>
    </r>
    <r>
      <rPr>
        <sz val="14"/>
        <color theme="1"/>
        <rFont val="メイリオ"/>
        <family val="3"/>
        <charset val="128"/>
      </rPr>
      <t>してください。
　（対象者が複数いる場合は、受診者ごとに一枚ずつ、全員分を印刷してください。）</t>
    </r>
    <rPh sb="2" eb="4">
      <t>コウガク</t>
    </rPh>
    <rPh sb="4" eb="7">
      <t>リョウヨウヒ</t>
    </rPh>
    <rPh sb="12" eb="15">
      <t>イリョウヒ</t>
    </rPh>
    <rPh sb="16" eb="18">
      <t>コウガク</t>
    </rPh>
    <rPh sb="23" eb="24">
      <t>カタ</t>
    </rPh>
    <rPh sb="25" eb="26">
      <t>ブン</t>
    </rPh>
    <rPh sb="28" eb="30">
      <t>インサツ</t>
    </rPh>
    <rPh sb="40" eb="42">
      <t>タイショウ</t>
    </rPh>
    <phoneticPr fontId="1"/>
  </si>
  <si>
    <t>●ご利用方法</t>
    <rPh sb="2" eb="6">
      <t>リヨウホウホウ</t>
    </rPh>
    <phoneticPr fontId="1"/>
  </si>
  <si>
    <r>
      <t>・「同意書兼委任状」シートを印刷してください。（受診者が複数いる場合は、</t>
    </r>
    <r>
      <rPr>
        <b/>
        <u/>
        <sz val="14"/>
        <color theme="1"/>
        <rFont val="メイリオ"/>
        <family val="3"/>
        <charset val="128"/>
      </rPr>
      <t xml:space="preserve">受診者ごとに
</t>
    </r>
    <r>
      <rPr>
        <b/>
        <sz val="14"/>
        <color theme="1"/>
        <rFont val="メイリオ"/>
        <family val="3"/>
        <charset val="128"/>
      </rPr>
      <t>　</t>
    </r>
    <r>
      <rPr>
        <b/>
        <u/>
        <sz val="14"/>
        <color theme="1"/>
        <rFont val="メイリオ"/>
        <family val="3"/>
        <charset val="128"/>
      </rPr>
      <t>一枚ずつ、全員分を印刷</t>
    </r>
    <r>
      <rPr>
        <sz val="14"/>
        <color theme="1"/>
        <rFont val="メイリオ"/>
        <family val="3"/>
        <charset val="128"/>
      </rPr>
      <t>してください。）</t>
    </r>
    <rPh sb="2" eb="5">
      <t>ドウイショ</t>
    </rPh>
    <rPh sb="5" eb="6">
      <t>ケン</t>
    </rPh>
    <rPh sb="6" eb="9">
      <t>イニンジョウ</t>
    </rPh>
    <rPh sb="14" eb="16">
      <t>インサツ</t>
    </rPh>
    <rPh sb="24" eb="27">
      <t>ジュシンシャ</t>
    </rPh>
    <rPh sb="28" eb="30">
      <t>フクスウ</t>
    </rPh>
    <rPh sb="32" eb="34">
      <t>バアイ</t>
    </rPh>
    <rPh sb="36" eb="39">
      <t>ジュシンシャ</t>
    </rPh>
    <rPh sb="44" eb="46">
      <t>イチマイ</t>
    </rPh>
    <rPh sb="49" eb="52">
      <t>ゼンインブン</t>
    </rPh>
    <rPh sb="53" eb="55">
      <t>インサツ</t>
    </rPh>
    <phoneticPr fontId="1"/>
  </si>
  <si>
    <t>整理番号：</t>
    <rPh sb="0" eb="4">
      <t>セイリバンゴウ</t>
    </rPh>
    <phoneticPr fontId="1"/>
  </si>
  <si>
    <t>療養を受けた者の氏名</t>
    <rPh sb="0" eb="2">
      <t>リョウヨウ</t>
    </rPh>
    <rPh sb="3" eb="4">
      <t>ウ</t>
    </rPh>
    <rPh sb="6" eb="7">
      <t>シャ</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</si>
</sst>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円&quot;;[Red]\-#,##0&quot;円&quot;"/>
    <numFmt numFmtId="177" formatCode="[$-411]ggge&quot;年&quot;m&quot;月&quot;d&quot;日&quot;;@"/>
    <numFmt numFmtId="178" formatCode="\(General&quot;日&quot;&quot;間&quot;\)"/>
    <numFmt numFmtId="179" formatCode="[$-411]ggge&quot;年&quot;m&quot;月&quot;d&quot;日&quot;&quot;から&quot;"/>
    <numFmt numFmtId="180" formatCode="[$-411]ggge&quot;年&quot;m&quot;月&quot;d&quot;日&quot;&quot;まで&quot;"/>
    <numFmt numFmtId="181" formatCode="[$]ggge&quot;年&quot;m&quot;月&quot;&quot;分&quot;" x16r2:formatCode16="[$-ja-JP-x-gannen]ggge&quot;年&quot;m&quot;月&quot;&quot;分&quot;"/>
    <numFmt numFmtId="182" formatCode="e"/>
    <numFmt numFmtId="183" formatCode="d"/>
    <numFmt numFmtId="184" formatCode="m"/>
    <numFmt numFmtId="185" formatCode="00000000"/>
  </numFmts>
  <fonts count="2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0"/>
      <name val="游ゴシック"/>
      <family val="2"/>
      <charset val="128"/>
      <scheme val="minor"/>
    </font>
    <font>
      <b/>
      <sz val="14"/>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3"/>
      <color theme="1"/>
      <name val="游ゴシック"/>
      <family val="3"/>
      <charset val="128"/>
      <scheme val="minor"/>
    </font>
    <font>
      <sz val="13"/>
      <color theme="1"/>
      <name val="游ゴシック"/>
      <family val="2"/>
      <charset val="128"/>
      <scheme val="minor"/>
    </font>
    <font>
      <b/>
      <sz val="13"/>
      <color theme="1"/>
      <name val="游ゴシック"/>
      <family val="3"/>
      <charset val="128"/>
      <scheme val="minor"/>
    </font>
    <font>
      <b/>
      <sz val="9"/>
      <color indexed="81"/>
      <name val="MS P ゴシック"/>
      <family val="3"/>
      <charset val="128"/>
    </font>
    <font>
      <b/>
      <sz val="18"/>
      <color theme="1"/>
      <name val="游ゴシック"/>
      <family val="3"/>
      <charset val="128"/>
      <scheme val="minor"/>
    </font>
    <font>
      <sz val="13"/>
      <color theme="0"/>
      <name val="游ゴシック"/>
      <family val="2"/>
      <charset val="128"/>
      <scheme val="minor"/>
    </font>
    <font>
      <sz val="14"/>
      <color theme="1"/>
      <name val="メイリオ"/>
      <family val="3"/>
      <charset val="128"/>
    </font>
    <font>
      <sz val="12"/>
      <color theme="1"/>
      <name val="メイリオ"/>
      <family val="3"/>
      <charset val="128"/>
    </font>
    <font>
      <sz val="12"/>
      <color theme="1"/>
      <name val="游ゴシック"/>
      <family val="2"/>
      <charset val="128"/>
      <scheme val="minor"/>
    </font>
    <font>
      <b/>
      <sz val="14"/>
      <color theme="1"/>
      <name val="メイリオ"/>
      <family val="3"/>
      <charset val="128"/>
    </font>
    <font>
      <b/>
      <u/>
      <sz val="14"/>
      <color theme="1"/>
      <name val="メイリオ"/>
      <family val="3"/>
      <charset val="128"/>
    </font>
    <font>
      <sz val="18"/>
      <color theme="1"/>
      <name val="メイリオ"/>
      <family val="3"/>
      <charset val="128"/>
    </font>
    <font>
      <b/>
      <sz val="16"/>
      <color theme="1"/>
      <name val="メイリオ"/>
      <family val="3"/>
      <charset val="128"/>
    </font>
  </fonts>
  <fills count="6">
    <fill>
      <patternFill patternType="none"/>
    </fill>
    <fill>
      <patternFill patternType="gray125"/>
    </fill>
    <fill>
      <patternFill patternType="solid">
        <fgColor theme="7" tint="0.79998168889431442"/>
        <bgColor indexed="64"/>
      </patternFill>
    </fill>
    <fill>
      <patternFill patternType="gray0625">
        <fgColor rgb="FFFFCCFF"/>
      </patternFill>
    </fill>
    <fill>
      <patternFill patternType="lightGray">
        <fgColor rgb="FFFFCCFF"/>
      </patternFill>
    </fill>
    <fill>
      <patternFill patternType="lightGray">
        <fgColor theme="5" tint="0.39994506668294322"/>
        <bgColor auto="1"/>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mediumDash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pplyFill="1">
      <alignment vertical="center"/>
    </xf>
    <xf numFmtId="0" fontId="0" fillId="0" borderId="0" xfId="0" applyFill="1">
      <alignment vertical="center"/>
    </xf>
    <xf numFmtId="0" fontId="7" fillId="0" borderId="0" xfId="0" applyFont="1" applyFill="1" applyAlignment="1">
      <alignment horizontal="right" vertical="center"/>
    </xf>
    <xf numFmtId="0" fontId="7" fillId="0" borderId="2" xfId="0" applyFont="1" applyFill="1" applyBorder="1">
      <alignment vertical="center"/>
    </xf>
    <xf numFmtId="0" fontId="7" fillId="0" borderId="1" xfId="0" applyFont="1" applyFill="1" applyBorder="1" applyAlignment="1">
      <alignment horizontal="center" vertical="center"/>
    </xf>
    <xf numFmtId="0" fontId="8" fillId="0" borderId="0" xfId="0" applyFont="1">
      <alignment vertical="center"/>
    </xf>
    <xf numFmtId="0" fontId="8" fillId="0" borderId="0" xfId="0" applyFont="1" applyFill="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7" fillId="0" borderId="1" xfId="0" applyFont="1" applyBorder="1" applyAlignment="1">
      <alignment horizontal="right"/>
    </xf>
    <xf numFmtId="0" fontId="8" fillId="0" borderId="1" xfId="0" applyFont="1" applyBorder="1" applyAlignment="1">
      <alignment horizontal="right"/>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181" fontId="6" fillId="0" borderId="1" xfId="0" applyNumberFormat="1" applyFont="1" applyBorder="1" applyAlignment="1">
      <alignment horizontal="center" vertical="center"/>
    </xf>
    <xf numFmtId="0" fontId="6" fillId="0" borderId="0" xfId="0" applyFont="1" applyAlignment="1">
      <alignment vertical="center" shrinkToFit="1"/>
    </xf>
    <xf numFmtId="0" fontId="6" fillId="0" borderId="0" xfId="0" applyFont="1" applyAlignment="1">
      <alignment horizontal="center" vertical="center"/>
    </xf>
    <xf numFmtId="0" fontId="5" fillId="0" borderId="1" xfId="0" applyFont="1" applyFill="1" applyBorder="1" applyAlignment="1">
      <alignment horizontal="center" vertical="center" wrapText="1"/>
    </xf>
    <xf numFmtId="0" fontId="3" fillId="0" borderId="0" xfId="0" applyFont="1">
      <alignment vertical="center"/>
    </xf>
    <xf numFmtId="0" fontId="12" fillId="0" borderId="0" xfId="0" applyFont="1">
      <alignment vertical="center"/>
    </xf>
    <xf numFmtId="0" fontId="7" fillId="0" borderId="0" xfId="0" applyFont="1" applyFill="1" applyAlignment="1">
      <alignment horizontal="center" vertical="center"/>
    </xf>
    <xf numFmtId="0" fontId="6" fillId="0" borderId="0" xfId="0" applyFont="1" applyAlignment="1">
      <alignment horizontal="center" vertical="center"/>
    </xf>
    <xf numFmtId="182" fontId="7" fillId="0" borderId="0" xfId="0" applyNumberFormat="1" applyFont="1" applyFill="1" applyAlignment="1">
      <alignment horizontal="center" vertical="center"/>
    </xf>
    <xf numFmtId="183" fontId="7" fillId="0" borderId="0" xfId="0" applyNumberFormat="1" applyFont="1" applyFill="1" applyAlignment="1">
      <alignment horizontal="center" vertical="center"/>
    </xf>
    <xf numFmtId="184" fontId="7" fillId="0" borderId="0" xfId="0" applyNumberFormat="1" applyFont="1" applyFill="1" applyAlignment="1">
      <alignment horizontal="center" vertical="center"/>
    </xf>
    <xf numFmtId="0" fontId="13" fillId="0" borderId="0" xfId="0" applyFont="1">
      <alignment vertical="center"/>
    </xf>
    <xf numFmtId="0" fontId="14" fillId="0" borderId="0" xfId="0" applyFont="1">
      <alignment vertical="center"/>
    </xf>
    <xf numFmtId="0" fontId="14" fillId="0" borderId="30" xfId="0" applyFont="1" applyFill="1" applyBorder="1" applyAlignment="1">
      <alignment horizontal="center" vertical="center"/>
    </xf>
    <xf numFmtId="0" fontId="14" fillId="2" borderId="26" xfId="0" applyFont="1" applyFill="1" applyBorder="1">
      <alignment vertical="center"/>
    </xf>
    <xf numFmtId="0" fontId="14" fillId="2" borderId="1" xfId="0" applyFont="1" applyFill="1" applyBorder="1">
      <alignment vertical="center"/>
    </xf>
    <xf numFmtId="0" fontId="14" fillId="2" borderId="28" xfId="0" applyFont="1" applyFill="1" applyBorder="1">
      <alignment vertical="center"/>
    </xf>
    <xf numFmtId="0" fontId="14" fillId="0" borderId="1" xfId="0" applyFont="1" applyBorder="1">
      <alignment vertical="center"/>
    </xf>
    <xf numFmtId="0" fontId="14" fillId="2" borderId="1" xfId="0" applyFont="1" applyFill="1" applyBorder="1" applyAlignment="1">
      <alignment horizontal="center" vertical="center"/>
    </xf>
    <xf numFmtId="0" fontId="14" fillId="0" borderId="1" xfId="0" applyFont="1" applyBorder="1" applyAlignment="1">
      <alignment horizontal="center" vertical="center"/>
    </xf>
    <xf numFmtId="177" fontId="14" fillId="0" borderId="1" xfId="0" applyNumberFormat="1" applyFont="1" applyBorder="1" applyAlignment="1">
      <alignment horizontal="center" vertical="center"/>
    </xf>
    <xf numFmtId="0" fontId="14" fillId="0" borderId="0" xfId="0" applyFont="1" applyAlignment="1"/>
    <xf numFmtId="0" fontId="0" fillId="0" borderId="0" xfId="0" applyAlignment="1">
      <alignment horizontal="right" vertical="center"/>
    </xf>
    <xf numFmtId="0" fontId="13" fillId="3" borderId="0" xfId="0" applyFont="1" applyFill="1">
      <alignment vertical="center"/>
    </xf>
    <xf numFmtId="0" fontId="13" fillId="4" borderId="0" xfId="0" applyFont="1" applyFill="1">
      <alignment vertical="center"/>
    </xf>
    <xf numFmtId="0" fontId="13" fillId="5" borderId="0" xfId="0" applyFont="1" applyFill="1">
      <alignment vertical="center"/>
    </xf>
    <xf numFmtId="0" fontId="19" fillId="4" borderId="0" xfId="0" applyFont="1" applyFill="1" applyAlignment="1"/>
    <xf numFmtId="0" fontId="19" fillId="5" borderId="0" xfId="0" applyFont="1" applyFill="1" applyAlignment="1"/>
    <xf numFmtId="0" fontId="0" fillId="0" borderId="0" xfId="0" applyFill="1" applyAlignment="1">
      <alignment horizontal="right" vertical="center"/>
    </xf>
    <xf numFmtId="0" fontId="0" fillId="0" borderId="12" xfId="0" applyFill="1" applyBorder="1">
      <alignment vertical="center"/>
    </xf>
    <xf numFmtId="0" fontId="0" fillId="0" borderId="0" xfId="0" applyFill="1" applyBorder="1">
      <alignment vertical="center"/>
    </xf>
    <xf numFmtId="0" fontId="13" fillId="0" borderId="20" xfId="0" applyFont="1" applyFill="1" applyBorder="1" applyAlignment="1">
      <alignment vertical="center" wrapText="1"/>
    </xf>
    <xf numFmtId="0" fontId="13" fillId="0" borderId="1" xfId="0" applyFont="1" applyFill="1" applyBorder="1" applyAlignment="1">
      <alignment vertical="center" wrapText="1"/>
    </xf>
    <xf numFmtId="0" fontId="13" fillId="0" borderId="21" xfId="0" applyFont="1" applyFill="1" applyBorder="1" applyAlignment="1">
      <alignment vertical="center" wrapText="1"/>
    </xf>
    <xf numFmtId="0" fontId="13" fillId="0" borderId="22" xfId="0" applyFont="1" applyFill="1" applyBorder="1" applyAlignment="1">
      <alignment vertical="center" wrapText="1"/>
    </xf>
    <xf numFmtId="0" fontId="13" fillId="0" borderId="28" xfId="0" applyFont="1" applyFill="1" applyBorder="1" applyAlignment="1">
      <alignment vertical="center" wrapText="1"/>
    </xf>
    <xf numFmtId="0" fontId="13" fillId="0" borderId="29" xfId="0" applyFont="1" applyFill="1" applyBorder="1" applyAlignment="1">
      <alignment vertical="center" wrapText="1"/>
    </xf>
    <xf numFmtId="0" fontId="18" fillId="0" borderId="0" xfId="0" applyFont="1" applyAlignment="1">
      <alignment vertical="center"/>
    </xf>
    <xf numFmtId="0" fontId="13" fillId="0" borderId="19" xfId="0" applyFont="1" applyFill="1" applyBorder="1" applyAlignment="1">
      <alignment vertical="center"/>
    </xf>
    <xf numFmtId="0" fontId="13" fillId="0" borderId="26" xfId="0" applyFont="1" applyFill="1" applyBorder="1" applyAlignment="1">
      <alignment vertical="center"/>
    </xf>
    <xf numFmtId="0" fontId="13" fillId="0" borderId="27" xfId="0" applyFont="1" applyFill="1" applyBorder="1" applyAlignment="1">
      <alignment vertical="center"/>
    </xf>
    <xf numFmtId="0" fontId="13" fillId="0" borderId="20" xfId="0" applyFont="1" applyFill="1" applyBorder="1" applyAlignment="1">
      <alignment vertical="center"/>
    </xf>
    <xf numFmtId="0" fontId="13" fillId="0" borderId="1" xfId="0" applyFont="1" applyFill="1" applyBorder="1" applyAlignment="1">
      <alignment vertical="center"/>
    </xf>
    <xf numFmtId="0" fontId="13" fillId="0" borderId="21" xfId="0" applyFont="1" applyFill="1" applyBorder="1" applyAlignment="1">
      <alignment vertical="center"/>
    </xf>
    <xf numFmtId="0" fontId="13" fillId="0" borderId="22" xfId="0" applyFont="1" applyFill="1" applyBorder="1" applyAlignment="1">
      <alignment vertical="center"/>
    </xf>
    <xf numFmtId="0" fontId="13" fillId="0" borderId="28" xfId="0" applyFont="1" applyFill="1" applyBorder="1" applyAlignment="1">
      <alignment vertical="center"/>
    </xf>
    <xf numFmtId="0" fontId="13" fillId="0" borderId="29" xfId="0" applyFont="1" applyFill="1" applyBorder="1" applyAlignment="1">
      <alignment vertical="center"/>
    </xf>
    <xf numFmtId="0" fontId="14" fillId="0" borderId="1" xfId="0" applyFont="1" applyBorder="1" applyAlignment="1">
      <alignment horizontal="left" vertical="center"/>
    </xf>
    <xf numFmtId="0" fontId="14" fillId="0" borderId="21" xfId="0" applyFont="1" applyBorder="1" applyAlignment="1">
      <alignment horizontal="left" vertical="center"/>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2" xfId="0" applyFont="1" applyBorder="1" applyAlignment="1">
      <alignment horizontal="center" vertical="center" wrapText="1"/>
    </xf>
    <xf numFmtId="49" fontId="14" fillId="0" borderId="28" xfId="0" applyNumberFormat="1" applyFont="1" applyBorder="1" applyAlignment="1">
      <alignment horizontal="left" vertical="center"/>
    </xf>
    <xf numFmtId="49" fontId="14" fillId="0" borderId="29" xfId="0" applyNumberFormat="1"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177" fontId="14" fillId="0" borderId="1" xfId="0" applyNumberFormat="1" applyFont="1" applyBorder="1" applyAlignment="1">
      <alignment horizontal="left" vertical="center"/>
    </xf>
    <xf numFmtId="177" fontId="14" fillId="0" borderId="21" xfId="0" applyNumberFormat="1" applyFont="1" applyBorder="1" applyAlignment="1">
      <alignment horizontal="left" vertical="center"/>
    </xf>
    <xf numFmtId="185" fontId="14" fillId="0" borderId="1" xfId="0" applyNumberFormat="1" applyFont="1" applyBorder="1" applyAlignment="1">
      <alignment horizontal="left" vertical="center"/>
    </xf>
    <xf numFmtId="185" fontId="14" fillId="0" borderId="21" xfId="0" applyNumberFormat="1" applyFont="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7" fillId="0" borderId="0" xfId="0" applyFont="1" applyFill="1" applyAlignment="1">
      <alignment vertical="center" wrapText="1"/>
    </xf>
    <xf numFmtId="0" fontId="7" fillId="0" borderId="0" xfId="0" applyFont="1" applyFill="1" applyAlignment="1">
      <alignment horizontal="center" vertical="center"/>
    </xf>
    <xf numFmtId="0" fontId="7" fillId="0" borderId="1" xfId="0" applyFont="1" applyBorder="1" applyAlignment="1">
      <alignment horizontal="center" vertical="center"/>
    </xf>
    <xf numFmtId="0" fontId="15" fillId="0" borderId="1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7" fillId="0" borderId="1" xfId="0" applyFont="1" applyBorder="1" applyAlignment="1">
      <alignment horizontal="center" vertical="center" shrinkToFit="1"/>
    </xf>
    <xf numFmtId="0" fontId="9" fillId="0" borderId="1" xfId="0" applyFont="1" applyBorder="1" applyAlignment="1">
      <alignment horizontal="center" vertical="center"/>
    </xf>
    <xf numFmtId="176" fontId="7" fillId="0" borderId="1" xfId="1" applyNumberFormat="1" applyFont="1" applyBorder="1" applyAlignment="1">
      <alignment horizontal="right"/>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distributed" vertical="center"/>
    </xf>
    <xf numFmtId="177" fontId="8" fillId="0" borderId="0" xfId="0" applyNumberFormat="1" applyFont="1" applyAlignment="1">
      <alignment horizontal="center" vertical="center"/>
    </xf>
    <xf numFmtId="0" fontId="4" fillId="0" borderId="0" xfId="0" applyFont="1" applyAlignment="1">
      <alignment horizontal="center" vertical="center"/>
    </xf>
    <xf numFmtId="0" fontId="8" fillId="0" borderId="1" xfId="0" applyFont="1" applyBorder="1" applyAlignment="1">
      <alignment horizontal="center" vertical="center"/>
    </xf>
    <xf numFmtId="177" fontId="8" fillId="0" borderId="3" xfId="0" applyNumberFormat="1" applyFont="1" applyBorder="1" applyAlignment="1">
      <alignment horizontal="center" vertical="center"/>
    </xf>
    <xf numFmtId="177" fontId="8" fillId="0" borderId="4" xfId="0" applyNumberFormat="1" applyFont="1" applyBorder="1" applyAlignment="1">
      <alignment horizontal="center" vertical="center"/>
    </xf>
    <xf numFmtId="177" fontId="8"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xf>
    <xf numFmtId="178" fontId="6" fillId="0" borderId="8" xfId="0" applyNumberFormat="1" applyFont="1" applyBorder="1" applyAlignment="1">
      <alignment horizontal="right" vertical="center"/>
    </xf>
    <xf numFmtId="178" fontId="6" fillId="0" borderId="12" xfId="0" applyNumberFormat="1" applyFont="1" applyBorder="1" applyAlignment="1">
      <alignment horizontal="right" vertical="center"/>
    </xf>
    <xf numFmtId="178" fontId="6" fillId="0" borderId="9" xfId="0" applyNumberFormat="1" applyFont="1" applyBorder="1" applyAlignment="1">
      <alignment horizontal="righ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179" fontId="6" fillId="0" borderId="6" xfId="0" applyNumberFormat="1" applyFont="1" applyBorder="1" applyAlignment="1">
      <alignment vertical="center"/>
    </xf>
    <xf numFmtId="179" fontId="6" fillId="0" borderId="14" xfId="0" applyNumberFormat="1" applyFont="1" applyBorder="1" applyAlignment="1">
      <alignment vertical="center"/>
    </xf>
    <xf numFmtId="179" fontId="6" fillId="0" borderId="7" xfId="0" applyNumberFormat="1" applyFont="1" applyBorder="1" applyAlignment="1">
      <alignment vertical="center"/>
    </xf>
    <xf numFmtId="180" fontId="6" fillId="0" borderId="13" xfId="0" applyNumberFormat="1" applyFont="1" applyBorder="1" applyAlignment="1">
      <alignment vertical="center"/>
    </xf>
    <xf numFmtId="180" fontId="6" fillId="0" borderId="0" xfId="0" applyNumberFormat="1" applyFont="1" applyBorder="1" applyAlignment="1">
      <alignment vertical="center"/>
    </xf>
    <xf numFmtId="180" fontId="6" fillId="0" borderId="15" xfId="0" applyNumberFormat="1" applyFont="1" applyBorder="1" applyAlignment="1">
      <alignment vertical="center"/>
    </xf>
    <xf numFmtId="177" fontId="6" fillId="0" borderId="16" xfId="0" applyNumberFormat="1" applyFont="1" applyBorder="1" applyAlignment="1">
      <alignment horizontal="center" vertical="center"/>
    </xf>
    <xf numFmtId="177" fontId="6" fillId="0" borderId="17" xfId="0" applyNumberFormat="1" applyFont="1" applyBorder="1" applyAlignment="1">
      <alignment horizontal="center" vertical="center"/>
    </xf>
    <xf numFmtId="177" fontId="6" fillId="0" borderId="18" xfId="0" applyNumberFormat="1"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81" fontId="6" fillId="0" borderId="3" xfId="0" applyNumberFormat="1" applyFont="1" applyBorder="1" applyAlignment="1">
      <alignment horizontal="center" vertical="center"/>
    </xf>
    <xf numFmtId="181" fontId="6" fillId="0" borderId="4" xfId="0" applyNumberFormat="1" applyFont="1" applyBorder="1" applyAlignment="1">
      <alignment horizontal="center" vertical="center"/>
    </xf>
    <xf numFmtId="181" fontId="6" fillId="0" borderId="5" xfId="0" applyNumberFormat="1" applyFont="1" applyBorder="1" applyAlignment="1">
      <alignment horizontal="center" vertical="center"/>
    </xf>
    <xf numFmtId="176" fontId="6" fillId="0" borderId="3" xfId="1" applyNumberFormat="1" applyFont="1" applyBorder="1" applyAlignment="1">
      <alignment horizontal="right" vertical="center"/>
    </xf>
    <xf numFmtId="176" fontId="6" fillId="0" borderId="4" xfId="1" applyNumberFormat="1" applyFont="1" applyBorder="1" applyAlignment="1">
      <alignment horizontal="right" vertical="center"/>
    </xf>
    <xf numFmtId="176" fontId="6" fillId="0" borderId="5" xfId="1" applyNumberFormat="1" applyFont="1" applyBorder="1" applyAlignment="1">
      <alignment horizontal="right"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distributed" vertical="center"/>
    </xf>
    <xf numFmtId="181" fontId="6" fillId="0" borderId="1" xfId="0" applyNumberFormat="1" applyFont="1" applyBorder="1" applyAlignment="1">
      <alignment horizontal="center" vertical="center"/>
    </xf>
    <xf numFmtId="0" fontId="6" fillId="0" borderId="1" xfId="0" applyFont="1" applyBorder="1" applyAlignment="1">
      <alignment horizontal="center" vertical="center"/>
    </xf>
    <xf numFmtId="177" fontId="6" fillId="0" borderId="0" xfId="0" applyNumberFormat="1" applyFont="1" applyAlignment="1">
      <alignment horizontal="center" vertical="center"/>
    </xf>
    <xf numFmtId="176" fontId="6" fillId="0" borderId="1" xfId="1" applyNumberFormat="1" applyFont="1" applyBorder="1" applyAlignment="1">
      <alignment horizontal="right"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center" vertical="center"/>
    </xf>
  </cellXfs>
  <cellStyles count="2">
    <cellStyle name="桁区切り" xfId="1" builtinId="6"/>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342900</xdr:colOff>
      <xdr:row>2</xdr:row>
      <xdr:rowOff>266700</xdr:rowOff>
    </xdr:from>
    <xdr:to>
      <xdr:col>18</xdr:col>
      <xdr:colOff>41552</xdr:colOff>
      <xdr:row>6</xdr:row>
      <xdr:rowOff>1095375</xdr:rowOff>
    </xdr:to>
    <xdr:sp macro="" textlink="">
      <xdr:nvSpPr>
        <xdr:cNvPr id="2" name="正方形/長方形 1">
          <a:extLst>
            <a:ext uri="{FF2B5EF4-FFF2-40B4-BE49-F238E27FC236}">
              <a16:creationId xmlns:a16="http://schemas.microsoft.com/office/drawing/2014/main" id="{91CE7173-2ABD-47B6-BC70-03F144F41E76}"/>
            </a:ext>
          </a:extLst>
        </xdr:cNvPr>
        <xdr:cNvSpPr/>
      </xdr:nvSpPr>
      <xdr:spPr>
        <a:xfrm>
          <a:off x="8991600" y="742950"/>
          <a:ext cx="2441852" cy="1885950"/>
        </a:xfrm>
        <a:prstGeom prst="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「入力用」シートに入力いただいた内容が反映されます。</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「療養を受けた者」（</a:t>
          </a:r>
          <a:r>
            <a:rPr kumimoji="1" lang="en-US" altLang="ja-JP" sz="1100"/>
            <a:t>E23</a:t>
          </a:r>
          <a:r>
            <a:rPr kumimoji="1" lang="ja-JP" altLang="en-US" sz="1100"/>
            <a:t>のセル）をプルダウンから選択のうえ、</a:t>
          </a:r>
          <a:endParaRPr kumimoji="1" lang="en-US" altLang="ja-JP" sz="1100"/>
        </a:p>
        <a:p>
          <a:pPr algn="l"/>
          <a:r>
            <a:rPr kumimoji="1" lang="ja-JP" altLang="ja-JP" sz="1100" b="1" u="sng">
              <a:solidFill>
                <a:schemeClr val="dk1"/>
              </a:solidFill>
              <a:effectLst/>
              <a:latin typeface="+mn-lt"/>
              <a:ea typeface="+mn-ea"/>
              <a:cs typeface="+mn-cs"/>
            </a:rPr>
            <a:t>お一人につき一枚ずつ、</a:t>
          </a:r>
          <a:r>
            <a:rPr kumimoji="1" lang="ja-JP" altLang="en-US" sz="1100" b="1" u="sng">
              <a:solidFill>
                <a:schemeClr val="dk1"/>
              </a:solidFill>
              <a:effectLst/>
              <a:latin typeface="+mn-lt"/>
              <a:ea typeface="+mn-ea"/>
              <a:cs typeface="+mn-cs"/>
            </a:rPr>
            <a:t>受診された方</a:t>
          </a:r>
          <a:r>
            <a:rPr kumimoji="1" lang="ja-JP" altLang="ja-JP" sz="1100" b="1" u="sng">
              <a:solidFill>
                <a:schemeClr val="dk1"/>
              </a:solidFill>
              <a:effectLst/>
              <a:latin typeface="+mn-lt"/>
              <a:ea typeface="+mn-ea"/>
              <a:cs typeface="+mn-cs"/>
            </a:rPr>
            <a:t>全員分を</a:t>
          </a:r>
          <a:r>
            <a:rPr kumimoji="1" lang="ja-JP" altLang="en-US" sz="1100" b="1" u="sng"/>
            <a:t>印刷</a:t>
          </a:r>
          <a:r>
            <a:rPr kumimoji="1" lang="ja-JP" altLang="en-US" sz="1100"/>
            <a:t>してください。</a:t>
          </a:r>
        </a:p>
      </xdr:txBody>
    </xdr:sp>
    <xdr:clientData/>
  </xdr:twoCellAnchor>
  <xdr:oneCellAnchor>
    <xdr:from>
      <xdr:col>13</xdr:col>
      <xdr:colOff>714375</xdr:colOff>
      <xdr:row>21</xdr:row>
      <xdr:rowOff>104775</xdr:rowOff>
    </xdr:from>
    <xdr:ext cx="295275" cy="316476"/>
    <xdr:sp macro="" textlink="">
      <xdr:nvSpPr>
        <xdr:cNvPr id="3" name="テキスト ボックス 2">
          <a:extLst>
            <a:ext uri="{FF2B5EF4-FFF2-40B4-BE49-F238E27FC236}">
              <a16:creationId xmlns:a16="http://schemas.microsoft.com/office/drawing/2014/main" id="{A3EBA1E6-9D78-44B4-AE13-7FE22FED2A7D}"/>
            </a:ext>
          </a:extLst>
        </xdr:cNvPr>
        <xdr:cNvSpPr txBox="1"/>
      </xdr:nvSpPr>
      <xdr:spPr>
        <a:xfrm>
          <a:off x="8124825" y="7610475"/>
          <a:ext cx="295275" cy="316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r>
            <a:rPr kumimoji="1" lang="ja-JP" altLang="en-US" sz="1400" b="0"/>
            <a:t>㊞</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17</xdr:row>
          <xdr:rowOff>247650</xdr:rowOff>
        </xdr:from>
        <xdr:to>
          <xdr:col>3</xdr:col>
          <xdr:colOff>590550</xdr:colOff>
          <xdr:row>17</xdr:row>
          <xdr:rowOff>485775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xdr:row>
          <xdr:rowOff>771525</xdr:rowOff>
        </xdr:from>
        <xdr:to>
          <xdr:col>3</xdr:col>
          <xdr:colOff>590550</xdr:colOff>
          <xdr:row>17</xdr:row>
          <xdr:rowOff>1009650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17</xdr:row>
          <xdr:rowOff>504825</xdr:rowOff>
        </xdr:from>
        <xdr:to>
          <xdr:col>5</xdr:col>
          <xdr:colOff>200025</xdr:colOff>
          <xdr:row>17</xdr:row>
          <xdr:rowOff>742950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17</xdr:row>
          <xdr:rowOff>504825</xdr:rowOff>
        </xdr:from>
        <xdr:to>
          <xdr:col>6</xdr:col>
          <xdr:colOff>190500</xdr:colOff>
          <xdr:row>17</xdr:row>
          <xdr:rowOff>742950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488674</xdr:colOff>
      <xdr:row>17</xdr:row>
      <xdr:rowOff>66261</xdr:rowOff>
    </xdr:from>
    <xdr:ext cx="1351652" cy="371320"/>
    <xdr:sp macro="" textlink="">
      <xdr:nvSpPr>
        <xdr:cNvPr id="2" name="テキスト ボックス 1">
          <a:extLst>
            <a:ext uri="{FF2B5EF4-FFF2-40B4-BE49-F238E27FC236}">
              <a16:creationId xmlns:a16="http://schemas.microsoft.com/office/drawing/2014/main" id="{F0578920-ACEF-D92D-E3BD-3033F9A41283}"/>
            </a:ext>
          </a:extLst>
        </xdr:cNvPr>
        <xdr:cNvSpPr txBox="1"/>
      </xdr:nvSpPr>
      <xdr:spPr>
        <a:xfrm>
          <a:off x="488674" y="9997109"/>
          <a:ext cx="1351652" cy="371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t>（実費を記載）</a:t>
          </a:r>
        </a:p>
      </xdr:txBody>
    </xdr:sp>
    <xdr:clientData/>
  </xdr:oneCellAnchor>
  <xdr:oneCellAnchor>
    <xdr:from>
      <xdr:col>7</xdr:col>
      <xdr:colOff>657639</xdr:colOff>
      <xdr:row>17</xdr:row>
      <xdr:rowOff>61291</xdr:rowOff>
    </xdr:from>
    <xdr:ext cx="1351652" cy="371320"/>
    <xdr:sp macro="" textlink="">
      <xdr:nvSpPr>
        <xdr:cNvPr id="3" name="テキスト ボックス 2">
          <a:extLst>
            <a:ext uri="{FF2B5EF4-FFF2-40B4-BE49-F238E27FC236}">
              <a16:creationId xmlns:a16="http://schemas.microsoft.com/office/drawing/2014/main" id="{2A29D850-F3C1-4906-9FFB-C61BCF216884}"/>
            </a:ext>
          </a:extLst>
        </xdr:cNvPr>
        <xdr:cNvSpPr txBox="1"/>
      </xdr:nvSpPr>
      <xdr:spPr>
        <a:xfrm>
          <a:off x="6273248" y="9992139"/>
          <a:ext cx="1351652" cy="371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t>（実費を記載）</a:t>
          </a:r>
        </a:p>
      </xdr:txBody>
    </xdr:sp>
    <xdr:clientData/>
  </xdr:oneCellAnchor>
  <xdr:oneCellAnchor>
    <xdr:from>
      <xdr:col>8</xdr:col>
      <xdr:colOff>538370</xdr:colOff>
      <xdr:row>11</xdr:row>
      <xdr:rowOff>256760</xdr:rowOff>
    </xdr:from>
    <xdr:ext cx="1018227" cy="371320"/>
    <xdr:sp macro="" textlink="">
      <xdr:nvSpPr>
        <xdr:cNvPr id="4" name="テキスト ボックス 3">
          <a:extLst>
            <a:ext uri="{FF2B5EF4-FFF2-40B4-BE49-F238E27FC236}">
              <a16:creationId xmlns:a16="http://schemas.microsoft.com/office/drawing/2014/main" id="{C60F3DF4-B21C-4885-890A-68EB1DB46FB3}"/>
            </a:ext>
          </a:extLst>
        </xdr:cNvPr>
        <xdr:cNvSpPr txBox="1"/>
      </xdr:nvSpPr>
      <xdr:spPr>
        <a:xfrm>
          <a:off x="6841435" y="5640456"/>
          <a:ext cx="1018227" cy="3713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t>（空白可）</a:t>
          </a:r>
        </a:p>
      </xdr:txBody>
    </xdr:sp>
    <xdr:clientData/>
  </xdr:oneCellAnchor>
  <xdr:oneCellAnchor>
    <xdr:from>
      <xdr:col>3</xdr:col>
      <xdr:colOff>0</xdr:colOff>
      <xdr:row>4</xdr:row>
      <xdr:rowOff>0</xdr:rowOff>
    </xdr:from>
    <xdr:ext cx="671274" cy="316476"/>
    <xdr:sp macro="" textlink="">
      <xdr:nvSpPr>
        <xdr:cNvPr id="5" name="テキスト ボックス 4">
          <a:extLst>
            <a:ext uri="{FF2B5EF4-FFF2-40B4-BE49-F238E27FC236}">
              <a16:creationId xmlns:a16="http://schemas.microsoft.com/office/drawing/2014/main" id="{30D2BDF9-C66F-4970-8D86-BA989BEC37C8}"/>
            </a:ext>
          </a:extLst>
        </xdr:cNvPr>
        <xdr:cNvSpPr txBox="1"/>
      </xdr:nvSpPr>
      <xdr:spPr>
        <a:xfrm>
          <a:off x="2362815" y="1078476"/>
          <a:ext cx="671274" cy="316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r>
            <a:rPr kumimoji="1" lang="ja-JP" altLang="en-US" sz="900" b="0"/>
            <a:t>（フリガナ）</a:t>
          </a:r>
        </a:p>
      </xdr:txBody>
    </xdr:sp>
    <xdr:clientData/>
  </xdr:oneCellAnchor>
  <mc:AlternateContent xmlns:mc="http://schemas.openxmlformats.org/markup-compatibility/2006">
    <mc:Choice xmlns:a14="http://schemas.microsoft.com/office/drawing/2010/main" Requires="a14">
      <xdr:twoCellAnchor editAs="oneCell">
        <xdr:from>
          <xdr:col>8</xdr:col>
          <xdr:colOff>285750</xdr:colOff>
          <xdr:row>13</xdr:row>
          <xdr:rowOff>361950</xdr:rowOff>
        </xdr:from>
        <xdr:to>
          <xdr:col>8</xdr:col>
          <xdr:colOff>657225</xdr:colOff>
          <xdr:row>13</xdr:row>
          <xdr:rowOff>600075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438150</xdr:colOff>
          <xdr:row>13</xdr:row>
          <xdr:rowOff>371475</xdr:rowOff>
        </xdr:from>
        <xdr:to>
          <xdr:col>10</xdr:col>
          <xdr:colOff>123825</xdr:colOff>
          <xdr:row>13</xdr:row>
          <xdr:rowOff>609600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381000</xdr:colOff>
      <xdr:row>0</xdr:row>
      <xdr:rowOff>273326</xdr:rowOff>
    </xdr:from>
    <xdr:to>
      <xdr:col>15</xdr:col>
      <xdr:colOff>73026</xdr:colOff>
      <xdr:row>5</xdr:row>
      <xdr:rowOff>523876</xdr:rowOff>
    </xdr:to>
    <xdr:sp macro="" textlink="">
      <xdr:nvSpPr>
        <xdr:cNvPr id="7" name="正方形/長方形 6">
          <a:extLst>
            <a:ext uri="{FF2B5EF4-FFF2-40B4-BE49-F238E27FC236}">
              <a16:creationId xmlns:a16="http://schemas.microsoft.com/office/drawing/2014/main" id="{D1C894FE-2782-46CD-98CB-AD2FD8A53636}"/>
            </a:ext>
          </a:extLst>
        </xdr:cNvPr>
        <xdr:cNvSpPr/>
      </xdr:nvSpPr>
      <xdr:spPr>
        <a:xfrm>
          <a:off x="8734425" y="273326"/>
          <a:ext cx="2435226" cy="1641200"/>
        </a:xfrm>
        <a:prstGeom prst="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「入力用」シートに入力いただいた内容が反映されます。</a:t>
          </a:r>
          <a:endParaRPr lang="ja-JP" altLang="ja-JP">
            <a:effectLst/>
          </a:endParaRPr>
        </a:p>
        <a:p>
          <a:r>
            <a:rPr kumimoji="1" lang="ja-JP" altLang="ja-JP" sz="1100">
              <a:solidFill>
                <a:schemeClr val="dk1"/>
              </a:solidFill>
              <a:effectLst/>
              <a:latin typeface="+mn-lt"/>
              <a:ea typeface="+mn-ea"/>
              <a:cs typeface="+mn-cs"/>
            </a:rPr>
            <a:t>その他の空欄部分は記載せず（空欄のまま）、</a:t>
          </a:r>
          <a:r>
            <a:rPr kumimoji="1" lang="ja-JP" altLang="ja-JP" sz="1100" b="1" u="sng">
              <a:solidFill>
                <a:schemeClr val="dk1"/>
              </a:solidFill>
              <a:effectLst/>
              <a:latin typeface="+mn-lt"/>
              <a:ea typeface="+mn-ea"/>
              <a:cs typeface="+mn-cs"/>
            </a:rPr>
            <a:t>お一人につき一枚ずつ、</a:t>
          </a:r>
          <a:r>
            <a:rPr kumimoji="1" lang="ja-JP" altLang="en-US" sz="1100" b="1" u="sng">
              <a:solidFill>
                <a:schemeClr val="dk1"/>
              </a:solidFill>
              <a:effectLst/>
              <a:latin typeface="+mn-lt"/>
              <a:ea typeface="+mn-ea"/>
              <a:cs typeface="+mn-cs"/>
            </a:rPr>
            <a:t>受診された方</a:t>
          </a:r>
          <a:r>
            <a:rPr kumimoji="1" lang="ja-JP" altLang="ja-JP" sz="1100" b="1" u="sng">
              <a:solidFill>
                <a:schemeClr val="dk1"/>
              </a:solidFill>
              <a:effectLst/>
              <a:latin typeface="+mn-lt"/>
              <a:ea typeface="+mn-ea"/>
              <a:cs typeface="+mn-cs"/>
            </a:rPr>
            <a:t>全員分を</a:t>
          </a:r>
          <a:r>
            <a:rPr kumimoji="1" lang="ja-JP" altLang="en-US" sz="1100" b="1" u="sng"/>
            <a:t>印刷</a:t>
          </a:r>
          <a:r>
            <a:rPr kumimoji="1" lang="ja-JP" altLang="en-US" sz="1100"/>
            <a:t>してください。（必須）</a:t>
          </a:r>
          <a:endParaRPr lang="ja-JP" altLang="ja-JP">
            <a:effectLst/>
          </a:endParaRPr>
        </a:p>
      </xdr:txBody>
    </xdr:sp>
    <xdr:clientData/>
  </xdr:twoCellAnchor>
  <xdr:oneCellAnchor>
    <xdr:from>
      <xdr:col>10</xdr:col>
      <xdr:colOff>247650</xdr:colOff>
      <xdr:row>21</xdr:row>
      <xdr:rowOff>47625</xdr:rowOff>
    </xdr:from>
    <xdr:ext cx="295275" cy="316476"/>
    <xdr:sp macro="" textlink="">
      <xdr:nvSpPr>
        <xdr:cNvPr id="6" name="テキスト ボックス 5">
          <a:extLst>
            <a:ext uri="{FF2B5EF4-FFF2-40B4-BE49-F238E27FC236}">
              <a16:creationId xmlns:a16="http://schemas.microsoft.com/office/drawing/2014/main" id="{52E48E84-FA6D-459E-9CE3-C3F68A450F3D}"/>
            </a:ext>
          </a:extLst>
        </xdr:cNvPr>
        <xdr:cNvSpPr txBox="1"/>
      </xdr:nvSpPr>
      <xdr:spPr>
        <a:xfrm>
          <a:off x="7915275" y="12258675"/>
          <a:ext cx="295275" cy="316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r>
            <a:rPr kumimoji="1" lang="ja-JP" altLang="en-US" sz="1400" b="0"/>
            <a:t>㊞</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647700</xdr:colOff>
          <xdr:row>14</xdr:row>
          <xdr:rowOff>180975</xdr:rowOff>
        </xdr:from>
        <xdr:to>
          <xdr:col>3</xdr:col>
          <xdr:colOff>219075</xdr:colOff>
          <xdr:row>14</xdr:row>
          <xdr:rowOff>419100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xdr:row>
          <xdr:rowOff>180975</xdr:rowOff>
        </xdr:from>
        <xdr:to>
          <xdr:col>6</xdr:col>
          <xdr:colOff>561975</xdr:colOff>
          <xdr:row>14</xdr:row>
          <xdr:rowOff>419100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628650</xdr:colOff>
          <xdr:row>14</xdr:row>
          <xdr:rowOff>180975</xdr:rowOff>
        </xdr:from>
        <xdr:to>
          <xdr:col>10</xdr:col>
          <xdr:colOff>352425</xdr:colOff>
          <xdr:row>14</xdr:row>
          <xdr:rowOff>428625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16</xdr:row>
          <xdr:rowOff>180975</xdr:rowOff>
        </xdr:from>
        <xdr:to>
          <xdr:col>3</xdr:col>
          <xdr:colOff>180975</xdr:colOff>
          <xdr:row>16</xdr:row>
          <xdr:rowOff>419100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180975</xdr:rowOff>
        </xdr:from>
        <xdr:to>
          <xdr:col>6</xdr:col>
          <xdr:colOff>495300</xdr:colOff>
          <xdr:row>16</xdr:row>
          <xdr:rowOff>419100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16</xdr:row>
          <xdr:rowOff>180975</xdr:rowOff>
        </xdr:from>
        <xdr:to>
          <xdr:col>10</xdr:col>
          <xdr:colOff>304800</xdr:colOff>
          <xdr:row>16</xdr:row>
          <xdr:rowOff>419100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2088</xdr:colOff>
      <xdr:row>15</xdr:row>
      <xdr:rowOff>3228</xdr:rowOff>
    </xdr:from>
    <xdr:ext cx="701297" cy="633585"/>
    <xdr:sp macro="" textlink="">
      <xdr:nvSpPr>
        <xdr:cNvPr id="2" name="テキスト ボックス 1">
          <a:extLst>
            <a:ext uri="{FF2B5EF4-FFF2-40B4-BE49-F238E27FC236}">
              <a16:creationId xmlns:a16="http://schemas.microsoft.com/office/drawing/2014/main" id="{43DF018A-F781-9F09-2983-01CC8B13E094}"/>
            </a:ext>
          </a:extLst>
        </xdr:cNvPr>
        <xdr:cNvSpPr txBox="1"/>
      </xdr:nvSpPr>
      <xdr:spPr>
        <a:xfrm>
          <a:off x="1885107" y="9791997"/>
          <a:ext cx="701297" cy="633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a:r>
            <a:rPr kumimoji="1" lang="ja-JP" altLang="en-US" sz="1400"/>
            <a:t>（制度名</a:t>
          </a:r>
        </a:p>
      </xdr:txBody>
    </xdr:sp>
    <xdr:clientData/>
  </xdr:oneCellAnchor>
  <xdr:oneCellAnchor>
    <xdr:from>
      <xdr:col>4</xdr:col>
      <xdr:colOff>716796</xdr:colOff>
      <xdr:row>15</xdr:row>
      <xdr:rowOff>3816</xdr:rowOff>
    </xdr:from>
    <xdr:ext cx="169720" cy="627555"/>
    <xdr:sp macro="" textlink="">
      <xdr:nvSpPr>
        <xdr:cNvPr id="3" name="テキスト ボックス 2">
          <a:extLst>
            <a:ext uri="{FF2B5EF4-FFF2-40B4-BE49-F238E27FC236}">
              <a16:creationId xmlns:a16="http://schemas.microsoft.com/office/drawing/2014/main" id="{FCB2D3CF-9DFE-4CE2-82DB-C1388B5EABEE}"/>
            </a:ext>
          </a:extLst>
        </xdr:cNvPr>
        <xdr:cNvSpPr txBox="1"/>
      </xdr:nvSpPr>
      <xdr:spPr>
        <a:xfrm>
          <a:off x="4521353" y="9947916"/>
          <a:ext cx="169720" cy="6275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r"/>
          <a:r>
            <a:rPr kumimoji="1" lang="ja-JP" altLang="en-US" sz="1400"/>
            <a:t>）</a:t>
          </a:r>
        </a:p>
      </xdr:txBody>
    </xdr:sp>
    <xdr:clientData/>
  </xdr:oneCellAnchor>
  <xdr:oneCellAnchor>
    <xdr:from>
      <xdr:col>5</xdr:col>
      <xdr:colOff>9667</xdr:colOff>
      <xdr:row>15</xdr:row>
      <xdr:rowOff>7948</xdr:rowOff>
    </xdr:from>
    <xdr:ext cx="701044" cy="628866"/>
    <xdr:sp macro="" textlink="">
      <xdr:nvSpPr>
        <xdr:cNvPr id="4" name="テキスト ボックス 3">
          <a:extLst>
            <a:ext uri="{FF2B5EF4-FFF2-40B4-BE49-F238E27FC236}">
              <a16:creationId xmlns:a16="http://schemas.microsoft.com/office/drawing/2014/main" id="{E6C3C38B-3282-41D4-B734-8C50583C2BC5}"/>
            </a:ext>
          </a:extLst>
        </xdr:cNvPr>
        <xdr:cNvSpPr txBox="1"/>
      </xdr:nvSpPr>
      <xdr:spPr>
        <a:xfrm>
          <a:off x="4706225" y="9796717"/>
          <a:ext cx="701044" cy="6288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a:r>
            <a:rPr kumimoji="1" lang="ja-JP" altLang="en-US" sz="1400"/>
            <a:t>（制度名</a:t>
          </a:r>
        </a:p>
      </xdr:txBody>
    </xdr:sp>
    <xdr:clientData/>
  </xdr:oneCellAnchor>
  <xdr:oneCellAnchor>
    <xdr:from>
      <xdr:col>8</xdr:col>
      <xdr:colOff>28318</xdr:colOff>
      <xdr:row>15</xdr:row>
      <xdr:rowOff>8535</xdr:rowOff>
    </xdr:from>
    <xdr:ext cx="169720" cy="622836"/>
    <xdr:sp macro="" textlink="">
      <xdr:nvSpPr>
        <xdr:cNvPr id="5" name="テキスト ボックス 4">
          <a:extLst>
            <a:ext uri="{FF2B5EF4-FFF2-40B4-BE49-F238E27FC236}">
              <a16:creationId xmlns:a16="http://schemas.microsoft.com/office/drawing/2014/main" id="{792B2DBE-4847-4B44-A1F3-A44A8F894716}"/>
            </a:ext>
          </a:extLst>
        </xdr:cNvPr>
        <xdr:cNvSpPr txBox="1"/>
      </xdr:nvSpPr>
      <xdr:spPr>
        <a:xfrm>
          <a:off x="7381618" y="9952635"/>
          <a:ext cx="169720" cy="6228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r"/>
          <a:r>
            <a:rPr kumimoji="1" lang="ja-JP" altLang="en-US" sz="1400"/>
            <a:t>）</a:t>
          </a:r>
        </a:p>
      </xdr:txBody>
    </xdr:sp>
    <xdr:clientData/>
  </xdr:oneCellAnchor>
  <xdr:oneCellAnchor>
    <xdr:from>
      <xdr:col>9</xdr:col>
      <xdr:colOff>0</xdr:colOff>
      <xdr:row>15</xdr:row>
      <xdr:rowOff>7327</xdr:rowOff>
    </xdr:from>
    <xdr:ext cx="747346" cy="624044"/>
    <xdr:sp macro="" textlink="">
      <xdr:nvSpPr>
        <xdr:cNvPr id="6" name="テキスト ボックス 5">
          <a:extLst>
            <a:ext uri="{FF2B5EF4-FFF2-40B4-BE49-F238E27FC236}">
              <a16:creationId xmlns:a16="http://schemas.microsoft.com/office/drawing/2014/main" id="{25F5D1A5-D6DB-47B7-A87C-2F83471BAED6}"/>
            </a:ext>
          </a:extLst>
        </xdr:cNvPr>
        <xdr:cNvSpPr txBox="1"/>
      </xdr:nvSpPr>
      <xdr:spPr>
        <a:xfrm>
          <a:off x="7554058" y="9796096"/>
          <a:ext cx="747346" cy="6240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a:r>
            <a:rPr kumimoji="1" lang="ja-JP" altLang="en-US" sz="1400"/>
            <a:t>（制度名</a:t>
          </a:r>
        </a:p>
      </xdr:txBody>
    </xdr:sp>
    <xdr:clientData/>
  </xdr:oneCellAnchor>
  <xdr:oneCellAnchor>
    <xdr:from>
      <xdr:col>10</xdr:col>
      <xdr:colOff>1936420</xdr:colOff>
      <xdr:row>15</xdr:row>
      <xdr:rowOff>7914</xdr:rowOff>
    </xdr:from>
    <xdr:ext cx="169720" cy="623457"/>
    <xdr:sp macro="" textlink="">
      <xdr:nvSpPr>
        <xdr:cNvPr id="7" name="テキスト ボックス 6">
          <a:extLst>
            <a:ext uri="{FF2B5EF4-FFF2-40B4-BE49-F238E27FC236}">
              <a16:creationId xmlns:a16="http://schemas.microsoft.com/office/drawing/2014/main" id="{CADDA0CC-E8EB-46E8-905A-73913EA8515B}"/>
            </a:ext>
          </a:extLst>
        </xdr:cNvPr>
        <xdr:cNvSpPr txBox="1"/>
      </xdr:nvSpPr>
      <xdr:spPr>
        <a:xfrm>
          <a:off x="10135109" y="9928291"/>
          <a:ext cx="169720" cy="62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r"/>
          <a:r>
            <a:rPr kumimoji="1" lang="ja-JP" altLang="en-US" sz="1400"/>
            <a:t>）</a:t>
          </a:r>
        </a:p>
      </xdr:txBody>
    </xdr:sp>
    <xdr:clientData/>
  </xdr:oneCellAnchor>
  <xdr:oneCellAnchor>
    <xdr:from>
      <xdr:col>2</xdr:col>
      <xdr:colOff>4053</xdr:colOff>
      <xdr:row>4</xdr:row>
      <xdr:rowOff>4053</xdr:rowOff>
    </xdr:from>
    <xdr:ext cx="332361" cy="372894"/>
    <xdr:sp macro="" textlink="">
      <xdr:nvSpPr>
        <xdr:cNvPr id="8" name="テキスト ボックス 7">
          <a:extLst>
            <a:ext uri="{FF2B5EF4-FFF2-40B4-BE49-F238E27FC236}">
              <a16:creationId xmlns:a16="http://schemas.microsoft.com/office/drawing/2014/main" id="{98FB5DDF-16C0-40C7-B1A1-2DCC3ACB889F}"/>
            </a:ext>
          </a:extLst>
        </xdr:cNvPr>
        <xdr:cNvSpPr txBox="1"/>
      </xdr:nvSpPr>
      <xdr:spPr>
        <a:xfrm>
          <a:off x="1880681" y="993032"/>
          <a:ext cx="332361" cy="372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a:r>
            <a:rPr kumimoji="1" lang="ja-JP" altLang="en-US" sz="1400"/>
            <a:t>氏名</a:t>
          </a:r>
        </a:p>
      </xdr:txBody>
    </xdr:sp>
    <xdr:clientData/>
  </xdr:oneCellAnchor>
  <xdr:oneCellAnchor>
    <xdr:from>
      <xdr:col>5</xdr:col>
      <xdr:colOff>0</xdr:colOff>
      <xdr:row>4</xdr:row>
      <xdr:rowOff>4053</xdr:rowOff>
    </xdr:from>
    <xdr:ext cx="332361" cy="372894"/>
    <xdr:sp macro="" textlink="">
      <xdr:nvSpPr>
        <xdr:cNvPr id="9" name="テキスト ボックス 8">
          <a:extLst>
            <a:ext uri="{FF2B5EF4-FFF2-40B4-BE49-F238E27FC236}">
              <a16:creationId xmlns:a16="http://schemas.microsoft.com/office/drawing/2014/main" id="{468A0548-3C83-4149-897A-64F5910CBAC0}"/>
            </a:ext>
          </a:extLst>
        </xdr:cNvPr>
        <xdr:cNvSpPr txBox="1"/>
      </xdr:nvSpPr>
      <xdr:spPr>
        <a:xfrm>
          <a:off x="4689543" y="993032"/>
          <a:ext cx="332361" cy="372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a:r>
            <a:rPr kumimoji="1" lang="ja-JP" altLang="en-US" sz="1400"/>
            <a:t>氏名</a:t>
          </a:r>
        </a:p>
      </xdr:txBody>
    </xdr:sp>
    <xdr:clientData/>
  </xdr:oneCellAnchor>
  <xdr:oneCellAnchor>
    <xdr:from>
      <xdr:col>9</xdr:col>
      <xdr:colOff>0</xdr:colOff>
      <xdr:row>4</xdr:row>
      <xdr:rowOff>4053</xdr:rowOff>
    </xdr:from>
    <xdr:ext cx="332361" cy="372894"/>
    <xdr:sp macro="" textlink="">
      <xdr:nvSpPr>
        <xdr:cNvPr id="10" name="テキスト ボックス 9">
          <a:extLst>
            <a:ext uri="{FF2B5EF4-FFF2-40B4-BE49-F238E27FC236}">
              <a16:creationId xmlns:a16="http://schemas.microsoft.com/office/drawing/2014/main" id="{635B2E33-5820-456E-9035-2FEE3EA757CE}"/>
            </a:ext>
          </a:extLst>
        </xdr:cNvPr>
        <xdr:cNvSpPr txBox="1"/>
      </xdr:nvSpPr>
      <xdr:spPr>
        <a:xfrm>
          <a:off x="7547043" y="993032"/>
          <a:ext cx="332361" cy="3728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a:r>
            <a:rPr kumimoji="1" lang="ja-JP" altLang="en-US" sz="1400"/>
            <a:t>氏名</a:t>
          </a:r>
        </a:p>
      </xdr:txBody>
    </xdr:sp>
    <xdr:clientData/>
  </xdr:oneCellAnchor>
  <xdr:oneCellAnchor>
    <xdr:from>
      <xdr:col>2</xdr:col>
      <xdr:colOff>1</xdr:colOff>
      <xdr:row>6</xdr:row>
      <xdr:rowOff>8282</xdr:rowOff>
    </xdr:from>
    <xdr:ext cx="604024" cy="622749"/>
    <xdr:sp macro="" textlink="">
      <xdr:nvSpPr>
        <xdr:cNvPr id="11" name="テキスト ボックス 10">
          <a:extLst>
            <a:ext uri="{FF2B5EF4-FFF2-40B4-BE49-F238E27FC236}">
              <a16:creationId xmlns:a16="http://schemas.microsoft.com/office/drawing/2014/main" id="{AAC71A10-A6E2-4A66-A59A-9058E84F94EC}"/>
            </a:ext>
          </a:extLst>
        </xdr:cNvPr>
        <xdr:cNvSpPr txBox="1"/>
      </xdr:nvSpPr>
      <xdr:spPr>
        <a:xfrm>
          <a:off x="1875235" y="3490860"/>
          <a:ext cx="604024" cy="622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a:r>
            <a:rPr kumimoji="1" lang="ja-JP" altLang="en-US" sz="1400"/>
            <a:t>（続柄：</a:t>
          </a:r>
        </a:p>
      </xdr:txBody>
    </xdr:sp>
    <xdr:clientData/>
  </xdr:oneCellAnchor>
  <xdr:oneCellAnchor>
    <xdr:from>
      <xdr:col>4</xdr:col>
      <xdr:colOff>719354</xdr:colOff>
      <xdr:row>6</xdr:row>
      <xdr:rowOff>8869</xdr:rowOff>
    </xdr:from>
    <xdr:ext cx="169720" cy="622161"/>
    <xdr:sp macro="" textlink="">
      <xdr:nvSpPr>
        <xdr:cNvPr id="12" name="テキスト ボックス 11">
          <a:extLst>
            <a:ext uri="{FF2B5EF4-FFF2-40B4-BE49-F238E27FC236}">
              <a16:creationId xmlns:a16="http://schemas.microsoft.com/office/drawing/2014/main" id="{7E42D820-A0B6-48D4-A1FF-748FFE354A44}"/>
            </a:ext>
          </a:extLst>
        </xdr:cNvPr>
        <xdr:cNvSpPr txBox="1"/>
      </xdr:nvSpPr>
      <xdr:spPr>
        <a:xfrm>
          <a:off x="4517448" y="3491447"/>
          <a:ext cx="169720" cy="6221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r"/>
          <a:r>
            <a:rPr kumimoji="1" lang="ja-JP" altLang="en-US" sz="1400"/>
            <a:t>）</a:t>
          </a:r>
        </a:p>
      </xdr:txBody>
    </xdr:sp>
    <xdr:clientData/>
  </xdr:oneCellAnchor>
  <xdr:oneCellAnchor>
    <xdr:from>
      <xdr:col>5</xdr:col>
      <xdr:colOff>4646</xdr:colOff>
      <xdr:row>6</xdr:row>
      <xdr:rowOff>4646</xdr:rowOff>
    </xdr:from>
    <xdr:ext cx="604024" cy="626385"/>
    <xdr:sp macro="" textlink="">
      <xdr:nvSpPr>
        <xdr:cNvPr id="13" name="テキスト ボックス 12">
          <a:extLst>
            <a:ext uri="{FF2B5EF4-FFF2-40B4-BE49-F238E27FC236}">
              <a16:creationId xmlns:a16="http://schemas.microsoft.com/office/drawing/2014/main" id="{7D52A8F5-B4ED-4D45-8D54-E9DE1E9C996B}"/>
            </a:ext>
          </a:extLst>
        </xdr:cNvPr>
        <xdr:cNvSpPr txBox="1"/>
      </xdr:nvSpPr>
      <xdr:spPr>
        <a:xfrm>
          <a:off x="4689755" y="3487224"/>
          <a:ext cx="604024" cy="626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a:r>
            <a:rPr kumimoji="1" lang="ja-JP" altLang="en-US" sz="1400"/>
            <a:t>（続柄：</a:t>
          </a:r>
        </a:p>
      </xdr:txBody>
    </xdr:sp>
    <xdr:clientData/>
  </xdr:oneCellAnchor>
  <xdr:oneCellAnchor>
    <xdr:from>
      <xdr:col>8</xdr:col>
      <xdr:colOff>31691</xdr:colOff>
      <xdr:row>6</xdr:row>
      <xdr:rowOff>5233</xdr:rowOff>
    </xdr:from>
    <xdr:ext cx="169720" cy="625798"/>
    <xdr:sp macro="" textlink="">
      <xdr:nvSpPr>
        <xdr:cNvPr id="14" name="テキスト ボックス 13">
          <a:extLst>
            <a:ext uri="{FF2B5EF4-FFF2-40B4-BE49-F238E27FC236}">
              <a16:creationId xmlns:a16="http://schemas.microsoft.com/office/drawing/2014/main" id="{90A809C4-BDB2-4D0A-A2FB-079220D7FCAE}"/>
            </a:ext>
          </a:extLst>
        </xdr:cNvPr>
        <xdr:cNvSpPr txBox="1"/>
      </xdr:nvSpPr>
      <xdr:spPr>
        <a:xfrm>
          <a:off x="7377847" y="3487811"/>
          <a:ext cx="169720" cy="6257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r"/>
          <a:r>
            <a:rPr kumimoji="1" lang="ja-JP" altLang="en-US" sz="1400"/>
            <a:t>）</a:t>
          </a:r>
        </a:p>
      </xdr:txBody>
    </xdr:sp>
    <xdr:clientData/>
  </xdr:oneCellAnchor>
  <xdr:oneCellAnchor>
    <xdr:from>
      <xdr:col>9</xdr:col>
      <xdr:colOff>4646</xdr:colOff>
      <xdr:row>6</xdr:row>
      <xdr:rowOff>9292</xdr:rowOff>
    </xdr:from>
    <xdr:ext cx="604024" cy="627692"/>
    <xdr:sp macro="" textlink="">
      <xdr:nvSpPr>
        <xdr:cNvPr id="15" name="テキスト ボックス 14">
          <a:extLst>
            <a:ext uri="{FF2B5EF4-FFF2-40B4-BE49-F238E27FC236}">
              <a16:creationId xmlns:a16="http://schemas.microsoft.com/office/drawing/2014/main" id="{6B83FC8F-E219-43C2-8C4C-57116FF35EAA}"/>
            </a:ext>
          </a:extLst>
        </xdr:cNvPr>
        <xdr:cNvSpPr txBox="1"/>
      </xdr:nvSpPr>
      <xdr:spPr>
        <a:xfrm>
          <a:off x="7553209" y="3491870"/>
          <a:ext cx="604024" cy="6276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l"/>
          <a:r>
            <a:rPr kumimoji="1" lang="ja-JP" altLang="en-US" sz="1400"/>
            <a:t>（続柄：</a:t>
          </a:r>
        </a:p>
      </xdr:txBody>
    </xdr:sp>
    <xdr:clientData/>
  </xdr:oneCellAnchor>
  <xdr:oneCellAnchor>
    <xdr:from>
      <xdr:col>10</xdr:col>
      <xdr:colOff>1933104</xdr:colOff>
      <xdr:row>6</xdr:row>
      <xdr:rowOff>9879</xdr:rowOff>
    </xdr:from>
    <xdr:ext cx="169720" cy="621151"/>
    <xdr:sp macro="" textlink="">
      <xdr:nvSpPr>
        <xdr:cNvPr id="16" name="テキスト ボックス 15">
          <a:extLst>
            <a:ext uri="{FF2B5EF4-FFF2-40B4-BE49-F238E27FC236}">
              <a16:creationId xmlns:a16="http://schemas.microsoft.com/office/drawing/2014/main" id="{FFC0F7FE-B7FD-432C-9D20-3AD5C950420F}"/>
            </a:ext>
          </a:extLst>
        </xdr:cNvPr>
        <xdr:cNvSpPr txBox="1"/>
      </xdr:nvSpPr>
      <xdr:spPr>
        <a:xfrm>
          <a:off x="10131793" y="3489200"/>
          <a:ext cx="169720" cy="6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r"/>
          <a:r>
            <a:rPr kumimoji="1" lang="ja-JP" altLang="en-US" sz="1400"/>
            <a:t>）</a:t>
          </a:r>
        </a:p>
      </xdr:txBody>
    </xdr:sp>
    <xdr:clientData/>
  </xdr:oneCellAnchor>
  <xdr:twoCellAnchor>
    <xdr:from>
      <xdr:col>11</xdr:col>
      <xdr:colOff>414617</xdr:colOff>
      <xdr:row>0</xdr:row>
      <xdr:rowOff>347383</xdr:rowOff>
    </xdr:from>
    <xdr:to>
      <xdr:col>15</xdr:col>
      <xdr:colOff>138466</xdr:colOff>
      <xdr:row>3</xdr:row>
      <xdr:rowOff>494418</xdr:rowOff>
    </xdr:to>
    <xdr:sp macro="" textlink="">
      <xdr:nvSpPr>
        <xdr:cNvPr id="17" name="正方形/長方形 16">
          <a:extLst>
            <a:ext uri="{FF2B5EF4-FFF2-40B4-BE49-F238E27FC236}">
              <a16:creationId xmlns:a16="http://schemas.microsoft.com/office/drawing/2014/main" id="{B624F7E8-EB11-469F-90B7-01E77EB22CDA}"/>
            </a:ext>
          </a:extLst>
        </xdr:cNvPr>
        <xdr:cNvSpPr/>
      </xdr:nvSpPr>
      <xdr:spPr>
        <a:xfrm>
          <a:off x="10836088" y="347383"/>
          <a:ext cx="2458084" cy="1458123"/>
        </a:xfrm>
        <a:prstGeom prst="rect">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「入力用」「療養費」</a:t>
          </a:r>
          <a:r>
            <a:rPr kumimoji="1" lang="ja-JP" altLang="ja-JP" sz="1100">
              <a:solidFill>
                <a:schemeClr val="dk1"/>
              </a:solidFill>
              <a:effectLst/>
              <a:latin typeface="+mn-lt"/>
              <a:ea typeface="+mn-ea"/>
              <a:cs typeface="+mn-cs"/>
            </a:rPr>
            <a:t>シート</a:t>
          </a:r>
          <a:r>
            <a:rPr kumimoji="1" lang="ja-JP" altLang="en-US" sz="1100"/>
            <a:t>に入力いただいた内容が反映されます。</a:t>
          </a:r>
          <a:endParaRPr kumimoji="1" lang="en-US" altLang="ja-JP" sz="1100"/>
        </a:p>
        <a:p>
          <a:pPr algn="l"/>
          <a:r>
            <a:rPr kumimoji="1" lang="ja-JP" altLang="en-US" sz="1100"/>
            <a:t>その他の空欄部分は記載せず（空欄のまま）、</a:t>
          </a:r>
          <a:r>
            <a:rPr kumimoji="1" lang="ja-JP" altLang="en-US" sz="1100" b="1" u="sng"/>
            <a:t>高額療養費の対象となる方の分だけ印刷</a:t>
          </a:r>
          <a:r>
            <a:rPr kumimoji="1" lang="ja-JP" altLang="en-US" sz="1100"/>
            <a:t>してください。</a:t>
          </a:r>
        </a:p>
      </xdr:txBody>
    </xdr:sp>
    <xdr:clientData/>
  </xdr:twoCellAnchor>
  <xdr:oneCellAnchor>
    <xdr:from>
      <xdr:col>10</xdr:col>
      <xdr:colOff>1638300</xdr:colOff>
      <xdr:row>21</xdr:row>
      <xdr:rowOff>47625</xdr:rowOff>
    </xdr:from>
    <xdr:ext cx="295275" cy="316476"/>
    <xdr:sp macro="" textlink="">
      <xdr:nvSpPr>
        <xdr:cNvPr id="18" name="テキスト ボックス 17">
          <a:extLst>
            <a:ext uri="{FF2B5EF4-FFF2-40B4-BE49-F238E27FC236}">
              <a16:creationId xmlns:a16="http://schemas.microsoft.com/office/drawing/2014/main" id="{50EA894D-33AB-48CB-B067-1D315BA78322}"/>
            </a:ext>
          </a:extLst>
        </xdr:cNvPr>
        <xdr:cNvSpPr txBox="1"/>
      </xdr:nvSpPr>
      <xdr:spPr>
        <a:xfrm>
          <a:off x="9963150" y="13668375"/>
          <a:ext cx="295275" cy="316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r>
            <a:rPr kumimoji="1" lang="ja-JP" altLang="en-US" sz="1400" b="0"/>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4FD57-B958-45E4-936C-2FA6E6FCF1B2}">
  <sheetPr>
    <tabColor theme="1"/>
  </sheetPr>
  <dimension ref="A1:N15"/>
  <sheetViews>
    <sheetView showGridLines="0" tabSelected="1" workbookViewId="0">
      <selection activeCell="B1" sqref="B1:M2"/>
    </sheetView>
  </sheetViews>
  <sheetFormatPr defaultRowHeight="22.5"/>
  <cols>
    <col min="1" max="1" width="2.625" style="29" customWidth="1"/>
    <col min="2" max="13" width="9" style="29"/>
    <col min="14" max="14" width="2.625" style="29" customWidth="1"/>
    <col min="15" max="16384" width="9" style="29"/>
  </cols>
  <sheetData>
    <row r="1" spans="1:14" ht="28.5" customHeight="1">
      <c r="B1" s="55" t="s">
        <v>133</v>
      </c>
      <c r="C1" s="55"/>
      <c r="D1" s="55"/>
      <c r="E1" s="55"/>
      <c r="F1" s="55"/>
      <c r="G1" s="55"/>
      <c r="H1" s="55"/>
      <c r="I1" s="55"/>
      <c r="J1" s="55"/>
      <c r="K1" s="55"/>
      <c r="L1" s="55"/>
      <c r="M1" s="55"/>
    </row>
    <row r="2" spans="1:14">
      <c r="B2" s="55"/>
      <c r="C2" s="55"/>
      <c r="D2" s="55"/>
      <c r="E2" s="55"/>
      <c r="F2" s="55"/>
      <c r="G2" s="55"/>
      <c r="H2" s="55"/>
      <c r="I2" s="55"/>
      <c r="J2" s="55"/>
      <c r="K2" s="55"/>
      <c r="L2" s="55"/>
      <c r="M2" s="55"/>
    </row>
    <row r="3" spans="1:14" ht="25.5" thickBot="1">
      <c r="A3" s="42"/>
      <c r="B3" s="44" t="s">
        <v>128</v>
      </c>
      <c r="C3" s="42"/>
      <c r="D3" s="42"/>
      <c r="E3" s="42"/>
      <c r="F3" s="42"/>
      <c r="G3" s="42"/>
      <c r="H3" s="42"/>
      <c r="I3" s="42"/>
      <c r="J3" s="42"/>
      <c r="K3" s="42"/>
      <c r="L3" s="42"/>
      <c r="M3" s="42"/>
      <c r="N3" s="42"/>
    </row>
    <row r="4" spans="1:14" ht="39.950000000000003" customHeight="1">
      <c r="A4" s="42"/>
      <c r="B4" s="56" t="s">
        <v>135</v>
      </c>
      <c r="C4" s="57"/>
      <c r="D4" s="57"/>
      <c r="E4" s="57"/>
      <c r="F4" s="57"/>
      <c r="G4" s="57"/>
      <c r="H4" s="57"/>
      <c r="I4" s="57"/>
      <c r="J4" s="57"/>
      <c r="K4" s="57"/>
      <c r="L4" s="57"/>
      <c r="M4" s="58"/>
      <c r="N4" s="42"/>
    </row>
    <row r="5" spans="1:14" ht="39.950000000000003" customHeight="1">
      <c r="A5" s="42"/>
      <c r="B5" s="59" t="s">
        <v>136</v>
      </c>
      <c r="C5" s="60"/>
      <c r="D5" s="60"/>
      <c r="E5" s="60"/>
      <c r="F5" s="60"/>
      <c r="G5" s="60"/>
      <c r="H5" s="60"/>
      <c r="I5" s="60"/>
      <c r="J5" s="60"/>
      <c r="K5" s="60"/>
      <c r="L5" s="60"/>
      <c r="M5" s="61"/>
      <c r="N5" s="42"/>
    </row>
    <row r="6" spans="1:14" ht="39.950000000000003" customHeight="1" thickBot="1">
      <c r="A6" s="42"/>
      <c r="B6" s="62" t="s">
        <v>134</v>
      </c>
      <c r="C6" s="63"/>
      <c r="D6" s="63"/>
      <c r="E6" s="63"/>
      <c r="F6" s="63"/>
      <c r="G6" s="63"/>
      <c r="H6" s="63"/>
      <c r="I6" s="63"/>
      <c r="J6" s="63"/>
      <c r="K6" s="63"/>
      <c r="L6" s="63"/>
      <c r="M6" s="64"/>
      <c r="N6" s="42"/>
    </row>
    <row r="7" spans="1:14" ht="9.9499999999999993" customHeight="1">
      <c r="A7" s="42"/>
      <c r="B7" s="42"/>
      <c r="C7" s="42"/>
      <c r="D7" s="42"/>
      <c r="E7" s="42"/>
      <c r="F7" s="42"/>
      <c r="G7" s="42"/>
      <c r="H7" s="42"/>
      <c r="I7" s="42"/>
      <c r="J7" s="42"/>
      <c r="K7" s="42"/>
      <c r="L7" s="42"/>
      <c r="M7" s="42"/>
      <c r="N7" s="42"/>
    </row>
    <row r="8" spans="1:14" ht="9.9499999999999993" customHeight="1">
      <c r="A8" s="41"/>
      <c r="B8" s="41"/>
      <c r="C8" s="41"/>
      <c r="D8" s="41"/>
      <c r="E8" s="41"/>
      <c r="F8" s="41"/>
      <c r="G8" s="41"/>
      <c r="H8" s="41"/>
      <c r="I8" s="41"/>
      <c r="J8" s="41"/>
      <c r="K8" s="41"/>
      <c r="L8" s="41"/>
      <c r="M8" s="41"/>
      <c r="N8" s="41"/>
    </row>
    <row r="9" spans="1:14" ht="25.5" thickBot="1">
      <c r="A9" s="43"/>
      <c r="B9" s="45" t="s">
        <v>140</v>
      </c>
      <c r="C9" s="43"/>
      <c r="D9" s="43"/>
      <c r="E9" s="43"/>
      <c r="F9" s="43"/>
      <c r="G9" s="43"/>
      <c r="H9" s="43"/>
      <c r="I9" s="43"/>
      <c r="J9" s="43"/>
      <c r="K9" s="43"/>
      <c r="L9" s="43"/>
      <c r="M9" s="43"/>
      <c r="N9" s="43"/>
    </row>
    <row r="10" spans="1:14" ht="39.950000000000003" customHeight="1">
      <c r="A10" s="43"/>
      <c r="B10" s="56" t="s">
        <v>132</v>
      </c>
      <c r="C10" s="57"/>
      <c r="D10" s="57"/>
      <c r="E10" s="57"/>
      <c r="F10" s="57"/>
      <c r="G10" s="57"/>
      <c r="H10" s="57"/>
      <c r="I10" s="57"/>
      <c r="J10" s="57"/>
      <c r="K10" s="57"/>
      <c r="L10" s="57"/>
      <c r="M10" s="58"/>
      <c r="N10" s="43"/>
    </row>
    <row r="11" spans="1:14" ht="80.099999999999994" customHeight="1">
      <c r="A11" s="43"/>
      <c r="B11" s="49" t="s">
        <v>137</v>
      </c>
      <c r="C11" s="50"/>
      <c r="D11" s="50"/>
      <c r="E11" s="50"/>
      <c r="F11" s="50"/>
      <c r="G11" s="50"/>
      <c r="H11" s="50"/>
      <c r="I11" s="50"/>
      <c r="J11" s="50"/>
      <c r="K11" s="50"/>
      <c r="L11" s="50"/>
      <c r="M11" s="51"/>
      <c r="N11" s="43"/>
    </row>
    <row r="12" spans="1:14" ht="80.099999999999994" customHeight="1">
      <c r="A12" s="43"/>
      <c r="B12" s="49" t="s">
        <v>141</v>
      </c>
      <c r="C12" s="50"/>
      <c r="D12" s="50"/>
      <c r="E12" s="50"/>
      <c r="F12" s="50"/>
      <c r="G12" s="50"/>
      <c r="H12" s="50"/>
      <c r="I12" s="50"/>
      <c r="J12" s="50"/>
      <c r="K12" s="50"/>
      <c r="L12" s="50"/>
      <c r="M12" s="51"/>
      <c r="N12" s="43"/>
    </row>
    <row r="13" spans="1:14" ht="80.099999999999994" customHeight="1">
      <c r="A13" s="43"/>
      <c r="B13" s="49" t="s">
        <v>138</v>
      </c>
      <c r="C13" s="50"/>
      <c r="D13" s="50"/>
      <c r="E13" s="50"/>
      <c r="F13" s="50"/>
      <c r="G13" s="50"/>
      <c r="H13" s="50"/>
      <c r="I13" s="50"/>
      <c r="J13" s="50"/>
      <c r="K13" s="50"/>
      <c r="L13" s="50"/>
      <c r="M13" s="51"/>
      <c r="N13" s="43"/>
    </row>
    <row r="14" spans="1:14" ht="80.099999999999994" customHeight="1" thickBot="1">
      <c r="A14" s="43"/>
      <c r="B14" s="52" t="s">
        <v>139</v>
      </c>
      <c r="C14" s="53"/>
      <c r="D14" s="53"/>
      <c r="E14" s="53"/>
      <c r="F14" s="53"/>
      <c r="G14" s="53"/>
      <c r="H14" s="53"/>
      <c r="I14" s="53"/>
      <c r="J14" s="53"/>
      <c r="K14" s="53"/>
      <c r="L14" s="53"/>
      <c r="M14" s="54"/>
      <c r="N14" s="43"/>
    </row>
    <row r="15" spans="1:14" ht="9.9499999999999993" customHeight="1">
      <c r="A15" s="43"/>
      <c r="B15" s="43"/>
      <c r="C15" s="43"/>
      <c r="D15" s="43"/>
      <c r="E15" s="43"/>
      <c r="F15" s="43"/>
      <c r="G15" s="43"/>
      <c r="H15" s="43"/>
      <c r="I15" s="43"/>
      <c r="J15" s="43"/>
      <c r="K15" s="43"/>
      <c r="L15" s="43"/>
      <c r="M15" s="43"/>
      <c r="N15" s="43"/>
    </row>
  </sheetData>
  <mergeCells count="9">
    <mergeCell ref="B13:M13"/>
    <mergeCell ref="B14:M14"/>
    <mergeCell ref="B1:M2"/>
    <mergeCell ref="B4:M4"/>
    <mergeCell ref="B5:M5"/>
    <mergeCell ref="B6:M6"/>
    <mergeCell ref="B10:M10"/>
    <mergeCell ref="B11:M11"/>
    <mergeCell ref="B12:M1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A4F7-A607-4B0D-A7EC-70D146E74704}">
  <sheetPr>
    <tabColor rgb="FFFFFF00"/>
  </sheetPr>
  <dimension ref="B1:F22"/>
  <sheetViews>
    <sheetView workbookViewId="0">
      <selection activeCell="D2" sqref="D2"/>
    </sheetView>
  </sheetViews>
  <sheetFormatPr defaultRowHeight="19.5"/>
  <cols>
    <col min="1" max="2" width="9" style="30"/>
    <col min="3" max="6" width="23.625" style="30" customWidth="1"/>
    <col min="7" max="16384" width="9" style="30"/>
  </cols>
  <sheetData>
    <row r="1" spans="2:6" ht="30" customHeight="1" thickBot="1"/>
    <row r="2" spans="2:6" ht="30" customHeight="1" thickBot="1">
      <c r="B2" s="30" t="s">
        <v>112</v>
      </c>
      <c r="D2" s="31"/>
      <c r="E2" s="30" t="s">
        <v>113</v>
      </c>
    </row>
    <row r="3" spans="2:6" ht="30" customHeight="1"/>
    <row r="4" spans="2:6" ht="30" customHeight="1" thickBot="1">
      <c r="B4" s="39" t="s">
        <v>130</v>
      </c>
    </row>
    <row r="5" spans="2:6" ht="30" customHeight="1">
      <c r="B5" s="67"/>
      <c r="C5" s="32" t="s">
        <v>117</v>
      </c>
      <c r="D5" s="72"/>
      <c r="E5" s="72"/>
      <c r="F5" s="73"/>
    </row>
    <row r="6" spans="2:6" ht="30" customHeight="1">
      <c r="B6" s="68"/>
      <c r="C6" s="33" t="s">
        <v>118</v>
      </c>
      <c r="D6" s="76"/>
      <c r="E6" s="76"/>
      <c r="F6" s="77"/>
    </row>
    <row r="7" spans="2:6" ht="30" customHeight="1">
      <c r="B7" s="68"/>
      <c r="C7" s="33" t="s">
        <v>17</v>
      </c>
      <c r="D7" s="65"/>
      <c r="E7" s="65"/>
      <c r="F7" s="66"/>
    </row>
    <row r="8" spans="2:6" ht="30" customHeight="1">
      <c r="B8" s="68"/>
      <c r="C8" s="33" t="s">
        <v>18</v>
      </c>
      <c r="D8" s="65"/>
      <c r="E8" s="65"/>
      <c r="F8" s="66"/>
    </row>
    <row r="9" spans="2:6" ht="30" customHeight="1">
      <c r="B9" s="68"/>
      <c r="C9" s="33" t="s">
        <v>114</v>
      </c>
      <c r="D9" s="65"/>
      <c r="E9" s="65"/>
      <c r="F9" s="66"/>
    </row>
    <row r="10" spans="2:6" ht="30" customHeight="1">
      <c r="B10" s="68"/>
      <c r="C10" s="33" t="s">
        <v>119</v>
      </c>
      <c r="D10" s="65"/>
      <c r="E10" s="65"/>
      <c r="F10" s="66"/>
    </row>
    <row r="11" spans="2:6" ht="30" customHeight="1">
      <c r="B11" s="68"/>
      <c r="C11" s="33" t="s">
        <v>120</v>
      </c>
      <c r="D11" s="74"/>
      <c r="E11" s="74"/>
      <c r="F11" s="75"/>
    </row>
    <row r="12" spans="2:6" ht="30" customHeight="1">
      <c r="B12" s="68"/>
      <c r="C12" s="33" t="s">
        <v>115</v>
      </c>
      <c r="D12" s="65"/>
      <c r="E12" s="65"/>
      <c r="F12" s="66"/>
    </row>
    <row r="13" spans="2:6" ht="30" customHeight="1" thickBot="1">
      <c r="B13" s="69"/>
      <c r="C13" s="34" t="s">
        <v>116</v>
      </c>
      <c r="D13" s="70"/>
      <c r="E13" s="70"/>
      <c r="F13" s="71"/>
    </row>
    <row r="14" spans="2:6" ht="30" customHeight="1"/>
    <row r="15" spans="2:6" ht="30" customHeight="1">
      <c r="B15" s="39" t="s">
        <v>131</v>
      </c>
    </row>
    <row r="16" spans="2:6" ht="30" customHeight="1">
      <c r="B16" s="35"/>
      <c r="C16" s="36" t="s">
        <v>70</v>
      </c>
      <c r="D16" s="36" t="s">
        <v>121</v>
      </c>
      <c r="E16" s="36" t="s">
        <v>71</v>
      </c>
      <c r="F16" s="36" t="s">
        <v>122</v>
      </c>
    </row>
    <row r="17" spans="2:6" ht="30" customHeight="1">
      <c r="B17" s="35" t="s">
        <v>110</v>
      </c>
      <c r="C17" s="37"/>
      <c r="D17" s="37"/>
      <c r="E17" s="38"/>
      <c r="F17" s="37"/>
    </row>
    <row r="18" spans="2:6" ht="30" customHeight="1">
      <c r="B18" s="35" t="s">
        <v>111</v>
      </c>
      <c r="C18" s="37"/>
      <c r="D18" s="37"/>
      <c r="E18" s="38"/>
      <c r="F18" s="37"/>
    </row>
    <row r="19" spans="2:6" ht="30" customHeight="1">
      <c r="B19" s="35" t="s">
        <v>123</v>
      </c>
      <c r="C19" s="37"/>
      <c r="D19" s="37" t="str">
        <f t="shared" ref="D19:D21" si="0">PHONETIC(C19)</f>
        <v/>
      </c>
      <c r="E19" s="38"/>
      <c r="F19" s="37"/>
    </row>
    <row r="20" spans="2:6" ht="30" customHeight="1">
      <c r="B20" s="35" t="s">
        <v>124</v>
      </c>
      <c r="C20" s="37"/>
      <c r="D20" s="37" t="str">
        <f t="shared" si="0"/>
        <v/>
      </c>
      <c r="E20" s="38"/>
      <c r="F20" s="37"/>
    </row>
    <row r="21" spans="2:6" ht="30" customHeight="1">
      <c r="B21" s="35" t="s">
        <v>125</v>
      </c>
      <c r="C21" s="37"/>
      <c r="D21" s="37" t="str">
        <f t="shared" si="0"/>
        <v/>
      </c>
      <c r="E21" s="38"/>
      <c r="F21" s="37"/>
    </row>
    <row r="22" spans="2:6">
      <c r="B22" s="30" t="s">
        <v>129</v>
      </c>
    </row>
  </sheetData>
  <mergeCells count="10">
    <mergeCell ref="D9:F9"/>
    <mergeCell ref="B5:B13"/>
    <mergeCell ref="D13:F13"/>
    <mergeCell ref="D10:F10"/>
    <mergeCell ref="D5:F5"/>
    <mergeCell ref="D11:F11"/>
    <mergeCell ref="D12:F12"/>
    <mergeCell ref="D6:F6"/>
    <mergeCell ref="D7:F7"/>
    <mergeCell ref="D8:F8"/>
  </mergeCells>
  <phoneticPr fontId="1"/>
  <conditionalFormatting sqref="D2">
    <cfRule type="expression" dxfId="10" priority="3">
      <formula>D2=""</formula>
    </cfRule>
  </conditionalFormatting>
  <conditionalFormatting sqref="D5:F13">
    <cfRule type="containsBlanks" dxfId="9" priority="2">
      <formula>LEN(TRIM(D5))=0</formula>
    </cfRule>
  </conditionalFormatting>
  <dataValidations count="3">
    <dataValidation imeMode="fullKatakana" allowBlank="1" showInputMessage="1" showErrorMessage="1" sqref="D10:F10 D17:D21" xr:uid="{B5B63B47-13FB-4865-8758-B2FF9949F5CD}"/>
    <dataValidation type="textLength" allowBlank="1" showInputMessage="1" showErrorMessage="1" error="数字10ケタ～11ケタの間で入力してください。_x000a_ -（ハイフン）の入力は不要です。" sqref="D13:F13" xr:uid="{60236860-07FA-41CC-937F-BFA1F0D5814E}">
      <formula1>10</formula1>
      <formula2>11</formula2>
    </dataValidation>
    <dataValidation type="whole" allowBlank="1" showInputMessage="1" showErrorMessage="1" error="先頭の00を除いた下6ケタの数字を入力してください。" sqref="D6:F6" xr:uid="{EDF8ABB7-11E9-4CCD-860D-84A0B1E9B91C}">
      <formula1>1</formula1>
      <formula2>999999</formula2>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52F0E3-3084-48BA-AADA-4A9516DF25B0}">
          <x14:formula1>
            <xm:f>DB!$A$1:$A$47</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20D89-FC7A-42FC-A2C1-31E78EE1900C}">
  <sheetPr codeName="Sheet2">
    <tabColor theme="7" tint="0.79998168889431442"/>
    <pageSetUpPr fitToPage="1"/>
  </sheetPr>
  <dimension ref="A1:N33"/>
  <sheetViews>
    <sheetView view="pageBreakPreview" zoomScaleNormal="100" zoomScaleSheetLayoutView="100" workbookViewId="0">
      <selection activeCell="P4" sqref="P4"/>
    </sheetView>
  </sheetViews>
  <sheetFormatPr defaultRowHeight="18.75"/>
  <cols>
    <col min="1" max="1" width="7" style="4" customWidth="1"/>
    <col min="2" max="9" width="7.625" style="4" customWidth="1"/>
    <col min="10" max="11" width="3.625" style="4" customWidth="1"/>
    <col min="12" max="12" width="9" style="4"/>
    <col min="13" max="13" width="13" style="4" customWidth="1"/>
    <col min="14" max="14" width="16.25" style="4" customWidth="1"/>
    <col min="15" max="16384" width="9" style="4"/>
  </cols>
  <sheetData>
    <row r="1" spans="1:14">
      <c r="M1" s="46" t="s">
        <v>142</v>
      </c>
      <c r="N1" s="47"/>
    </row>
    <row r="2" spans="1:14">
      <c r="M2" s="46"/>
      <c r="N2" s="48"/>
    </row>
    <row r="3" spans="1:14" ht="24">
      <c r="A3" s="84" t="s">
        <v>0</v>
      </c>
      <c r="B3" s="84"/>
      <c r="C3" s="84"/>
      <c r="D3" s="84"/>
      <c r="E3" s="84"/>
      <c r="F3" s="84"/>
      <c r="G3" s="84"/>
      <c r="H3" s="84"/>
      <c r="I3" s="84"/>
      <c r="J3" s="84"/>
      <c r="K3" s="84"/>
      <c r="L3" s="84"/>
      <c r="M3" s="84"/>
      <c r="N3" s="84"/>
    </row>
    <row r="5" spans="1:14" ht="20.25">
      <c r="A5" s="86" t="s">
        <v>1</v>
      </c>
      <c r="B5" s="86"/>
      <c r="C5" s="86"/>
      <c r="D5" s="24" t="str">
        <f>入力用!D2&amp;""</f>
        <v/>
      </c>
      <c r="E5" s="3" t="s">
        <v>2</v>
      </c>
      <c r="F5" s="3"/>
      <c r="G5" s="3"/>
      <c r="H5" s="3"/>
      <c r="I5" s="3"/>
      <c r="J5" s="3"/>
      <c r="K5" s="3"/>
      <c r="L5" s="3"/>
      <c r="M5" s="3"/>
      <c r="N5" s="3"/>
    </row>
    <row r="6" spans="1:14" ht="20.25">
      <c r="A6" s="3"/>
      <c r="B6" s="3"/>
      <c r="C6" s="3"/>
      <c r="D6" s="3"/>
      <c r="E6" s="3"/>
      <c r="F6" s="3"/>
      <c r="G6" s="3"/>
      <c r="H6" s="3"/>
      <c r="I6" s="3"/>
      <c r="J6" s="3"/>
      <c r="K6" s="3"/>
      <c r="L6" s="3"/>
      <c r="M6" s="3"/>
      <c r="N6" s="3"/>
    </row>
    <row r="7" spans="1:14" ht="92.25" customHeight="1">
      <c r="A7" s="85" t="str">
        <f>"　私は、全国健康保険協会管掌健康保険（以下「協会けんぽ」という。）の資格を喪失した後に協会けんぽ"&amp;D5&amp;"支部の健康保険の資格を使用して受診したことによって発生した医療費の返納方法について、受診時に加入していた国民健康保険の保険者に支給申請することができる療養費を協会けんぽ"&amp;D5&amp;"支部が代理申請、代理受領し返納金債権に充当して清算することを希望すると同時に、下記の事項について委任及び同意します。"</f>
        <v>　私は、全国健康保険協会管掌健康保険（以下「協会けんぽ」という。）の資格を喪失した後に協会けんぽ支部の健康保険の資格を使用して受診したことによって発生した医療費の返納方法について、受診時に加入していた国民健康保険の保険者に支給申請することができる療養費を協会けんぽ支部が代理申請、代理受領し返納金債権に充当して清算することを希望すると同時に、下記の事項について委任及び同意します。</v>
      </c>
      <c r="B7" s="85"/>
      <c r="C7" s="85"/>
      <c r="D7" s="85"/>
      <c r="E7" s="85"/>
      <c r="F7" s="85"/>
      <c r="G7" s="85"/>
      <c r="H7" s="85"/>
      <c r="I7" s="85"/>
      <c r="J7" s="85"/>
      <c r="K7" s="85"/>
      <c r="L7" s="85"/>
      <c r="M7" s="85"/>
      <c r="N7" s="85"/>
    </row>
    <row r="8" spans="1:14" ht="20.25">
      <c r="A8" s="3"/>
      <c r="B8" s="3"/>
      <c r="C8" s="3"/>
      <c r="D8" s="3"/>
      <c r="E8" s="3"/>
      <c r="F8" s="3"/>
      <c r="G8" s="3"/>
      <c r="H8" s="3"/>
      <c r="I8" s="3"/>
      <c r="J8" s="3"/>
      <c r="K8" s="3"/>
      <c r="L8" s="3"/>
      <c r="M8" s="3"/>
      <c r="N8" s="3"/>
    </row>
    <row r="9" spans="1:14" ht="20.25">
      <c r="A9" s="86" t="s">
        <v>3</v>
      </c>
      <c r="B9" s="86"/>
      <c r="C9" s="86"/>
      <c r="D9" s="86"/>
      <c r="E9" s="86"/>
      <c r="F9" s="86"/>
      <c r="G9" s="86"/>
      <c r="H9" s="86"/>
      <c r="I9" s="86"/>
      <c r="J9" s="86"/>
      <c r="K9" s="86"/>
      <c r="L9" s="86"/>
      <c r="M9" s="86"/>
      <c r="N9" s="86"/>
    </row>
    <row r="10" spans="1:14" ht="20.25">
      <c r="A10" s="3"/>
      <c r="B10" s="3"/>
      <c r="C10" s="3"/>
      <c r="D10" s="3"/>
      <c r="E10" s="3"/>
      <c r="F10" s="3"/>
      <c r="G10" s="3"/>
      <c r="H10" s="3"/>
      <c r="I10" s="3"/>
      <c r="J10" s="3"/>
      <c r="K10" s="3"/>
      <c r="L10" s="3"/>
      <c r="M10" s="3"/>
      <c r="N10" s="3"/>
    </row>
    <row r="11" spans="1:14" ht="20.25">
      <c r="A11" s="3" t="s">
        <v>4</v>
      </c>
      <c r="B11" s="3"/>
      <c r="C11" s="3"/>
      <c r="D11" s="3"/>
      <c r="E11" s="3"/>
      <c r="F11" s="3"/>
      <c r="G11" s="3"/>
      <c r="H11" s="3"/>
      <c r="I11" s="3"/>
      <c r="J11" s="3"/>
      <c r="K11" s="3"/>
      <c r="L11" s="3"/>
      <c r="M11" s="3"/>
      <c r="N11" s="3"/>
    </row>
    <row r="12" spans="1:14" ht="64.5" customHeight="1">
      <c r="A12" s="85" t="str">
        <f>"　受診時に加入していた国民健康保険の保険者に支給申請することができる療養費を、協会けんぽ"&amp;D5&amp;"支部が代理申請、代理受領するために必要となる手続きの全てを協会けんぽ"&amp;D5&amp;"支部に委任します。"</f>
        <v>　受診時に加入していた国民健康保険の保険者に支給申請することができる療養費を、協会けんぽ支部が代理申請、代理受領するために必要となる手続きの全てを協会けんぽ支部に委任します。</v>
      </c>
      <c r="B12" s="85"/>
      <c r="C12" s="85"/>
      <c r="D12" s="85"/>
      <c r="E12" s="85"/>
      <c r="F12" s="85"/>
      <c r="G12" s="85"/>
      <c r="H12" s="85"/>
      <c r="I12" s="85"/>
      <c r="J12" s="85"/>
      <c r="K12" s="85"/>
      <c r="L12" s="85"/>
      <c r="M12" s="85"/>
      <c r="N12" s="85"/>
    </row>
    <row r="13" spans="1:14" ht="20.25">
      <c r="A13" s="3"/>
      <c r="B13" s="3"/>
      <c r="C13" s="3"/>
      <c r="D13" s="3"/>
      <c r="E13" s="3"/>
      <c r="F13" s="3"/>
      <c r="G13" s="3"/>
      <c r="H13" s="3"/>
      <c r="I13" s="3"/>
      <c r="J13" s="3"/>
      <c r="K13" s="3"/>
      <c r="L13" s="3"/>
      <c r="M13" s="3"/>
      <c r="N13" s="3"/>
    </row>
    <row r="14" spans="1:14" ht="20.25">
      <c r="A14" s="3" t="s">
        <v>5</v>
      </c>
      <c r="B14" s="3"/>
      <c r="C14" s="3"/>
      <c r="D14" s="3"/>
      <c r="E14" s="3"/>
      <c r="F14" s="3"/>
      <c r="G14" s="3"/>
      <c r="H14" s="3"/>
      <c r="I14" s="3"/>
      <c r="J14" s="3"/>
      <c r="K14" s="3"/>
      <c r="L14" s="3"/>
      <c r="M14" s="3"/>
      <c r="N14" s="3"/>
    </row>
    <row r="15" spans="1:14" ht="51" customHeight="1">
      <c r="A15" s="85" t="str">
        <f>"・療養費の支給申請に必要となる、協会けんぽ"&amp;D5&amp;"支部が保有する診療報酬明細書の写しを受診時に加入していた国民健康保険の保険者へ直接提供すること。"</f>
        <v>・療養費の支給申請に必要となる、協会けんぽ支部が保有する診療報酬明細書の写しを受診時に加入していた国民健康保険の保険者へ直接提供すること。</v>
      </c>
      <c r="B15" s="85"/>
      <c r="C15" s="85"/>
      <c r="D15" s="85"/>
      <c r="E15" s="85"/>
      <c r="F15" s="85"/>
      <c r="G15" s="85"/>
      <c r="H15" s="85"/>
      <c r="I15" s="85"/>
      <c r="J15" s="85"/>
      <c r="K15" s="85"/>
      <c r="L15" s="85"/>
      <c r="M15" s="85"/>
      <c r="N15" s="85"/>
    </row>
    <row r="16" spans="1:14" ht="30" customHeight="1">
      <c r="A16" s="3" t="str">
        <f>"・協会けんぽ"&amp;D5&amp;"支部と国民健康保険の保険者との間で申請人に係る必要な情報をやり取りすること。"</f>
        <v>・協会けんぽ支部と国民健康保険の保険者との間で申請人に係る必要な情報をやり取りすること。</v>
      </c>
      <c r="B16" s="3"/>
      <c r="C16" s="3"/>
      <c r="D16" s="3"/>
      <c r="E16" s="3"/>
      <c r="F16" s="3"/>
      <c r="G16" s="3"/>
      <c r="H16" s="3"/>
      <c r="I16" s="3"/>
      <c r="J16" s="3"/>
      <c r="K16" s="3"/>
      <c r="L16" s="3"/>
      <c r="M16" s="3"/>
      <c r="N16" s="3"/>
    </row>
    <row r="17" spans="1:14" ht="30" customHeight="1">
      <c r="A17" s="3" t="str">
        <f>"・協会けんぽ"&amp;D5&amp;"支部が代理受領した療養費を、返納金債権に充当して清算すること。"</f>
        <v>・協会けんぽ支部が代理受領した療養費を、返納金債権に充当して清算すること。</v>
      </c>
      <c r="B17" s="3"/>
      <c r="C17" s="3"/>
      <c r="D17" s="3"/>
      <c r="E17" s="3"/>
      <c r="F17" s="3"/>
      <c r="G17" s="3"/>
      <c r="H17" s="3"/>
      <c r="I17" s="3"/>
      <c r="J17" s="3"/>
      <c r="K17" s="3"/>
      <c r="L17" s="3"/>
      <c r="M17" s="3"/>
      <c r="N17" s="3"/>
    </row>
    <row r="18" spans="1:14" ht="20.25">
      <c r="A18" s="3"/>
      <c r="B18" s="3"/>
      <c r="C18" s="3"/>
      <c r="D18" s="3"/>
      <c r="E18" s="3"/>
      <c r="F18" s="3"/>
      <c r="G18" s="3"/>
      <c r="H18" s="3"/>
      <c r="I18" s="3"/>
      <c r="J18" s="3"/>
      <c r="K18" s="3"/>
      <c r="L18" s="3"/>
      <c r="M18" s="3"/>
      <c r="N18" s="3"/>
    </row>
    <row r="19" spans="1:14" ht="20.25">
      <c r="A19" s="3"/>
      <c r="B19" s="3"/>
      <c r="C19" s="3"/>
      <c r="D19" s="3"/>
      <c r="E19" s="3"/>
      <c r="F19" s="3"/>
      <c r="G19" s="3"/>
      <c r="H19" s="3"/>
      <c r="I19" s="3"/>
      <c r="J19" s="3"/>
      <c r="K19" s="3"/>
      <c r="L19" s="3"/>
      <c r="M19" s="3"/>
      <c r="N19" s="5" t="s">
        <v>6</v>
      </c>
    </row>
    <row r="20" spans="1:14" ht="20.25">
      <c r="A20" s="3"/>
      <c r="B20" s="3"/>
      <c r="C20" s="3"/>
      <c r="D20" s="3"/>
      <c r="E20" s="3"/>
      <c r="F20" s="3"/>
      <c r="G20" s="3"/>
      <c r="H20" s="3"/>
      <c r="I20" s="3"/>
      <c r="J20" s="3"/>
      <c r="K20" s="3"/>
      <c r="L20" s="3"/>
      <c r="M20" s="3"/>
      <c r="N20" s="3"/>
    </row>
    <row r="21" spans="1:14" ht="20.25">
      <c r="A21" s="3" t="s">
        <v>7</v>
      </c>
      <c r="B21" s="26">
        <f ca="1">TODAY()</f>
        <v>46164</v>
      </c>
      <c r="C21" s="3" t="s">
        <v>8</v>
      </c>
      <c r="D21" s="28">
        <f ca="1">TODAY()</f>
        <v>46164</v>
      </c>
      <c r="E21" s="3" t="s">
        <v>9</v>
      </c>
      <c r="F21" s="27">
        <f ca="1">TODAY()</f>
        <v>46164</v>
      </c>
      <c r="G21" s="3" t="s">
        <v>10</v>
      </c>
      <c r="H21" s="3"/>
      <c r="I21" s="3"/>
      <c r="J21" s="3"/>
      <c r="K21" s="3"/>
      <c r="L21" s="3"/>
      <c r="M21" s="3"/>
      <c r="N21" s="3"/>
    </row>
    <row r="22" spans="1:14" ht="39.950000000000003" customHeight="1">
      <c r="A22" s="78" t="s">
        <v>11</v>
      </c>
      <c r="B22" s="78"/>
      <c r="C22" s="78"/>
      <c r="D22" s="78"/>
      <c r="E22" s="78" t="str">
        <f>入力用!D9&amp;""</f>
        <v/>
      </c>
      <c r="F22" s="78"/>
      <c r="G22" s="78"/>
      <c r="H22" s="78"/>
      <c r="I22" s="78"/>
      <c r="J22" s="78"/>
      <c r="K22" s="78"/>
      <c r="L22" s="78"/>
      <c r="M22" s="78"/>
      <c r="N22" s="78"/>
    </row>
    <row r="23" spans="1:14" ht="39.950000000000003" customHeight="1">
      <c r="A23" s="78" t="s">
        <v>12</v>
      </c>
      <c r="B23" s="78"/>
      <c r="C23" s="78"/>
      <c r="D23" s="78"/>
      <c r="E23" s="78" t="str">
        <f>入力用!D12&amp;""</f>
        <v/>
      </c>
      <c r="F23" s="78"/>
      <c r="G23" s="78"/>
      <c r="H23" s="78"/>
      <c r="I23" s="78"/>
      <c r="J23" s="78"/>
      <c r="K23" s="78"/>
      <c r="L23" s="78"/>
      <c r="M23" s="78"/>
      <c r="N23" s="78"/>
    </row>
    <row r="24" spans="1:14" ht="39.950000000000003" customHeight="1">
      <c r="A24" s="78" t="s">
        <v>13</v>
      </c>
      <c r="B24" s="78"/>
      <c r="C24" s="78"/>
      <c r="D24" s="78"/>
      <c r="E24" s="83" t="str">
        <f>入力用!D13&amp;""</f>
        <v/>
      </c>
      <c r="F24" s="83"/>
      <c r="G24" s="83"/>
      <c r="H24" s="83"/>
      <c r="I24" s="83"/>
      <c r="J24" s="83"/>
      <c r="K24" s="83"/>
      <c r="L24" s="83"/>
      <c r="M24" s="83"/>
      <c r="N24" s="83"/>
    </row>
    <row r="25" spans="1:14" ht="39.950000000000003" customHeight="1">
      <c r="A25" s="78" t="s">
        <v>143</v>
      </c>
      <c r="B25" s="78"/>
      <c r="C25" s="78"/>
      <c r="D25" s="78"/>
      <c r="E25" s="78"/>
      <c r="F25" s="78"/>
      <c r="G25" s="78"/>
      <c r="H25" s="78"/>
      <c r="I25" s="78"/>
      <c r="J25" s="78"/>
      <c r="K25" s="78"/>
      <c r="L25" s="79" t="s">
        <v>14</v>
      </c>
      <c r="M25" s="79"/>
      <c r="N25" s="7" t="str">
        <f>IFERROR(VLOOKUP(E25,DB!B1:E5,4,0),"")</f>
        <v/>
      </c>
    </row>
    <row r="26" spans="1:14" ht="20.25">
      <c r="A26" s="3"/>
      <c r="B26" s="3"/>
      <c r="C26" s="3"/>
      <c r="D26" s="3"/>
      <c r="E26" s="3"/>
      <c r="F26" s="3"/>
      <c r="G26" s="3"/>
      <c r="H26" s="3"/>
      <c r="I26" s="3"/>
      <c r="J26" s="3"/>
      <c r="K26" s="3"/>
      <c r="L26" s="3"/>
      <c r="M26" s="3"/>
      <c r="N26" s="3"/>
    </row>
    <row r="27" spans="1:14" ht="21" thickBot="1">
      <c r="A27" s="3"/>
      <c r="B27" s="3"/>
      <c r="C27" s="3"/>
      <c r="D27" s="3"/>
      <c r="E27" s="3"/>
      <c r="F27" s="3"/>
      <c r="G27" s="3"/>
      <c r="H27" s="3"/>
      <c r="I27" s="3"/>
      <c r="J27" s="3"/>
      <c r="K27" s="3"/>
      <c r="L27" s="3"/>
      <c r="M27" s="3"/>
      <c r="N27" s="3"/>
    </row>
    <row r="28" spans="1:14" ht="20.25">
      <c r="A28" s="6"/>
      <c r="B28" s="6"/>
      <c r="C28" s="6"/>
      <c r="D28" s="6"/>
      <c r="E28" s="6"/>
      <c r="F28" s="6"/>
      <c r="G28" s="6"/>
      <c r="H28" s="6"/>
      <c r="I28" s="6"/>
      <c r="J28" s="6"/>
      <c r="K28" s="6"/>
      <c r="L28" s="6"/>
      <c r="M28" s="6"/>
      <c r="N28" s="6"/>
    </row>
    <row r="29" spans="1:14" ht="30" customHeight="1">
      <c r="A29" s="3" t="s">
        <v>15</v>
      </c>
      <c r="B29" s="3"/>
      <c r="C29" s="3"/>
      <c r="D29" s="3"/>
      <c r="E29" s="3"/>
      <c r="F29" s="3"/>
      <c r="G29" s="3"/>
      <c r="H29" s="3"/>
      <c r="I29" s="3"/>
      <c r="J29" s="3"/>
      <c r="K29" s="3"/>
      <c r="L29" s="3"/>
      <c r="M29" s="3"/>
      <c r="N29" s="3"/>
    </row>
    <row r="30" spans="1:14" ht="30" customHeight="1">
      <c r="A30" s="3" t="s">
        <v>16</v>
      </c>
      <c r="B30" s="3"/>
      <c r="C30" s="3"/>
      <c r="D30" s="3"/>
      <c r="E30" s="3"/>
      <c r="F30" s="3"/>
      <c r="G30" s="3"/>
      <c r="H30" s="3"/>
      <c r="I30" s="3"/>
      <c r="J30" s="3"/>
      <c r="K30" s="3"/>
      <c r="L30" s="3"/>
      <c r="M30" s="3"/>
      <c r="N30" s="3"/>
    </row>
    <row r="31" spans="1:14" ht="39.950000000000003" customHeight="1">
      <c r="A31" s="21" t="s">
        <v>19</v>
      </c>
      <c r="B31" s="78" t="str">
        <f>入力用!D5&amp;""</f>
        <v/>
      </c>
      <c r="C31" s="78"/>
      <c r="D31" s="78"/>
      <c r="E31" s="78"/>
      <c r="F31" s="78"/>
      <c r="G31" s="78"/>
      <c r="H31" s="78"/>
      <c r="I31" s="78"/>
      <c r="J31" s="3"/>
      <c r="K31" s="3"/>
      <c r="L31" s="3"/>
      <c r="M31" s="3"/>
      <c r="N31" s="3"/>
    </row>
    <row r="32" spans="1:14" ht="39.950000000000003" customHeight="1">
      <c r="A32" s="21" t="s">
        <v>20</v>
      </c>
      <c r="B32" s="7">
        <v>0</v>
      </c>
      <c r="C32" s="7">
        <v>0</v>
      </c>
      <c r="D32" s="7" t="str">
        <f>MID(入力用!D6,1,1)</f>
        <v/>
      </c>
      <c r="E32" s="7" t="str">
        <f>MID(入力用!D6,2,1)</f>
        <v/>
      </c>
      <c r="F32" s="7" t="str">
        <f>MID(入力用!D6,3,1)</f>
        <v/>
      </c>
      <c r="G32" s="7" t="str">
        <f>MID(入力用!D6,4,1)</f>
        <v/>
      </c>
      <c r="H32" s="7" t="str">
        <f>MID(入力用!D6,5,1)</f>
        <v/>
      </c>
      <c r="I32" s="7" t="str">
        <f>MID(入力用!D6,6,1)</f>
        <v/>
      </c>
      <c r="J32" s="3"/>
      <c r="K32" s="3"/>
      <c r="L32" s="3"/>
      <c r="M32" s="3"/>
      <c r="N32" s="3"/>
    </row>
    <row r="33" spans="1:14" ht="39.950000000000003" customHeight="1">
      <c r="A33" s="78" t="s">
        <v>17</v>
      </c>
      <c r="B33" s="78"/>
      <c r="C33" s="78"/>
      <c r="D33" s="80" t="str">
        <f>入力用!D7&amp;""</f>
        <v/>
      </c>
      <c r="E33" s="81"/>
      <c r="F33" s="81"/>
      <c r="G33" s="81"/>
      <c r="H33" s="82"/>
      <c r="I33" s="80" t="s">
        <v>18</v>
      </c>
      <c r="J33" s="81"/>
      <c r="K33" s="81"/>
      <c r="L33" s="82"/>
      <c r="M33" s="78" t="str">
        <f>入力用!D8&amp;""</f>
        <v/>
      </c>
      <c r="N33" s="78"/>
    </row>
  </sheetData>
  <mergeCells count="20">
    <mergeCell ref="A3:N3"/>
    <mergeCell ref="A7:N7"/>
    <mergeCell ref="A9:N9"/>
    <mergeCell ref="A12:N12"/>
    <mergeCell ref="A15:N15"/>
    <mergeCell ref="A5:C5"/>
    <mergeCell ref="A22:D22"/>
    <mergeCell ref="A24:D24"/>
    <mergeCell ref="A23:D23"/>
    <mergeCell ref="A25:D25"/>
    <mergeCell ref="E22:N22"/>
    <mergeCell ref="E23:N23"/>
    <mergeCell ref="E24:N24"/>
    <mergeCell ref="A33:C33"/>
    <mergeCell ref="M33:N33"/>
    <mergeCell ref="B31:I31"/>
    <mergeCell ref="E25:K25"/>
    <mergeCell ref="L25:M25"/>
    <mergeCell ref="D33:H33"/>
    <mergeCell ref="I33:L33"/>
  </mergeCells>
  <phoneticPr fontId="1"/>
  <conditionalFormatting sqref="B21 D21 F21 B32:C32">
    <cfRule type="expression" dxfId="8" priority="3">
      <formula>B21=""</formula>
    </cfRule>
  </conditionalFormatting>
  <conditionalFormatting sqref="E25:K25">
    <cfRule type="expression" dxfId="7" priority="1">
      <formula>E25=""</formula>
    </cfRule>
  </conditionalFormatting>
  <printOptions horizontalCentered="1" verticalCentered="1"/>
  <pageMargins left="0.59055118110236227" right="0.59055118110236227" top="0.19685039370078741" bottom="0.39370078740157483" header="0.31496062992125984" footer="0.31496062992125984"/>
  <pageSetup paperSize="9" scale="73"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6E9090D-9999-4813-8238-2BB8107B7FF0}">
          <x14:formula1>
            <xm:f>DB!$A$1:$A$47</xm:f>
          </x14:formula1>
          <xm:sqref>D5</xm:sqref>
        </x14:dataValidation>
        <x14:dataValidation type="list" errorStyle="information" allowBlank="1" showInputMessage="1" showErrorMessage="1" error="入力用シートの受診者欄に入力後、プルダウンから選択してください。" xr:uid="{D667A392-E63C-438B-BE15-E6B3A535E7D7}">
          <x14:formula1>
            <xm:f>入力用!$C$17:$C$21</xm:f>
          </x14:formula1>
          <xm:sqref>E25:K25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F5860-6832-4593-9440-ED50725392AA}">
  <sheetPr codeName="Sheet1">
    <tabColor theme="8" tint="0.79998168889431442"/>
    <pageSetUpPr fitToPage="1"/>
  </sheetPr>
  <dimension ref="A1:L24"/>
  <sheetViews>
    <sheetView view="pageBreakPreview" zoomScaleNormal="100" zoomScaleSheetLayoutView="100" workbookViewId="0">
      <selection activeCell="M2" sqref="M2"/>
    </sheetView>
  </sheetViews>
  <sheetFormatPr defaultRowHeight="18.75"/>
  <cols>
    <col min="1" max="1" width="10.75" customWidth="1"/>
    <col min="2" max="2" width="9" customWidth="1"/>
    <col min="3" max="3" width="11.25" customWidth="1"/>
    <col min="4" max="4" width="20.375" customWidth="1"/>
    <col min="5" max="5" width="6.625" customWidth="1"/>
    <col min="7" max="7" width="6.625" customWidth="1"/>
  </cols>
  <sheetData>
    <row r="1" spans="1:11" ht="24">
      <c r="A1" s="104" t="s">
        <v>126</v>
      </c>
      <c r="B1" s="104"/>
      <c r="C1" s="104"/>
      <c r="D1" s="104"/>
      <c r="E1" s="104"/>
      <c r="F1" s="104"/>
      <c r="G1" s="104"/>
      <c r="H1" s="104"/>
      <c r="I1" s="104"/>
      <c r="J1" s="104"/>
      <c r="K1" s="104"/>
    </row>
    <row r="2" spans="1:11" ht="20.25">
      <c r="A2" s="8"/>
      <c r="B2" s="8"/>
      <c r="C2" s="8"/>
      <c r="D2" s="100" t="s">
        <v>127</v>
      </c>
      <c r="E2" s="100"/>
      <c r="F2" s="100"/>
      <c r="G2" s="100"/>
      <c r="H2" s="100"/>
      <c r="I2" s="8"/>
      <c r="J2" s="8"/>
      <c r="K2" s="9"/>
    </row>
    <row r="3" spans="1:11" ht="20.25">
      <c r="A3" s="8" t="str">
        <f>入力用!D5&amp;""</f>
        <v/>
      </c>
      <c r="B3" s="8" t="s">
        <v>68</v>
      </c>
      <c r="D3" s="8"/>
      <c r="E3" s="8"/>
      <c r="F3" s="8"/>
      <c r="G3" s="8"/>
      <c r="H3" s="8"/>
      <c r="I3" s="8"/>
      <c r="J3" s="8"/>
      <c r="K3" s="8"/>
    </row>
    <row r="4" spans="1:11" ht="20.25">
      <c r="A4" s="8"/>
      <c r="B4" s="8"/>
      <c r="C4" s="8"/>
      <c r="D4" s="8"/>
      <c r="E4" s="8"/>
      <c r="F4" s="8"/>
      <c r="G4" s="8"/>
      <c r="H4" s="8"/>
      <c r="I4" s="8"/>
      <c r="J4" s="8"/>
      <c r="K4" s="8"/>
    </row>
    <row r="5" spans="1:11" ht="24.95" customHeight="1">
      <c r="A5" s="109" t="s">
        <v>69</v>
      </c>
      <c r="B5" s="109"/>
      <c r="C5" s="111" t="s">
        <v>70</v>
      </c>
      <c r="D5" s="88" t="str">
        <f>IFERROR(VLOOKUP(療養費!D6,DB!B1:E6,2,0),"")</f>
        <v/>
      </c>
      <c r="E5" s="88"/>
      <c r="F5" s="88"/>
      <c r="G5" s="88"/>
      <c r="H5" s="93" t="s">
        <v>93</v>
      </c>
      <c r="I5" s="94"/>
      <c r="J5" s="89" t="str">
        <f>IFERROR(VLOOKUP(療養費!D6,DB!B1:E6,4,0),"")</f>
        <v/>
      </c>
      <c r="K5" s="90"/>
    </row>
    <row r="6" spans="1:11" ht="54.95" customHeight="1">
      <c r="A6" s="109"/>
      <c r="B6" s="109"/>
      <c r="C6" s="112"/>
      <c r="D6" s="91" t="str">
        <f>同意書兼委任状!E25&amp;""</f>
        <v/>
      </c>
      <c r="E6" s="110"/>
      <c r="F6" s="110"/>
      <c r="G6" s="92"/>
      <c r="H6" s="95"/>
      <c r="I6" s="96"/>
      <c r="J6" s="91"/>
      <c r="K6" s="92"/>
    </row>
    <row r="7" spans="1:11" ht="39.950000000000003" customHeight="1">
      <c r="A7" s="109"/>
      <c r="B7" s="109"/>
      <c r="C7" s="13" t="s">
        <v>71</v>
      </c>
      <c r="D7" s="106" t="str">
        <f>IFERROR(VLOOKUP(療養費!D6,DB!B1:E6,3,0),"")</f>
        <v/>
      </c>
      <c r="E7" s="107"/>
      <c r="F7" s="107"/>
      <c r="G7" s="107"/>
      <c r="H7" s="107"/>
      <c r="I7" s="107"/>
      <c r="J7" s="107"/>
      <c r="K7" s="108"/>
    </row>
    <row r="8" spans="1:11" ht="60" customHeight="1">
      <c r="A8" s="109" t="s">
        <v>72</v>
      </c>
      <c r="B8" s="109"/>
      <c r="C8" s="13" t="s">
        <v>73</v>
      </c>
      <c r="D8" s="98" t="s">
        <v>78</v>
      </c>
      <c r="E8" s="98"/>
      <c r="F8" s="98"/>
      <c r="G8" s="98"/>
      <c r="H8" s="98"/>
      <c r="I8" s="98"/>
      <c r="J8" s="98"/>
      <c r="K8" s="98"/>
    </row>
    <row r="9" spans="1:11" ht="60" customHeight="1">
      <c r="A9" s="109"/>
      <c r="B9" s="109"/>
      <c r="C9" s="13" t="s">
        <v>74</v>
      </c>
      <c r="D9" s="98" t="s">
        <v>78</v>
      </c>
      <c r="E9" s="98"/>
      <c r="F9" s="98"/>
      <c r="G9" s="98"/>
      <c r="H9" s="98"/>
      <c r="I9" s="98"/>
      <c r="J9" s="98"/>
      <c r="K9" s="98"/>
    </row>
    <row r="10" spans="1:11" ht="60" customHeight="1">
      <c r="A10" s="109"/>
      <c r="B10" s="109"/>
      <c r="C10" s="13" t="s">
        <v>75</v>
      </c>
      <c r="D10" s="98" t="s">
        <v>96</v>
      </c>
      <c r="E10" s="98"/>
      <c r="F10" s="98"/>
      <c r="G10" s="98"/>
      <c r="H10" s="98"/>
      <c r="I10" s="98"/>
      <c r="J10" s="98"/>
      <c r="K10" s="98"/>
    </row>
    <row r="11" spans="1:11" ht="39.950000000000003" customHeight="1">
      <c r="A11" s="105" t="s">
        <v>76</v>
      </c>
      <c r="B11" s="105"/>
      <c r="C11" s="87" t="s">
        <v>77</v>
      </c>
      <c r="D11" s="87"/>
      <c r="E11" s="87"/>
      <c r="F11" s="87"/>
      <c r="G11" s="87"/>
      <c r="H11" s="87"/>
      <c r="I11" s="87" t="s">
        <v>79</v>
      </c>
      <c r="J11" s="87"/>
      <c r="K11" s="87"/>
    </row>
    <row r="12" spans="1:11" ht="80.099999999999994" customHeight="1">
      <c r="A12" s="105"/>
      <c r="B12" s="105"/>
      <c r="C12" s="98" t="s">
        <v>78</v>
      </c>
      <c r="D12" s="98"/>
      <c r="E12" s="98"/>
      <c r="F12" s="98"/>
      <c r="G12" s="98"/>
      <c r="H12" s="98"/>
      <c r="I12" s="14" t="s">
        <v>8</v>
      </c>
      <c r="J12" s="15" t="s">
        <v>94</v>
      </c>
      <c r="K12" s="15" t="s">
        <v>95</v>
      </c>
    </row>
    <row r="13" spans="1:11" ht="39.950000000000003" customHeight="1">
      <c r="A13" s="87" t="s">
        <v>80</v>
      </c>
      <c r="B13" s="87"/>
      <c r="C13" s="87"/>
      <c r="D13" s="87"/>
      <c r="E13" s="87"/>
      <c r="F13" s="87"/>
      <c r="G13" s="87"/>
      <c r="H13" s="87"/>
      <c r="I13" s="97" t="s">
        <v>81</v>
      </c>
      <c r="J13" s="97"/>
      <c r="K13" s="97"/>
    </row>
    <row r="14" spans="1:11" ht="80.099999999999994" customHeight="1">
      <c r="A14" s="98" t="s">
        <v>96</v>
      </c>
      <c r="B14" s="98"/>
      <c r="C14" s="98"/>
      <c r="D14" s="98"/>
      <c r="E14" s="98"/>
      <c r="F14" s="98"/>
      <c r="G14" s="98"/>
      <c r="H14" s="98"/>
      <c r="I14" s="87" t="s">
        <v>100</v>
      </c>
      <c r="J14" s="87"/>
      <c r="K14" s="87"/>
    </row>
    <row r="15" spans="1:11" ht="39.950000000000003" customHeight="1">
      <c r="A15" s="87" t="s">
        <v>82</v>
      </c>
      <c r="B15" s="87"/>
      <c r="C15" s="87"/>
      <c r="D15" s="87"/>
      <c r="E15" s="87"/>
      <c r="F15" s="87" t="s">
        <v>76</v>
      </c>
      <c r="G15" s="87"/>
      <c r="H15" s="87"/>
      <c r="I15" s="87"/>
      <c r="J15" s="87"/>
      <c r="K15" s="87"/>
    </row>
    <row r="16" spans="1:11" ht="80.099999999999994" customHeight="1">
      <c r="A16" s="98" t="s">
        <v>97</v>
      </c>
      <c r="B16" s="98"/>
      <c r="C16" s="98"/>
      <c r="D16" s="98"/>
      <c r="E16" s="98"/>
      <c r="F16" s="98" t="s">
        <v>78</v>
      </c>
      <c r="G16" s="98"/>
      <c r="H16" s="98"/>
      <c r="I16" s="98"/>
      <c r="J16" s="98"/>
      <c r="K16" s="98"/>
    </row>
    <row r="17" spans="1:12" ht="39.950000000000003" customHeight="1">
      <c r="A17" s="87" t="s">
        <v>83</v>
      </c>
      <c r="B17" s="87"/>
      <c r="C17" s="87"/>
      <c r="D17" s="13" t="s">
        <v>84</v>
      </c>
      <c r="E17" s="87" t="s">
        <v>85</v>
      </c>
      <c r="F17" s="87"/>
      <c r="G17" s="87"/>
      <c r="H17" s="87" t="s">
        <v>86</v>
      </c>
      <c r="I17" s="87"/>
      <c r="J17" s="87"/>
      <c r="K17" s="87"/>
    </row>
    <row r="18" spans="1:12" ht="99.95" customHeight="1">
      <c r="A18" s="99"/>
      <c r="B18" s="99"/>
      <c r="C18" s="99"/>
      <c r="D18" s="16" t="s">
        <v>98</v>
      </c>
      <c r="E18" s="87" t="s">
        <v>99</v>
      </c>
      <c r="F18" s="87"/>
      <c r="G18" s="87"/>
      <c r="H18" s="99"/>
      <c r="I18" s="99"/>
      <c r="J18" s="99"/>
      <c r="K18" s="99"/>
      <c r="L18" s="22"/>
    </row>
    <row r="19" spans="1:12" ht="20.25">
      <c r="A19" s="11"/>
      <c r="B19" s="11"/>
      <c r="C19" s="11"/>
      <c r="D19" s="8"/>
      <c r="E19" s="11"/>
      <c r="F19" s="11"/>
      <c r="G19" s="11"/>
      <c r="H19" s="11"/>
      <c r="I19" s="11"/>
      <c r="J19" s="11"/>
      <c r="K19" s="11"/>
    </row>
    <row r="20" spans="1:12" ht="30" customHeight="1">
      <c r="A20" s="8" t="s">
        <v>87</v>
      </c>
      <c r="B20" s="8"/>
      <c r="C20" s="8"/>
      <c r="D20" s="8"/>
      <c r="E20" s="8"/>
      <c r="F20" s="8"/>
      <c r="G20" s="8"/>
      <c r="H20" s="8"/>
      <c r="I20" s="8"/>
      <c r="J20" s="8"/>
      <c r="K20" s="8"/>
    </row>
    <row r="21" spans="1:12" ht="30" customHeight="1">
      <c r="A21" s="8"/>
      <c r="B21" s="8"/>
      <c r="C21" s="8"/>
      <c r="D21" s="12" t="s">
        <v>92</v>
      </c>
      <c r="E21" s="100" t="str">
        <f>入力用!D10&amp;""</f>
        <v/>
      </c>
      <c r="F21" s="100"/>
      <c r="G21" s="100"/>
      <c r="H21" s="100"/>
      <c r="I21" s="100"/>
      <c r="J21" s="100"/>
      <c r="K21" s="100"/>
    </row>
    <row r="22" spans="1:12" ht="30" customHeight="1">
      <c r="A22" s="101" t="s">
        <v>88</v>
      </c>
      <c r="B22" s="101"/>
      <c r="C22" s="102" t="s">
        <v>89</v>
      </c>
      <c r="D22" s="102"/>
      <c r="E22" s="100" t="str">
        <f>入力用!D9&amp;""</f>
        <v/>
      </c>
      <c r="F22" s="100"/>
      <c r="G22" s="100"/>
      <c r="H22" s="100"/>
      <c r="I22" s="100"/>
      <c r="J22" s="100"/>
      <c r="K22" s="100"/>
    </row>
    <row r="23" spans="1:12" ht="30" customHeight="1">
      <c r="A23" s="8"/>
      <c r="B23" s="8"/>
      <c r="C23" s="102" t="s">
        <v>90</v>
      </c>
      <c r="D23" s="102"/>
      <c r="E23" s="103" t="str">
        <f>IFERROR(HLOOKUP(E22,入力用!D9:F11,3,0),"")</f>
        <v/>
      </c>
      <c r="F23" s="103"/>
      <c r="G23" s="103"/>
      <c r="H23" s="103"/>
      <c r="I23" s="103"/>
      <c r="J23" s="103"/>
      <c r="K23" s="103"/>
    </row>
    <row r="24" spans="1:12" ht="30" customHeight="1">
      <c r="A24" s="8"/>
      <c r="B24" s="8"/>
      <c r="C24" s="102" t="s">
        <v>91</v>
      </c>
      <c r="D24" s="102"/>
      <c r="E24" s="100" t="str">
        <f>入力用!D7&amp;""</f>
        <v/>
      </c>
      <c r="F24" s="100"/>
      <c r="G24" s="100"/>
      <c r="H24" s="100"/>
      <c r="I24" s="10" t="s">
        <v>109</v>
      </c>
      <c r="J24" s="100" t="str">
        <f>入力用!D8&amp;""</f>
        <v/>
      </c>
      <c r="K24" s="100"/>
    </row>
  </sheetData>
  <mergeCells count="40">
    <mergeCell ref="A1:K1"/>
    <mergeCell ref="I11:K11"/>
    <mergeCell ref="C11:H11"/>
    <mergeCell ref="C12:H12"/>
    <mergeCell ref="A11:B12"/>
    <mergeCell ref="D7:K7"/>
    <mergeCell ref="D10:K10"/>
    <mergeCell ref="D8:K8"/>
    <mergeCell ref="D9:K9"/>
    <mergeCell ref="A5:B7"/>
    <mergeCell ref="A8:B10"/>
    <mergeCell ref="D6:G6"/>
    <mergeCell ref="C5:C6"/>
    <mergeCell ref="D2:H2"/>
    <mergeCell ref="H18:K18"/>
    <mergeCell ref="E18:G18"/>
    <mergeCell ref="A18:C18"/>
    <mergeCell ref="E21:K21"/>
    <mergeCell ref="E24:H24"/>
    <mergeCell ref="J24:K24"/>
    <mergeCell ref="A22:B22"/>
    <mergeCell ref="C24:D24"/>
    <mergeCell ref="C23:D23"/>
    <mergeCell ref="C22:D22"/>
    <mergeCell ref="E22:K22"/>
    <mergeCell ref="E23:K23"/>
    <mergeCell ref="A17:C17"/>
    <mergeCell ref="E17:G17"/>
    <mergeCell ref="H17:K17"/>
    <mergeCell ref="D5:G5"/>
    <mergeCell ref="J5:K6"/>
    <mergeCell ref="H5:I6"/>
    <mergeCell ref="A13:H13"/>
    <mergeCell ref="I13:K13"/>
    <mergeCell ref="I14:K14"/>
    <mergeCell ref="A14:H14"/>
    <mergeCell ref="A15:E15"/>
    <mergeCell ref="A16:E16"/>
    <mergeCell ref="F15:K15"/>
    <mergeCell ref="F16:K16"/>
  </mergeCells>
  <phoneticPr fontId="1"/>
  <conditionalFormatting sqref="H18">
    <cfRule type="expression" dxfId="6" priority="2">
      <formula>L18=TRUE</formula>
    </cfRule>
  </conditionalFormatting>
  <conditionalFormatting sqref="I24">
    <cfRule type="expression" dxfId="5" priority="4">
      <formula>I24=""</formula>
    </cfRule>
  </conditionalFormatting>
  <conditionalFormatting sqref="I18:K18">
    <cfRule type="expression" dxfId="4" priority="7">
      <formula>#REF!=TRUE</formula>
    </cfRule>
  </conditionalFormatting>
  <dataValidations count="1">
    <dataValidation imeMode="halfKatakana" allowBlank="1" showInputMessage="1" showErrorMessage="1" sqref="D5:G5 E21:K21" xr:uid="{8E0D0475-AAD6-4A62-BC29-D2810B408FB3}"/>
  </dataValidations>
  <printOptions horizontalCentered="1" verticalCentered="1"/>
  <pageMargins left="0.59055118110236227" right="0.59055118110236227" top="0.39370078740157483" bottom="0.39370078740157483" header="0.31496062992125984" footer="0.31496062992125984"/>
  <pageSetup paperSize="9" scale="7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209550</xdr:colOff>
                    <xdr:row>17</xdr:row>
                    <xdr:rowOff>247650</xdr:rowOff>
                  </from>
                  <to>
                    <xdr:col>3</xdr:col>
                    <xdr:colOff>590550</xdr:colOff>
                    <xdr:row>17</xdr:row>
                    <xdr:rowOff>485775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209550</xdr:colOff>
                    <xdr:row>17</xdr:row>
                    <xdr:rowOff>771525</xdr:rowOff>
                  </from>
                  <to>
                    <xdr:col>3</xdr:col>
                    <xdr:colOff>590550</xdr:colOff>
                    <xdr:row>17</xdr:row>
                    <xdr:rowOff>1009650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323850</xdr:colOff>
                    <xdr:row>17</xdr:row>
                    <xdr:rowOff>504825</xdr:rowOff>
                  </from>
                  <to>
                    <xdr:col>5</xdr:col>
                    <xdr:colOff>200025</xdr:colOff>
                    <xdr:row>17</xdr:row>
                    <xdr:rowOff>742950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504825</xdr:colOff>
                    <xdr:row>17</xdr:row>
                    <xdr:rowOff>504825</xdr:rowOff>
                  </from>
                  <to>
                    <xdr:col>6</xdr:col>
                    <xdr:colOff>190500</xdr:colOff>
                    <xdr:row>17</xdr:row>
                    <xdr:rowOff>742950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8</xdr:col>
                    <xdr:colOff>285750</xdr:colOff>
                    <xdr:row>13</xdr:row>
                    <xdr:rowOff>361950</xdr:rowOff>
                  </from>
                  <to>
                    <xdr:col>8</xdr:col>
                    <xdr:colOff>657225</xdr:colOff>
                    <xdr:row>13</xdr:row>
                    <xdr:rowOff>600075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9</xdr:col>
                    <xdr:colOff>438150</xdr:colOff>
                    <xdr:row>13</xdr:row>
                    <xdr:rowOff>371475</xdr:rowOff>
                  </from>
                  <to>
                    <xdr:col>10</xdr:col>
                    <xdr:colOff>123825</xdr:colOff>
                    <xdr:row>13</xdr:row>
                    <xdr:rowOff>609600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270D4-F37E-4B1E-A327-E94BC6F5757B}">
  <sheetPr codeName="Sheet3">
    <tabColor theme="9" tint="0.79998168889431442"/>
    <pageSetUpPr fitToPage="1"/>
  </sheetPr>
  <dimension ref="A1:N24"/>
  <sheetViews>
    <sheetView view="pageBreakPreview" zoomScaleNormal="70" zoomScaleSheetLayoutView="100" workbookViewId="0">
      <selection activeCell="M2" sqref="M2"/>
    </sheetView>
  </sheetViews>
  <sheetFormatPr defaultRowHeight="18.75"/>
  <cols>
    <col min="1" max="1" width="10.625" customWidth="1"/>
    <col min="2" max="2" width="15.625" customWidth="1"/>
    <col min="3" max="3" width="10.625" customWidth="1"/>
    <col min="4" max="4" width="14.625" customWidth="1"/>
    <col min="5" max="5" width="11.625" customWidth="1"/>
    <col min="6" max="6" width="6.625" customWidth="1"/>
    <col min="7" max="7" width="10.625" customWidth="1"/>
    <col min="8" max="8" width="17.625" customWidth="1"/>
    <col min="9" max="9" width="2.625" customWidth="1"/>
    <col min="10" max="10" width="8.625" customWidth="1"/>
    <col min="11" max="11" width="27.625" customWidth="1"/>
  </cols>
  <sheetData>
    <row r="1" spans="1:14" ht="30">
      <c r="A1" s="113" t="s">
        <v>101</v>
      </c>
      <c r="B1" s="113"/>
      <c r="C1" s="113"/>
      <c r="D1" s="113"/>
      <c r="E1" s="113"/>
      <c r="F1" s="113"/>
      <c r="G1" s="113"/>
      <c r="H1" s="113"/>
      <c r="I1" s="113"/>
      <c r="J1" s="113"/>
      <c r="K1" s="113"/>
    </row>
    <row r="2" spans="1:14" ht="50.1" customHeight="1"/>
    <row r="3" spans="1:14" ht="24">
      <c r="A3" s="19" t="str">
        <f>入力用!D5&amp;""</f>
        <v/>
      </c>
      <c r="B3" s="1" t="s">
        <v>68</v>
      </c>
      <c r="C3" s="1"/>
      <c r="D3" s="1"/>
      <c r="E3" s="1"/>
      <c r="F3" s="1"/>
      <c r="G3" s="1"/>
      <c r="H3" s="1"/>
      <c r="I3" s="1"/>
      <c r="J3" s="1"/>
      <c r="K3" s="1"/>
      <c r="L3" s="8"/>
      <c r="M3" s="8"/>
      <c r="N3" s="8"/>
    </row>
    <row r="4" spans="1:14" ht="50.1" customHeight="1">
      <c r="A4" s="1"/>
      <c r="B4" s="1"/>
      <c r="C4" s="1"/>
      <c r="D4" s="1"/>
      <c r="E4" s="1"/>
      <c r="F4" s="1"/>
      <c r="G4" s="1"/>
      <c r="H4" s="1"/>
      <c r="I4" s="1"/>
      <c r="J4" s="1"/>
      <c r="K4" s="1"/>
      <c r="L4" s="8"/>
      <c r="M4" s="8"/>
      <c r="N4" s="8"/>
    </row>
    <row r="5" spans="1:14" ht="60" customHeight="1">
      <c r="A5" s="154" t="s">
        <v>69</v>
      </c>
      <c r="B5" s="155"/>
      <c r="C5" s="130" t="str">
        <f>療養費!D6&amp;""</f>
        <v/>
      </c>
      <c r="D5" s="131"/>
      <c r="E5" s="132"/>
      <c r="F5" s="133"/>
      <c r="G5" s="134"/>
      <c r="H5" s="134"/>
      <c r="I5" s="135"/>
      <c r="J5" s="133"/>
      <c r="K5" s="135"/>
      <c r="L5" s="8"/>
      <c r="M5" s="8"/>
      <c r="N5" s="8"/>
    </row>
    <row r="6" spans="1:14" ht="50.1" customHeight="1">
      <c r="A6" s="154"/>
      <c r="B6" s="155"/>
      <c r="C6" s="127" t="str">
        <f>療養費!D7</f>
        <v/>
      </c>
      <c r="D6" s="128"/>
      <c r="E6" s="129"/>
      <c r="F6" s="127"/>
      <c r="G6" s="128"/>
      <c r="H6" s="128"/>
      <c r="I6" s="129"/>
      <c r="J6" s="127"/>
      <c r="K6" s="129"/>
      <c r="L6" s="8"/>
      <c r="M6" s="8"/>
      <c r="N6" s="8"/>
    </row>
    <row r="7" spans="1:14" ht="50.1" customHeight="1">
      <c r="A7" s="154"/>
      <c r="B7" s="155"/>
      <c r="C7" s="118" t="str">
        <f>療養費!J5</f>
        <v/>
      </c>
      <c r="D7" s="120"/>
      <c r="E7" s="119"/>
      <c r="F7" s="118"/>
      <c r="G7" s="120"/>
      <c r="H7" s="120"/>
      <c r="I7" s="119"/>
      <c r="J7" s="118"/>
      <c r="K7" s="119"/>
      <c r="L7" s="8"/>
      <c r="M7" s="8"/>
      <c r="N7" s="8"/>
    </row>
    <row r="8" spans="1:14" ht="60" customHeight="1">
      <c r="A8" s="150" t="s">
        <v>77</v>
      </c>
      <c r="B8" s="150"/>
      <c r="C8" s="136"/>
      <c r="D8" s="138"/>
      <c r="E8" s="137"/>
      <c r="F8" s="136"/>
      <c r="G8" s="138"/>
      <c r="H8" s="138"/>
      <c r="I8" s="137"/>
      <c r="J8" s="150"/>
      <c r="K8" s="150"/>
      <c r="L8" s="8"/>
      <c r="M8" s="8"/>
      <c r="N8" s="8"/>
    </row>
    <row r="9" spans="1:14" ht="60" customHeight="1">
      <c r="A9" s="154" t="s">
        <v>72</v>
      </c>
      <c r="B9" s="17" t="s">
        <v>73</v>
      </c>
      <c r="C9" s="136"/>
      <c r="D9" s="138"/>
      <c r="E9" s="137"/>
      <c r="F9" s="136"/>
      <c r="G9" s="138"/>
      <c r="H9" s="138"/>
      <c r="I9" s="137"/>
      <c r="J9" s="150"/>
      <c r="K9" s="150"/>
      <c r="L9" s="8"/>
      <c r="M9" s="8"/>
      <c r="N9" s="8"/>
    </row>
    <row r="10" spans="1:14" ht="60" customHeight="1">
      <c r="A10" s="154"/>
      <c r="B10" s="17" t="s">
        <v>74</v>
      </c>
      <c r="C10" s="136"/>
      <c r="D10" s="138"/>
      <c r="E10" s="137"/>
      <c r="F10" s="136"/>
      <c r="G10" s="138"/>
      <c r="H10" s="138"/>
      <c r="I10" s="137"/>
      <c r="J10" s="150"/>
      <c r="K10" s="150"/>
      <c r="L10" s="8"/>
      <c r="M10" s="8"/>
      <c r="N10" s="8"/>
    </row>
    <row r="11" spans="1:14" ht="50.1" customHeight="1">
      <c r="A11" s="145" t="s">
        <v>104</v>
      </c>
      <c r="B11" s="146"/>
      <c r="C11" s="121"/>
      <c r="D11" s="122"/>
      <c r="E11" s="123"/>
      <c r="F11" s="121"/>
      <c r="G11" s="122"/>
      <c r="H11" s="122"/>
      <c r="I11" s="123"/>
      <c r="J11" s="121"/>
      <c r="K11" s="123"/>
      <c r="L11" s="8"/>
      <c r="M11" s="8"/>
      <c r="N11" s="8"/>
    </row>
    <row r="12" spans="1:14" ht="50.1" customHeight="1">
      <c r="A12" s="145"/>
      <c r="B12" s="146"/>
      <c r="C12" s="124"/>
      <c r="D12" s="125"/>
      <c r="E12" s="126"/>
      <c r="F12" s="124"/>
      <c r="G12" s="125"/>
      <c r="H12" s="125"/>
      <c r="I12" s="126"/>
      <c r="J12" s="124"/>
      <c r="K12" s="126"/>
      <c r="L12" s="8"/>
      <c r="M12" s="8"/>
      <c r="N12" s="8"/>
    </row>
    <row r="13" spans="1:14" ht="50.1" customHeight="1">
      <c r="A13" s="145"/>
      <c r="B13" s="146"/>
      <c r="C13" s="115" t="str">
        <f>IF(C12="","(　日間)",C12-C11+1)</f>
        <v>(　日間)</v>
      </c>
      <c r="D13" s="116"/>
      <c r="E13" s="117"/>
      <c r="F13" s="115" t="str">
        <f>IF(F12="","(　日間)",F12-F11+1)</f>
        <v>(　日間)</v>
      </c>
      <c r="G13" s="116"/>
      <c r="H13" s="116"/>
      <c r="I13" s="117"/>
      <c r="J13" s="115" t="str">
        <f>IF(J12="","(　日間)",J12-J11+1)</f>
        <v>(　日間)</v>
      </c>
      <c r="K13" s="117"/>
      <c r="L13" s="8"/>
      <c r="M13" s="8"/>
      <c r="N13" s="8"/>
    </row>
    <row r="14" spans="1:14" ht="80.099999999999994" customHeight="1">
      <c r="A14" s="145" t="s">
        <v>105</v>
      </c>
      <c r="B14" s="145"/>
      <c r="C14" s="142"/>
      <c r="D14" s="143"/>
      <c r="E14" s="144"/>
      <c r="F14" s="142"/>
      <c r="G14" s="143"/>
      <c r="H14" s="143"/>
      <c r="I14" s="144"/>
      <c r="J14" s="152"/>
      <c r="K14" s="152"/>
      <c r="L14" s="8"/>
      <c r="M14" s="8"/>
      <c r="N14" s="8"/>
    </row>
    <row r="15" spans="1:14" ht="50.1" customHeight="1">
      <c r="A15" s="153" t="s">
        <v>102</v>
      </c>
      <c r="B15" s="153"/>
      <c r="C15" s="130" t="s">
        <v>106</v>
      </c>
      <c r="D15" s="131"/>
      <c r="E15" s="132"/>
      <c r="F15" s="130" t="s">
        <v>106</v>
      </c>
      <c r="G15" s="131"/>
      <c r="H15" s="131"/>
      <c r="I15" s="132"/>
      <c r="J15" s="156" t="s">
        <v>106</v>
      </c>
      <c r="K15" s="156"/>
      <c r="L15" s="23"/>
      <c r="M15" s="23"/>
      <c r="N15" s="23"/>
    </row>
    <row r="16" spans="1:14" ht="50.1" customHeight="1">
      <c r="A16" s="153"/>
      <c r="B16" s="153"/>
      <c r="C16" s="118"/>
      <c r="D16" s="120"/>
      <c r="E16" s="119"/>
      <c r="F16" s="118"/>
      <c r="G16" s="120"/>
      <c r="H16" s="120"/>
      <c r="I16" s="119"/>
      <c r="J16" s="118"/>
      <c r="K16" s="119"/>
      <c r="L16" s="8"/>
      <c r="M16" s="8"/>
      <c r="N16" s="8"/>
    </row>
    <row r="17" spans="1:14" ht="50.1" customHeight="1">
      <c r="A17" s="153"/>
      <c r="B17" s="153"/>
      <c r="C17" s="136" t="s">
        <v>107</v>
      </c>
      <c r="D17" s="138"/>
      <c r="E17" s="137"/>
      <c r="F17" s="136" t="s">
        <v>107</v>
      </c>
      <c r="G17" s="138"/>
      <c r="H17" s="138"/>
      <c r="I17" s="137"/>
      <c r="J17" s="150" t="s">
        <v>107</v>
      </c>
      <c r="K17" s="150"/>
      <c r="L17" s="8"/>
      <c r="M17" s="8"/>
      <c r="N17" s="8"/>
    </row>
    <row r="18" spans="1:14" ht="120" customHeight="1">
      <c r="A18" s="153" t="s">
        <v>103</v>
      </c>
      <c r="B18" s="153"/>
      <c r="C18" s="136" t="s">
        <v>108</v>
      </c>
      <c r="D18" s="137"/>
      <c r="E18" s="139"/>
      <c r="F18" s="140"/>
      <c r="G18" s="141"/>
      <c r="H18" s="149"/>
      <c r="I18" s="149"/>
      <c r="J18" s="149"/>
      <c r="K18" s="18"/>
      <c r="L18" s="8"/>
      <c r="M18" s="8"/>
      <c r="N18" s="8"/>
    </row>
    <row r="19" spans="1:14" ht="24">
      <c r="A19" s="1"/>
      <c r="B19" s="1"/>
      <c r="C19" s="1"/>
      <c r="D19" s="1"/>
      <c r="E19" s="1"/>
      <c r="F19" s="1"/>
      <c r="G19" s="1"/>
      <c r="H19" s="1"/>
      <c r="I19" s="1"/>
      <c r="J19" s="1"/>
      <c r="K19" s="1"/>
      <c r="L19" s="8"/>
      <c r="M19" s="8"/>
      <c r="N19" s="8"/>
    </row>
    <row r="20" spans="1:14" ht="30" customHeight="1">
      <c r="A20" s="1" t="s">
        <v>87</v>
      </c>
      <c r="B20" s="1"/>
      <c r="C20" s="1"/>
      <c r="D20" s="1"/>
      <c r="E20" s="1"/>
      <c r="F20" s="1"/>
      <c r="G20" s="1"/>
      <c r="H20" s="1"/>
      <c r="I20" s="1"/>
      <c r="J20" s="1"/>
      <c r="K20" s="1"/>
      <c r="L20" s="8"/>
      <c r="M20" s="8"/>
      <c r="N20" s="8"/>
    </row>
    <row r="21" spans="1:14" ht="30" customHeight="1">
      <c r="A21" s="1"/>
      <c r="B21" s="1"/>
      <c r="C21" s="1"/>
      <c r="D21" s="1"/>
      <c r="E21" s="1"/>
      <c r="F21" s="2" t="s">
        <v>92</v>
      </c>
      <c r="G21" s="114" t="str">
        <f>入力用!$D$10&amp;""</f>
        <v/>
      </c>
      <c r="H21" s="114"/>
      <c r="I21" s="114"/>
      <c r="J21" s="114"/>
      <c r="K21" s="114"/>
      <c r="L21" s="8"/>
      <c r="M21" s="8"/>
      <c r="N21" s="8"/>
    </row>
    <row r="22" spans="1:14" ht="30" customHeight="1">
      <c r="A22" s="147" t="s">
        <v>88</v>
      </c>
      <c r="B22" s="147"/>
      <c r="C22" s="148" t="s">
        <v>89</v>
      </c>
      <c r="D22" s="148"/>
      <c r="E22" s="148"/>
      <c r="F22" s="148"/>
      <c r="G22" s="114" t="str">
        <f>入力用!$D$9&amp;""</f>
        <v/>
      </c>
      <c r="H22" s="114"/>
      <c r="I22" s="114"/>
      <c r="J22" s="114"/>
      <c r="K22" s="114"/>
      <c r="L22" s="8"/>
      <c r="M22" s="8"/>
      <c r="N22" s="8"/>
    </row>
    <row r="23" spans="1:14" ht="30" customHeight="1">
      <c r="A23" s="1"/>
      <c r="B23" s="1"/>
      <c r="C23" s="148" t="s">
        <v>90</v>
      </c>
      <c r="D23" s="148"/>
      <c r="E23" s="148"/>
      <c r="F23" s="148"/>
      <c r="G23" s="151" t="str">
        <f>入力用!$D$11&amp;""</f>
        <v/>
      </c>
      <c r="H23" s="151"/>
      <c r="I23" s="151"/>
      <c r="J23" s="151"/>
      <c r="K23" s="151"/>
      <c r="L23" s="8"/>
      <c r="M23" s="8"/>
      <c r="N23" s="8"/>
    </row>
    <row r="24" spans="1:14" ht="30" customHeight="1">
      <c r="A24" s="1"/>
      <c r="B24" s="1"/>
      <c r="C24" s="148" t="s">
        <v>91</v>
      </c>
      <c r="D24" s="148"/>
      <c r="E24" s="148"/>
      <c r="F24" s="148"/>
      <c r="G24" s="114" t="str">
        <f>入力用!$D$7&amp;""</f>
        <v/>
      </c>
      <c r="H24" s="114"/>
      <c r="I24" s="114"/>
      <c r="J24" s="20" t="s">
        <v>109</v>
      </c>
      <c r="K24" s="25" t="str">
        <f>入力用!$D$8&amp;""</f>
        <v/>
      </c>
      <c r="L24" s="8"/>
      <c r="M24" s="8"/>
      <c r="N24" s="8"/>
    </row>
  </sheetData>
  <mergeCells count="58">
    <mergeCell ref="J5:K5"/>
    <mergeCell ref="J8:K8"/>
    <mergeCell ref="F8:I8"/>
    <mergeCell ref="C7:E7"/>
    <mergeCell ref="A18:B18"/>
    <mergeCell ref="A15:B17"/>
    <mergeCell ref="A14:B14"/>
    <mergeCell ref="A9:A10"/>
    <mergeCell ref="A8:B8"/>
    <mergeCell ref="A5:B7"/>
    <mergeCell ref="J6:K6"/>
    <mergeCell ref="J15:K15"/>
    <mergeCell ref="J17:K17"/>
    <mergeCell ref="F17:I17"/>
    <mergeCell ref="F15:I15"/>
    <mergeCell ref="C16:E16"/>
    <mergeCell ref="J9:K9"/>
    <mergeCell ref="J10:K10"/>
    <mergeCell ref="F10:I10"/>
    <mergeCell ref="F9:I9"/>
    <mergeCell ref="C24:F24"/>
    <mergeCell ref="C23:F23"/>
    <mergeCell ref="G23:K23"/>
    <mergeCell ref="C9:E9"/>
    <mergeCell ref="J11:K11"/>
    <mergeCell ref="J14:K14"/>
    <mergeCell ref="F14:I14"/>
    <mergeCell ref="C13:E13"/>
    <mergeCell ref="C12:E12"/>
    <mergeCell ref="A11:B13"/>
    <mergeCell ref="J12:K12"/>
    <mergeCell ref="J13:K13"/>
    <mergeCell ref="G21:K21"/>
    <mergeCell ref="A22:B22"/>
    <mergeCell ref="C22:F22"/>
    <mergeCell ref="G22:K22"/>
    <mergeCell ref="H18:J18"/>
    <mergeCell ref="C8:E8"/>
    <mergeCell ref="E18:G18"/>
    <mergeCell ref="C14:E14"/>
    <mergeCell ref="C17:E17"/>
    <mergeCell ref="C15:E15"/>
    <mergeCell ref="A1:K1"/>
    <mergeCell ref="G24:I24"/>
    <mergeCell ref="F13:I13"/>
    <mergeCell ref="J16:K16"/>
    <mergeCell ref="F16:I16"/>
    <mergeCell ref="C11:E11"/>
    <mergeCell ref="F12:I12"/>
    <mergeCell ref="F11:I11"/>
    <mergeCell ref="C6:E6"/>
    <mergeCell ref="C5:E5"/>
    <mergeCell ref="F7:I7"/>
    <mergeCell ref="F6:I6"/>
    <mergeCell ref="F5:I5"/>
    <mergeCell ref="J7:K7"/>
    <mergeCell ref="C18:D18"/>
    <mergeCell ref="C10:E10"/>
  </mergeCells>
  <phoneticPr fontId="1"/>
  <conditionalFormatting sqref="C16:E16">
    <cfRule type="expression" dxfId="3" priority="3">
      <formula>L15=TRUE</formula>
    </cfRule>
  </conditionalFormatting>
  <conditionalFormatting sqref="F16:I16">
    <cfRule type="expression" dxfId="2" priority="2">
      <formula>M15=TRUE</formula>
    </cfRule>
  </conditionalFormatting>
  <conditionalFormatting sqref="J24">
    <cfRule type="expression" dxfId="1" priority="4">
      <formula>J24=""</formula>
    </cfRule>
  </conditionalFormatting>
  <conditionalFormatting sqref="J16:K16">
    <cfRule type="expression" dxfId="0" priority="1">
      <formula>N15=TRUE</formula>
    </cfRule>
  </conditionalFormatting>
  <printOptions horizontalCentered="1" verticalCentered="1"/>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2</xdr:col>
                    <xdr:colOff>647700</xdr:colOff>
                    <xdr:row>14</xdr:row>
                    <xdr:rowOff>180975</xdr:rowOff>
                  </from>
                  <to>
                    <xdr:col>3</xdr:col>
                    <xdr:colOff>219075</xdr:colOff>
                    <xdr:row>14</xdr:row>
                    <xdr:rowOff>419100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6</xdr:col>
                    <xdr:colOff>180975</xdr:colOff>
                    <xdr:row>14</xdr:row>
                    <xdr:rowOff>180975</xdr:rowOff>
                  </from>
                  <to>
                    <xdr:col>6</xdr:col>
                    <xdr:colOff>561975</xdr:colOff>
                    <xdr:row>14</xdr:row>
                    <xdr:rowOff>419100</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9</xdr:col>
                    <xdr:colOff>628650</xdr:colOff>
                    <xdr:row>14</xdr:row>
                    <xdr:rowOff>180975</xdr:rowOff>
                  </from>
                  <to>
                    <xdr:col>10</xdr:col>
                    <xdr:colOff>352425</xdr:colOff>
                    <xdr:row>14</xdr:row>
                    <xdr:rowOff>428625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2</xdr:col>
                    <xdr:colOff>609600</xdr:colOff>
                    <xdr:row>16</xdr:row>
                    <xdr:rowOff>180975</xdr:rowOff>
                  </from>
                  <to>
                    <xdr:col>3</xdr:col>
                    <xdr:colOff>180975</xdr:colOff>
                    <xdr:row>16</xdr:row>
                    <xdr:rowOff>419100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6</xdr:col>
                    <xdr:colOff>114300</xdr:colOff>
                    <xdr:row>16</xdr:row>
                    <xdr:rowOff>180975</xdr:rowOff>
                  </from>
                  <to>
                    <xdr:col>6</xdr:col>
                    <xdr:colOff>495300</xdr:colOff>
                    <xdr:row>16</xdr:row>
                    <xdr:rowOff>419100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9</xdr:col>
                    <xdr:colOff>581025</xdr:colOff>
                    <xdr:row>16</xdr:row>
                    <xdr:rowOff>180975</xdr:rowOff>
                  </from>
                  <to>
                    <xdr:col>10</xdr:col>
                    <xdr:colOff>304800</xdr:colOff>
                    <xdr:row>16</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796D-A9FE-4906-9D5B-96A162107CC1}">
  <sheetPr codeName="Sheet4"/>
  <dimension ref="A1:E47"/>
  <sheetViews>
    <sheetView workbookViewId="0"/>
  </sheetViews>
  <sheetFormatPr defaultRowHeight="18.75"/>
  <sheetData>
    <row r="1" spans="1:5">
      <c r="A1" t="s">
        <v>21</v>
      </c>
      <c r="B1" t="str">
        <f>入力用!D9&amp;""</f>
        <v/>
      </c>
      <c r="C1" t="str">
        <f>入力用!D10&amp;""</f>
        <v/>
      </c>
      <c r="D1" t="str">
        <f>入力用!D11&amp;""</f>
        <v/>
      </c>
      <c r="E1" s="40" t="str">
        <f>IF(B1="","","本人")</f>
        <v/>
      </c>
    </row>
    <row r="2" spans="1:5">
      <c r="A2" t="s">
        <v>22</v>
      </c>
      <c r="B2" t="str">
        <f>入力用!C17&amp;""</f>
        <v/>
      </c>
      <c r="C2" t="str">
        <f>入力用!D17&amp;""</f>
        <v/>
      </c>
      <c r="D2" t="str">
        <f>入力用!E17&amp;""</f>
        <v/>
      </c>
      <c r="E2" s="40" t="str">
        <f>入力用!F17&amp;""</f>
        <v/>
      </c>
    </row>
    <row r="3" spans="1:5">
      <c r="A3" t="s">
        <v>23</v>
      </c>
      <c r="B3" t="str">
        <f>入力用!C18&amp;""</f>
        <v/>
      </c>
      <c r="C3" t="str">
        <f>入力用!D18&amp;""</f>
        <v/>
      </c>
      <c r="D3" t="str">
        <f>入力用!E18&amp;""</f>
        <v/>
      </c>
      <c r="E3" s="40" t="str">
        <f>入力用!F18&amp;""</f>
        <v/>
      </c>
    </row>
    <row r="4" spans="1:5">
      <c r="A4" t="s">
        <v>24</v>
      </c>
      <c r="B4" t="str">
        <f>入力用!C19&amp;""</f>
        <v/>
      </c>
      <c r="C4" t="str">
        <f>入力用!D19&amp;""</f>
        <v/>
      </c>
      <c r="D4" t="str">
        <f>入力用!E19&amp;""</f>
        <v/>
      </c>
      <c r="E4" s="40" t="str">
        <f>入力用!F19&amp;""</f>
        <v/>
      </c>
    </row>
    <row r="5" spans="1:5">
      <c r="A5" t="s">
        <v>25</v>
      </c>
      <c r="B5" t="str">
        <f>入力用!C20&amp;""</f>
        <v/>
      </c>
      <c r="C5" t="str">
        <f>入力用!D20&amp;""</f>
        <v/>
      </c>
      <c r="D5" t="str">
        <f>入力用!E20&amp;""</f>
        <v/>
      </c>
      <c r="E5" s="40" t="str">
        <f>入力用!F20&amp;""</f>
        <v/>
      </c>
    </row>
    <row r="6" spans="1:5">
      <c r="A6" t="s">
        <v>26</v>
      </c>
      <c r="B6" t="str">
        <f>入力用!C21&amp;""</f>
        <v/>
      </c>
      <c r="C6" t="str">
        <f>入力用!D21&amp;""</f>
        <v/>
      </c>
      <c r="D6" t="str">
        <f>入力用!E21&amp;""</f>
        <v/>
      </c>
      <c r="E6" s="40" t="str">
        <f>入力用!F21&amp;""</f>
        <v/>
      </c>
    </row>
    <row r="7" spans="1:5">
      <c r="A7" t="s">
        <v>27</v>
      </c>
    </row>
    <row r="8" spans="1:5">
      <c r="A8" t="s">
        <v>28</v>
      </c>
    </row>
    <row r="9" spans="1:5">
      <c r="A9" t="s">
        <v>29</v>
      </c>
    </row>
    <row r="10" spans="1:5">
      <c r="A10" t="s">
        <v>30</v>
      </c>
    </row>
    <row r="11" spans="1:5">
      <c r="A11" t="s">
        <v>31</v>
      </c>
    </row>
    <row r="12" spans="1:5">
      <c r="A12" t="s">
        <v>32</v>
      </c>
    </row>
    <row r="13" spans="1:5">
      <c r="A13" t="s">
        <v>33</v>
      </c>
    </row>
    <row r="14" spans="1:5">
      <c r="A14" t="s">
        <v>34</v>
      </c>
    </row>
    <row r="15" spans="1:5">
      <c r="A15" t="s">
        <v>35</v>
      </c>
    </row>
    <row r="16" spans="1:5">
      <c r="A16" t="s">
        <v>36</v>
      </c>
    </row>
    <row r="17" spans="1:1">
      <c r="A17" t="s">
        <v>37</v>
      </c>
    </row>
    <row r="18" spans="1:1">
      <c r="A18" t="s">
        <v>38</v>
      </c>
    </row>
    <row r="19" spans="1:1">
      <c r="A19" t="s">
        <v>39</v>
      </c>
    </row>
    <row r="20" spans="1:1">
      <c r="A20" t="s">
        <v>40</v>
      </c>
    </row>
    <row r="21" spans="1:1">
      <c r="A21" t="s">
        <v>41</v>
      </c>
    </row>
    <row r="22" spans="1:1">
      <c r="A22" t="s">
        <v>42</v>
      </c>
    </row>
    <row r="23" spans="1:1">
      <c r="A23" t="s">
        <v>43</v>
      </c>
    </row>
    <row r="24" spans="1:1">
      <c r="A24" t="s">
        <v>44</v>
      </c>
    </row>
    <row r="25" spans="1:1">
      <c r="A25" t="s">
        <v>45</v>
      </c>
    </row>
    <row r="26" spans="1:1">
      <c r="A26" t="s">
        <v>46</v>
      </c>
    </row>
    <row r="27" spans="1:1">
      <c r="A27" t="s">
        <v>47</v>
      </c>
    </row>
    <row r="28" spans="1:1">
      <c r="A28" t="s">
        <v>48</v>
      </c>
    </row>
    <row r="29" spans="1:1">
      <c r="A29" t="s">
        <v>49</v>
      </c>
    </row>
    <row r="30" spans="1:1">
      <c r="A30" t="s">
        <v>50</v>
      </c>
    </row>
    <row r="31" spans="1:1">
      <c r="A31" t="s">
        <v>51</v>
      </c>
    </row>
    <row r="32" spans="1:1">
      <c r="A32" t="s">
        <v>52</v>
      </c>
    </row>
    <row r="33" spans="1:1">
      <c r="A33" t="s">
        <v>53</v>
      </c>
    </row>
    <row r="34" spans="1:1">
      <c r="A34" t="s">
        <v>54</v>
      </c>
    </row>
    <row r="35" spans="1:1">
      <c r="A35" t="s">
        <v>55</v>
      </c>
    </row>
    <row r="36" spans="1:1">
      <c r="A36" t="s">
        <v>56</v>
      </c>
    </row>
    <row r="37" spans="1:1">
      <c r="A37" t="s">
        <v>57</v>
      </c>
    </row>
    <row r="38" spans="1:1">
      <c r="A38" t="s">
        <v>58</v>
      </c>
    </row>
    <row r="39" spans="1:1">
      <c r="A39" t="s">
        <v>59</v>
      </c>
    </row>
    <row r="40" spans="1:1">
      <c r="A40" t="s">
        <v>60</v>
      </c>
    </row>
    <row r="41" spans="1:1">
      <c r="A41" t="s">
        <v>61</v>
      </c>
    </row>
    <row r="42" spans="1:1">
      <c r="A42" t="s">
        <v>62</v>
      </c>
    </row>
    <row r="43" spans="1:1">
      <c r="A43" t="s">
        <v>63</v>
      </c>
    </row>
    <row r="44" spans="1:1">
      <c r="A44" t="s">
        <v>64</v>
      </c>
    </row>
    <row r="45" spans="1:1">
      <c r="A45" t="s">
        <v>65</v>
      </c>
    </row>
    <row r="46" spans="1:1">
      <c r="A46" t="s">
        <v>66</v>
      </c>
    </row>
    <row r="47" spans="1:1">
      <c r="A47" t="s">
        <v>67</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はじめにお読みください</vt:lpstr>
      <vt:lpstr>入力用</vt:lpstr>
      <vt:lpstr>同意書兼委任状</vt:lpstr>
      <vt:lpstr>療養費</vt:lpstr>
      <vt:lpstr>高額療養費</vt:lpstr>
      <vt:lpstr>DB</vt:lpstr>
      <vt:lpstr>高額療養費!Print_Area</vt:lpstr>
      <vt:lpstr>同意書兼委任状!Print_Area</vt:lpstr>
      <vt:lpstr>療養費!Print_Area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優樹</dc:creator>
  <cp:lastModifiedBy>佐藤　優樹</cp:lastModifiedBy>
  <cp:lastPrinted>2026-05-18T04:06:07Z</cp:lastPrinted>
  <dcterms:created xsi:type="dcterms:W3CDTF">2026-04-28T09:01:26Z</dcterms:created>
  <dcterms:modified xsi:type="dcterms:W3CDTF">2026-05-22T03:17:16Z</dcterms:modified>
</cp:coreProperties>
</file>