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2865" yWindow="-210" windowWidth="19200" windowHeight="12090" tabRatio="658" firstSheet="1" activeTab="1"/>
  </bookViews>
  <sheets>
    <sheet name="第1表（年度平均）" sheetId="33" state="hidden" r:id="rId1"/>
    <sheet name="目次" sheetId="119" r:id="rId2"/>
    <sheet name="第1表" sheetId="5" r:id="rId3"/>
    <sheet name="第2表" sheetId="98" r:id="rId4"/>
    <sheet name="第3表" sheetId="100" r:id="rId5"/>
    <sheet name="第4表" sheetId="103" r:id="rId6"/>
    <sheet name="第5表" sheetId="104" r:id="rId7"/>
    <sheet name="第6表" sheetId="106" r:id="rId8"/>
    <sheet name="第7表" sheetId="107" r:id="rId9"/>
    <sheet name="第8表" sheetId="108" r:id="rId10"/>
    <sheet name="第9表" sheetId="109" r:id="rId11"/>
    <sheet name="第10表" sheetId="112" r:id="rId12"/>
    <sheet name="第11表" sheetId="114" r:id="rId13"/>
    <sheet name="第12表" sheetId="116" r:id="rId14"/>
    <sheet name="第13表" sheetId="117" r:id="rId15"/>
    <sheet name="第14表" sheetId="118" r:id="rId16"/>
    <sheet name="第1表（追加）" sheetId="43" state="hidden" r:id="rId17"/>
    <sheet name="第2表（追加）" sheetId="44" state="hidden" r:id="rId18"/>
    <sheet name="第3表（追加②）" sheetId="46" state="hidden" r:id="rId19"/>
    <sheet name="第4表 (追加②）" sheetId="48" state="hidden" r:id="rId20"/>
    <sheet name="第6表(2)" sheetId="26" state="hidden" r:id="rId21"/>
    <sheet name="第7表（47）" sheetId="11" state="hidden" r:id="rId22"/>
    <sheet name="第7表 (円単位)" sheetId="31" state="hidden" r:id="rId23"/>
    <sheet name="第7表 (千円単位) " sheetId="32" state="hidden" r:id="rId24"/>
    <sheet name="第7表 (円単位) (12月まで)" sheetId="35" state="hidden" r:id="rId25"/>
    <sheet name="第8表 (四者五入)" sheetId="24" state="hidden" r:id="rId26"/>
    <sheet name="第8表 (円)" sheetId="23" state="hidden" r:id="rId27"/>
    <sheet name="第9表 (四者五入)" sheetId="28" state="hidden" r:id="rId28"/>
    <sheet name="第9表 (作成)" sheetId="25" state="hidden" r:id="rId29"/>
    <sheet name="第14表（四者五入）" sheetId="18" state="hidden" r:id="rId30"/>
    <sheet name="第14表 (行方不明円単位)" sheetId="29" state="hidden" r:id="rId31"/>
  </sheets>
  <externalReferences>
    <externalReference r:id="rId32"/>
  </externalReferences>
  <definedNames>
    <definedName name="_xlnm.Print_Area" localSheetId="11">第10表!$A$1:$M$71,第10表!$O$1:$Z$71,第10表!$AC$1:$AO$71,第10表!$AQ$1:$BB$71</definedName>
    <definedName name="_xlnm.Print_Area" localSheetId="12">第11表!$A$1:$G$70,第11表!$I$1:$N$70,第11表!$P$1:$V$70,第11表!$X$1:$AC$70</definedName>
    <definedName name="_xlnm.Print_Area" localSheetId="13">第12表!$A$1:$I$73,第12表!$K$1:$S$73</definedName>
    <definedName name="_xlnm.Print_Area" localSheetId="14">第13表!$A$1:$N$21</definedName>
    <definedName name="_xlnm.Print_Area" localSheetId="15">第14表!$A$1:$H$40</definedName>
    <definedName name="_xlnm.Print_Area" localSheetId="30">'第14表 (行方不明円単位)'!$A$1:$L$72</definedName>
    <definedName name="_xlnm.Print_Area" localSheetId="29">'第14表（四者五入）'!$A$1:$L$72</definedName>
    <definedName name="_xlnm.Print_Area" localSheetId="2">第1表!$A$1:$I$74,第1表!$K$1:$S$74,第1表!$U$1:$AB$74,第1表!$AD$1:$AK$74</definedName>
    <definedName name="_xlnm.Print_Area" localSheetId="16">'第1表（追加）'!$B$1:$H$74,'第1表（追加）'!$J$1:$O$74</definedName>
    <definedName name="_xlnm.Print_Area" localSheetId="0">'第1表（年度平均）'!$A$1:$J$73,'第1表（年度平均）'!$L$1:$AA$73,'第1表（年度平均）'!$AC$1:$AK$73,'第1表（年度平均）'!$AM$1:$AZ$73</definedName>
    <definedName name="_xlnm.Print_Area" localSheetId="3">第2表!$A$1:$K$73,第2表!$M$1:$U$73</definedName>
    <definedName name="_xlnm.Print_Area" localSheetId="17">'第2表（追加）'!$A$1:$I$72</definedName>
    <definedName name="_xlnm.Print_Area" localSheetId="4">第3表!$A$1:$M$87,第3表!$O$1:$AA$87</definedName>
    <definedName name="_xlnm.Print_Area" localSheetId="18">'第3表（追加②）'!#REF!,'第3表（追加②）'!$A$1:$M$88</definedName>
    <definedName name="_xlnm.Print_Area" localSheetId="5">第4表!$A$1:$H$70</definedName>
    <definedName name="_xlnm.Print_Area" localSheetId="19">'第4表 (追加②）'!$A$1:$M$75,'第4表 (追加②）'!$O$1:$AA$76</definedName>
    <definedName name="_xlnm.Print_Area" localSheetId="6">第5表!$A$1:$F$71,第5表!$H$1:$N$71</definedName>
    <definedName name="_xlnm.Print_Area" localSheetId="7">第6表!$A$1:$K$80,第6表!$M$1:$U$80,第6表!$W$1:$AH$80,第6表!$AJ$1:$AS$80,第6表!$AU$1:$BD$80,第6表!$BF$1:$BS$80,第6表!$BU$1:$CD$76,第6表!$CF$1:$CP$76,第6表!$CR$1:$DA$77,第6表!$DC$1:$DK$76,第6表!$DM$1:$DW$76,第6表!$DY$1:$EI$76,第6表!$EK$1:$ET$76,第6表!$EV$1:$FE$76,第6表!$FG$1:$FP$76,第6表!$FR$1:$FZ$76,第6表!$GB$1:$GK$76,第6表!$GM$1:$GX$76</definedName>
    <definedName name="_xlnm.Print_Area" localSheetId="20">'第6表(2)'!$A$1:$G$75,'第6表(2)'!$I$1:$P$75</definedName>
    <definedName name="_xlnm.Print_Area" localSheetId="8">第7表!$A$1:$J$71,第7表!$L$1:$V$71,第7表!$X$1:$AG$71,第7表!$AI$1:$AS$71,第7表!$AU$1:$BD$71,第7表!$BF$1:$BP$71,第7表!$BR$1:$CA$71,第7表!$CC$1:$CM$71,第7表!$CO$1:$CX$71,第7表!$CZ$1:$DJ$71,第7表!$DL$1:$DV$71,第7表!$DX$1:$EI$71,第7表!$EK$1:$EW$71</definedName>
    <definedName name="_xlnm.Print_Area" localSheetId="22">'第7表 (円単位)'!$A$1:$I$78</definedName>
    <definedName name="_xlnm.Print_Area" localSheetId="24">'第7表 (円単位) (12月まで)'!$A$1:$I$78</definedName>
    <definedName name="_xlnm.Print_Area" localSheetId="23">'第7表 (千円単位) '!$A$1:$I$78</definedName>
    <definedName name="_xlnm.Print_Area" localSheetId="21">'第7表（47）'!$A$1:$I$78</definedName>
    <definedName name="_xlnm.Print_Area" localSheetId="9">第8表!$A$1:$J$71</definedName>
    <definedName name="_xlnm.Print_Area" localSheetId="26">'第8表 (円)'!$A$1:$K$76,'第8表 (円)'!$M$1:$U$76,'第8表 (円)'!$W$1:$AH$76,'第8表 (円)'!$AJ$1:$AS$76,'第8表 (円)'!$AX$1:$BG$76,'第8表 (円)'!$BI$1:$BS$76,'第8表 (円)'!$BU$1:$CD$76,'第8表 (円)'!$CF$1:$CP$76,'第8表 (円)'!$CR$1:$DA$78,'第8表 (円)'!$DC$1:$DK$76,'第8表 (円)'!$DM$1:$DW$76,'第8表 (円)'!$DY$1:$EI$76,'第8表 (円)'!$EN$1:$EW$76,'第8表 (円)'!$EY$1:$FH$76,'第8表 (円)'!$FJ$1:$FS$76,'第8表 (円)'!$FU$1:$GC$76,'第8表 (円)'!$GE$1:$GN$76,'第8表 (円)'!$GP$1:$GY$76</definedName>
    <definedName name="_xlnm.Print_Area" localSheetId="25">'第8表 (四者五入)'!$A$1:$K$76,'第8表 (四者五入)'!$M$1:$U$76,'第8表 (四者五入)'!$W$1:$AH$76,'第8表 (四者五入)'!$AJ$1:$AS$76,'第8表 (四者五入)'!$AU$1:$BD$76,'第8表 (四者五入)'!$BF$1:$BP$76,'第8表 (四者五入)'!$BR$1:$CA$76,'第8表 (四者五入)'!$CC$1:$CM$76,'第8表 (四者五入)'!$CO$1:$CX$77,'第8表 (四者五入)'!$CZ$1:$DH$76,'第8表 (四者五入)'!$DJ$1:$DT$76,'第8表 (四者五入)'!$DV$1:$EF$76,'第8表 (四者五入)'!$EH$1:$EQ$76,'第8表 (四者五入)'!$ES$1:$FB$76,'第8表 (四者五入)'!$FD$1:$FM$76,'第8表 (四者五入)'!$FO$1:$FW$76,'第8表 (四者五入)'!$FY$1:$GH$76,'第8表 (四者五入)'!$GJ$1:$GS$76</definedName>
    <definedName name="_xlnm.Print_Area" localSheetId="10">第9表!$A$1:$M$72,第9表!$O$1:$X$72</definedName>
    <definedName name="_xlnm.Print_Area" localSheetId="28">'第9表 (作成)'!$A$1:$J$71,'第9表 (作成)'!$L$1:$V$71,'第9表 (作成)'!$X$1:$AG$71,'第9表 (作成)'!$AI$1:$AS$71,'第9表 (作成)'!$AU$1:$BD$71,'第9表 (作成)'!$BF$1:$BP$71,'第9表 (作成)'!$BR$1:$CA$71,'第9表 (作成)'!$CC$1:$CM$71,'第9表 (作成)'!$CO$1:$CX$71,'第9表 (作成)'!$CZ$1:$DJ$71,'第9表 (作成)'!$DL$1:$DV$71,'第9表 (作成)'!$DX$1:$EI$71,'第9表 (作成)'!$EK$1:$EW$71</definedName>
    <definedName name="_xlnm.Print_Area" localSheetId="27">'第9表 (四者五入)'!$A$1:$J$71,'第9表 (四者五入)'!$L$1:$V$71,'第9表 (四者五入)'!$X$1:$AG$71,'第9表 (四者五入)'!$AI$1:$AS$71,'第9表 (四者五入)'!$AU$1:$BD$71,'第9表 (四者五入)'!$BF$1:$BP$71,'第9表 (四者五入)'!$BR$1:$CA$71,'第9表 (四者五入)'!$CC$1:$CM$71,'第9表 (四者五入)'!$CO$1:$CX$71,'第9表 (四者五入)'!$CZ$1:$DJ$71,'第9表 (四者五入)'!$DL$1:$DV$71,'第9表 (四者五入)'!$DX$1:$EI$71,'第9表 (四者五入)'!$EK$1:$EW$71</definedName>
  </definedNames>
  <calcPr calcId="125725"/>
</workbook>
</file>

<file path=xl/calcChain.xml><?xml version="1.0" encoding="utf-8"?>
<calcChain xmlns="http://schemas.openxmlformats.org/spreadsheetml/2006/main">
  <c r="G67" i="116"/>
  <c r="F67"/>
  <c r="C67"/>
  <c r="B67"/>
  <c r="G66"/>
  <c r="F66"/>
  <c r="E66"/>
  <c r="D66"/>
  <c r="C66"/>
  <c r="B66"/>
  <c r="E65"/>
  <c r="D65"/>
  <c r="C65"/>
  <c r="B65"/>
  <c r="G62"/>
  <c r="F62"/>
  <c r="E62"/>
  <c r="D62"/>
  <c r="C62"/>
  <c r="B62"/>
  <c r="G61"/>
  <c r="F61"/>
  <c r="E61"/>
  <c r="D61"/>
  <c r="C61"/>
  <c r="B61"/>
  <c r="E58"/>
  <c r="D58"/>
  <c r="C58"/>
  <c r="B58"/>
  <c r="E56"/>
  <c r="D56"/>
  <c r="C56"/>
  <c r="B56"/>
  <c r="G54"/>
  <c r="F54"/>
  <c r="E54"/>
  <c r="D54"/>
  <c r="C54"/>
  <c r="B54"/>
  <c r="E53"/>
  <c r="D53"/>
  <c r="C53"/>
  <c r="B53"/>
  <c r="E52"/>
  <c r="D52"/>
  <c r="C52"/>
  <c r="B52"/>
  <c r="G49"/>
  <c r="F49"/>
  <c r="E49"/>
  <c r="D49"/>
  <c r="C49"/>
  <c r="B49"/>
  <c r="E51" i="35" l="1"/>
  <c r="F51"/>
  <c r="G51"/>
  <c r="D51"/>
  <c r="B51"/>
  <c r="EN54" i="25"/>
  <c r="EN55"/>
  <c r="EN56"/>
  <c r="EN58"/>
  <c r="EN59"/>
  <c r="EN60"/>
  <c r="EN63"/>
  <c r="EN64"/>
  <c r="EN65"/>
  <c r="EL54"/>
  <c r="EL55"/>
  <c r="EL56"/>
  <c r="EL58"/>
  <c r="EL59"/>
  <c r="EL60"/>
  <c r="EL63"/>
  <c r="EL64"/>
  <c r="EL65"/>
  <c r="EN51"/>
  <c r="EL51"/>
  <c r="AS51"/>
  <c r="AR51"/>
  <c r="AQ51"/>
  <c r="AP51"/>
  <c r="AB51"/>
  <c r="AA51"/>
  <c r="Z51"/>
  <c r="Y51"/>
  <c r="EF54"/>
  <c r="EF55"/>
  <c r="EF56"/>
  <c r="EF58"/>
  <c r="EF59"/>
  <c r="EF60"/>
  <c r="EF63"/>
  <c r="EF64"/>
  <c r="EF65"/>
  <c r="EF51"/>
  <c r="M53" i="26"/>
  <c r="M68"/>
  <c r="M57"/>
  <c r="M58"/>
  <c r="M60"/>
  <c r="M61"/>
  <c r="M62"/>
  <c r="M65"/>
  <c r="M66"/>
  <c r="M67"/>
  <c r="M56"/>
  <c r="D54" i="32"/>
  <c r="F54"/>
  <c r="H54"/>
  <c r="D55"/>
  <c r="F55"/>
  <c r="G55"/>
  <c r="H55"/>
  <c r="D56"/>
  <c r="F56"/>
  <c r="G56"/>
  <c r="H56"/>
  <c r="D58"/>
  <c r="F58"/>
  <c r="G58"/>
  <c r="H58"/>
  <c r="D59"/>
  <c r="F59"/>
  <c r="G59"/>
  <c r="H59"/>
  <c r="D60"/>
  <c r="F60"/>
  <c r="G60"/>
  <c r="H60"/>
  <c r="D63"/>
  <c r="F63"/>
  <c r="G63"/>
  <c r="H63"/>
  <c r="D64"/>
  <c r="F64"/>
  <c r="G64"/>
  <c r="H64"/>
  <c r="D65"/>
  <c r="F65"/>
  <c r="G65"/>
  <c r="H65"/>
  <c r="D67"/>
  <c r="F67"/>
  <c r="G67"/>
  <c r="H67"/>
  <c r="D68"/>
  <c r="F68"/>
  <c r="G68"/>
  <c r="H68"/>
  <c r="D69"/>
  <c r="F69"/>
  <c r="G69"/>
  <c r="H69"/>
  <c r="D70"/>
  <c r="F70"/>
  <c r="H70"/>
  <c r="D71"/>
  <c r="F71"/>
  <c r="H71"/>
  <c r="F51"/>
  <c r="G51"/>
  <c r="H51"/>
  <c r="B71"/>
  <c r="C51"/>
  <c r="D51"/>
  <c r="B51"/>
  <c r="B54"/>
  <c r="B55"/>
  <c r="B56"/>
  <c r="B58"/>
  <c r="B59"/>
  <c r="B60"/>
  <c r="B63"/>
  <c r="B64"/>
  <c r="B65"/>
  <c r="B67"/>
  <c r="B68"/>
  <c r="I51" i="31"/>
  <c r="D51"/>
  <c r="E51"/>
  <c r="F51"/>
  <c r="G51"/>
  <c r="B51"/>
  <c r="AH44" i="33"/>
  <c r="AH33"/>
  <c r="AH34"/>
  <c r="AH35"/>
  <c r="AH36"/>
  <c r="AH37"/>
  <c r="AH38"/>
  <c r="AH39"/>
  <c r="AH40"/>
  <c r="AH41"/>
  <c r="AH42"/>
  <c r="AH43"/>
  <c r="AH32"/>
  <c r="F65"/>
  <c r="F54"/>
  <c r="F55"/>
  <c r="F56"/>
  <c r="F57"/>
  <c r="F58"/>
  <c r="F59"/>
  <c r="F60"/>
  <c r="F61"/>
  <c r="F62"/>
  <c r="F63"/>
  <c r="F64"/>
  <c r="F53"/>
  <c r="AZ44"/>
  <c r="AX44"/>
  <c r="AV44"/>
  <c r="AT44"/>
  <c r="AR44"/>
  <c r="AP44"/>
  <c r="AP33"/>
  <c r="AP34"/>
  <c r="AP35"/>
  <c r="AP36"/>
  <c r="AP37"/>
  <c r="AP38"/>
  <c r="AP39"/>
  <c r="AP40"/>
  <c r="AP41"/>
  <c r="AP42"/>
  <c r="AP43"/>
  <c r="AP32"/>
  <c r="AZ33"/>
  <c r="AZ34"/>
  <c r="AZ35"/>
  <c r="AZ36"/>
  <c r="AZ37"/>
  <c r="AZ38"/>
  <c r="AZ39"/>
  <c r="AZ40"/>
  <c r="AZ41"/>
  <c r="AZ42"/>
  <c r="AZ43"/>
  <c r="AZ32"/>
  <c r="AX33"/>
  <c r="AX34"/>
  <c r="AX35"/>
  <c r="AX36"/>
  <c r="AX37"/>
  <c r="AX38"/>
  <c r="AX39"/>
  <c r="AX40"/>
  <c r="AX41"/>
  <c r="AX42"/>
  <c r="AX43"/>
  <c r="AX32"/>
  <c r="AV33"/>
  <c r="AV34"/>
  <c r="AV35"/>
  <c r="AV36"/>
  <c r="AV37"/>
  <c r="AV38"/>
  <c r="AV39"/>
  <c r="AV40"/>
  <c r="AV41"/>
  <c r="AV42"/>
  <c r="AV43"/>
  <c r="AV32"/>
  <c r="AT33"/>
  <c r="AT34"/>
  <c r="AT35"/>
  <c r="AT36"/>
  <c r="AT37"/>
  <c r="AT38"/>
  <c r="AT39"/>
  <c r="AT40"/>
  <c r="AT41"/>
  <c r="AT42"/>
  <c r="AT43"/>
  <c r="AT32"/>
  <c r="AR33"/>
  <c r="AR34"/>
  <c r="AR35"/>
  <c r="AR36"/>
  <c r="AR37"/>
  <c r="AR38"/>
  <c r="AR39"/>
  <c r="AR40"/>
  <c r="AR41"/>
  <c r="AR42"/>
  <c r="AR43"/>
  <c r="AR32"/>
  <c r="AI44"/>
  <c r="AJ44"/>
  <c r="AK44"/>
  <c r="AL44"/>
  <c r="AM44"/>
  <c r="AN44"/>
  <c r="AO44"/>
  <c r="AE44"/>
  <c r="AF44"/>
  <c r="AG44"/>
  <c r="AD44"/>
  <c r="AA65"/>
  <c r="Y65"/>
  <c r="W65"/>
  <c r="U65"/>
  <c r="S65"/>
  <c r="Q65"/>
  <c r="O65"/>
  <c r="AA54"/>
  <c r="AA55"/>
  <c r="AA56"/>
  <c r="AA57"/>
  <c r="AA58"/>
  <c r="AA59"/>
  <c r="AA60"/>
  <c r="AA61"/>
  <c r="AA62"/>
  <c r="AA63"/>
  <c r="AA64"/>
  <c r="AA53"/>
  <c r="Y54"/>
  <c r="Y55"/>
  <c r="Y56"/>
  <c r="Y57"/>
  <c r="Y58"/>
  <c r="Y59"/>
  <c r="Y60"/>
  <c r="Y61"/>
  <c r="Y62"/>
  <c r="Y63"/>
  <c r="Y64"/>
  <c r="Y53"/>
  <c r="W54"/>
  <c r="W55"/>
  <c r="W56"/>
  <c r="W57"/>
  <c r="W58"/>
  <c r="W59"/>
  <c r="W60"/>
  <c r="W61"/>
  <c r="W62"/>
  <c r="W63"/>
  <c r="W64"/>
  <c r="W53"/>
  <c r="U54"/>
  <c r="U55"/>
  <c r="U56"/>
  <c r="U57"/>
  <c r="U58"/>
  <c r="U59"/>
  <c r="U60"/>
  <c r="U61"/>
  <c r="U62"/>
  <c r="U63"/>
  <c r="U64"/>
  <c r="U53"/>
  <c r="S54"/>
  <c r="S55"/>
  <c r="S56"/>
  <c r="S57"/>
  <c r="S58"/>
  <c r="S59"/>
  <c r="S60"/>
  <c r="S61"/>
  <c r="S62"/>
  <c r="S63"/>
  <c r="S64"/>
  <c r="S53"/>
  <c r="Q54"/>
  <c r="O54" s="1"/>
  <c r="Q55"/>
  <c r="O55" s="1"/>
  <c r="Q56"/>
  <c r="O56" s="1"/>
  <c r="Q57"/>
  <c r="O57" s="1"/>
  <c r="Q58"/>
  <c r="O58" s="1"/>
  <c r="Q59"/>
  <c r="O59" s="1"/>
  <c r="Q60"/>
  <c r="O60" s="1"/>
  <c r="Q61"/>
  <c r="O61" s="1"/>
  <c r="Q62"/>
  <c r="O62" s="1"/>
  <c r="Q63"/>
  <c r="O63" s="1"/>
  <c r="Q64"/>
  <c r="O64" s="1"/>
  <c r="Q53"/>
  <c r="O53" s="1"/>
  <c r="N65"/>
  <c r="K65"/>
  <c r="L65"/>
  <c r="M65"/>
  <c r="G65"/>
  <c r="H65"/>
  <c r="I65"/>
  <c r="J65"/>
  <c r="C65"/>
  <c r="D65"/>
  <c r="E65"/>
  <c r="B65"/>
  <c r="B69" i="32"/>
  <c r="B70"/>
  <c r="F93" i="23"/>
  <c r="E93"/>
  <c r="D93"/>
  <c r="BW88"/>
  <c r="BV88"/>
  <c r="BW84"/>
  <c r="F88"/>
  <c r="E88"/>
  <c r="D88"/>
  <c r="EU88"/>
  <c r="ET88"/>
  <c r="ES88"/>
  <c r="EU84"/>
  <c r="ET84"/>
  <c r="ES84"/>
  <c r="EU80"/>
  <c r="ET80"/>
  <c r="ES80"/>
  <c r="BV84"/>
  <c r="BX80"/>
  <c r="BW80"/>
  <c r="BV80"/>
  <c r="F84"/>
  <c r="E84"/>
  <c r="D84"/>
  <c r="F80"/>
  <c r="E80"/>
  <c r="D80"/>
  <c r="I51" i="35" l="1"/>
  <c r="BB51" i="25"/>
  <c r="C49" i="18" l="1"/>
  <c r="D49"/>
  <c r="E49"/>
  <c r="F49"/>
  <c r="G49"/>
  <c r="J49"/>
  <c r="K49"/>
  <c r="B49"/>
  <c r="L54"/>
  <c r="L55"/>
  <c r="L56"/>
  <c r="L57"/>
  <c r="L59"/>
  <c r="L60"/>
  <c r="L62"/>
  <c r="L63"/>
  <c r="L52"/>
  <c r="L49" s="1"/>
  <c r="DJ65" i="28"/>
  <c r="DI65"/>
  <c r="DH65"/>
  <c r="DG65"/>
  <c r="DF65"/>
  <c r="DE65"/>
  <c r="DD65"/>
  <c r="DC65"/>
  <c r="DB65"/>
  <c r="DA65"/>
  <c r="CZ65"/>
  <c r="DJ64"/>
  <c r="DI64"/>
  <c r="DH64"/>
  <c r="DG64"/>
  <c r="DF64"/>
  <c r="DE64"/>
  <c r="DD64"/>
  <c r="DC64"/>
  <c r="DB64"/>
  <c r="DA64"/>
  <c r="CZ64"/>
  <c r="DJ63"/>
  <c r="DI63"/>
  <c r="DH63"/>
  <c r="DG63"/>
  <c r="DF63"/>
  <c r="DE63"/>
  <c r="DD63"/>
  <c r="DC63"/>
  <c r="DB63"/>
  <c r="DA63"/>
  <c r="CZ63"/>
  <c r="DJ60"/>
  <c r="DI60"/>
  <c r="DH60"/>
  <c r="DG60"/>
  <c r="DF60"/>
  <c r="DE60"/>
  <c r="DD60"/>
  <c r="DC60"/>
  <c r="DB60"/>
  <c r="DA60"/>
  <c r="CZ60"/>
  <c r="DJ59"/>
  <c r="DI59"/>
  <c r="DH59"/>
  <c r="DG59"/>
  <c r="DF59"/>
  <c r="DE59"/>
  <c r="DD59"/>
  <c r="DC59"/>
  <c r="DB59"/>
  <c r="DA59"/>
  <c r="CZ59"/>
  <c r="DJ58"/>
  <c r="DI58"/>
  <c r="DH58"/>
  <c r="DG58"/>
  <c r="DF58"/>
  <c r="DE58"/>
  <c r="DD58"/>
  <c r="DC58"/>
  <c r="DB58"/>
  <c r="DA58"/>
  <c r="CZ58"/>
  <c r="DJ56"/>
  <c r="DI56"/>
  <c r="DH56"/>
  <c r="DG56"/>
  <c r="DF56"/>
  <c r="DE56"/>
  <c r="DD56"/>
  <c r="DC56"/>
  <c r="DB56"/>
  <c r="DA56"/>
  <c r="CZ56"/>
  <c r="DJ55"/>
  <c r="DI55"/>
  <c r="DH55"/>
  <c r="DG55"/>
  <c r="DF55"/>
  <c r="DE55"/>
  <c r="DD55"/>
  <c r="DC55"/>
  <c r="DB55"/>
  <c r="DA55"/>
  <c r="CZ55"/>
  <c r="DJ54"/>
  <c r="DI54"/>
  <c r="DH54"/>
  <c r="DG54"/>
  <c r="DF54"/>
  <c r="DE54"/>
  <c r="DD54"/>
  <c r="DC54"/>
  <c r="DB54"/>
  <c r="DA54"/>
  <c r="CZ54"/>
  <c r="CX65"/>
  <c r="CX64"/>
  <c r="CX63"/>
  <c r="CX60"/>
  <c r="CX59"/>
  <c r="CX58"/>
  <c r="CX56"/>
  <c r="CX55"/>
  <c r="CX54"/>
  <c r="CW65"/>
  <c r="CV65"/>
  <c r="CU65"/>
  <c r="CT65"/>
  <c r="CS65"/>
  <c r="CR65"/>
  <c r="CQ65"/>
  <c r="CW64"/>
  <c r="CV64"/>
  <c r="CU64"/>
  <c r="CT64"/>
  <c r="CS64"/>
  <c r="CR64"/>
  <c r="CQ64"/>
  <c r="CW63"/>
  <c r="CV63"/>
  <c r="CU63"/>
  <c r="CT63"/>
  <c r="CS63"/>
  <c r="CR63"/>
  <c r="CQ63"/>
  <c r="CW60"/>
  <c r="CV60"/>
  <c r="CU60"/>
  <c r="CT60"/>
  <c r="CS60"/>
  <c r="CR60"/>
  <c r="CQ60"/>
  <c r="CW59"/>
  <c r="CV59"/>
  <c r="CU59"/>
  <c r="CT59"/>
  <c r="CS59"/>
  <c r="CR59"/>
  <c r="CQ59"/>
  <c r="CW58"/>
  <c r="CV58"/>
  <c r="CU58"/>
  <c r="CT58"/>
  <c r="CS58"/>
  <c r="CR58"/>
  <c r="CQ58"/>
  <c r="CW56"/>
  <c r="CV56"/>
  <c r="CU56"/>
  <c r="CT56"/>
  <c r="CS56"/>
  <c r="CR56"/>
  <c r="CQ56"/>
  <c r="CW55"/>
  <c r="CV55"/>
  <c r="CU55"/>
  <c r="CT55"/>
  <c r="CS55"/>
  <c r="CR55"/>
  <c r="CQ55"/>
  <c r="CW54"/>
  <c r="CV54"/>
  <c r="CU54"/>
  <c r="CT54"/>
  <c r="CS54"/>
  <c r="CR54"/>
  <c r="CQ54"/>
  <c r="CP65"/>
  <c r="CP64"/>
  <c r="CP63"/>
  <c r="CP60"/>
  <c r="CP59"/>
  <c r="CP58"/>
  <c r="CP56"/>
  <c r="CP55"/>
  <c r="CP54"/>
  <c r="CM65"/>
  <c r="CL65"/>
  <c r="CK65"/>
  <c r="CJ65"/>
  <c r="CI65"/>
  <c r="CH65"/>
  <c r="CG65"/>
  <c r="CF65"/>
  <c r="CE65"/>
  <c r="CD65"/>
  <c r="CC65"/>
  <c r="CM64"/>
  <c r="CL64"/>
  <c r="CK64"/>
  <c r="CJ64"/>
  <c r="CI64"/>
  <c r="CH64"/>
  <c r="CG64"/>
  <c r="CF64"/>
  <c r="CE64"/>
  <c r="CD64"/>
  <c r="CC64"/>
  <c r="CM63"/>
  <c r="CL63"/>
  <c r="CK63"/>
  <c r="CJ63"/>
  <c r="CI63"/>
  <c r="CH63"/>
  <c r="CG63"/>
  <c r="CF63"/>
  <c r="CE63"/>
  <c r="CD63"/>
  <c r="CC63"/>
  <c r="CM60"/>
  <c r="CL60"/>
  <c r="CK60"/>
  <c r="CJ60"/>
  <c r="CI60"/>
  <c r="CH60"/>
  <c r="CG60"/>
  <c r="CF60"/>
  <c r="CE60"/>
  <c r="CD60"/>
  <c r="CC60"/>
  <c r="CM59"/>
  <c r="CL59"/>
  <c r="CK59"/>
  <c r="CJ59"/>
  <c r="CI59"/>
  <c r="CH59"/>
  <c r="CG59"/>
  <c r="CF59"/>
  <c r="CE59"/>
  <c r="CD59"/>
  <c r="CC59"/>
  <c r="CM58"/>
  <c r="CL58"/>
  <c r="CK58"/>
  <c r="CJ58"/>
  <c r="CI58"/>
  <c r="CH58"/>
  <c r="CG58"/>
  <c r="CF58"/>
  <c r="CE58"/>
  <c r="CD58"/>
  <c r="CC58"/>
  <c r="CM56"/>
  <c r="CL56"/>
  <c r="CK56"/>
  <c r="CJ56"/>
  <c r="CI56"/>
  <c r="CH56"/>
  <c r="CG56"/>
  <c r="CF56"/>
  <c r="CE56"/>
  <c r="CD56"/>
  <c r="CC56"/>
  <c r="CM55"/>
  <c r="CL55"/>
  <c r="CK55"/>
  <c r="CJ55"/>
  <c r="CI55"/>
  <c r="CH55"/>
  <c r="CG55"/>
  <c r="CF55"/>
  <c r="CE55"/>
  <c r="CD55"/>
  <c r="CC55"/>
  <c r="CM54"/>
  <c r="CL54"/>
  <c r="CK54"/>
  <c r="CJ54"/>
  <c r="CI54"/>
  <c r="CH54"/>
  <c r="CG54"/>
  <c r="CF54"/>
  <c r="CE54"/>
  <c r="CD54"/>
  <c r="CC54"/>
  <c r="CA65"/>
  <c r="CA64"/>
  <c r="CA63"/>
  <c r="CA60"/>
  <c r="CA59"/>
  <c r="CA58"/>
  <c r="CA56"/>
  <c r="CA55"/>
  <c r="CA54"/>
  <c r="BZ65"/>
  <c r="BY65"/>
  <c r="BX65"/>
  <c r="BW65"/>
  <c r="BV65"/>
  <c r="BU65"/>
  <c r="BT65"/>
  <c r="BZ64"/>
  <c r="BY64"/>
  <c r="BX64"/>
  <c r="BW64"/>
  <c r="BV64"/>
  <c r="BU64"/>
  <c r="BT64"/>
  <c r="BZ63"/>
  <c r="BY63"/>
  <c r="BX63"/>
  <c r="BW63"/>
  <c r="BV63"/>
  <c r="BU63"/>
  <c r="BT63"/>
  <c r="BZ60"/>
  <c r="BY60"/>
  <c r="BX60"/>
  <c r="BW60"/>
  <c r="BV60"/>
  <c r="BU60"/>
  <c r="BT60"/>
  <c r="BZ59"/>
  <c r="BY59"/>
  <c r="BX59"/>
  <c r="BW59"/>
  <c r="BV59"/>
  <c r="BU59"/>
  <c r="BT59"/>
  <c r="BZ58"/>
  <c r="BY58"/>
  <c r="BX58"/>
  <c r="BW58"/>
  <c r="BV58"/>
  <c r="BU58"/>
  <c r="BT58"/>
  <c r="BZ56"/>
  <c r="BY56"/>
  <c r="BX56"/>
  <c r="BW56"/>
  <c r="BV56"/>
  <c r="BU56"/>
  <c r="BT56"/>
  <c r="BZ55"/>
  <c r="BY55"/>
  <c r="BX55"/>
  <c r="BW55"/>
  <c r="BV55"/>
  <c r="BU55"/>
  <c r="BT55"/>
  <c r="BZ54"/>
  <c r="BY54"/>
  <c r="BX54"/>
  <c r="BW54"/>
  <c r="BV54"/>
  <c r="BU54"/>
  <c r="BT54"/>
  <c r="BS65"/>
  <c r="BS64"/>
  <c r="BS63"/>
  <c r="BS60"/>
  <c r="BS59"/>
  <c r="BS58"/>
  <c r="BS56"/>
  <c r="BS55"/>
  <c r="BS54"/>
  <c r="BP65"/>
  <c r="BO65"/>
  <c r="BN65"/>
  <c r="BM65"/>
  <c r="BL65"/>
  <c r="BK65"/>
  <c r="BJ65"/>
  <c r="BI65"/>
  <c r="BH65"/>
  <c r="BG65"/>
  <c r="BF65"/>
  <c r="BP64"/>
  <c r="BO64"/>
  <c r="BN64"/>
  <c r="BM64"/>
  <c r="BL64"/>
  <c r="BK64"/>
  <c r="BJ64"/>
  <c r="BI64"/>
  <c r="BH64"/>
  <c r="BG64"/>
  <c r="BF64"/>
  <c r="BP63"/>
  <c r="BO63"/>
  <c r="BN63"/>
  <c r="BM63"/>
  <c r="BL63"/>
  <c r="BK63"/>
  <c r="BJ63"/>
  <c r="BI63"/>
  <c r="BH63"/>
  <c r="BG63"/>
  <c r="BF63"/>
  <c r="BP60"/>
  <c r="BO60"/>
  <c r="BN60"/>
  <c r="BM60"/>
  <c r="BL60"/>
  <c r="BK60"/>
  <c r="BJ60"/>
  <c r="BI60"/>
  <c r="BH60"/>
  <c r="BG60"/>
  <c r="BF60"/>
  <c r="BP59"/>
  <c r="BO59"/>
  <c r="BN59"/>
  <c r="BM59"/>
  <c r="BL59"/>
  <c r="BK59"/>
  <c r="BJ59"/>
  <c r="BI59"/>
  <c r="BH59"/>
  <c r="BG59"/>
  <c r="BF59"/>
  <c r="BP58"/>
  <c r="BO58"/>
  <c r="BN58"/>
  <c r="BM58"/>
  <c r="BL58"/>
  <c r="BK58"/>
  <c r="BJ58"/>
  <c r="BI58"/>
  <c r="BH58"/>
  <c r="BG58"/>
  <c r="BF58"/>
  <c r="BP56"/>
  <c r="BO56"/>
  <c r="BN56"/>
  <c r="BM56"/>
  <c r="BL56"/>
  <c r="BK56"/>
  <c r="BJ56"/>
  <c r="BI56"/>
  <c r="BH56"/>
  <c r="BG56"/>
  <c r="BF56"/>
  <c r="BP55"/>
  <c r="BO55"/>
  <c r="BN55"/>
  <c r="BM55"/>
  <c r="BL55"/>
  <c r="BK55"/>
  <c r="BJ55"/>
  <c r="BI55"/>
  <c r="BH55"/>
  <c r="BG55"/>
  <c r="BF55"/>
  <c r="BP54"/>
  <c r="BO54"/>
  <c r="BN54"/>
  <c r="BM54"/>
  <c r="BL54"/>
  <c r="BK54"/>
  <c r="BJ54"/>
  <c r="BI54"/>
  <c r="BH54"/>
  <c r="BG54"/>
  <c r="BF54"/>
  <c r="BD65"/>
  <c r="BD64"/>
  <c r="BD63"/>
  <c r="BD60"/>
  <c r="BD59"/>
  <c r="BD58"/>
  <c r="BD56"/>
  <c r="BD55"/>
  <c r="BD54"/>
  <c r="BC65"/>
  <c r="BB65"/>
  <c r="BA65"/>
  <c r="AZ65"/>
  <c r="AY65"/>
  <c r="AX65"/>
  <c r="AW65"/>
  <c r="BC64"/>
  <c r="BB64"/>
  <c r="BA64"/>
  <c r="AZ64"/>
  <c r="AY64"/>
  <c r="AX64"/>
  <c r="AW64"/>
  <c r="BC63"/>
  <c r="BB63"/>
  <c r="BA63"/>
  <c r="AZ63"/>
  <c r="AY63"/>
  <c r="AX63"/>
  <c r="AW63"/>
  <c r="BC60"/>
  <c r="BB60"/>
  <c r="BA60"/>
  <c r="AZ60"/>
  <c r="AY60"/>
  <c r="AX60"/>
  <c r="AW60"/>
  <c r="BC59"/>
  <c r="BB59"/>
  <c r="BA59"/>
  <c r="AZ59"/>
  <c r="AY59"/>
  <c r="AX59"/>
  <c r="AW59"/>
  <c r="BC58"/>
  <c r="BB58"/>
  <c r="BA58"/>
  <c r="AZ58"/>
  <c r="AY58"/>
  <c r="AX58"/>
  <c r="AW58"/>
  <c r="BC56"/>
  <c r="BB56"/>
  <c r="BA56"/>
  <c r="AZ56"/>
  <c r="AY56"/>
  <c r="AX56"/>
  <c r="AW56"/>
  <c r="BC55"/>
  <c r="BB55"/>
  <c r="BA55"/>
  <c r="AZ55"/>
  <c r="AY55"/>
  <c r="AX55"/>
  <c r="AW55"/>
  <c r="BC54"/>
  <c r="BB54"/>
  <c r="BA54"/>
  <c r="AZ54"/>
  <c r="AY54"/>
  <c r="AX54"/>
  <c r="AW54"/>
  <c r="BB51"/>
  <c r="AV65"/>
  <c r="AV64"/>
  <c r="AV63"/>
  <c r="AV60"/>
  <c r="AV59"/>
  <c r="AV58"/>
  <c r="AV56"/>
  <c r="AV55"/>
  <c r="AV54"/>
  <c r="AS65"/>
  <c r="AR65"/>
  <c r="AQ65"/>
  <c r="AP65"/>
  <c r="AO65"/>
  <c r="AN65"/>
  <c r="AM65"/>
  <c r="AL65"/>
  <c r="AK65"/>
  <c r="AJ65"/>
  <c r="AI65"/>
  <c r="AS64"/>
  <c r="AR64"/>
  <c r="AQ64"/>
  <c r="AP64"/>
  <c r="AO64"/>
  <c r="AN64"/>
  <c r="AM64"/>
  <c r="AL64"/>
  <c r="AK64"/>
  <c r="AJ64"/>
  <c r="AI64"/>
  <c r="AS63"/>
  <c r="AR63"/>
  <c r="AQ63"/>
  <c r="AP63"/>
  <c r="AO63"/>
  <c r="AN63"/>
  <c r="AM63"/>
  <c r="AL63"/>
  <c r="AK63"/>
  <c r="AJ63"/>
  <c r="AI63"/>
  <c r="AS60"/>
  <c r="AR60"/>
  <c r="AQ60"/>
  <c r="AP60"/>
  <c r="AO60"/>
  <c r="AN60"/>
  <c r="AM60"/>
  <c r="AL60"/>
  <c r="AK60"/>
  <c r="AJ60"/>
  <c r="AI60"/>
  <c r="AS59"/>
  <c r="AR59"/>
  <c r="AQ59"/>
  <c r="AP59"/>
  <c r="AO59"/>
  <c r="AN59"/>
  <c r="AM59"/>
  <c r="AL59"/>
  <c r="AK59"/>
  <c r="AJ59"/>
  <c r="AI59"/>
  <c r="AS58"/>
  <c r="AR58"/>
  <c r="AQ58"/>
  <c r="AP58"/>
  <c r="AO58"/>
  <c r="AN58"/>
  <c r="AM58"/>
  <c r="AL58"/>
  <c r="AK58"/>
  <c r="AJ58"/>
  <c r="AI58"/>
  <c r="AS56"/>
  <c r="AR56"/>
  <c r="AQ56"/>
  <c r="AP56"/>
  <c r="AO56"/>
  <c r="AN56"/>
  <c r="AM56"/>
  <c r="AL56"/>
  <c r="AK56"/>
  <c r="AJ56"/>
  <c r="AI56"/>
  <c r="AS55"/>
  <c r="AR55"/>
  <c r="AQ55"/>
  <c r="AP55"/>
  <c r="AO55"/>
  <c r="AN55"/>
  <c r="AM55"/>
  <c r="AL55"/>
  <c r="AK55"/>
  <c r="AJ55"/>
  <c r="AI55"/>
  <c r="AS54"/>
  <c r="AR54"/>
  <c r="AQ54"/>
  <c r="AP54"/>
  <c r="AO54"/>
  <c r="AN54"/>
  <c r="AM54"/>
  <c r="AL54"/>
  <c r="AK54"/>
  <c r="AJ54"/>
  <c r="AI54"/>
  <c r="AG65"/>
  <c r="AG64"/>
  <c r="AG63"/>
  <c r="AG60"/>
  <c r="AG59"/>
  <c r="AG58"/>
  <c r="AG56"/>
  <c r="AG55"/>
  <c r="AG54"/>
  <c r="Z54"/>
  <c r="AA54"/>
  <c r="AB54"/>
  <c r="AC54"/>
  <c r="AD54"/>
  <c r="AE54"/>
  <c r="AF54"/>
  <c r="Z55"/>
  <c r="AA55"/>
  <c r="AB55"/>
  <c r="AC55"/>
  <c r="AD55"/>
  <c r="AE55"/>
  <c r="AF55"/>
  <c r="Z56"/>
  <c r="AA56"/>
  <c r="AB56"/>
  <c r="AC56"/>
  <c r="AD56"/>
  <c r="AE56"/>
  <c r="AF56"/>
  <c r="Z58"/>
  <c r="AA58"/>
  <c r="AB58"/>
  <c r="AC58"/>
  <c r="AD58"/>
  <c r="AE58"/>
  <c r="AF58"/>
  <c r="Z59"/>
  <c r="AA59"/>
  <c r="AB59"/>
  <c r="AC59"/>
  <c r="AD59"/>
  <c r="AE59"/>
  <c r="AF59"/>
  <c r="Z60"/>
  <c r="AA60"/>
  <c r="AB60"/>
  <c r="AC60"/>
  <c r="AD60"/>
  <c r="AE60"/>
  <c r="AF60"/>
  <c r="Z63"/>
  <c r="AA63"/>
  <c r="AB63"/>
  <c r="AC63"/>
  <c r="AD63"/>
  <c r="AE63"/>
  <c r="AF63"/>
  <c r="Z64"/>
  <c r="AA64"/>
  <c r="AB64"/>
  <c r="AC64"/>
  <c r="AD64"/>
  <c r="AE64"/>
  <c r="AF64"/>
  <c r="Z65"/>
  <c r="AA65"/>
  <c r="AB65"/>
  <c r="AC65"/>
  <c r="AD65"/>
  <c r="AE65"/>
  <c r="AF65"/>
  <c r="Y65"/>
  <c r="Y64"/>
  <c r="Y63"/>
  <c r="Y60"/>
  <c r="Y59"/>
  <c r="Y58"/>
  <c r="Y56"/>
  <c r="Y55"/>
  <c r="Y54"/>
  <c r="V65"/>
  <c r="U65"/>
  <c r="T65"/>
  <c r="S65"/>
  <c r="R65"/>
  <c r="Q65"/>
  <c r="P65"/>
  <c r="O65"/>
  <c r="N65"/>
  <c r="M65"/>
  <c r="L65"/>
  <c r="V64"/>
  <c r="U64"/>
  <c r="T64"/>
  <c r="S64"/>
  <c r="R64"/>
  <c r="Q64"/>
  <c r="P64"/>
  <c r="O64"/>
  <c r="N64"/>
  <c r="M64"/>
  <c r="L64"/>
  <c r="V63"/>
  <c r="U63"/>
  <c r="T63"/>
  <c r="S63"/>
  <c r="R63"/>
  <c r="Q63"/>
  <c r="P63"/>
  <c r="O63"/>
  <c r="N63"/>
  <c r="M63"/>
  <c r="L63"/>
  <c r="V60"/>
  <c r="U60"/>
  <c r="T60"/>
  <c r="S60"/>
  <c r="R60"/>
  <c r="Q60"/>
  <c r="P60"/>
  <c r="O60"/>
  <c r="N60"/>
  <c r="M60"/>
  <c r="L60"/>
  <c r="V59"/>
  <c r="U59"/>
  <c r="T59"/>
  <c r="S59"/>
  <c r="R59"/>
  <c r="Q59"/>
  <c r="P59"/>
  <c r="O59"/>
  <c r="N59"/>
  <c r="M59"/>
  <c r="L59"/>
  <c r="V58"/>
  <c r="U58"/>
  <c r="T58"/>
  <c r="S58"/>
  <c r="R58"/>
  <c r="Q58"/>
  <c r="P58"/>
  <c r="O58"/>
  <c r="N58"/>
  <c r="M58"/>
  <c r="L58"/>
  <c r="V56"/>
  <c r="U56"/>
  <c r="T56"/>
  <c r="S56"/>
  <c r="R56"/>
  <c r="Q56"/>
  <c r="P56"/>
  <c r="O56"/>
  <c r="N56"/>
  <c r="M56"/>
  <c r="L56"/>
  <c r="V55"/>
  <c r="U55"/>
  <c r="T55"/>
  <c r="S55"/>
  <c r="R55"/>
  <c r="Q55"/>
  <c r="P55"/>
  <c r="O55"/>
  <c r="N55"/>
  <c r="M55"/>
  <c r="L55"/>
  <c r="V54"/>
  <c r="U54"/>
  <c r="T54"/>
  <c r="S54"/>
  <c r="R54"/>
  <c r="Q54"/>
  <c r="P54"/>
  <c r="O54"/>
  <c r="N54"/>
  <c r="M54"/>
  <c r="L54"/>
  <c r="J54"/>
  <c r="J55"/>
  <c r="J56"/>
  <c r="J58"/>
  <c r="J59"/>
  <c r="J60"/>
  <c r="J63"/>
  <c r="J64"/>
  <c r="J65"/>
  <c r="C54"/>
  <c r="D54"/>
  <c r="E54"/>
  <c r="F54"/>
  <c r="G54"/>
  <c r="H54"/>
  <c r="I54"/>
  <c r="C55"/>
  <c r="D55"/>
  <c r="E55"/>
  <c r="F55"/>
  <c r="G55"/>
  <c r="H55"/>
  <c r="I55"/>
  <c r="C56"/>
  <c r="D56"/>
  <c r="E56"/>
  <c r="F56"/>
  <c r="G56"/>
  <c r="H56"/>
  <c r="I56"/>
  <c r="C58"/>
  <c r="D58"/>
  <c r="E58"/>
  <c r="F58"/>
  <c r="G58"/>
  <c r="H58"/>
  <c r="I58"/>
  <c r="C59"/>
  <c r="D59"/>
  <c r="E59"/>
  <c r="F59"/>
  <c r="G59"/>
  <c r="H59"/>
  <c r="I59"/>
  <c r="C60"/>
  <c r="D60"/>
  <c r="E60"/>
  <c r="F60"/>
  <c r="G60"/>
  <c r="H60"/>
  <c r="I60"/>
  <c r="C63"/>
  <c r="D63"/>
  <c r="E63"/>
  <c r="F63"/>
  <c r="G63"/>
  <c r="H63"/>
  <c r="I63"/>
  <c r="C64"/>
  <c r="D64"/>
  <c r="E64"/>
  <c r="F64"/>
  <c r="G64"/>
  <c r="H64"/>
  <c r="I64"/>
  <c r="C65"/>
  <c r="D65"/>
  <c r="E65"/>
  <c r="F65"/>
  <c r="G65"/>
  <c r="H65"/>
  <c r="I65"/>
  <c r="EW54" i="25"/>
  <c r="EW54" i="28" s="1"/>
  <c r="EW55" i="25"/>
  <c r="EW55" i="28" s="1"/>
  <c r="EW56" i="25"/>
  <c r="EW56" i="28" s="1"/>
  <c r="EW58" i="25"/>
  <c r="EW58" i="28" s="1"/>
  <c r="EW59" i="25"/>
  <c r="EW59" i="28" s="1"/>
  <c r="EW60" i="25"/>
  <c r="EW60" i="28" s="1"/>
  <c r="EW63" i="25"/>
  <c r="EW63" i="28" s="1"/>
  <c r="EW64" i="25"/>
  <c r="EW64" i="28" s="1"/>
  <c r="EW65" i="25"/>
  <c r="EW65" i="28" s="1"/>
  <c r="EW51" i="25"/>
  <c r="EW51" i="28" s="1"/>
  <c r="EV54" i="25"/>
  <c r="EV54" i="28" s="1"/>
  <c r="EV55" i="25"/>
  <c r="EV55" i="28" s="1"/>
  <c r="EV56" i="25"/>
  <c r="EV56" i="28" s="1"/>
  <c r="EV58" i="25"/>
  <c r="EV58" i="28" s="1"/>
  <c r="EV59" i="25"/>
  <c r="EV59" i="28" s="1"/>
  <c r="EV60" i="25"/>
  <c r="EV60" i="28" s="1"/>
  <c r="EV63" i="25"/>
  <c r="EV63" i="28" s="1"/>
  <c r="EV64" i="25"/>
  <c r="EV64" i="28" s="1"/>
  <c r="EV65" i="25"/>
  <c r="EV65" i="28" s="1"/>
  <c r="EV51" i="25"/>
  <c r="EV51" i="28" s="1"/>
  <c r="EU54" i="25"/>
  <c r="EU54" i="28" s="1"/>
  <c r="EU55" i="25"/>
  <c r="EU55" i="28" s="1"/>
  <c r="EU56" i="25"/>
  <c r="EU56" i="28" s="1"/>
  <c r="EU58" i="25"/>
  <c r="EU58" i="28" s="1"/>
  <c r="EU59" i="25"/>
  <c r="EU59" i="28" s="1"/>
  <c r="EU60" i="25"/>
  <c r="EU60" i="28" s="1"/>
  <c r="EU63" i="25"/>
  <c r="EU63" i="28" s="1"/>
  <c r="EU64" i="25"/>
  <c r="EU64" i="28" s="1"/>
  <c r="EU65" i="25"/>
  <c r="EU65" i="28" s="1"/>
  <c r="EU51" i="25"/>
  <c r="EU51" i="28" s="1"/>
  <c r="ET54" i="25"/>
  <c r="ET54" i="28" s="1"/>
  <c r="ET55" i="25"/>
  <c r="ET55" i="28" s="1"/>
  <c r="ET56" i="25"/>
  <c r="ET56" i="28" s="1"/>
  <c r="ET58" i="25"/>
  <c r="ET58" i="28" s="1"/>
  <c r="ET59" i="25"/>
  <c r="ET59" i="28" s="1"/>
  <c r="ET60" i="25"/>
  <c r="ET60" i="28" s="1"/>
  <c r="ET63" i="25"/>
  <c r="ET63" i="28" s="1"/>
  <c r="ET64" i="25"/>
  <c r="ET64" i="28" s="1"/>
  <c r="ET65" i="25"/>
  <c r="ET65" i="28" s="1"/>
  <c r="ET51" i="25"/>
  <c r="ET51" i="28" s="1"/>
  <c r="ES54" i="25"/>
  <c r="ES54" i="28" s="1"/>
  <c r="ES55" i="25"/>
  <c r="ES55" i="28" s="1"/>
  <c r="ES56" i="25"/>
  <c r="ES56" i="28" s="1"/>
  <c r="ES58" i="25"/>
  <c r="ES58" i="28" s="1"/>
  <c r="ES59" i="25"/>
  <c r="ES59" i="28" s="1"/>
  <c r="ES60" i="25"/>
  <c r="ES60" i="28" s="1"/>
  <c r="ES63" i="25"/>
  <c r="ES63" i="28" s="1"/>
  <c r="ES64" i="25"/>
  <c r="ES64" i="28" s="1"/>
  <c r="ES65" i="25"/>
  <c r="ES65" i="28" s="1"/>
  <c r="ES51" i="25"/>
  <c r="ES51" i="28" s="1"/>
  <c r="ER54" i="25"/>
  <c r="ER54" i="28" s="1"/>
  <c r="ER55" i="25"/>
  <c r="ER55" i="28" s="1"/>
  <c r="ER56" i="25"/>
  <c r="ER56" i="28" s="1"/>
  <c r="ER58" i="25"/>
  <c r="ER58" i="28" s="1"/>
  <c r="ER59" i="25"/>
  <c r="ER59" i="28" s="1"/>
  <c r="ER60" i="25"/>
  <c r="ER60" i="28" s="1"/>
  <c r="ER63" i="25"/>
  <c r="ER63" i="28" s="1"/>
  <c r="ER64" i="25"/>
  <c r="ER64" i="28" s="1"/>
  <c r="ER65" i="25"/>
  <c r="ER65" i="28" s="1"/>
  <c r="ER51" i="25"/>
  <c r="ER51" i="28" s="1"/>
  <c r="EQ54" i="25"/>
  <c r="EQ54" i="28" s="1"/>
  <c r="EQ55" i="25"/>
  <c r="EQ55" i="28" s="1"/>
  <c r="EQ56" i="25"/>
  <c r="EQ56" i="28" s="1"/>
  <c r="EQ58" i="25"/>
  <c r="EQ58" i="28" s="1"/>
  <c r="EQ59" i="25"/>
  <c r="EQ59" i="28" s="1"/>
  <c r="EQ60" i="25"/>
  <c r="EQ60" i="28" s="1"/>
  <c r="EQ63" i="25"/>
  <c r="EQ63" i="28" s="1"/>
  <c r="EQ64" i="25"/>
  <c r="EQ64" i="28" s="1"/>
  <c r="EQ65" i="25"/>
  <c r="EQ65" i="28" s="1"/>
  <c r="EQ51" i="25"/>
  <c r="EQ51" i="28" s="1"/>
  <c r="EP64" i="25"/>
  <c r="EP64" i="28" s="1"/>
  <c r="EP65" i="25"/>
  <c r="EP65" i="28" s="1"/>
  <c r="EP54" i="25"/>
  <c r="EP54" i="28" s="1"/>
  <c r="EP55" i="25"/>
  <c r="EP55" i="28" s="1"/>
  <c r="EP56" i="25"/>
  <c r="EP56" i="28" s="1"/>
  <c r="EP58" i="25"/>
  <c r="EP58" i="28" s="1"/>
  <c r="EP59" i="25"/>
  <c r="EP59" i="28" s="1"/>
  <c r="EP60" i="25"/>
  <c r="EP60" i="28" s="1"/>
  <c r="EP63" i="25"/>
  <c r="EP63" i="28" s="1"/>
  <c r="EP51" i="25"/>
  <c r="EP51" i="28" s="1"/>
  <c r="EO54" i="25"/>
  <c r="EO54" i="28" s="1"/>
  <c r="EO55" i="25"/>
  <c r="EO55" i="28" s="1"/>
  <c r="EO56" i="25"/>
  <c r="EO56" i="28" s="1"/>
  <c r="EO58" i="25"/>
  <c r="EO58" i="28" s="1"/>
  <c r="EO59" i="25"/>
  <c r="EO59" i="28" s="1"/>
  <c r="EO60" i="25"/>
  <c r="EO60" i="28" s="1"/>
  <c r="EO63" i="25"/>
  <c r="EO63" i="28" s="1"/>
  <c r="EO64" i="25"/>
  <c r="EO64" i="28" s="1"/>
  <c r="EO65" i="25"/>
  <c r="EO65" i="28" s="1"/>
  <c r="EO51" i="25"/>
  <c r="EO51" i="28" s="1"/>
  <c r="EN54"/>
  <c r="EN55"/>
  <c r="EN56"/>
  <c r="EN58"/>
  <c r="EN59"/>
  <c r="EN60"/>
  <c r="EN63"/>
  <c r="EN64"/>
  <c r="EN65"/>
  <c r="EN51"/>
  <c r="EM54" i="25"/>
  <c r="EM54" i="28" s="1"/>
  <c r="EM55" i="25"/>
  <c r="EM55" i="28" s="1"/>
  <c r="EM56" i="25"/>
  <c r="EM56" i="28" s="1"/>
  <c r="EM58" i="25"/>
  <c r="EM58" i="28" s="1"/>
  <c r="EM59" i="25"/>
  <c r="EM59" i="28" s="1"/>
  <c r="EM60" i="25"/>
  <c r="EM60" i="28" s="1"/>
  <c r="EM63" i="25"/>
  <c r="EM63" i="28" s="1"/>
  <c r="EM64" i="25"/>
  <c r="EM64" i="28" s="1"/>
  <c r="EM65" i="25"/>
  <c r="EM65" i="28" s="1"/>
  <c r="EM51" i="25"/>
  <c r="EM51" i="28" s="1"/>
  <c r="EL54"/>
  <c r="EL55"/>
  <c r="EL56"/>
  <c r="EL58"/>
  <c r="EL59"/>
  <c r="EL60"/>
  <c r="EL63"/>
  <c r="EL64"/>
  <c r="EL65"/>
  <c r="EL51"/>
  <c r="EI54" i="25"/>
  <c r="EI54" i="28" s="1"/>
  <c r="EI55" i="25"/>
  <c r="EI55" i="28" s="1"/>
  <c r="EI56" i="25"/>
  <c r="EI56" i="28" s="1"/>
  <c r="EI58" i="25"/>
  <c r="EI58" i="28" s="1"/>
  <c r="EI59" i="25"/>
  <c r="EI59" i="28" s="1"/>
  <c r="EI60" i="25"/>
  <c r="EI60" i="28" s="1"/>
  <c r="EI63" i="25"/>
  <c r="EI63" i="28" s="1"/>
  <c r="EI64" i="25"/>
  <c r="EI64" i="28" s="1"/>
  <c r="EI65" i="25"/>
  <c r="EI65" i="28" s="1"/>
  <c r="EI51" i="25"/>
  <c r="EI51" i="28" s="1"/>
  <c r="EH54" i="25"/>
  <c r="EH54" i="28" s="1"/>
  <c r="EH55" i="25"/>
  <c r="EH55" i="28" s="1"/>
  <c r="EH56" i="25"/>
  <c r="EH56" i="28" s="1"/>
  <c r="EH58" i="25"/>
  <c r="EH58" i="28" s="1"/>
  <c r="EH59" i="25"/>
  <c r="EH59" i="28" s="1"/>
  <c r="EH60" i="25"/>
  <c r="EH60" i="28" s="1"/>
  <c r="EH63" i="25"/>
  <c r="EH63" i="28" s="1"/>
  <c r="EH64" i="25"/>
  <c r="EH64" i="28" s="1"/>
  <c r="EH65" i="25"/>
  <c r="EH65" i="28" s="1"/>
  <c r="EH51" i="25"/>
  <c r="EH51" i="28" s="1"/>
  <c r="EG54" i="25"/>
  <c r="EG54" i="28" s="1"/>
  <c r="EG55" i="25"/>
  <c r="EG55" i="28" s="1"/>
  <c r="EG56" i="25"/>
  <c r="EG56" i="28" s="1"/>
  <c r="EG58" i="25"/>
  <c r="EG58" i="28" s="1"/>
  <c r="EG59" i="25"/>
  <c r="EG59" i="28" s="1"/>
  <c r="EG60" i="25"/>
  <c r="EG60" i="28" s="1"/>
  <c r="EG63" i="25"/>
  <c r="EG63" i="28" s="1"/>
  <c r="EG64" i="25"/>
  <c r="EG64" i="28" s="1"/>
  <c r="EG65" i="25"/>
  <c r="EG65" i="28" s="1"/>
  <c r="EG51" i="25"/>
  <c r="EG51" i="28" s="1"/>
  <c r="EF54"/>
  <c r="EF55"/>
  <c r="EF56"/>
  <c r="EF58"/>
  <c r="EF59"/>
  <c r="EF60"/>
  <c r="EF63"/>
  <c r="EF64"/>
  <c r="EF65"/>
  <c r="EF51"/>
  <c r="EJ70" i="23"/>
  <c r="EK70"/>
  <c r="EL70"/>
  <c r="EM70"/>
  <c r="EM58"/>
  <c r="EM59"/>
  <c r="EM60"/>
  <c r="EM62"/>
  <c r="EM63"/>
  <c r="EM64"/>
  <c r="EM67"/>
  <c r="EM68"/>
  <c r="EM69"/>
  <c r="EM55"/>
  <c r="EL58"/>
  <c r="EL59"/>
  <c r="EL60"/>
  <c r="EL62"/>
  <c r="EL63"/>
  <c r="EL64"/>
  <c r="EL67"/>
  <c r="EL68"/>
  <c r="EL69"/>
  <c r="EL55"/>
  <c r="EK58"/>
  <c r="EK59"/>
  <c r="EK60"/>
  <c r="EK62"/>
  <c r="EK63"/>
  <c r="EK64"/>
  <c r="EK67"/>
  <c r="EK68"/>
  <c r="EK69"/>
  <c r="EJ58"/>
  <c r="EJ59"/>
  <c r="EJ60"/>
  <c r="EJ62"/>
  <c r="EJ63"/>
  <c r="EJ64"/>
  <c r="EJ67"/>
  <c r="EJ68"/>
  <c r="EJ69"/>
  <c r="EK55"/>
  <c r="EJ55"/>
  <c r="DU54" i="25"/>
  <c r="DU54" i="28" s="1"/>
  <c r="DU55" i="25"/>
  <c r="DU55" i="28" s="1"/>
  <c r="DU56" i="25"/>
  <c r="DU56" i="28" s="1"/>
  <c r="DU58" i="25"/>
  <c r="DU58" i="28" s="1"/>
  <c r="DU59" i="25"/>
  <c r="DU59" i="28" s="1"/>
  <c r="DU60" i="25"/>
  <c r="DU60" i="28" s="1"/>
  <c r="DU63" i="25"/>
  <c r="DU63" i="28" s="1"/>
  <c r="DU64" i="25"/>
  <c r="DU64" i="28" s="1"/>
  <c r="DU65" i="25"/>
  <c r="DU65" i="28" s="1"/>
  <c r="DU51" i="25"/>
  <c r="DU51" i="28" s="1"/>
  <c r="DT54" i="25"/>
  <c r="DT54" i="28" s="1"/>
  <c r="DT55" i="25"/>
  <c r="DT55" i="28" s="1"/>
  <c r="DT56" i="25"/>
  <c r="DT56" i="28" s="1"/>
  <c r="DT58" i="25"/>
  <c r="DT58" i="28" s="1"/>
  <c r="DT59" i="25"/>
  <c r="DT59" i="28" s="1"/>
  <c r="DT60" i="25"/>
  <c r="DT60" i="28" s="1"/>
  <c r="DT63" i="25"/>
  <c r="DT63" i="28" s="1"/>
  <c r="DT64" i="25"/>
  <c r="DT64" i="28" s="1"/>
  <c r="DT65" i="25"/>
  <c r="DT65" i="28" s="1"/>
  <c r="DT51" i="25"/>
  <c r="DT51" i="28" s="1"/>
  <c r="EE54" i="25"/>
  <c r="EE54" i="28" s="1"/>
  <c r="EE55" i="25"/>
  <c r="EE55" i="28" s="1"/>
  <c r="EE56" i="25"/>
  <c r="EE56" i="28" s="1"/>
  <c r="EE58" i="25"/>
  <c r="EE58" i="28" s="1"/>
  <c r="EE59" i="25"/>
  <c r="EE59" i="28" s="1"/>
  <c r="EE60" i="25"/>
  <c r="EE60" i="28" s="1"/>
  <c r="EE63" i="25"/>
  <c r="EE63" i="28" s="1"/>
  <c r="EE64" i="25"/>
  <c r="EE64" i="28" s="1"/>
  <c r="EE65" i="25"/>
  <c r="EE65" i="28" s="1"/>
  <c r="EE51" i="25"/>
  <c r="EE51" i="28" s="1"/>
  <c r="ED54" i="25"/>
  <c r="ED54" i="28" s="1"/>
  <c r="ED55" i="25"/>
  <c r="ED55" i="28" s="1"/>
  <c r="ED56" i="25"/>
  <c r="ED56" i="28" s="1"/>
  <c r="ED58" i="25"/>
  <c r="ED58" i="28" s="1"/>
  <c r="ED59" i="25"/>
  <c r="ED59" i="28" s="1"/>
  <c r="ED60" i="25"/>
  <c r="ED60" i="28" s="1"/>
  <c r="ED63" i="25"/>
  <c r="ED63" i="28" s="1"/>
  <c r="ED64" i="25"/>
  <c r="ED64" i="28" s="1"/>
  <c r="ED65" i="25"/>
  <c r="ED65" i="28" s="1"/>
  <c r="ED51" i="25"/>
  <c r="ED51" i="28" s="1"/>
  <c r="EC54" i="25"/>
  <c r="EC54" i="28" s="1"/>
  <c r="EC55" i="25"/>
  <c r="EC55" i="28" s="1"/>
  <c r="EC56" i="25"/>
  <c r="EC56" i="28" s="1"/>
  <c r="EC58" i="25"/>
  <c r="EC58" i="28" s="1"/>
  <c r="EC59" i="25"/>
  <c r="EC59" i="28" s="1"/>
  <c r="EC60" i="25"/>
  <c r="EC60" i="28" s="1"/>
  <c r="EC63" i="25"/>
  <c r="EC63" i="28" s="1"/>
  <c r="EC64" i="25"/>
  <c r="EC64" i="28" s="1"/>
  <c r="EC65" i="25"/>
  <c r="EC65" i="28" s="1"/>
  <c r="EC51" i="25"/>
  <c r="EC51" i="28" s="1"/>
  <c r="EB54" i="25"/>
  <c r="EB54" i="28" s="1"/>
  <c r="EB55" i="25"/>
  <c r="EB55" i="28" s="1"/>
  <c r="EB56" i="25"/>
  <c r="EB56" i="28" s="1"/>
  <c r="EB58" i="25"/>
  <c r="EB58" i="28" s="1"/>
  <c r="EB59" i="25"/>
  <c r="EB59" i="28" s="1"/>
  <c r="EB60" i="25"/>
  <c r="EB60" i="28" s="1"/>
  <c r="EB63" i="25"/>
  <c r="EB63" i="28" s="1"/>
  <c r="EB64" i="25"/>
  <c r="EB64" i="28" s="1"/>
  <c r="EB65" i="25"/>
  <c r="EB65" i="28" s="1"/>
  <c r="EB51" i="25"/>
  <c r="EB51" i="28" s="1"/>
  <c r="EA54" i="25"/>
  <c r="DV54" s="1"/>
  <c r="DV54" i="28" s="1"/>
  <c r="EA55" i="25"/>
  <c r="DV55" s="1"/>
  <c r="DV55" i="28" s="1"/>
  <c r="EA56" i="25"/>
  <c r="DV56" s="1"/>
  <c r="DV56" i="28" s="1"/>
  <c r="EA58" i="25"/>
  <c r="DV58" s="1"/>
  <c r="DV58" i="28" s="1"/>
  <c r="EA59" i="25"/>
  <c r="DV59" s="1"/>
  <c r="DV59" i="28" s="1"/>
  <c r="EA60" i="25"/>
  <c r="DV60" s="1"/>
  <c r="DV60" i="28" s="1"/>
  <c r="EA63" i="25"/>
  <c r="DV63" s="1"/>
  <c r="DV63" i="28" s="1"/>
  <c r="EA64" i="25"/>
  <c r="DV64" s="1"/>
  <c r="DV64" i="28" s="1"/>
  <c r="EA65" i="25"/>
  <c r="DV65" s="1"/>
  <c r="DV65" i="28" s="1"/>
  <c r="EA51" i="25"/>
  <c r="DV51" s="1"/>
  <c r="DV51" i="28" s="1"/>
  <c r="DZ54" i="25"/>
  <c r="DZ54" i="28" s="1"/>
  <c r="DZ55" i="25"/>
  <c r="DZ55" i="28" s="1"/>
  <c r="DZ56" i="25"/>
  <c r="DZ56" i="28" s="1"/>
  <c r="DZ58" i="25"/>
  <c r="DZ58" i="28" s="1"/>
  <c r="DZ59" i="25"/>
  <c r="DZ59" i="28" s="1"/>
  <c r="DZ60" i="25"/>
  <c r="DZ60" i="28" s="1"/>
  <c r="DZ63" i="25"/>
  <c r="DZ63" i="28" s="1"/>
  <c r="DZ64" i="25"/>
  <c r="DZ64" i="28" s="1"/>
  <c r="DZ65" i="25"/>
  <c r="DZ65" i="28" s="1"/>
  <c r="DZ51" i="25"/>
  <c r="DZ51" i="28" s="1"/>
  <c r="DY54" i="25"/>
  <c r="DY54" i="28" s="1"/>
  <c r="DY55" i="25"/>
  <c r="DY55" i="28" s="1"/>
  <c r="DY56" i="25"/>
  <c r="DY56" i="28" s="1"/>
  <c r="DY58" i="25"/>
  <c r="DY58" i="28" s="1"/>
  <c r="DY59" i="25"/>
  <c r="DY59" i="28" s="1"/>
  <c r="DY60" i="25"/>
  <c r="DY60" i="28" s="1"/>
  <c r="DY63" i="25"/>
  <c r="DY63" i="28" s="1"/>
  <c r="DY64" i="25"/>
  <c r="DY64" i="28" s="1"/>
  <c r="DY65" i="25"/>
  <c r="DY65" i="28" s="1"/>
  <c r="DY51" i="25"/>
  <c r="DY51" i="28" s="1"/>
  <c r="DX51" i="25"/>
  <c r="DS51" s="1"/>
  <c r="DS51" i="28" s="1"/>
  <c r="H53" i="26"/>
  <c r="I53"/>
  <c r="J53"/>
  <c r="K53"/>
  <c r="L53"/>
  <c r="N53"/>
  <c r="O53"/>
  <c r="P53"/>
  <c r="C53"/>
  <c r="D53"/>
  <c r="E53"/>
  <c r="F53"/>
  <c r="G53"/>
  <c r="B53"/>
  <c r="DX55" i="25"/>
  <c r="DS55" s="1"/>
  <c r="DS55" i="28" s="1"/>
  <c r="DX56" i="25"/>
  <c r="DS56" s="1"/>
  <c r="DS56" i="28" s="1"/>
  <c r="DX58" i="25"/>
  <c r="DS58" s="1"/>
  <c r="DS58" i="28" s="1"/>
  <c r="DX59" i="25"/>
  <c r="DS59" s="1"/>
  <c r="DS59" i="28" s="1"/>
  <c r="DX60" i="25"/>
  <c r="DS60" s="1"/>
  <c r="DS60" i="28" s="1"/>
  <c r="DX63" i="25"/>
  <c r="DS63" s="1"/>
  <c r="DS63" i="28" s="1"/>
  <c r="DX64" i="25"/>
  <c r="DS64" s="1"/>
  <c r="DS64" i="28" s="1"/>
  <c r="DX65" i="25"/>
  <c r="DS65" s="1"/>
  <c r="DS65" i="28" s="1"/>
  <c r="DX54" i="25"/>
  <c r="DS54" s="1"/>
  <c r="DS54" i="28" s="1"/>
  <c r="DR54" i="25"/>
  <c r="DR54" i="28" s="1"/>
  <c r="DR55" i="25"/>
  <c r="DR55" i="28" s="1"/>
  <c r="DR56" i="25"/>
  <c r="DR56" i="28" s="1"/>
  <c r="DR58" i="25"/>
  <c r="DR58" i="28" s="1"/>
  <c r="DR59" i="25"/>
  <c r="DR59" i="28" s="1"/>
  <c r="DR60" i="25"/>
  <c r="DR60" i="28" s="1"/>
  <c r="DR63" i="25"/>
  <c r="DR63" i="28" s="1"/>
  <c r="DR64" i="25"/>
  <c r="DR64" i="28" s="1"/>
  <c r="DR65" i="25"/>
  <c r="DR65" i="28" s="1"/>
  <c r="DR51" i="25"/>
  <c r="DR51" i="28" s="1"/>
  <c r="DQ55" i="25"/>
  <c r="DQ55" i="28" s="1"/>
  <c r="DQ56" i="25"/>
  <c r="DQ56" i="28" s="1"/>
  <c r="DQ58" i="25"/>
  <c r="DQ58" i="28" s="1"/>
  <c r="DQ59" i="25"/>
  <c r="DQ59" i="28" s="1"/>
  <c r="DQ60" i="25"/>
  <c r="DQ60" i="28" s="1"/>
  <c r="DQ63" i="25"/>
  <c r="DQ63" i="28" s="1"/>
  <c r="DQ64" i="25"/>
  <c r="DQ64" i="28" s="1"/>
  <c r="DQ65" i="25"/>
  <c r="DQ65" i="28" s="1"/>
  <c r="DQ54" i="25"/>
  <c r="DQ54" i="28" s="1"/>
  <c r="DQ51" i="25"/>
  <c r="DQ51" i="28" s="1"/>
  <c r="DP54" i="25"/>
  <c r="DP54" i="28" s="1"/>
  <c r="DP55" i="25"/>
  <c r="DP55" i="28" s="1"/>
  <c r="DP56" i="25"/>
  <c r="DP56" i="28" s="1"/>
  <c r="DP58" i="25"/>
  <c r="DP58" i="28" s="1"/>
  <c r="DP59" i="25"/>
  <c r="DP59" i="28" s="1"/>
  <c r="DP60" i="25"/>
  <c r="DP60" i="28" s="1"/>
  <c r="DP63" i="25"/>
  <c r="DP63" i="28" s="1"/>
  <c r="DP64" i="25"/>
  <c r="DP64" i="28" s="1"/>
  <c r="DP65" i="25"/>
  <c r="DP65" i="28" s="1"/>
  <c r="DP51" i="25"/>
  <c r="DP51" i="28" s="1"/>
  <c r="DO51" i="25"/>
  <c r="DO51" i="28" s="1"/>
  <c r="DO55" i="25"/>
  <c r="DO55" i="28" s="1"/>
  <c r="DO56" i="25"/>
  <c r="DO56" i="28" s="1"/>
  <c r="DO58" i="25"/>
  <c r="DO58" i="28" s="1"/>
  <c r="DO59" i="25"/>
  <c r="DO59" i="28" s="1"/>
  <c r="DO60" i="25"/>
  <c r="DO60" i="28" s="1"/>
  <c r="DO63" i="25"/>
  <c r="DO63" i="28" s="1"/>
  <c r="DO64" i="25"/>
  <c r="DO64" i="28" s="1"/>
  <c r="DO65" i="25"/>
  <c r="DO65" i="28" s="1"/>
  <c r="DO54" i="25"/>
  <c r="DO54" i="28" s="1"/>
  <c r="C68" i="26"/>
  <c r="C57"/>
  <c r="C58"/>
  <c r="C59"/>
  <c r="C60"/>
  <c r="C61"/>
  <c r="C62"/>
  <c r="C63"/>
  <c r="C64"/>
  <c r="C65"/>
  <c r="C66"/>
  <c r="C67"/>
  <c r="C56"/>
  <c r="AT55" i="23"/>
  <c r="AU55"/>
  <c r="AV55"/>
  <c r="AW55"/>
  <c r="AQ55"/>
  <c r="AT70"/>
  <c r="AU70"/>
  <c r="AV70"/>
  <c r="AW70"/>
  <c r="AW59"/>
  <c r="AW60"/>
  <c r="AW61"/>
  <c r="AW62"/>
  <c r="AW63"/>
  <c r="AW64"/>
  <c r="AW65"/>
  <c r="AW66"/>
  <c r="AW67"/>
  <c r="AW68"/>
  <c r="AW69"/>
  <c r="AW58"/>
  <c r="AV59"/>
  <c r="AV60"/>
  <c r="AV61"/>
  <c r="AV62"/>
  <c r="AV63"/>
  <c r="AV64"/>
  <c r="AV65"/>
  <c r="AV66"/>
  <c r="AV67"/>
  <c r="AV68"/>
  <c r="AV69"/>
  <c r="AV58"/>
  <c r="AU59"/>
  <c r="AU60"/>
  <c r="AU61"/>
  <c r="AU62"/>
  <c r="AU63"/>
  <c r="AU64"/>
  <c r="AU65"/>
  <c r="AU66"/>
  <c r="AU67"/>
  <c r="AU68"/>
  <c r="AU69"/>
  <c r="AU58"/>
  <c r="AT59"/>
  <c r="AT60"/>
  <c r="AT61"/>
  <c r="AT62"/>
  <c r="AT63"/>
  <c r="AT64"/>
  <c r="AT65"/>
  <c r="AT66"/>
  <c r="AT67"/>
  <c r="AT68"/>
  <c r="AT69"/>
  <c r="AT58"/>
  <c r="DN51" i="25"/>
  <c r="DN51" i="28" s="1"/>
  <c r="DN55" i="25"/>
  <c r="DN55" i="28" s="1"/>
  <c r="DN56" i="25"/>
  <c r="DN56" i="28" s="1"/>
  <c r="DN58" i="25"/>
  <c r="DN58" i="28" s="1"/>
  <c r="DN59" i="25"/>
  <c r="DN59" i="28" s="1"/>
  <c r="DN60" i="25"/>
  <c r="DN60" i="28" s="1"/>
  <c r="DN63" i="25"/>
  <c r="DN63" i="28" s="1"/>
  <c r="DN64" i="25"/>
  <c r="DN64" i="28" s="1"/>
  <c r="DN65" i="25"/>
  <c r="DN65" i="28" s="1"/>
  <c r="DN54" i="25"/>
  <c r="DN54" i="28" s="1"/>
  <c r="DX54" l="1"/>
  <c r="DX56"/>
  <c r="DX59"/>
  <c r="DX63"/>
  <c r="DX65"/>
  <c r="EA54"/>
  <c r="EA56"/>
  <c r="EA59"/>
  <c r="EA63"/>
  <c r="EA65"/>
  <c r="DX51"/>
  <c r="DX55"/>
  <c r="DX58"/>
  <c r="DX60"/>
  <c r="DX64"/>
  <c r="EA51"/>
  <c r="EA55"/>
  <c r="EA58"/>
  <c r="EA60"/>
  <c r="EA64"/>
  <c r="DM60" i="25"/>
  <c r="DM60" i="28" s="1"/>
  <c r="DM63" i="25"/>
  <c r="DM63" i="28" s="1"/>
  <c r="DM64" i="25"/>
  <c r="DM64" i="28" s="1"/>
  <c r="DM65" i="25"/>
  <c r="DM65" i="28" s="1"/>
  <c r="DM59" i="25"/>
  <c r="DM59" i="28" s="1"/>
  <c r="DM55" i="25"/>
  <c r="DM55" i="28" s="1"/>
  <c r="DM56" i="25"/>
  <c r="DM56" i="28" s="1"/>
  <c r="DM58" i="25"/>
  <c r="DM58" i="28" s="1"/>
  <c r="DM54" i="25"/>
  <c r="DM54" i="28" s="1"/>
  <c r="DM51" i="25"/>
  <c r="DM51" i="28" s="1"/>
  <c r="DJ51" i="25"/>
  <c r="DJ51" i="28" s="1"/>
  <c r="DI51" i="25"/>
  <c r="DI51" i="28" s="1"/>
  <c r="DH51" i="25"/>
  <c r="DH51" i="28" s="1"/>
  <c r="DG51" i="25"/>
  <c r="DG51" i="28" s="1"/>
  <c r="DF51" i="25"/>
  <c r="DF51" i="28" s="1"/>
  <c r="DE51" i="25"/>
  <c r="DE51" i="28" s="1"/>
  <c r="DD51" i="25"/>
  <c r="DD51" i="28" s="1"/>
  <c r="DC51" i="25"/>
  <c r="DC51" i="28" s="1"/>
  <c r="DB51" i="25"/>
  <c r="DB51" i="28" s="1"/>
  <c r="DA51" i="25"/>
  <c r="DA51" i="28" s="1"/>
  <c r="CZ51" i="25"/>
  <c r="CZ51" i="28" s="1"/>
  <c r="CX51" i="25"/>
  <c r="CX51" i="28" s="1"/>
  <c r="CW51" i="25"/>
  <c r="CW51" i="28" s="1"/>
  <c r="CV51" i="25"/>
  <c r="CV51" i="28" s="1"/>
  <c r="CU51" i="25"/>
  <c r="CU51" i="28" s="1"/>
  <c r="CT51" i="25"/>
  <c r="CT51" i="28" s="1"/>
  <c r="CS51" i="25"/>
  <c r="CS51" i="28" s="1"/>
  <c r="CR51" i="25"/>
  <c r="CR51" i="28" s="1"/>
  <c r="CQ51" i="25"/>
  <c r="CQ51" i="28" s="1"/>
  <c r="CP51" i="25"/>
  <c r="CP51" i="28" s="1"/>
  <c r="O69" i="26"/>
  <c r="CM51" i="25"/>
  <c r="CM51" i="28" s="1"/>
  <c r="CL51" i="25"/>
  <c r="CL51" i="28" s="1"/>
  <c r="CK51" i="25"/>
  <c r="CK51" i="28" s="1"/>
  <c r="CJ51" i="25"/>
  <c r="CJ51" i="28" s="1"/>
  <c r="BV51" i="25"/>
  <c r="BV51" i="28" s="1"/>
  <c r="BU51" i="25"/>
  <c r="BU51" i="28" s="1"/>
  <c r="BT51" i="25"/>
  <c r="BT51" i="28" s="1"/>
  <c r="BS51" i="25"/>
  <c r="BS51" i="28" s="1"/>
  <c r="N69" i="26"/>
  <c r="FE55" i="23"/>
  <c r="CI51" i="25"/>
  <c r="CI51" i="28" s="1"/>
  <c r="CH51" i="25"/>
  <c r="CH51" i="28" s="1"/>
  <c r="CG51" i="25"/>
  <c r="CG51" i="28" s="1"/>
  <c r="CF51" i="25"/>
  <c r="CF51" i="28" s="1"/>
  <c r="CE51" i="25"/>
  <c r="CE51" i="28" s="1"/>
  <c r="CD51" i="25"/>
  <c r="CD51" i="28" s="1"/>
  <c r="CC51" i="25"/>
  <c r="CC51" i="28" s="1"/>
  <c r="CA51" i="25"/>
  <c r="CA51" i="28" s="1"/>
  <c r="BZ51" i="25"/>
  <c r="BZ51" i="28" s="1"/>
  <c r="BY51" i="25"/>
  <c r="BY51" i="28" s="1"/>
  <c r="BX51" i="25"/>
  <c r="BX51" i="28" s="1"/>
  <c r="BW51" i="25"/>
  <c r="BW51" i="28" s="1"/>
  <c r="BP51" i="25"/>
  <c r="BP51" i="28" s="1"/>
  <c r="BO51" i="25"/>
  <c r="BO51" i="28" s="1"/>
  <c r="BN51" i="25"/>
  <c r="BN51" i="28" s="1"/>
  <c r="BM51" i="25"/>
  <c r="BM51" i="28" s="1"/>
  <c r="BL51" i="25"/>
  <c r="BL51" i="28" s="1"/>
  <c r="BK51" i="25"/>
  <c r="BK51" i="28" s="1"/>
  <c r="BJ51" i="25"/>
  <c r="BJ51" i="28" s="1"/>
  <c r="BI51" i="25"/>
  <c r="BI51" i="28" s="1"/>
  <c r="BH51" i="25"/>
  <c r="BH51" i="28" s="1"/>
  <c r="BG51" i="25"/>
  <c r="BG51" i="28" s="1"/>
  <c r="BF51" i="25"/>
  <c r="BF51" i="28" s="1"/>
  <c r="BD51" i="25"/>
  <c r="BD51" i="28" s="1"/>
  <c r="BC51" i="25"/>
  <c r="BC51" i="28" s="1"/>
  <c r="BA51" i="25"/>
  <c r="BA51" i="28" s="1"/>
  <c r="AZ51" i="25"/>
  <c r="AZ51" i="28" s="1"/>
  <c r="AY51" i="25"/>
  <c r="AY51" i="28" s="1"/>
  <c r="AX51" i="25"/>
  <c r="AX51" i="28" s="1"/>
  <c r="AW51" i="25"/>
  <c r="AW51" i="28" s="1"/>
  <c r="AV51" i="25"/>
  <c r="AV51" i="28" s="1"/>
  <c r="AS51"/>
  <c r="AR51"/>
  <c r="AQ51"/>
  <c r="AP51"/>
  <c r="AO51" i="25"/>
  <c r="AO51" i="28" s="1"/>
  <c r="AN51" i="25"/>
  <c r="AN51" i="28" s="1"/>
  <c r="AM51" i="25"/>
  <c r="AM51" i="28" s="1"/>
  <c r="AL51" i="25"/>
  <c r="AL51" i="28" s="1"/>
  <c r="AK51" i="25"/>
  <c r="AK51" i="28" s="1"/>
  <c r="AJ51" i="25"/>
  <c r="AJ51" i="28" s="1"/>
  <c r="AI51" i="25"/>
  <c r="AI51" i="28" s="1"/>
  <c r="AG51" i="25"/>
  <c r="AG51" i="28" s="1"/>
  <c r="AF51" i="25"/>
  <c r="AF51" i="28" s="1"/>
  <c r="AE51" i="25"/>
  <c r="AE51" i="28" s="1"/>
  <c r="AD51" i="25"/>
  <c r="AD51" i="28" s="1"/>
  <c r="AC51" i="25"/>
  <c r="AC51" i="28" s="1"/>
  <c r="AB51"/>
  <c r="AA51"/>
  <c r="Z51"/>
  <c r="Y51"/>
  <c r="V51" i="25"/>
  <c r="V51" i="28" s="1"/>
  <c r="U51" i="25"/>
  <c r="U51" i="28" s="1"/>
  <c r="T51" i="25"/>
  <c r="T51" i="28" s="1"/>
  <c r="S51" i="25"/>
  <c r="S51" i="28" s="1"/>
  <c r="R51" i="25"/>
  <c r="R51" i="28" s="1"/>
  <c r="Q51" i="25"/>
  <c r="Q51" i="28" s="1"/>
  <c r="P51" i="25"/>
  <c r="P51" i="28" s="1"/>
  <c r="O51" i="25"/>
  <c r="O51" i="28" s="1"/>
  <c r="N51" i="25"/>
  <c r="N51" i="28" s="1"/>
  <c r="M51" i="25"/>
  <c r="M51" i="28" s="1"/>
  <c r="L51" i="25"/>
  <c r="L51" i="28" s="1"/>
  <c r="J51" i="25"/>
  <c r="J51" i="28" s="1"/>
  <c r="I51" i="25"/>
  <c r="I51" i="28" s="1"/>
  <c r="H51" i="25"/>
  <c r="H51" i="28" s="1"/>
  <c r="G51" i="25"/>
  <c r="G51" i="28" s="1"/>
  <c r="F51" i="25"/>
  <c r="F51" i="28" s="1"/>
  <c r="E51" i="25"/>
  <c r="E51" i="28" s="1"/>
  <c r="D51" i="25"/>
  <c r="D51" i="28" s="1"/>
  <c r="C51" i="25"/>
  <c r="C51" i="28" s="1"/>
  <c r="B51" i="25"/>
  <c r="B51" i="28" s="1"/>
  <c r="D68" i="26"/>
  <c r="E68"/>
  <c r="F68"/>
  <c r="G68"/>
  <c r="J68"/>
  <c r="K68"/>
  <c r="L68"/>
  <c r="N68"/>
  <c r="O68"/>
  <c r="P68"/>
  <c r="B68"/>
  <c r="B65" i="25"/>
  <c r="B65" i="28" s="1"/>
  <c r="B64" i="25"/>
  <c r="B64" i="28" s="1"/>
  <c r="B63" i="25"/>
  <c r="B63" i="28" s="1"/>
  <c r="B60" i="25"/>
  <c r="B60" i="28" s="1"/>
  <c r="B59" i="25"/>
  <c r="B59" i="28" s="1"/>
  <c r="B58" i="25"/>
  <c r="B58" i="28" s="1"/>
  <c r="B55" i="25"/>
  <c r="B55" i="28" s="1"/>
  <c r="B56" i="25"/>
  <c r="B56" i="28" s="1"/>
  <c r="B54" i="25"/>
  <c r="B54" i="28" s="1"/>
  <c r="GS69" i="24"/>
  <c r="GS68"/>
  <c r="GS67"/>
  <c r="GS64"/>
  <c r="GS63"/>
  <c r="GS62"/>
  <c r="GS60"/>
  <c r="GS59"/>
  <c r="GS58"/>
  <c r="GS55"/>
  <c r="GQ69"/>
  <c r="GQ68"/>
  <c r="GQ67"/>
  <c r="GQ64"/>
  <c r="GQ63"/>
  <c r="GQ62"/>
  <c r="GQ60"/>
  <c r="GQ59"/>
  <c r="GQ58"/>
  <c r="GQ55"/>
  <c r="GO69"/>
  <c r="GO68"/>
  <c r="GO67"/>
  <c r="GO64"/>
  <c r="GO63"/>
  <c r="GO62"/>
  <c r="GO60"/>
  <c r="GO59"/>
  <c r="GO58"/>
  <c r="GO55"/>
  <c r="GM69"/>
  <c r="GM68"/>
  <c r="GM67"/>
  <c r="GM64"/>
  <c r="GM63"/>
  <c r="GM62"/>
  <c r="GM60"/>
  <c r="GM59"/>
  <c r="GM58"/>
  <c r="GM55"/>
  <c r="GK69"/>
  <c r="GK68"/>
  <c r="GK67"/>
  <c r="GK64"/>
  <c r="GK63"/>
  <c r="GK62"/>
  <c r="GK60"/>
  <c r="GK59"/>
  <c r="GK58"/>
  <c r="GK55"/>
  <c r="GB69"/>
  <c r="GB68"/>
  <c r="GB67"/>
  <c r="GB64"/>
  <c r="GB63"/>
  <c r="GB62"/>
  <c r="GB60"/>
  <c r="GB59"/>
  <c r="GB58"/>
  <c r="GB55"/>
  <c r="FW69"/>
  <c r="FW68"/>
  <c r="FW67"/>
  <c r="FW64"/>
  <c r="FW63"/>
  <c r="FW62"/>
  <c r="FW60"/>
  <c r="FW59"/>
  <c r="FW58"/>
  <c r="FW55"/>
  <c r="FT69"/>
  <c r="FT68"/>
  <c r="FT67"/>
  <c r="FT64"/>
  <c r="FT63"/>
  <c r="FT62"/>
  <c r="FT60"/>
  <c r="FT59"/>
  <c r="FT58"/>
  <c r="FT55"/>
  <c r="FQ69"/>
  <c r="FQ68"/>
  <c r="FQ67"/>
  <c r="FQ64"/>
  <c r="FQ63"/>
  <c r="FQ62"/>
  <c r="FQ60"/>
  <c r="FQ59"/>
  <c r="FQ58"/>
  <c r="FQ55"/>
  <c r="FJ69"/>
  <c r="FJ68"/>
  <c r="FJ67"/>
  <c r="FJ64"/>
  <c r="FJ63"/>
  <c r="FJ62"/>
  <c r="FJ60"/>
  <c r="FJ59"/>
  <c r="FJ58"/>
  <c r="FJ55"/>
  <c r="FM69"/>
  <c r="FM68"/>
  <c r="FM67"/>
  <c r="FM64"/>
  <c r="FM63"/>
  <c r="FM62"/>
  <c r="FM60"/>
  <c r="FM59"/>
  <c r="FM58"/>
  <c r="FM55"/>
  <c r="FG69"/>
  <c r="FG68"/>
  <c r="FG67"/>
  <c r="FG64"/>
  <c r="FG63"/>
  <c r="FG62"/>
  <c r="FG60"/>
  <c r="FG59"/>
  <c r="FG58"/>
  <c r="FG55"/>
  <c r="FB69"/>
  <c r="FB68"/>
  <c r="FB67"/>
  <c r="FB64"/>
  <c r="FB63"/>
  <c r="FB62"/>
  <c r="FB60"/>
  <c r="FB59"/>
  <c r="FB58"/>
  <c r="FB55"/>
  <c r="EY69"/>
  <c r="EY68"/>
  <c r="EY67"/>
  <c r="EY64"/>
  <c r="EY63"/>
  <c r="EY62"/>
  <c r="EY60"/>
  <c r="EY59"/>
  <c r="EY58"/>
  <c r="EY55"/>
  <c r="EV69"/>
  <c r="EV68"/>
  <c r="EV67"/>
  <c r="EV64"/>
  <c r="EV63"/>
  <c r="EV62"/>
  <c r="EV60"/>
  <c r="EV59"/>
  <c r="EV58"/>
  <c r="EV55"/>
  <c r="ES69"/>
  <c r="ES68"/>
  <c r="ES67"/>
  <c r="ES64"/>
  <c r="ES63"/>
  <c r="ES62"/>
  <c r="ES60"/>
  <c r="ES59"/>
  <c r="ES58"/>
  <c r="ES55"/>
  <c r="EO69"/>
  <c r="EO68"/>
  <c r="EO67"/>
  <c r="EO64"/>
  <c r="EO63"/>
  <c r="EO62"/>
  <c r="EO60"/>
  <c r="EO59"/>
  <c r="EO58"/>
  <c r="EO55"/>
  <c r="EL69"/>
  <c r="EL68"/>
  <c r="EL67"/>
  <c r="EL64"/>
  <c r="EL63"/>
  <c r="EL62"/>
  <c r="EL60"/>
  <c r="EL59"/>
  <c r="EL58"/>
  <c r="EL55"/>
  <c r="EJ69"/>
  <c r="EJ68"/>
  <c r="EJ67"/>
  <c r="EJ64"/>
  <c r="EJ63"/>
  <c r="EJ62"/>
  <c r="EJ60"/>
  <c r="EJ59"/>
  <c r="EJ58"/>
  <c r="EJ55"/>
  <c r="EF69"/>
  <c r="EF68"/>
  <c r="EF67"/>
  <c r="EF64"/>
  <c r="EF63"/>
  <c r="EF62"/>
  <c r="EF60"/>
  <c r="EF59"/>
  <c r="EF58"/>
  <c r="EF55"/>
  <c r="ED69"/>
  <c r="ED68"/>
  <c r="ED67"/>
  <c r="ED64"/>
  <c r="ED63"/>
  <c r="ED62"/>
  <c r="ED60"/>
  <c r="ED59"/>
  <c r="ED58"/>
  <c r="ED55"/>
  <c r="EB58"/>
  <c r="EB59"/>
  <c r="EB60"/>
  <c r="EB62"/>
  <c r="EB63"/>
  <c r="EB64"/>
  <c r="EB67"/>
  <c r="EB68"/>
  <c r="EB69"/>
  <c r="EB55"/>
  <c r="DZ58"/>
  <c r="DZ59"/>
  <c r="DZ60"/>
  <c r="DZ62"/>
  <c r="DZ63"/>
  <c r="DZ64"/>
  <c r="DZ67"/>
  <c r="DZ68"/>
  <c r="DZ69"/>
  <c r="DZ55"/>
  <c r="DX58"/>
  <c r="DX59"/>
  <c r="DX60"/>
  <c r="DX62"/>
  <c r="DX63"/>
  <c r="DX64"/>
  <c r="DX67"/>
  <c r="DX68"/>
  <c r="DX69"/>
  <c r="DX55"/>
  <c r="DV58"/>
  <c r="DV59"/>
  <c r="DV60"/>
  <c r="DV62"/>
  <c r="DV63"/>
  <c r="DV64"/>
  <c r="DV67"/>
  <c r="DV68"/>
  <c r="DV69"/>
  <c r="DV55"/>
  <c r="DS58"/>
  <c r="DS59"/>
  <c r="DS60"/>
  <c r="DS62"/>
  <c r="DS63"/>
  <c r="DS64"/>
  <c r="DS67"/>
  <c r="DS68"/>
  <c r="DS69"/>
  <c r="DS55"/>
  <c r="DP69"/>
  <c r="DP58"/>
  <c r="DP59"/>
  <c r="DP60"/>
  <c r="DP62"/>
  <c r="DP63"/>
  <c r="DP64"/>
  <c r="DP67"/>
  <c r="DP68"/>
  <c r="DP55"/>
  <c r="DM58"/>
  <c r="DM59"/>
  <c r="DM60"/>
  <c r="DM62"/>
  <c r="DM63"/>
  <c r="DM64"/>
  <c r="DM67"/>
  <c r="DM68"/>
  <c r="DM69"/>
  <c r="DM55"/>
  <c r="DH58"/>
  <c r="DH59"/>
  <c r="DH60"/>
  <c r="DH62"/>
  <c r="DH63"/>
  <c r="DH64"/>
  <c r="DH67"/>
  <c r="DH68"/>
  <c r="DH69"/>
  <c r="DH55"/>
  <c r="DE58"/>
  <c r="DE59"/>
  <c r="DE60"/>
  <c r="DE62"/>
  <c r="DE63"/>
  <c r="DE64"/>
  <c r="DE67"/>
  <c r="DE68"/>
  <c r="DE69"/>
  <c r="DE55"/>
  <c r="DB58"/>
  <c r="DB59"/>
  <c r="DB60"/>
  <c r="DB62"/>
  <c r="DB63"/>
  <c r="DB64"/>
  <c r="DB67"/>
  <c r="DB68"/>
  <c r="DB69"/>
  <c r="DB55"/>
  <c r="CX58"/>
  <c r="CX59"/>
  <c r="CX60"/>
  <c r="CX62"/>
  <c r="CX63"/>
  <c r="CX64"/>
  <c r="CX67"/>
  <c r="CX68"/>
  <c r="CX69"/>
  <c r="CX55"/>
  <c r="CU58"/>
  <c r="CU59"/>
  <c r="CU60"/>
  <c r="CU62"/>
  <c r="CU63"/>
  <c r="CU64"/>
  <c r="CU67"/>
  <c r="CU68"/>
  <c r="CU69"/>
  <c r="CU55"/>
  <c r="CR58"/>
  <c r="CR59"/>
  <c r="CR60"/>
  <c r="CR62"/>
  <c r="CR63"/>
  <c r="CR64"/>
  <c r="CR67"/>
  <c r="CR68"/>
  <c r="CR69"/>
  <c r="CR55"/>
  <c r="CM58"/>
  <c r="CM59"/>
  <c r="CM60"/>
  <c r="CM62"/>
  <c r="CM63"/>
  <c r="CM64"/>
  <c r="CM67"/>
  <c r="CM68"/>
  <c r="CM69"/>
  <c r="CM55"/>
  <c r="CJ58"/>
  <c r="CJ59"/>
  <c r="CJ60"/>
  <c r="CJ62"/>
  <c r="CJ63"/>
  <c r="CJ64"/>
  <c r="CJ67"/>
  <c r="CJ68"/>
  <c r="CJ69"/>
  <c r="CJ55"/>
  <c r="CG58"/>
  <c r="CG59"/>
  <c r="CG60"/>
  <c r="CG62"/>
  <c r="CG63"/>
  <c r="CG64"/>
  <c r="CG67"/>
  <c r="CG68"/>
  <c r="CG69"/>
  <c r="CG55"/>
  <c r="CD58"/>
  <c r="CD59"/>
  <c r="CD60"/>
  <c r="CD62"/>
  <c r="CD63"/>
  <c r="CD64"/>
  <c r="CD67"/>
  <c r="CD68"/>
  <c r="CD69"/>
  <c r="CD55"/>
  <c r="BZ58"/>
  <c r="BZ59"/>
  <c r="BZ60"/>
  <c r="BZ62"/>
  <c r="BZ63"/>
  <c r="BZ64"/>
  <c r="BZ67"/>
  <c r="BZ68"/>
  <c r="BZ69"/>
  <c r="BZ55"/>
  <c r="BW58"/>
  <c r="BW59"/>
  <c r="BW60"/>
  <c r="BW62"/>
  <c r="BW63"/>
  <c r="BW64"/>
  <c r="BW67"/>
  <c r="BW68"/>
  <c r="BW69"/>
  <c r="BW55"/>
  <c r="BT58"/>
  <c r="BT59"/>
  <c r="BT60"/>
  <c r="BT62"/>
  <c r="BT63"/>
  <c r="BT64"/>
  <c r="BT67"/>
  <c r="BT68"/>
  <c r="BT69"/>
  <c r="BT55"/>
  <c r="BP58"/>
  <c r="BP59"/>
  <c r="BP60"/>
  <c r="BP62"/>
  <c r="BP63"/>
  <c r="BP64"/>
  <c r="BP67"/>
  <c r="BP68"/>
  <c r="BP69"/>
  <c r="BP55"/>
  <c r="BM58"/>
  <c r="BM59"/>
  <c r="BM60"/>
  <c r="BM62"/>
  <c r="BM63"/>
  <c r="BM64"/>
  <c r="BM67"/>
  <c r="BM68"/>
  <c r="BM69"/>
  <c r="BM55"/>
  <c r="BK69"/>
  <c r="BK58"/>
  <c r="BK59"/>
  <c r="BK60"/>
  <c r="BK62"/>
  <c r="BK63"/>
  <c r="BK64"/>
  <c r="BK67"/>
  <c r="BK68"/>
  <c r="BK55"/>
  <c r="BI58"/>
  <c r="BI59"/>
  <c r="BI60"/>
  <c r="BI62"/>
  <c r="BI63"/>
  <c r="BI64"/>
  <c r="BI67"/>
  <c r="BI68"/>
  <c r="BI69"/>
  <c r="BI55"/>
  <c r="BG58"/>
  <c r="BG59"/>
  <c r="BG60"/>
  <c r="BG62"/>
  <c r="BG63"/>
  <c r="BG64"/>
  <c r="BG67"/>
  <c r="BG68"/>
  <c r="BG69"/>
  <c r="BG55"/>
  <c r="BF69"/>
  <c r="BF59"/>
  <c r="BF60"/>
  <c r="BF62"/>
  <c r="BF63"/>
  <c r="BF64"/>
  <c r="BF67"/>
  <c r="BF68"/>
  <c r="BF58"/>
  <c r="BD58"/>
  <c r="BD59"/>
  <c r="BD60"/>
  <c r="BD62"/>
  <c r="BD63"/>
  <c r="BD64"/>
  <c r="BD67"/>
  <c r="BD68"/>
  <c r="BD69"/>
  <c r="BD55"/>
  <c r="BA58"/>
  <c r="BA59"/>
  <c r="BA60"/>
  <c r="BA62"/>
  <c r="BA63"/>
  <c r="BA64"/>
  <c r="BA67"/>
  <c r="BA68"/>
  <c r="BA69"/>
  <c r="BA55"/>
  <c r="AX58"/>
  <c r="AX59"/>
  <c r="AX60"/>
  <c r="AX62"/>
  <c r="AX63"/>
  <c r="AX64"/>
  <c r="AX67"/>
  <c r="AX68"/>
  <c r="AX69"/>
  <c r="AX55"/>
  <c r="AW55"/>
  <c r="AW59"/>
  <c r="AW60"/>
  <c r="AW62"/>
  <c r="AW63"/>
  <c r="AW64"/>
  <c r="AW67"/>
  <c r="AW68"/>
  <c r="AW69"/>
  <c r="AW58"/>
  <c r="AV59"/>
  <c r="AV60"/>
  <c r="AV62"/>
  <c r="AV63"/>
  <c r="AV64"/>
  <c r="AV67"/>
  <c r="AV68"/>
  <c r="AV69"/>
  <c r="AV58"/>
  <c r="AV55"/>
  <c r="AS58"/>
  <c r="AS59"/>
  <c r="AS60"/>
  <c r="AS62"/>
  <c r="AS63"/>
  <c r="AS64"/>
  <c r="AS67"/>
  <c r="AS68"/>
  <c r="AS69"/>
  <c r="AS55"/>
  <c r="AQ58"/>
  <c r="AQ59"/>
  <c r="AQ60"/>
  <c r="AQ62"/>
  <c r="AQ63"/>
  <c r="AQ64"/>
  <c r="AQ67"/>
  <c r="AQ68"/>
  <c r="AQ69"/>
  <c r="AQ55"/>
  <c r="AO58"/>
  <c r="AO59"/>
  <c r="AO60"/>
  <c r="AO62"/>
  <c r="AO63"/>
  <c r="AO64"/>
  <c r="AO67"/>
  <c r="AO68"/>
  <c r="AO69"/>
  <c r="AO55"/>
  <c r="AM58"/>
  <c r="AM59"/>
  <c r="AM60"/>
  <c r="AM62"/>
  <c r="AM63"/>
  <c r="AM64"/>
  <c r="AM67"/>
  <c r="AM68"/>
  <c r="AM69"/>
  <c r="AM55"/>
  <c r="AK58"/>
  <c r="AK59"/>
  <c r="AK60"/>
  <c r="AK62"/>
  <c r="AK63"/>
  <c r="AK64"/>
  <c r="AK67"/>
  <c r="AK68"/>
  <c r="AK69"/>
  <c r="AK55"/>
  <c r="AH58"/>
  <c r="AH59"/>
  <c r="AH60"/>
  <c r="AH62"/>
  <c r="AH63"/>
  <c r="AH64"/>
  <c r="AH67"/>
  <c r="AH68"/>
  <c r="AH69"/>
  <c r="AH55"/>
  <c r="AF58"/>
  <c r="AF59"/>
  <c r="AF60"/>
  <c r="AF62"/>
  <c r="AF63"/>
  <c r="AF64"/>
  <c r="AF67"/>
  <c r="AF68"/>
  <c r="AF69"/>
  <c r="AF55"/>
  <c r="AC58"/>
  <c r="AC59"/>
  <c r="AC60"/>
  <c r="AC62"/>
  <c r="AC63"/>
  <c r="AC64"/>
  <c r="AC67"/>
  <c r="AC68"/>
  <c r="AC69"/>
  <c r="AC55"/>
  <c r="Z58"/>
  <c r="Z59"/>
  <c r="Z60"/>
  <c r="Z62"/>
  <c r="Z63"/>
  <c r="Z64"/>
  <c r="Z67"/>
  <c r="Z68"/>
  <c r="Z69"/>
  <c r="Z55"/>
  <c r="U58"/>
  <c r="U59"/>
  <c r="U60"/>
  <c r="U62"/>
  <c r="U63"/>
  <c r="U64"/>
  <c r="U67"/>
  <c r="U68"/>
  <c r="U69"/>
  <c r="U55"/>
  <c r="R58"/>
  <c r="R59"/>
  <c r="R60"/>
  <c r="R62"/>
  <c r="R63"/>
  <c r="R64"/>
  <c r="R67"/>
  <c r="R68"/>
  <c r="R69"/>
  <c r="R55"/>
  <c r="O58"/>
  <c r="O59"/>
  <c r="O60"/>
  <c r="O62"/>
  <c r="O63"/>
  <c r="O64"/>
  <c r="O67"/>
  <c r="O68"/>
  <c r="O69"/>
  <c r="O55"/>
  <c r="K58"/>
  <c r="K59"/>
  <c r="K60"/>
  <c r="K62"/>
  <c r="K63"/>
  <c r="K64"/>
  <c r="K67"/>
  <c r="K68"/>
  <c r="K69"/>
  <c r="K55"/>
  <c r="H58"/>
  <c r="H59"/>
  <c r="H60"/>
  <c r="H62"/>
  <c r="H63"/>
  <c r="H64"/>
  <c r="H67"/>
  <c r="H68"/>
  <c r="H69"/>
  <c r="H55"/>
  <c r="E58"/>
  <c r="E59"/>
  <c r="E60"/>
  <c r="E62"/>
  <c r="E63"/>
  <c r="E64"/>
  <c r="E67"/>
  <c r="E68"/>
  <c r="E69"/>
  <c r="E55"/>
  <c r="I55"/>
  <c r="C58"/>
  <c r="C59"/>
  <c r="C60"/>
  <c r="C62"/>
  <c r="C63"/>
  <c r="C64"/>
  <c r="C67"/>
  <c r="C68"/>
  <c r="C69"/>
  <c r="C55"/>
  <c r="GH55"/>
  <c r="GE69"/>
  <c r="GE68"/>
  <c r="GE67"/>
  <c r="GE64"/>
  <c r="GE63"/>
  <c r="GE62"/>
  <c r="GE60"/>
  <c r="GE59"/>
  <c r="GE58"/>
  <c r="GE55"/>
  <c r="BS69"/>
  <c r="D69"/>
  <c r="B69" s="1"/>
  <c r="BS68"/>
  <c r="D68"/>
  <c r="B68" s="1"/>
  <c r="BS67"/>
  <c r="D67"/>
  <c r="B67" s="1"/>
  <c r="BS64"/>
  <c r="BS63"/>
  <c r="BS62"/>
  <c r="BS60"/>
  <c r="BS59"/>
  <c r="BS58"/>
  <c r="IV55"/>
  <c r="IU55"/>
  <c r="IT55"/>
  <c r="IS55"/>
  <c r="IR55"/>
  <c r="IQ55"/>
  <c r="IP55"/>
  <c r="IO55"/>
  <c r="IN55"/>
  <c r="IM55"/>
  <c r="IL55"/>
  <c r="IK55"/>
  <c r="IJ55"/>
  <c r="II55"/>
  <c r="IH55"/>
  <c r="IG55"/>
  <c r="IF55"/>
  <c r="IE55"/>
  <c r="ID55"/>
  <c r="IC55"/>
  <c r="IB55"/>
  <c r="IA55"/>
  <c r="HZ55"/>
  <c r="HY55"/>
  <c r="HX55"/>
  <c r="HW55"/>
  <c r="HV55"/>
  <c r="HU55"/>
  <c r="HT55"/>
  <c r="HS55"/>
  <c r="HR55"/>
  <c r="HQ55"/>
  <c r="HP55"/>
  <c r="HO55"/>
  <c r="HN55"/>
  <c r="HM55"/>
  <c r="HL55"/>
  <c r="HK55"/>
  <c r="HJ55"/>
  <c r="HI55"/>
  <c r="HH55"/>
  <c r="HG55"/>
  <c r="HF55"/>
  <c r="HE55"/>
  <c r="HD55"/>
  <c r="HC55"/>
  <c r="HB55"/>
  <c r="HA55"/>
  <c r="GZ55"/>
  <c r="GY55"/>
  <c r="GX55"/>
  <c r="GW55"/>
  <c r="GV55"/>
  <c r="GU55"/>
  <c r="GT55"/>
  <c r="GR55"/>
  <c r="GP55"/>
  <c r="GN55"/>
  <c r="GL55"/>
  <c r="GJ55"/>
  <c r="GG55"/>
  <c r="GF55"/>
  <c r="GD55"/>
  <c r="GC55"/>
  <c r="GA55"/>
  <c r="FZ55"/>
  <c r="FV55"/>
  <c r="FU55"/>
  <c r="FS55"/>
  <c r="FR55"/>
  <c r="FP55"/>
  <c r="FO55"/>
  <c r="FL55"/>
  <c r="FK55"/>
  <c r="FI55"/>
  <c r="FH55"/>
  <c r="FF55"/>
  <c r="FE55"/>
  <c r="FA55"/>
  <c r="EZ55"/>
  <c r="EX55"/>
  <c r="EW55"/>
  <c r="EU55"/>
  <c r="ET55"/>
  <c r="EQ55"/>
  <c r="EP55"/>
  <c r="EN55"/>
  <c r="EM55"/>
  <c r="EK55"/>
  <c r="EI55"/>
  <c r="EE55"/>
  <c r="EC55"/>
  <c r="EA55"/>
  <c r="DY55"/>
  <c r="DW55"/>
  <c r="DT55"/>
  <c r="DR55"/>
  <c r="DQ55"/>
  <c r="DO55"/>
  <c r="DN55"/>
  <c r="DL55"/>
  <c r="DK55"/>
  <c r="DG55"/>
  <c r="DF55"/>
  <c r="DD55"/>
  <c r="DC55"/>
  <c r="DA55"/>
  <c r="CZ55"/>
  <c r="CW55"/>
  <c r="CV55"/>
  <c r="CT55"/>
  <c r="CS55"/>
  <c r="CQ55"/>
  <c r="CP55"/>
  <c r="CL55"/>
  <c r="CK55"/>
  <c r="CI55"/>
  <c r="CH55"/>
  <c r="CF55"/>
  <c r="CE55"/>
  <c r="CC55"/>
  <c r="CA55"/>
  <c r="BY55"/>
  <c r="BX55"/>
  <c r="BV55"/>
  <c r="BU55"/>
  <c r="BS55"/>
  <c r="BO55"/>
  <c r="BN55"/>
  <c r="BL55"/>
  <c r="BJ55"/>
  <c r="BH55"/>
  <c r="BF55"/>
  <c r="BC55"/>
  <c r="BB55"/>
  <c r="AZ55"/>
  <c r="AY55"/>
  <c r="AR55"/>
  <c r="AP55"/>
  <c r="AN55"/>
  <c r="AL55"/>
  <c r="AJ55"/>
  <c r="AG55"/>
  <c r="AE55"/>
  <c r="AD55"/>
  <c r="AB55"/>
  <c r="AA55"/>
  <c r="Y55"/>
  <c r="X55"/>
  <c r="T55"/>
  <c r="S55"/>
  <c r="Q55"/>
  <c r="P55"/>
  <c r="N55"/>
  <c r="M55"/>
  <c r="J55"/>
  <c r="G55"/>
  <c r="F55"/>
  <c r="GG55" i="23"/>
  <c r="GH55"/>
  <c r="GI55"/>
  <c r="GJ55"/>
  <c r="GK55"/>
  <c r="GL55"/>
  <c r="GM55"/>
  <c r="GN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GF55"/>
  <c r="FL55"/>
  <c r="FM55"/>
  <c r="FN55"/>
  <c r="FO55"/>
  <c r="FP55"/>
  <c r="FQ55"/>
  <c r="FR55"/>
  <c r="FS55"/>
  <c r="FU55"/>
  <c r="FV55"/>
  <c r="FW55"/>
  <c r="FX55"/>
  <c r="FY55"/>
  <c r="FZ55"/>
  <c r="GA55"/>
  <c r="GB55"/>
  <c r="GC55"/>
  <c r="FK55"/>
  <c r="EP55"/>
  <c r="EQ55"/>
  <c r="ER55"/>
  <c r="ES55"/>
  <c r="ET55"/>
  <c r="EU55"/>
  <c r="EV55"/>
  <c r="EW55"/>
  <c r="EY55"/>
  <c r="EZ55"/>
  <c r="FA55"/>
  <c r="FB55"/>
  <c r="FC55"/>
  <c r="FD55"/>
  <c r="FF55"/>
  <c r="FG55"/>
  <c r="FH55"/>
  <c r="EO55"/>
  <c r="DO55"/>
  <c r="DP55"/>
  <c r="DQ55"/>
  <c r="DR55"/>
  <c r="DS55"/>
  <c r="DT55"/>
  <c r="DU55"/>
  <c r="DV55"/>
  <c r="DW55"/>
  <c r="DY55"/>
  <c r="DZ55"/>
  <c r="EA55"/>
  <c r="EB55"/>
  <c r="EC55"/>
  <c r="ED55"/>
  <c r="EE55"/>
  <c r="EF55"/>
  <c r="EG55"/>
  <c r="EH55"/>
  <c r="EI55"/>
  <c r="DN55"/>
  <c r="CT55"/>
  <c r="CU55"/>
  <c r="CV55"/>
  <c r="CW55"/>
  <c r="CX55"/>
  <c r="CY55"/>
  <c r="CZ55"/>
  <c r="DA55"/>
  <c r="DC55"/>
  <c r="DD55"/>
  <c r="DE55"/>
  <c r="DF55"/>
  <c r="DG55"/>
  <c r="DH55"/>
  <c r="DI55"/>
  <c r="DJ55"/>
  <c r="DK55"/>
  <c r="CS55"/>
  <c r="BW55"/>
  <c r="BX55"/>
  <c r="BY55"/>
  <c r="BZ55"/>
  <c r="CA55"/>
  <c r="CB55"/>
  <c r="CC55"/>
  <c r="CD55"/>
  <c r="CF55"/>
  <c r="CG55"/>
  <c r="CH55"/>
  <c r="CI55"/>
  <c r="CJ55"/>
  <c r="CK55"/>
  <c r="CL55"/>
  <c r="CM55"/>
  <c r="CN55"/>
  <c r="CO55"/>
  <c r="CP55"/>
  <c r="BV55"/>
  <c r="AZ55"/>
  <c r="BA55"/>
  <c r="BB55"/>
  <c r="BC55"/>
  <c r="BD55"/>
  <c r="BE55"/>
  <c r="BF55"/>
  <c r="BG55"/>
  <c r="BI55"/>
  <c r="BJ55"/>
  <c r="BK55"/>
  <c r="BL55"/>
  <c r="BM55"/>
  <c r="BN55"/>
  <c r="BO55"/>
  <c r="BP55"/>
  <c r="BQ55"/>
  <c r="BR55"/>
  <c r="BS55"/>
  <c r="AY55"/>
  <c r="Y55"/>
  <c r="Z55"/>
  <c r="AA55"/>
  <c r="AB55"/>
  <c r="AC55"/>
  <c r="AD55"/>
  <c r="AE55"/>
  <c r="AF55"/>
  <c r="AG55"/>
  <c r="AH55"/>
  <c r="AJ55"/>
  <c r="AK55"/>
  <c r="AL55"/>
  <c r="AM55"/>
  <c r="AN55"/>
  <c r="AO55"/>
  <c r="AP55"/>
  <c r="AR55"/>
  <c r="AS55"/>
  <c r="X55"/>
  <c r="C55"/>
  <c r="D55"/>
  <c r="E55"/>
  <c r="F55"/>
  <c r="G55"/>
  <c r="H55"/>
  <c r="I55"/>
  <c r="J55"/>
  <c r="K55"/>
  <c r="M55"/>
  <c r="N55"/>
  <c r="O55"/>
  <c r="P55"/>
  <c r="Q55"/>
  <c r="R55"/>
  <c r="S55"/>
  <c r="T55"/>
  <c r="U55"/>
  <c r="B55"/>
  <c r="F70"/>
  <c r="G70"/>
  <c r="H70"/>
  <c r="I70"/>
  <c r="J70"/>
  <c r="K70"/>
  <c r="M70"/>
  <c r="N70"/>
  <c r="O70"/>
  <c r="P70"/>
  <c r="Q70"/>
  <c r="R70"/>
  <c r="S70"/>
  <c r="T70"/>
  <c r="U70"/>
  <c r="X70"/>
  <c r="Y70"/>
  <c r="Z70"/>
  <c r="AA70"/>
  <c r="AB70"/>
  <c r="AC70"/>
  <c r="AD70"/>
  <c r="AE70"/>
  <c r="AF70"/>
  <c r="AG70"/>
  <c r="AH70"/>
  <c r="AJ70"/>
  <c r="AK70"/>
  <c r="AL70"/>
  <c r="AM70"/>
  <c r="AN70"/>
  <c r="AO70"/>
  <c r="AP70"/>
  <c r="AQ70"/>
  <c r="AR70"/>
  <c r="AS70"/>
  <c r="AY70"/>
  <c r="AZ70"/>
  <c r="BA70"/>
  <c r="BB70"/>
  <c r="BC70"/>
  <c r="BD70"/>
  <c r="BE70"/>
  <c r="BF70"/>
  <c r="BG70"/>
  <c r="BI70"/>
  <c r="BJ70"/>
  <c r="BK70"/>
  <c r="BL70"/>
  <c r="BM70"/>
  <c r="BN70"/>
  <c r="BO70"/>
  <c r="BP70"/>
  <c r="BQ70"/>
  <c r="BR70"/>
  <c r="BS70"/>
  <c r="BV70"/>
  <c r="BW70"/>
  <c r="BX70"/>
  <c r="BY70"/>
  <c r="BZ70"/>
  <c r="CA70"/>
  <c r="CB70"/>
  <c r="CC70"/>
  <c r="CD70"/>
  <c r="CF70"/>
  <c r="CG70"/>
  <c r="CH70"/>
  <c r="CI70"/>
  <c r="CJ70"/>
  <c r="CK70"/>
  <c r="CL70"/>
  <c r="CM70"/>
  <c r="CN70"/>
  <c r="CO70"/>
  <c r="CP70"/>
  <c r="CS70"/>
  <c r="CT70"/>
  <c r="CU70"/>
  <c r="CV70"/>
  <c r="CW70"/>
  <c r="CX70"/>
  <c r="CY70"/>
  <c r="CZ70"/>
  <c r="DA70"/>
  <c r="DC70"/>
  <c r="DD70"/>
  <c r="DE70"/>
  <c r="DF70"/>
  <c r="DG70"/>
  <c r="DH70"/>
  <c r="DI70"/>
  <c r="DJ70"/>
  <c r="DK70"/>
  <c r="DN70"/>
  <c r="DO70"/>
  <c r="DP70"/>
  <c r="DQ70"/>
  <c r="DR70"/>
  <c r="DS70"/>
  <c r="DT70"/>
  <c r="DU70"/>
  <c r="DV70"/>
  <c r="DW70"/>
  <c r="DY70"/>
  <c r="DZ70"/>
  <c r="EA70"/>
  <c r="EB70"/>
  <c r="EC70"/>
  <c r="ED70"/>
  <c r="EE70"/>
  <c r="EF70"/>
  <c r="EG70"/>
  <c r="EH70"/>
  <c r="EI70"/>
  <c r="EO70"/>
  <c r="EP70"/>
  <c r="EQ70"/>
  <c r="ER70"/>
  <c r="ES70"/>
  <c r="ET70"/>
  <c r="EU70"/>
  <c r="EV70"/>
  <c r="EW70"/>
  <c r="EY70"/>
  <c r="EZ70"/>
  <c r="FA70"/>
  <c r="FB70"/>
  <c r="FC70"/>
  <c r="FD70"/>
  <c r="FE70"/>
  <c r="FF70"/>
  <c r="FG70"/>
  <c r="FH70"/>
  <c r="FK70"/>
  <c r="FL70"/>
  <c r="FM70"/>
  <c r="FN70"/>
  <c r="FO70"/>
  <c r="FP70"/>
  <c r="FQ70"/>
  <c r="FR70"/>
  <c r="FS70"/>
  <c r="FU70"/>
  <c r="FV70"/>
  <c r="FW70"/>
  <c r="FX70"/>
  <c r="FY70"/>
  <c r="FZ70"/>
  <c r="GA70"/>
  <c r="GB70"/>
  <c r="GC70"/>
  <c r="GF70"/>
  <c r="GG70"/>
  <c r="GH70"/>
  <c r="GI70"/>
  <c r="GJ70"/>
  <c r="GK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C70"/>
  <c r="C59"/>
  <c r="C60"/>
  <c r="C62"/>
  <c r="C63"/>
  <c r="C64"/>
  <c r="C67"/>
  <c r="C68"/>
  <c r="C69"/>
  <c r="C58"/>
  <c r="B70"/>
  <c r="B59"/>
  <c r="B60"/>
  <c r="B62"/>
  <c r="B63"/>
  <c r="B64"/>
  <c r="B67"/>
  <c r="B68"/>
  <c r="B69"/>
  <c r="B58"/>
  <c r="BV59"/>
  <c r="BV60"/>
  <c r="BV62"/>
  <c r="BV63"/>
  <c r="BV64"/>
  <c r="BV67"/>
  <c r="BV68"/>
  <c r="BV69"/>
  <c r="BV58"/>
  <c r="BW59"/>
  <c r="BW60"/>
  <c r="BW62"/>
  <c r="BW63"/>
  <c r="BW64"/>
  <c r="BW67"/>
  <c r="BW68"/>
  <c r="BW69"/>
  <c r="BW58"/>
  <c r="E70"/>
  <c r="D70"/>
  <c r="E59"/>
  <c r="E60"/>
  <c r="E62"/>
  <c r="E63"/>
  <c r="E64"/>
  <c r="E67"/>
  <c r="E68"/>
  <c r="E69"/>
  <c r="D59"/>
  <c r="D60"/>
  <c r="D62"/>
  <c r="D63"/>
  <c r="D64"/>
  <c r="D67"/>
  <c r="D68"/>
  <c r="D69"/>
  <c r="E58"/>
  <c r="D58"/>
  <c r="D63" i="24" l="1"/>
  <c r="B63" s="1"/>
  <c r="D64"/>
  <c r="B64" s="1"/>
  <c r="D62"/>
  <c r="B62" s="1"/>
  <c r="D59" l="1"/>
  <c r="B59" s="1"/>
  <c r="D58"/>
  <c r="D60"/>
  <c r="B60" s="1"/>
  <c r="D55" l="1"/>
  <c r="B58"/>
  <c r="B55" s="1"/>
</calcChain>
</file>

<file path=xl/comments1.xml><?xml version="1.0" encoding="utf-8"?>
<comments xmlns="http://schemas.openxmlformats.org/spreadsheetml/2006/main">
  <authors>
    <author>作成者</author>
  </authors>
  <commentList>
    <comment ref="H48" authorId="0">
      <text>
        <r>
          <rPr>
            <b/>
            <sz val="9"/>
            <color indexed="81"/>
            <rFont val="ＭＳ Ｐゴシック"/>
            <family val="3"/>
            <charset val="128"/>
          </rPr>
          <t>4,064,047,948円（機構大野さんに確認）</t>
        </r>
      </text>
    </comment>
  </commentList>
</comments>
</file>

<file path=xl/sharedStrings.xml><?xml version="1.0" encoding="utf-8"?>
<sst xmlns="http://schemas.openxmlformats.org/spreadsheetml/2006/main" count="11800" uniqueCount="652">
  <si>
    <t>第１表　 適　　　用</t>
    <phoneticPr fontId="5"/>
  </si>
  <si>
    <t>第１表（続）　 適　　　用</t>
    <rPh sb="4" eb="5">
      <t>ゾク</t>
    </rPh>
    <phoneticPr fontId="5"/>
  </si>
  <si>
    <r>
      <t>　船</t>
    </r>
    <r>
      <rPr>
        <sz val="13"/>
        <rFont val="Century"/>
        <family val="1"/>
      </rPr>
      <t xml:space="preserve"> </t>
    </r>
    <r>
      <rPr>
        <sz val="13"/>
        <rFont val="ＭＳ 明朝"/>
        <family val="1"/>
        <charset val="128"/>
      </rPr>
      <t>員</t>
    </r>
    <r>
      <rPr>
        <sz val="13"/>
        <rFont val="Century"/>
        <family val="1"/>
      </rPr>
      <t xml:space="preserve"> </t>
    </r>
    <r>
      <rPr>
        <sz val="13"/>
        <rFont val="ＭＳ 明朝"/>
        <family val="1"/>
        <charset val="128"/>
      </rPr>
      <t>保</t>
    </r>
    <r>
      <rPr>
        <sz val="13"/>
        <rFont val="Century"/>
        <family val="1"/>
      </rPr>
      <t xml:space="preserve"> </t>
    </r>
    <r>
      <rPr>
        <sz val="13"/>
        <rFont val="ＭＳ 明朝"/>
        <family val="1"/>
        <charset val="128"/>
      </rPr>
      <t>険（普通保険）</t>
    </r>
    <phoneticPr fontId="5"/>
  </si>
  <si>
    <t>（年度末・月末現在）　</t>
    <rPh sb="1" eb="4">
      <t>ネンドマツ</t>
    </rPh>
    <rPh sb="5" eb="7">
      <t>ゲツマツ</t>
    </rPh>
    <rPh sb="7" eb="9">
      <t>ゲンザイ</t>
    </rPh>
    <phoneticPr fontId="8"/>
  </si>
  <si>
    <r>
      <t>　船</t>
    </r>
    <r>
      <rPr>
        <sz val="13"/>
        <rFont val="Century"/>
        <family val="1"/>
      </rPr>
      <t xml:space="preserve"> </t>
    </r>
    <r>
      <rPr>
        <sz val="13"/>
        <rFont val="ＭＳ 明朝"/>
        <family val="1"/>
        <charset val="128"/>
      </rPr>
      <t>員</t>
    </r>
    <r>
      <rPr>
        <sz val="13"/>
        <rFont val="Century"/>
        <family val="1"/>
      </rPr>
      <t xml:space="preserve"> </t>
    </r>
    <r>
      <rPr>
        <sz val="13"/>
        <rFont val="ＭＳ 明朝"/>
        <family val="1"/>
        <charset val="128"/>
      </rPr>
      <t>保</t>
    </r>
    <r>
      <rPr>
        <sz val="13"/>
        <rFont val="Century"/>
        <family val="1"/>
      </rPr>
      <t xml:space="preserve"> </t>
    </r>
    <r>
      <rPr>
        <sz val="13"/>
        <rFont val="ＭＳ 明朝"/>
        <family val="1"/>
        <charset val="128"/>
      </rPr>
      <t>険（職務外疾病適用者</t>
    </r>
    <r>
      <rPr>
        <sz val="12"/>
        <rFont val="ＭＳ 明朝"/>
        <family val="1"/>
        <charset val="128"/>
      </rPr>
      <t>（再掲）</t>
    </r>
    <r>
      <rPr>
        <sz val="13"/>
        <rFont val="ＭＳ 明朝"/>
        <family val="1"/>
        <charset val="128"/>
      </rPr>
      <t>）</t>
    </r>
    <rPh sb="9" eb="12">
      <t>ショクムガイ</t>
    </rPh>
    <rPh sb="12" eb="14">
      <t>シッペイ</t>
    </rPh>
    <rPh sb="14" eb="17">
      <t>テキヨウシャ</t>
    </rPh>
    <rPh sb="18" eb="20">
      <t>サイケイ</t>
    </rPh>
    <phoneticPr fontId="5"/>
  </si>
  <si>
    <t>年 度 別
月　　別</t>
    <phoneticPr fontId="8"/>
  </si>
  <si>
    <t>　　　　　　　　　　被　　　　保　　　　険　</t>
    <phoneticPr fontId="5"/>
  </si>
  <si>
    <t>　　者　　　　数</t>
    <rPh sb="2" eb="3">
      <t>シャ</t>
    </rPh>
    <rPh sb="7" eb="8">
      <t>スウ</t>
    </rPh>
    <phoneticPr fontId="5"/>
  </si>
  <si>
    <t>被　　保　　険</t>
    <rPh sb="0" eb="1">
      <t>ヒ</t>
    </rPh>
    <rPh sb="3" eb="4">
      <t>タモツ</t>
    </rPh>
    <rPh sb="6" eb="7">
      <t>ケン</t>
    </rPh>
    <phoneticPr fontId="5"/>
  </si>
  <si>
    <t>　者　　数</t>
    <rPh sb="1" eb="2">
      <t>シャ</t>
    </rPh>
    <rPh sb="4" eb="5">
      <t>スウ</t>
    </rPh>
    <phoneticPr fontId="5"/>
  </si>
  <si>
    <t>　　　　　　　　　　強　　　　制　　</t>
    <phoneticPr fontId="5"/>
  </si>
  <si>
    <t>　　適　　　用</t>
    <rPh sb="2" eb="3">
      <t>テキ</t>
    </rPh>
    <rPh sb="6" eb="7">
      <t>ヨウ</t>
    </rPh>
    <phoneticPr fontId="5"/>
  </si>
  <si>
    <t>疾病任意
継続適用</t>
    <rPh sb="0" eb="2">
      <t>シッペイ</t>
    </rPh>
    <phoneticPr fontId="5"/>
  </si>
  <si>
    <t>強　　制　　適　　用</t>
    <phoneticPr fontId="5"/>
  </si>
  <si>
    <t>強　　制</t>
    <rPh sb="0" eb="1">
      <t>ツヨシ</t>
    </rPh>
    <rPh sb="3" eb="4">
      <t>セイ</t>
    </rPh>
    <phoneticPr fontId="5"/>
  </si>
  <si>
    <t>　適　　用</t>
    <rPh sb="1" eb="2">
      <t>テキ</t>
    </rPh>
    <rPh sb="4" eb="5">
      <t>ヨウ</t>
    </rPh>
    <phoneticPr fontId="5"/>
  </si>
  <si>
    <t>任意
継続適用</t>
    <rPh sb="0" eb="2">
      <t>ニンイ</t>
    </rPh>
    <phoneticPr fontId="5"/>
  </si>
  <si>
    <t>計</t>
    <rPh sb="0" eb="1">
      <t>ケイ</t>
    </rPh>
    <phoneticPr fontId="5"/>
  </si>
  <si>
    <t>75歳以上等
（再掲）</t>
    <rPh sb="2" eb="3">
      <t>サイ</t>
    </rPh>
    <rPh sb="3" eb="5">
      <t>イジョウ</t>
    </rPh>
    <rPh sb="5" eb="6">
      <t>トウ</t>
    </rPh>
    <phoneticPr fontId="5"/>
  </si>
  <si>
    <t>平　均</t>
    <rPh sb="0" eb="1">
      <t>ヒラ</t>
    </rPh>
    <rPh sb="2" eb="3">
      <t>ヒトシ</t>
    </rPh>
    <phoneticPr fontId="5"/>
  </si>
  <si>
    <t>育児休業
（再　掲）</t>
    <rPh sb="0" eb="2">
      <t>イクジ</t>
    </rPh>
    <rPh sb="2" eb="4">
      <t>キュウギョウ</t>
    </rPh>
    <rPh sb="6" eb="7">
      <t>サイ</t>
    </rPh>
    <rPh sb="8" eb="9">
      <t>ケイ</t>
    </rPh>
    <phoneticPr fontId="8"/>
  </si>
  <si>
    <t>円</t>
    <rPh sb="0" eb="1">
      <t>エン</t>
    </rPh>
    <phoneticPr fontId="5"/>
  </si>
  <si>
    <t>－</t>
  </si>
  <si>
    <t>平成20年度</t>
    <phoneticPr fontId="5"/>
  </si>
  <si>
    <t>平成11年度</t>
    <phoneticPr fontId="5"/>
  </si>
  <si>
    <t>平成20年４月</t>
    <phoneticPr fontId="5"/>
  </si>
  <si>
    <t>平成12年度</t>
    <phoneticPr fontId="5"/>
  </si>
  <si>
    <t>　　　　５月</t>
    <phoneticPr fontId="13"/>
  </si>
  <si>
    <t>　　　　６月</t>
    <phoneticPr fontId="13"/>
  </si>
  <si>
    <t>平成13年度</t>
    <phoneticPr fontId="5"/>
  </si>
  <si>
    <t>　　　　７月</t>
  </si>
  <si>
    <t>　　　　８月</t>
  </si>
  <si>
    <t>平成14年度</t>
    <phoneticPr fontId="8"/>
  </si>
  <si>
    <t>　　　　９月</t>
  </si>
  <si>
    <t>平成15年度</t>
    <phoneticPr fontId="5"/>
  </si>
  <si>
    <t>　　　　10月</t>
  </si>
  <si>
    <t>　　　　11月</t>
  </si>
  <si>
    <t>　　　　12月</t>
  </si>
  <si>
    <t>平成16年度</t>
    <phoneticPr fontId="5"/>
  </si>
  <si>
    <t>平成21年１月</t>
    <phoneticPr fontId="5"/>
  </si>
  <si>
    <t>平成17年度</t>
    <phoneticPr fontId="5"/>
  </si>
  <si>
    <t>　　　　２月</t>
  </si>
  <si>
    <t>　　　　３月</t>
    <phoneticPr fontId="13"/>
  </si>
  <si>
    <t>平成18年度</t>
    <phoneticPr fontId="5"/>
  </si>
  <si>
    <t>　　　　５月</t>
  </si>
  <si>
    <t>　　　　６月</t>
  </si>
  <si>
    <t>　　　　３月</t>
  </si>
  <si>
    <t>　注２  75歳以上等（再掲）は、職務外疾病適用除外者である。</t>
    <rPh sb="7" eb="8">
      <t>サイ</t>
    </rPh>
    <rPh sb="8" eb="10">
      <t>イジョウ</t>
    </rPh>
    <rPh sb="10" eb="11">
      <t>トウ</t>
    </rPh>
    <rPh sb="12" eb="14">
      <t>サイケイ</t>
    </rPh>
    <rPh sb="17" eb="20">
      <t>ショクムガイ</t>
    </rPh>
    <rPh sb="20" eb="22">
      <t>シッペイ</t>
    </rPh>
    <rPh sb="22" eb="24">
      <t>テキヨウ</t>
    </rPh>
    <rPh sb="24" eb="26">
      <t>ジョガイ</t>
    </rPh>
    <rPh sb="26" eb="27">
      <t>シャ</t>
    </rPh>
    <phoneticPr fontId="16"/>
  </si>
  <si>
    <t>　注2  船舶所有者数は、被保険者が0人の船舶所有者を除く。</t>
    <rPh sb="5" eb="7">
      <t>センパク</t>
    </rPh>
    <rPh sb="7" eb="10">
      <t>ショユウシャ</t>
    </rPh>
    <rPh sb="10" eb="11">
      <t>スウ</t>
    </rPh>
    <rPh sb="13" eb="14">
      <t>ヒ</t>
    </rPh>
    <rPh sb="14" eb="16">
      <t>ホケン</t>
    </rPh>
    <rPh sb="16" eb="17">
      <t>シャ</t>
    </rPh>
    <rPh sb="19" eb="20">
      <t>ニン</t>
    </rPh>
    <rPh sb="21" eb="23">
      <t>センパク</t>
    </rPh>
    <rPh sb="23" eb="26">
      <t>ショユウシャ</t>
    </rPh>
    <rPh sb="27" eb="28">
      <t>ノゾ</t>
    </rPh>
    <phoneticPr fontId="5"/>
  </si>
  <si>
    <t>（年度累計）　</t>
    <phoneticPr fontId="8"/>
  </si>
  <si>
    <t>計</t>
    <phoneticPr fontId="5"/>
  </si>
  <si>
    <t>平　均</t>
    <phoneticPr fontId="5"/>
  </si>
  <si>
    <t>円</t>
    <phoneticPr fontId="5"/>
  </si>
  <si>
    <t>・</t>
    <phoneticPr fontId="5"/>
  </si>
  <si>
    <t>　　　　７月</t>
    <phoneticPr fontId="13"/>
  </si>
  <si>
    <t>　　　　８月</t>
    <phoneticPr fontId="13"/>
  </si>
  <si>
    <t>　　　　９月</t>
    <phoneticPr fontId="13"/>
  </si>
  <si>
    <t>　　　　10月</t>
    <phoneticPr fontId="13"/>
  </si>
  <si>
    <t>　　　　11月</t>
    <phoneticPr fontId="13"/>
  </si>
  <si>
    <t>　　　　12月</t>
    <phoneticPr fontId="13"/>
  </si>
  <si>
    <t>－</t>
    <phoneticPr fontId="13"/>
  </si>
  <si>
    <t>　　　　２月</t>
    <phoneticPr fontId="13"/>
  </si>
  <si>
    <t>標準報酬月額</t>
    <phoneticPr fontId="8"/>
  </si>
  <si>
    <t>平成16年度</t>
    <phoneticPr fontId="8"/>
  </si>
  <si>
    <t>平成17年度</t>
    <phoneticPr fontId="8"/>
  </si>
  <si>
    <t>平成18年度</t>
    <phoneticPr fontId="8"/>
  </si>
  <si>
    <t>平成19年度</t>
    <phoneticPr fontId="8"/>
  </si>
  <si>
    <t>平成20年度</t>
    <phoneticPr fontId="8"/>
  </si>
  <si>
    <t>被保険者数</t>
    <phoneticPr fontId="8"/>
  </si>
  <si>
    <t>割　合</t>
    <phoneticPr fontId="8"/>
  </si>
  <si>
    <t>％</t>
    <phoneticPr fontId="8"/>
  </si>
  <si>
    <t>総　　　数</t>
    <phoneticPr fontId="8"/>
  </si>
  <si>
    <t>　　　　 　 円</t>
    <phoneticPr fontId="8"/>
  </si>
  <si>
    <t>・</t>
    <phoneticPr fontId="8"/>
  </si>
  <si>
    <t>小　　　計</t>
    <phoneticPr fontId="8"/>
  </si>
  <si>
    <t>　額　別　被　保　険　者　数</t>
    <phoneticPr fontId="8"/>
  </si>
  <si>
    <t>年　　　間</t>
    <phoneticPr fontId="8"/>
  </si>
  <si>
    <t>標準賞与額</t>
    <phoneticPr fontId="8"/>
  </si>
  <si>
    <t>%</t>
    <phoneticPr fontId="8"/>
  </si>
  <si>
    <t>総　　数</t>
    <phoneticPr fontId="8"/>
  </si>
  <si>
    <t>超</t>
    <phoneticPr fontId="14"/>
  </si>
  <si>
    <t/>
  </si>
  <si>
    <t>以下</t>
    <phoneticPr fontId="14"/>
  </si>
  <si>
    <t>万円</t>
    <phoneticPr fontId="14"/>
  </si>
  <si>
    <t>400</t>
  </si>
  <si>
    <t>～</t>
    <phoneticPr fontId="8"/>
  </si>
  <si>
    <t>410</t>
  </si>
  <si>
    <t>－</t>
    <phoneticPr fontId="8"/>
  </si>
  <si>
    <t>0</t>
    <phoneticPr fontId="8"/>
  </si>
  <si>
    <t>420</t>
  </si>
  <si>
    <t>430</t>
  </si>
  <si>
    <t>440</t>
  </si>
  <si>
    <t>10</t>
  </si>
  <si>
    <t>450</t>
  </si>
  <si>
    <t>20</t>
  </si>
  <si>
    <t>30</t>
  </si>
  <si>
    <t>小　　計</t>
    <phoneticPr fontId="8"/>
  </si>
  <si>
    <t>40</t>
  </si>
  <si>
    <t>50</t>
  </si>
  <si>
    <t>460</t>
  </si>
  <si>
    <t>470</t>
  </si>
  <si>
    <t>480</t>
  </si>
  <si>
    <t>490</t>
  </si>
  <si>
    <t>60</t>
  </si>
  <si>
    <t>500</t>
  </si>
  <si>
    <t>70</t>
  </si>
  <si>
    <t>80</t>
  </si>
  <si>
    <t>90</t>
  </si>
  <si>
    <t>100</t>
  </si>
  <si>
    <t>510</t>
  </si>
  <si>
    <t>520</t>
  </si>
  <si>
    <t>530</t>
  </si>
  <si>
    <t>540</t>
  </si>
  <si>
    <t>110</t>
  </si>
  <si>
    <t>550</t>
  </si>
  <si>
    <t>120</t>
  </si>
  <si>
    <t>130</t>
  </si>
  <si>
    <t>140</t>
  </si>
  <si>
    <t>150</t>
  </si>
  <si>
    <t>560</t>
  </si>
  <si>
    <t>570</t>
  </si>
  <si>
    <t>580</t>
  </si>
  <si>
    <t>590</t>
  </si>
  <si>
    <t>160</t>
  </si>
  <si>
    <t>600</t>
  </si>
  <si>
    <t>170</t>
  </si>
  <si>
    <t>180</t>
  </si>
  <si>
    <t>190</t>
  </si>
  <si>
    <t>200</t>
  </si>
  <si>
    <t>210</t>
  </si>
  <si>
    <t>220</t>
  </si>
  <si>
    <t>230</t>
  </si>
  <si>
    <t>240</t>
  </si>
  <si>
    <t>250</t>
  </si>
  <si>
    <t>260</t>
  </si>
  <si>
    <t>270</t>
  </si>
  <si>
    <t>280</t>
  </si>
  <si>
    <t>290</t>
  </si>
  <si>
    <t>300</t>
  </si>
  <si>
    <t>310</t>
  </si>
  <si>
    <t>320</t>
  </si>
  <si>
    <t>330</t>
  </si>
  <si>
    <t>340</t>
  </si>
  <si>
    <t>350</t>
  </si>
  <si>
    <t>360</t>
  </si>
  <si>
    <t>370</t>
  </si>
  <si>
    <t>380</t>
  </si>
  <si>
    <t>390</t>
  </si>
  <si>
    <t>　船 員 保 険</t>
    <phoneticPr fontId="8"/>
  </si>
  <si>
    <t>（年度末・月末現在）　</t>
    <phoneticPr fontId="8"/>
  </si>
  <si>
    <t>平成19年度</t>
    <phoneticPr fontId="5"/>
  </si>
  <si>
    <t>第６表　被保険者数・被扶養者数年齢別内訳</t>
    <rPh sb="0" eb="1">
      <t>ダイ</t>
    </rPh>
    <rPh sb="2" eb="3">
      <t>ヒョウ</t>
    </rPh>
    <rPh sb="4" eb="8">
      <t>ヒホケンシャ</t>
    </rPh>
    <rPh sb="8" eb="9">
      <t>スウ</t>
    </rPh>
    <phoneticPr fontId="8"/>
  </si>
  <si>
    <t>第６表（続）　被保険者数・被扶養者数年齢別内訳</t>
    <rPh sb="4" eb="5">
      <t>ゾク</t>
    </rPh>
    <phoneticPr fontId="8"/>
  </si>
  <si>
    <t>　船 員 保 険</t>
    <rPh sb="1" eb="4">
      <t>センイン</t>
    </rPh>
    <rPh sb="5" eb="8">
      <t>ホケン</t>
    </rPh>
    <phoneticPr fontId="8"/>
  </si>
  <si>
    <t>（年度末・月末現在）　</t>
  </si>
  <si>
    <t>年 度 別
月　　別</t>
    <rPh sb="0" eb="1">
      <t>トシ</t>
    </rPh>
    <rPh sb="2" eb="3">
      <t>タビ</t>
    </rPh>
    <rPh sb="4" eb="5">
      <t>ベツ</t>
    </rPh>
    <rPh sb="6" eb="7">
      <t>ツキ</t>
    </rPh>
    <rPh sb="9" eb="10">
      <t>ベツ</t>
    </rPh>
    <phoneticPr fontId="8"/>
  </si>
  <si>
    <t>被　　　　　保　　　　　険　　　　　者　　　　　数</t>
    <rPh sb="0" eb="1">
      <t>ヒ</t>
    </rPh>
    <rPh sb="6" eb="7">
      <t>ホ</t>
    </rPh>
    <rPh sb="12" eb="13">
      <t>ケン</t>
    </rPh>
    <rPh sb="18" eb="19">
      <t>シャ</t>
    </rPh>
    <rPh sb="24" eb="25">
      <t>カズ</t>
    </rPh>
    <phoneticPr fontId="8"/>
  </si>
  <si>
    <t>被　　　　　扶　　　　　養　　　　　者　　　　　数</t>
    <rPh sb="0" eb="1">
      <t>ヒ</t>
    </rPh>
    <rPh sb="6" eb="7">
      <t>タモツ</t>
    </rPh>
    <rPh sb="12" eb="13">
      <t>オサム</t>
    </rPh>
    <rPh sb="18" eb="19">
      <t>シャ</t>
    </rPh>
    <rPh sb="24" eb="25">
      <t>スウ</t>
    </rPh>
    <phoneticPr fontId="8"/>
  </si>
  <si>
    <t>総　　数</t>
    <rPh sb="0" eb="1">
      <t>フサ</t>
    </rPh>
    <rPh sb="3" eb="4">
      <t>カズ</t>
    </rPh>
    <phoneticPr fontId="8"/>
  </si>
  <si>
    <t>年　　　　　齢　　　　　別　　　　　内　　　　　訳</t>
    <rPh sb="0" eb="1">
      <t>トシ</t>
    </rPh>
    <rPh sb="6" eb="7">
      <t>ヨワイ</t>
    </rPh>
    <rPh sb="12" eb="13">
      <t>ベツ</t>
    </rPh>
    <rPh sb="18" eb="19">
      <t>ナイ</t>
    </rPh>
    <rPh sb="24" eb="25">
      <t>ヤク</t>
    </rPh>
    <phoneticPr fontId="8"/>
  </si>
  <si>
    <t>年　　　　　齢　　　　　別　　　　　内　　　　　訳</t>
    <phoneticPr fontId="8"/>
  </si>
  <si>
    <t>70歳未満</t>
    <rPh sb="2" eb="3">
      <t>サイ</t>
    </rPh>
    <rPh sb="3" eb="5">
      <t>ミマン</t>
    </rPh>
    <phoneticPr fontId="8"/>
  </si>
  <si>
    <t>高齢受給者（一般）</t>
    <rPh sb="0" eb="2">
      <t>コウレイ</t>
    </rPh>
    <rPh sb="2" eb="5">
      <t>ジュキュウシャ</t>
    </rPh>
    <rPh sb="6" eb="8">
      <t>イッパン</t>
    </rPh>
    <phoneticPr fontId="8"/>
  </si>
  <si>
    <t>高齢受給者
（一定以上所得者）</t>
    <rPh sb="0" eb="2">
      <t>コウレイ</t>
    </rPh>
    <rPh sb="2" eb="5">
      <t>ジュキュウシャ</t>
    </rPh>
    <rPh sb="7" eb="9">
      <t>イッテイ</t>
    </rPh>
    <rPh sb="9" eb="11">
      <t>イジョウ</t>
    </rPh>
    <rPh sb="11" eb="14">
      <t>ショトクシャ</t>
    </rPh>
    <phoneticPr fontId="8"/>
  </si>
  <si>
    <t>老　　人</t>
    <rPh sb="0" eb="1">
      <t>ロウ</t>
    </rPh>
    <rPh sb="3" eb="4">
      <t>ジン</t>
    </rPh>
    <phoneticPr fontId="8"/>
  </si>
  <si>
    <t>義務教育就学前</t>
    <rPh sb="0" eb="2">
      <t>ギム</t>
    </rPh>
    <rPh sb="2" eb="4">
      <t>キョウイク</t>
    </rPh>
    <rPh sb="4" eb="6">
      <t>シュウガク</t>
    </rPh>
    <rPh sb="6" eb="7">
      <t>マエ</t>
    </rPh>
    <phoneticPr fontId="8"/>
  </si>
  <si>
    <t>義務教育就学以上
７０歳未満</t>
    <rPh sb="0" eb="2">
      <t>ギム</t>
    </rPh>
    <rPh sb="2" eb="4">
      <t>キョウイク</t>
    </rPh>
    <rPh sb="4" eb="6">
      <t>シュウガク</t>
    </rPh>
    <rPh sb="6" eb="8">
      <t>イジョウ</t>
    </rPh>
    <rPh sb="11" eb="12">
      <t>サイ</t>
    </rPh>
    <rPh sb="12" eb="14">
      <t>ミマン</t>
    </rPh>
    <phoneticPr fontId="8"/>
  </si>
  <si>
    <t>平成11年度</t>
    <phoneticPr fontId="8"/>
  </si>
  <si>
    <t>平成12年度</t>
    <phoneticPr fontId="8"/>
  </si>
  <si>
    <t>平成13年度</t>
    <phoneticPr fontId="8"/>
  </si>
  <si>
    <t>平成15年度</t>
    <phoneticPr fontId="8"/>
  </si>
  <si>
    <t>平成20年４月</t>
    <phoneticPr fontId="8"/>
  </si>
  <si>
    <t>平成21年１月</t>
    <phoneticPr fontId="8"/>
  </si>
  <si>
    <t>　注　平成20年度以降の被保険者数については、後期高齢者医療制度の被保険者を含まない。</t>
    <rPh sb="3" eb="5">
      <t>ヘイセイ</t>
    </rPh>
    <rPh sb="7" eb="8">
      <t>ネン</t>
    </rPh>
    <rPh sb="8" eb="9">
      <t>ド</t>
    </rPh>
    <rPh sb="9" eb="11">
      <t>イコウ</t>
    </rPh>
    <rPh sb="12" eb="16">
      <t>ヒホケンシャ</t>
    </rPh>
    <rPh sb="16" eb="17">
      <t>スウ</t>
    </rPh>
    <rPh sb="23" eb="25">
      <t>コウキ</t>
    </rPh>
    <rPh sb="25" eb="27">
      <t>コウレイ</t>
    </rPh>
    <rPh sb="27" eb="28">
      <t>シャ</t>
    </rPh>
    <rPh sb="28" eb="30">
      <t>イリョウ</t>
    </rPh>
    <rPh sb="30" eb="32">
      <t>セイド</t>
    </rPh>
    <rPh sb="33" eb="37">
      <t>ヒホケンシャ</t>
    </rPh>
    <rPh sb="38" eb="39">
      <t>フク</t>
    </rPh>
    <phoneticPr fontId="8"/>
  </si>
  <si>
    <t>　注１　平成19年度以前の「義務教育就学前」は「３歳未満」の者を指す。</t>
    <rPh sb="4" eb="6">
      <t>ヘイセイ</t>
    </rPh>
    <rPh sb="8" eb="10">
      <t>ネンド</t>
    </rPh>
    <rPh sb="10" eb="12">
      <t>イゼン</t>
    </rPh>
    <rPh sb="14" eb="16">
      <t>ギム</t>
    </rPh>
    <rPh sb="16" eb="18">
      <t>キョウイク</t>
    </rPh>
    <rPh sb="18" eb="20">
      <t>シュウガク</t>
    </rPh>
    <rPh sb="20" eb="21">
      <t>マエ</t>
    </rPh>
    <rPh sb="25" eb="26">
      <t>サイ</t>
    </rPh>
    <rPh sb="26" eb="28">
      <t>ミマン</t>
    </rPh>
    <rPh sb="30" eb="31">
      <t>シャ</t>
    </rPh>
    <rPh sb="32" eb="33">
      <t>サ</t>
    </rPh>
    <phoneticPr fontId="8"/>
  </si>
  <si>
    <t>　注２　平成20年度以降の被扶養者数については、後期高齢者医療制度の被保険者を含まない。　</t>
    <rPh sb="4" eb="6">
      <t>ヘイセイ</t>
    </rPh>
    <rPh sb="8" eb="10">
      <t>ネンド</t>
    </rPh>
    <rPh sb="10" eb="12">
      <t>イコウ</t>
    </rPh>
    <rPh sb="13" eb="14">
      <t>ヒ</t>
    </rPh>
    <rPh sb="14" eb="16">
      <t>フヨウ</t>
    </rPh>
    <rPh sb="16" eb="17">
      <t>シャ</t>
    </rPh>
    <rPh sb="17" eb="18">
      <t>スウ</t>
    </rPh>
    <rPh sb="24" eb="26">
      <t>コウキ</t>
    </rPh>
    <rPh sb="26" eb="29">
      <t>コウレイシャ</t>
    </rPh>
    <rPh sb="29" eb="31">
      <t>イリョウ</t>
    </rPh>
    <rPh sb="31" eb="33">
      <t>セイド</t>
    </rPh>
    <rPh sb="34" eb="38">
      <t>ヒホケンシャ</t>
    </rPh>
    <rPh sb="39" eb="40">
      <t>フク</t>
    </rPh>
    <phoneticPr fontId="8"/>
  </si>
  <si>
    <t>第７表　 保　険　料　徴　収　状　況</t>
    <phoneticPr fontId="5"/>
  </si>
  <si>
    <t>徴　収　決　定　済　額</t>
    <phoneticPr fontId="5"/>
  </si>
  <si>
    <t>収納済額</t>
    <phoneticPr fontId="5"/>
  </si>
  <si>
    <t>不納欠損額</t>
    <phoneticPr fontId="5"/>
  </si>
  <si>
    <t>収納未済額</t>
    <phoneticPr fontId="5"/>
  </si>
  <si>
    <t>収納率</t>
    <phoneticPr fontId="5"/>
  </si>
  <si>
    <t>前年度から
の繰越額</t>
    <phoneticPr fontId="5"/>
  </si>
  <si>
    <t>本　年　度
（本月）分</t>
    <phoneticPr fontId="5"/>
  </si>
  <si>
    <t>賞与保険料額
(再掲)</t>
    <rPh sb="0" eb="2">
      <t>ショウヨ</t>
    </rPh>
    <rPh sb="2" eb="5">
      <t>ホケンリョウ</t>
    </rPh>
    <rPh sb="5" eb="6">
      <t>ガク</t>
    </rPh>
    <rPh sb="8" eb="10">
      <t>サイケイ</t>
    </rPh>
    <phoneticPr fontId="5"/>
  </si>
  <si>
    <t>千円</t>
    <rPh sb="0" eb="2">
      <t>センエン</t>
    </rPh>
    <phoneticPr fontId="5"/>
  </si>
  <si>
    <t>千円</t>
  </si>
  <si>
    <t>％</t>
    <phoneticPr fontId="5"/>
  </si>
  <si>
    <t>平成14年度</t>
    <phoneticPr fontId="5"/>
  </si>
  <si>
    <t>　　　　５月</t>
    <phoneticPr fontId="8"/>
  </si>
  <si>
    <t>　　　　６月</t>
    <phoneticPr fontId="8"/>
  </si>
  <si>
    <t>－</t>
    <phoneticPr fontId="5"/>
  </si>
  <si>
    <t>　　　　７月</t>
    <phoneticPr fontId="8"/>
  </si>
  <si>
    <t>　　　　10月</t>
    <phoneticPr fontId="8"/>
  </si>
  <si>
    <t>　　　　２月</t>
    <phoneticPr fontId="8"/>
  </si>
  <si>
    <t>　　　　３月</t>
    <phoneticPr fontId="8"/>
  </si>
  <si>
    <t>　　　　４月</t>
    <phoneticPr fontId="8"/>
  </si>
  <si>
    <t xml:space="preserve">　注１．「徴収決定済額」及び「収納未済額」は翌年度への繰越額を含む。
　　２．「収納率」は「収納済額」を「徴収決定済額」で除したものである。なお、各月については、その年度における収納済額累計を徴収決定
　　　済額累計で除したものである。
　　３．「前年度からの繰越額」は、年度末現在における額（年度当初の額から、繰越額についての当該年度中の決定取消額及び更正増減額を差
　　　し引いた額）を掲げた。
</t>
    <phoneticPr fontId="5"/>
  </si>
  <si>
    <t>第８表　 保　険　給　付</t>
    <phoneticPr fontId="5"/>
  </si>
  <si>
    <t>決　定　状　況</t>
    <phoneticPr fontId="5"/>
  </si>
  <si>
    <t>第８表（続）　 保　険　給　付</t>
    <phoneticPr fontId="5"/>
  </si>
  <si>
    <t>（被保険者分）</t>
    <phoneticPr fontId="5"/>
  </si>
  <si>
    <t>　船 員 保 険（被保険者分）</t>
    <phoneticPr fontId="8"/>
  </si>
  <si>
    <t>　船 員 保 険（被扶養者分）</t>
    <phoneticPr fontId="8"/>
  </si>
  <si>
    <t>（高齢受給者（一般））</t>
    <phoneticPr fontId="5"/>
  </si>
  <si>
    <t>　船 員 保 険（高齢受給者分（一般））</t>
    <phoneticPr fontId="8"/>
  </si>
  <si>
    <t>（高齢受給者分（一定以上所得者））</t>
    <phoneticPr fontId="5"/>
  </si>
  <si>
    <t>　船 員 保 険（高齢受給者分（一定以上所得者））</t>
    <phoneticPr fontId="8"/>
  </si>
  <si>
    <t>（世帯合算分）</t>
    <phoneticPr fontId="5"/>
  </si>
  <si>
    <t>（再掲）</t>
    <phoneticPr fontId="5"/>
  </si>
  <si>
    <t>年 度 別
月　　別</t>
    <phoneticPr fontId="5"/>
  </si>
  <si>
    <t>加 入 者 総 計</t>
    <phoneticPr fontId="5"/>
  </si>
  <si>
    <t>被　　　　　　　　　　保　　　　　　　</t>
    <phoneticPr fontId="5"/>
  </si>
  <si>
    <t>　　　　　　　険　　　　　　　　　　者　　　　　　　　　　分</t>
    <phoneticPr fontId="5"/>
  </si>
  <si>
    <t>被　　　　　　　　　　保　　　　　</t>
    <phoneticPr fontId="5"/>
  </si>
  <si>
    <t>　　　　　険　　　　　　　　　　者　　　　　　　　　　分</t>
    <phoneticPr fontId="5"/>
  </si>
  <si>
    <t>被　　　　　　　　　　保　　　　　　　　　　険</t>
    <phoneticPr fontId="5"/>
  </si>
  <si>
    <t>　　　　　　　　　　者　　　　　　　　　　分</t>
    <phoneticPr fontId="5"/>
  </si>
  <si>
    <t>被　　　　　　　　　　扶　　　　　　　　　　養</t>
    <phoneticPr fontId="5"/>
  </si>
  <si>
    <t>被　扶　養　者　分</t>
    <phoneticPr fontId="5"/>
  </si>
  <si>
    <t>高　　　　　　齢　　　　　　</t>
    <phoneticPr fontId="5"/>
  </si>
  <si>
    <t>受　　　　　　給　　　　　　者　　　　　　分　　　　　　（　一　　　　　　　般　）</t>
    <phoneticPr fontId="5"/>
  </si>
  <si>
    <t>高　　齢　　受　　給　　者　　分　　（一　　般）</t>
    <phoneticPr fontId="5"/>
  </si>
  <si>
    <t>高　　　　齢　　　　</t>
    <phoneticPr fontId="5"/>
  </si>
  <si>
    <t>受　　　　給　　　　者　　　　分　　　　（一　　　　定　　　　以　　　　上　　　　所　　　　得　　　　者）</t>
    <phoneticPr fontId="5"/>
  </si>
  <si>
    <t>高　　齢　　受　　給　　者　　分　　（一　　定　　以　　上　　所　　得　　者）</t>
    <phoneticPr fontId="5"/>
  </si>
  <si>
    <t>世 帯 合 算 高 額 療 養 費</t>
    <phoneticPr fontId="5"/>
  </si>
  <si>
    <t>高　 額 　療 　養　 費　 総　 計　（再 掲）</t>
    <phoneticPr fontId="5"/>
  </si>
  <si>
    <t>合　　　計</t>
    <phoneticPr fontId="5"/>
  </si>
  <si>
    <t>診　　　　　　</t>
    <phoneticPr fontId="5"/>
  </si>
  <si>
    <t>　　　　　療　　　　　　　　　　費</t>
    <phoneticPr fontId="5"/>
  </si>
  <si>
    <t>薬   剤   支   給　</t>
    <phoneticPr fontId="5"/>
  </si>
  <si>
    <t>入院時食事療養費
（標準負担額差額支給を除く）</t>
    <phoneticPr fontId="5"/>
  </si>
  <si>
    <t>訪問看護療養費</t>
    <phoneticPr fontId="5"/>
  </si>
  <si>
    <t>入院時食事療養・生活療養費
（標準負担額差額支給）</t>
    <phoneticPr fontId="5"/>
  </si>
  <si>
    <t>療　養　費</t>
    <phoneticPr fontId="5"/>
  </si>
  <si>
    <t>移　送　費</t>
    <phoneticPr fontId="5"/>
  </si>
  <si>
    <t>高　　 額　　 療　　 養　　 費</t>
    <phoneticPr fontId="5"/>
  </si>
  <si>
    <t>傷   　病   　手   　当   　金</t>
    <phoneticPr fontId="5"/>
  </si>
  <si>
    <t>葬    　祭    　料</t>
    <phoneticPr fontId="5"/>
  </si>
  <si>
    <t>出産育児一時金</t>
    <phoneticPr fontId="5"/>
  </si>
  <si>
    <t>出　産　手　当　金</t>
    <phoneticPr fontId="5"/>
  </si>
  <si>
    <t>合　　計</t>
    <phoneticPr fontId="5"/>
  </si>
  <si>
    <t>診　　　　　</t>
    <phoneticPr fontId="5"/>
  </si>
  <si>
    <t>　　　　　療　　　　　　　　費</t>
    <phoneticPr fontId="5"/>
  </si>
  <si>
    <t>入院時食事療養費
(標準負担額差額支給を除く）</t>
    <phoneticPr fontId="5"/>
  </si>
  <si>
    <t>訪 問 看 護 療 養 費</t>
    <phoneticPr fontId="5"/>
  </si>
  <si>
    <t>療</t>
    <phoneticPr fontId="5"/>
  </si>
  <si>
    <t>養　費　</t>
    <phoneticPr fontId="5"/>
  </si>
  <si>
    <t>移  送  費</t>
    <phoneticPr fontId="5"/>
  </si>
  <si>
    <t>高　　　　額　　　　療　　　　養　　　　費</t>
    <phoneticPr fontId="5"/>
  </si>
  <si>
    <t>家 族 葬 祭 料</t>
    <phoneticPr fontId="5"/>
  </si>
  <si>
    <t>家族出産育児一時金</t>
    <phoneticPr fontId="5"/>
  </si>
  <si>
    <t>診　　　　　　　　　　</t>
    <phoneticPr fontId="5"/>
  </si>
  <si>
    <t>　　　　　　　　　　療　　　　　　　　　　費</t>
    <phoneticPr fontId="5"/>
  </si>
  <si>
    <t>薬　　剤　　支　　給</t>
    <phoneticPr fontId="5"/>
  </si>
  <si>
    <t>（再　　　掲）　義　務　教　育　就　学　前</t>
    <rPh sb="8" eb="9">
      <t>ギ</t>
    </rPh>
    <rPh sb="10" eb="11">
      <t>ツトム</t>
    </rPh>
    <rPh sb="12" eb="13">
      <t>キョウ</t>
    </rPh>
    <rPh sb="14" eb="15">
      <t>イク</t>
    </rPh>
    <rPh sb="16" eb="17">
      <t>シュウ</t>
    </rPh>
    <rPh sb="18" eb="19">
      <t>ガク</t>
    </rPh>
    <rPh sb="20" eb="21">
      <t>マエ</t>
    </rPh>
    <phoneticPr fontId="5"/>
  </si>
  <si>
    <t>一　　般　　分</t>
    <phoneticPr fontId="5"/>
  </si>
  <si>
    <t>多数該当負担軽減分</t>
    <phoneticPr fontId="5"/>
  </si>
  <si>
    <t>一　　　般　　　分</t>
    <phoneticPr fontId="5"/>
  </si>
  <si>
    <t>入　　　　　院</t>
    <phoneticPr fontId="5"/>
  </si>
  <si>
    <t>入院外</t>
    <phoneticPr fontId="5"/>
  </si>
  <si>
    <t>歯　　　    科</t>
    <phoneticPr fontId="5"/>
  </si>
  <si>
    <t>職 　務　 上</t>
    <phoneticPr fontId="5"/>
  </si>
  <si>
    <t>職 　務　 外</t>
    <phoneticPr fontId="5"/>
  </si>
  <si>
    <t>職　務　上</t>
    <phoneticPr fontId="5"/>
  </si>
  <si>
    <t>職　務　外</t>
    <phoneticPr fontId="5"/>
  </si>
  <si>
    <t>入　</t>
    <phoneticPr fontId="5"/>
  </si>
  <si>
    <t>　 　院　　 外</t>
    <phoneticPr fontId="5"/>
  </si>
  <si>
    <t>歯　　　  　科</t>
    <phoneticPr fontId="5"/>
  </si>
  <si>
    <t>　計</t>
    <phoneticPr fontId="5"/>
  </si>
  <si>
    <t>（再　掲）　義務教育就学前</t>
    <rPh sb="6" eb="8">
      <t>ギム</t>
    </rPh>
    <rPh sb="8" eb="10">
      <t>キョウイク</t>
    </rPh>
    <rPh sb="10" eb="12">
      <t>シュウガク</t>
    </rPh>
    <rPh sb="12" eb="13">
      <t>マエ</t>
    </rPh>
    <phoneticPr fontId="5"/>
  </si>
  <si>
    <t>（再　掲）　義　務　教　育　就　学　前</t>
    <rPh sb="6" eb="7">
      <t>ギ</t>
    </rPh>
    <rPh sb="8" eb="9">
      <t>ツトム</t>
    </rPh>
    <rPh sb="10" eb="11">
      <t>キョウ</t>
    </rPh>
    <rPh sb="12" eb="13">
      <t>イク</t>
    </rPh>
    <rPh sb="14" eb="15">
      <t>シュウ</t>
    </rPh>
    <rPh sb="16" eb="17">
      <t>ガク</t>
    </rPh>
    <rPh sb="18" eb="19">
      <t>マエ</t>
    </rPh>
    <phoneticPr fontId="5"/>
  </si>
  <si>
    <t>（再　掲）義務教育就学前</t>
    <rPh sb="5" eb="7">
      <t>ギム</t>
    </rPh>
    <rPh sb="7" eb="9">
      <t>キョウイク</t>
    </rPh>
    <rPh sb="9" eb="12">
      <t>シュウガクマエ</t>
    </rPh>
    <phoneticPr fontId="5"/>
  </si>
  <si>
    <t>入         院</t>
    <phoneticPr fontId="5"/>
  </si>
  <si>
    <t>歯科</t>
    <phoneticPr fontId="5"/>
  </si>
  <si>
    <t>一　般　分</t>
    <phoneticPr fontId="5"/>
  </si>
  <si>
    <t>一　 般　 分</t>
    <phoneticPr fontId="5"/>
  </si>
  <si>
    <t>入　　院</t>
    <phoneticPr fontId="5"/>
  </si>
  <si>
    <t xml:space="preserve">そ の 他 </t>
    <phoneticPr fontId="5"/>
  </si>
  <si>
    <t>そ の 他</t>
    <phoneticPr fontId="5"/>
  </si>
  <si>
    <t>入　　　院</t>
    <phoneticPr fontId="5"/>
  </si>
  <si>
    <t>そ　の　他</t>
    <phoneticPr fontId="5"/>
  </si>
  <si>
    <t>件　数</t>
    <phoneticPr fontId="5"/>
  </si>
  <si>
    <t>金　額</t>
    <phoneticPr fontId="5"/>
  </si>
  <si>
    <t>日　数</t>
    <phoneticPr fontId="5"/>
  </si>
  <si>
    <t>処方箋枚数</t>
    <phoneticPr fontId="5"/>
  </si>
  <si>
    <t>回　数</t>
    <phoneticPr fontId="5"/>
  </si>
  <si>
    <t>千円</t>
    <phoneticPr fontId="8"/>
  </si>
  <si>
    <t>　　　　５月</t>
    <phoneticPr fontId="5"/>
  </si>
  <si>
    <t>　　　　６月</t>
    <phoneticPr fontId="5"/>
  </si>
  <si>
    <t>　　　　７月</t>
    <phoneticPr fontId="5"/>
  </si>
  <si>
    <t>　　　　８月</t>
    <phoneticPr fontId="5"/>
  </si>
  <si>
    <t>　　　　９月</t>
    <phoneticPr fontId="5"/>
  </si>
  <si>
    <t>　　　　10月</t>
    <phoneticPr fontId="5"/>
  </si>
  <si>
    <t>　　　　11月</t>
    <phoneticPr fontId="5"/>
  </si>
  <si>
    <t>　　　　12月</t>
    <phoneticPr fontId="5"/>
  </si>
  <si>
    <t>　　　　２月</t>
    <phoneticPr fontId="5"/>
  </si>
  <si>
    <t>　　　　３月</t>
    <phoneticPr fontId="5"/>
  </si>
  <si>
    <t>-</t>
    <phoneticPr fontId="5"/>
  </si>
  <si>
    <t>　注　（再掲）義務教育就学前は、平成20年3月以前においては3歳未満分に係る集計値である。</t>
    <rPh sb="11" eb="13">
      <t>シュウガク</t>
    </rPh>
    <phoneticPr fontId="5"/>
  </si>
  <si>
    <t xml:space="preserve"> 注　「薬剤支給」は現物給付によるもののみを掲げ、現金給付によるものについては「療養費」に含めた。</t>
    <phoneticPr fontId="5"/>
  </si>
  <si>
    <t>　注　「入院時食事療養費（標準負担額差額支給を除く）」の件数は診療費の再掲であり、件数の合計には含まれていない。</t>
    <phoneticPr fontId="5"/>
  </si>
  <si>
    <t>　注１．「薬剤支給」は現物給付によるもののみを掲げ、現金給付によるものについては「療養費」に含めた。</t>
    <phoneticPr fontId="5"/>
  </si>
  <si>
    <t>　　２．「入院時食事療養費（標準負担額差額支給を除く）」の件数は診療費の再掲であり、件数の合計には含まれていない。</t>
    <phoneticPr fontId="5"/>
  </si>
  <si>
    <t>第９表　 保　　険　　給</t>
    <phoneticPr fontId="5"/>
  </si>
  <si>
    <t>付　　諸　　率</t>
    <phoneticPr fontId="5"/>
  </si>
  <si>
    <t>第９表（続）　 保　　険　　給</t>
    <phoneticPr fontId="5"/>
  </si>
  <si>
    <t>第９表（続）　　保　　険　　給　　付　　諸　　率</t>
    <phoneticPr fontId="5"/>
  </si>
  <si>
    <t>（被扶養者分）</t>
    <phoneticPr fontId="5"/>
  </si>
  <si>
    <t>（高齢受給者分）</t>
    <phoneticPr fontId="5"/>
  </si>
  <si>
    <t>（世帯合算分）（再掲）</t>
    <phoneticPr fontId="8"/>
  </si>
  <si>
    <t>被　　　　　　　　　　扶　　　　　</t>
    <phoneticPr fontId="5"/>
  </si>
  <si>
    <t>　　　　　養　　　　　　　　　　者　　　　　　　　　　分</t>
    <phoneticPr fontId="5"/>
  </si>
  <si>
    <t>高　　　　　　　　　　齢　　　　　　　　　　受　　　　　　　　　　給</t>
    <phoneticPr fontId="5"/>
  </si>
  <si>
    <t>　　　　　　　　　　者　　　　　　　　　　分　　　　　　　　　　（一　　　　　　　　　　般）</t>
    <phoneticPr fontId="5"/>
  </si>
  <si>
    <t>高　　　　　　齢　　　　　　受　　　　　　給　　　　　　者</t>
    <phoneticPr fontId="5"/>
  </si>
  <si>
    <t>　　　分　　　　　　（一　　　　　　定　　　　　　以　　　　　　上　　　　　　所　　　　　　得　　　　　　者）</t>
    <phoneticPr fontId="5"/>
  </si>
  <si>
    <t>被　　　　　　　　　　保　　　　　　　　　　険　　　　　　　　　　</t>
    <phoneticPr fontId="5"/>
  </si>
  <si>
    <t>者　　　　　　　　　　分</t>
    <phoneticPr fontId="5"/>
  </si>
  <si>
    <t>高齢受給者分
（一般）</t>
    <phoneticPr fontId="5"/>
  </si>
  <si>
    <t>高齢受給者分
（一定以上所得者）</t>
    <phoneticPr fontId="5"/>
  </si>
  <si>
    <t>世帯合算
高額療養費</t>
    <phoneticPr fontId="5"/>
  </si>
  <si>
    <t>高額療養費総計
（再掲）</t>
    <phoneticPr fontId="5"/>
  </si>
  <si>
    <t>被保険者1000人当たり診療件数</t>
    <phoneticPr fontId="5"/>
  </si>
  <si>
    <t>診療１件当たり日数</t>
    <phoneticPr fontId="5"/>
  </si>
  <si>
    <t>診</t>
    <phoneticPr fontId="5"/>
  </si>
  <si>
    <t>療１件当たり金額</t>
    <phoneticPr fontId="5"/>
  </si>
  <si>
    <t>診療１日当たり金額</t>
    <phoneticPr fontId="5"/>
  </si>
  <si>
    <t>被保険者１人当たり金額</t>
    <phoneticPr fontId="5"/>
  </si>
  <si>
    <t>被扶養者1000人当たり診療件数</t>
    <phoneticPr fontId="5"/>
  </si>
  <si>
    <t>被扶養者１人当たり金額</t>
    <phoneticPr fontId="5"/>
  </si>
  <si>
    <t>（再　掲）　　義　　務　　教　　育　</t>
    <rPh sb="7" eb="8">
      <t>ギ</t>
    </rPh>
    <rPh sb="10" eb="11">
      <t>ツトム</t>
    </rPh>
    <rPh sb="13" eb="14">
      <t>キョウ</t>
    </rPh>
    <rPh sb="16" eb="17">
      <t>イク</t>
    </rPh>
    <phoneticPr fontId="5"/>
  </si>
  <si>
    <t>　就　　学　　前</t>
    <rPh sb="1" eb="2">
      <t>シュウ</t>
    </rPh>
    <rPh sb="4" eb="5">
      <t>ガク</t>
    </rPh>
    <rPh sb="7" eb="8">
      <t>マエ</t>
    </rPh>
    <phoneticPr fontId="5"/>
  </si>
  <si>
    <t>1000人当たり診療件数</t>
    <phoneticPr fontId="5"/>
  </si>
  <si>
    <t>１人当たり金額</t>
    <phoneticPr fontId="5"/>
  </si>
  <si>
    <t>薬 剤 支 給</t>
    <phoneticPr fontId="5"/>
  </si>
  <si>
    <t>高　額　療　養　費</t>
    <phoneticPr fontId="5"/>
  </si>
  <si>
    <t>傷　　　　　　病　　</t>
    <phoneticPr fontId="5"/>
  </si>
  <si>
    <t>　　　　　手　　　　　当　　　　　金</t>
    <phoneticPr fontId="5"/>
  </si>
  <si>
    <t>薬　剤　支　給</t>
    <phoneticPr fontId="5"/>
  </si>
  <si>
    <t>入　院</t>
    <phoneticPr fontId="5"/>
  </si>
  <si>
    <t>計　（平　　均）</t>
    <phoneticPr fontId="5"/>
  </si>
  <si>
    <t>職　　務　　上</t>
    <phoneticPr fontId="5"/>
  </si>
  <si>
    <t>職　　務　　外</t>
    <phoneticPr fontId="5"/>
  </si>
  <si>
    <t>（再掲）義務教育就学前</t>
    <rPh sb="4" eb="6">
      <t>ギム</t>
    </rPh>
    <rPh sb="6" eb="8">
      <t>キョウイク</t>
    </rPh>
    <rPh sb="8" eb="10">
      <t>シュウガク</t>
    </rPh>
    <rPh sb="10" eb="11">
      <t>マエ</t>
    </rPh>
    <phoneticPr fontId="5"/>
  </si>
  <si>
    <t>合　計</t>
    <phoneticPr fontId="5"/>
  </si>
  <si>
    <t>歯　科</t>
    <phoneticPr fontId="5"/>
  </si>
  <si>
    <t>1000人当
たり件数</t>
    <phoneticPr fontId="5"/>
  </si>
  <si>
    <t>１件当た
り 金 額</t>
    <phoneticPr fontId="5"/>
  </si>
  <si>
    <t>１件当た
り 日 数</t>
    <phoneticPr fontId="5"/>
  </si>
  <si>
    <t>１人当た
り 金 額</t>
    <phoneticPr fontId="5"/>
  </si>
  <si>
    <t>円</t>
    <phoneticPr fontId="8"/>
  </si>
  <si>
    <t>注　（再掲）義務教育就学前は、平成20年3月以前においては3歳未満分に係る集計値である。</t>
    <rPh sb="10" eb="12">
      <t>シュウガク</t>
    </rPh>
    <phoneticPr fontId="5"/>
  </si>
  <si>
    <t>・</t>
  </si>
  <si>
    <t>第14表　 一 時 金 給 付 決 定 状 況</t>
    <phoneticPr fontId="5"/>
  </si>
  <si>
    <t>障害手当金</t>
    <phoneticPr fontId="5"/>
  </si>
  <si>
    <t>遺族一時金</t>
    <phoneticPr fontId="5"/>
  </si>
  <si>
    <t>その他の一時金</t>
    <phoneticPr fontId="5"/>
  </si>
  <si>
    <t>行方不明手当金</t>
    <phoneticPr fontId="5"/>
  </si>
  <si>
    <t>件数</t>
    <phoneticPr fontId="5"/>
  </si>
  <si>
    <t>　注　「その他の一時金」は、障害年金差額一時金、遺族年金差額一時金、障害差額一時金、遺族前払一時金の合計である。　　</t>
    <phoneticPr fontId="5"/>
  </si>
  <si>
    <t>平成21年度</t>
    <phoneticPr fontId="5"/>
  </si>
  <si>
    <t>平成21年４月</t>
    <phoneticPr fontId="5"/>
  </si>
  <si>
    <t>平成22年１月</t>
    <phoneticPr fontId="5"/>
  </si>
  <si>
    <t>平成21年度</t>
    <phoneticPr fontId="8"/>
  </si>
  <si>
    <t>平成21年４月</t>
    <phoneticPr fontId="8"/>
  </si>
  <si>
    <t>平成22年１月</t>
    <phoneticPr fontId="8"/>
  </si>
  <si>
    <t>平成21年度</t>
  </si>
  <si>
    <t>平成21年４月</t>
  </si>
  <si>
    <t>…</t>
    <phoneticPr fontId="1"/>
  </si>
  <si>
    <t>入院時食事療養・生活療養費
（標準負担額差額支給を除く）</t>
    <rPh sb="25" eb="26">
      <t>ノゾ</t>
    </rPh>
    <phoneticPr fontId="5"/>
  </si>
  <si>
    <t>平成22年度</t>
    <phoneticPr fontId="5"/>
  </si>
  <si>
    <t>状　　　況</t>
    <phoneticPr fontId="5"/>
  </si>
  <si>
    <t>船　 舶 　所 　有 　者 　数</t>
    <phoneticPr fontId="5"/>
  </si>
  <si>
    <t>標　準　報　酬　月　額　の　平　均</t>
    <phoneticPr fontId="5"/>
  </si>
  <si>
    <t>総　数</t>
    <phoneticPr fontId="5"/>
  </si>
  <si>
    <t>汽船等</t>
    <phoneticPr fontId="5"/>
  </si>
  <si>
    <t>漁船(い)</t>
    <phoneticPr fontId="5"/>
  </si>
  <si>
    <t>漁船(ろ)</t>
    <phoneticPr fontId="5"/>
  </si>
  <si>
    <t>育児休業
（再掲）</t>
    <phoneticPr fontId="5"/>
  </si>
  <si>
    <t>平成11年度</t>
    <phoneticPr fontId="5"/>
  </si>
  <si>
    <t>平成20年度</t>
    <phoneticPr fontId="5"/>
  </si>
  <si>
    <t>平成12年度</t>
    <phoneticPr fontId="5"/>
  </si>
  <si>
    <t>　　　　５月</t>
    <phoneticPr fontId="13"/>
  </si>
  <si>
    <t>　　　　６月</t>
    <phoneticPr fontId="13"/>
  </si>
  <si>
    <t>平成16年度</t>
    <phoneticPr fontId="5"/>
  </si>
  <si>
    <t>平成21年１月</t>
    <phoneticPr fontId="5"/>
  </si>
  <si>
    <t>平成18年度</t>
    <phoneticPr fontId="5"/>
  </si>
  <si>
    <t>平成20年度</t>
    <phoneticPr fontId="1"/>
  </si>
  <si>
    <t>　注１　「船舶所有者数」欄において、同一船舶所有者で、二以上の異なる種類の船舶を有する者は、それぞれ該当する船舶種類欄に含め、
　　　「総数」欄には１として計上してあるため、内訳を合計したものは総数と一致しない。</t>
    <phoneticPr fontId="5"/>
  </si>
  <si>
    <t>　注1　「船舶所有者数」欄において、同一船舶所有者で、二以上の異なる種類の船舶を有する者は、それぞれ該当する船舶種類欄
　　　　に含め、「総数」欄には１として計上してあるため、内訳を合計したものは総数と一致しない。</t>
    <phoneticPr fontId="5"/>
  </si>
  <si>
    <t>年 度 別
月　　別</t>
    <phoneticPr fontId="13"/>
  </si>
  <si>
    <t>被　　保　　険　　者　　数</t>
    <phoneticPr fontId="5"/>
  </si>
  <si>
    <t>標　準　賞　与　額　の　平　均</t>
    <phoneticPr fontId="5"/>
  </si>
  <si>
    <t>漁船（い）</t>
    <phoneticPr fontId="5"/>
  </si>
  <si>
    <t>漁船（ろ）</t>
    <phoneticPr fontId="5"/>
  </si>
  <si>
    <t>4～12平均</t>
    <rPh sb="4" eb="6">
      <t>ヘイキン</t>
    </rPh>
    <phoneticPr fontId="1"/>
  </si>
  <si>
    <t>職務外疾病</t>
    <rPh sb="0" eb="2">
      <t>ショクム</t>
    </rPh>
    <rPh sb="2" eb="3">
      <t>ガイ</t>
    </rPh>
    <rPh sb="3" eb="5">
      <t>シッペイ</t>
    </rPh>
    <phoneticPr fontId="1"/>
  </si>
  <si>
    <t>医療給付</t>
    <rPh sb="0" eb="2">
      <t>イリョウ</t>
    </rPh>
    <rPh sb="2" eb="4">
      <t>キュウフ</t>
    </rPh>
    <phoneticPr fontId="1"/>
  </si>
  <si>
    <t>件数</t>
    <rPh sb="0" eb="2">
      <t>ケンスウ</t>
    </rPh>
    <phoneticPr fontId="1"/>
  </si>
  <si>
    <t>日数</t>
    <rPh sb="0" eb="2">
      <t>ニッスウ</t>
    </rPh>
    <phoneticPr fontId="1"/>
  </si>
  <si>
    <t>給付費</t>
    <rPh sb="0" eb="2">
      <t>キュウフ</t>
    </rPh>
    <rPh sb="2" eb="3">
      <t>ヒ</t>
    </rPh>
    <phoneticPr fontId="1"/>
  </si>
  <si>
    <t>その他の現金給付</t>
    <rPh sb="2" eb="3">
      <t>タ</t>
    </rPh>
    <rPh sb="4" eb="6">
      <t>ゲンキン</t>
    </rPh>
    <rPh sb="6" eb="8">
      <t>キュウフ</t>
    </rPh>
    <phoneticPr fontId="1"/>
  </si>
  <si>
    <t>高齢受給者（一般）</t>
    <rPh sb="0" eb="2">
      <t>コウレイ</t>
    </rPh>
    <rPh sb="2" eb="5">
      <t>ジュキュウシャ</t>
    </rPh>
    <rPh sb="6" eb="8">
      <t>イッパン</t>
    </rPh>
    <phoneticPr fontId="1"/>
  </si>
  <si>
    <t>高齢受給者（一定以上所得者）</t>
    <rPh sb="0" eb="2">
      <t>コウレイ</t>
    </rPh>
    <rPh sb="2" eb="5">
      <t>ジュキュウシャ</t>
    </rPh>
    <rPh sb="6" eb="8">
      <t>イッテイ</t>
    </rPh>
    <rPh sb="8" eb="10">
      <t>イジョウ</t>
    </rPh>
    <rPh sb="10" eb="12">
      <t>ショトク</t>
    </rPh>
    <rPh sb="12" eb="13">
      <t>シャ</t>
    </rPh>
    <phoneticPr fontId="1"/>
  </si>
  <si>
    <t>高齢受給者計</t>
    <rPh sb="0" eb="2">
      <t>コウレイ</t>
    </rPh>
    <rPh sb="2" eb="5">
      <t>ジュキュウシャ</t>
    </rPh>
    <rPh sb="5" eb="6">
      <t>ケイ</t>
    </rPh>
    <phoneticPr fontId="1"/>
  </si>
  <si>
    <t>被保険者合計</t>
    <rPh sb="0" eb="4">
      <t>ヒホケンシャ</t>
    </rPh>
    <rPh sb="4" eb="6">
      <t>ゴウケイ</t>
    </rPh>
    <phoneticPr fontId="1"/>
  </si>
  <si>
    <t>被扶養者合計</t>
    <rPh sb="0" eb="4">
      <t>ヒフヨウシャ</t>
    </rPh>
    <rPh sb="4" eb="6">
      <t>ゴウケイ</t>
    </rPh>
    <phoneticPr fontId="1"/>
  </si>
  <si>
    <t>医療給付費合計</t>
    <rPh sb="0" eb="2">
      <t>イリョウ</t>
    </rPh>
    <rPh sb="2" eb="4">
      <t>キュウフ</t>
    </rPh>
    <rPh sb="4" eb="5">
      <t>ヒ</t>
    </rPh>
    <rPh sb="5" eb="7">
      <t>ゴウケイ</t>
    </rPh>
    <phoneticPr fontId="1"/>
  </si>
  <si>
    <t>総数</t>
    <rPh sb="0" eb="2">
      <t>ソウスウ</t>
    </rPh>
    <phoneticPr fontId="1"/>
  </si>
  <si>
    <t>　注１．「徴収決定済額」及び「収納未済額」は翌年度への繰越額を含む。
　　２．「収納率」は「収納済額」を「徴収決定済額」で除したものである。なお、各月については、その年度における収納済額累計を徴収決定
　　　　済額累計で除したものである。
　　３．平成11年から平成20年の「前年度からの繰越額」は、年度末現在における額（年度当初の額から、繰越額についての当該年度中の決定取消額及び
　　　　更正増減額を差し引いた額）を掲げた。平成21年の「前年度からの繰越額」は、年度当初の額を掲げた。　　　　　　　　　　　　　　　　　　　　　　　　　　　　　　　　　　　　　　　　　　　　　　　　　　　　　　　　　　　　　　　　　　　　　　　　　　　　　　　　　　　　　　　　　　　　　　　　　　　　　　　　　　　　　　　　　　　　　　　　　　　　　　　　　　　　　　　　　　　　　　　　　　　　　　　　</t>
    <phoneticPr fontId="5"/>
  </si>
  <si>
    <t>被扶養者70歳未満</t>
    <rPh sb="0" eb="4">
      <t>ヒフヨウシャ</t>
    </rPh>
    <rPh sb="6" eb="7">
      <t>サイ</t>
    </rPh>
    <rPh sb="7" eb="9">
      <t>ミマン</t>
    </rPh>
    <phoneticPr fontId="1"/>
  </si>
  <si>
    <t xml:space="preserve">… </t>
    <phoneticPr fontId="1"/>
  </si>
  <si>
    <t>（年度末・月末現在）　</t>
    <phoneticPr fontId="5"/>
  </si>
  <si>
    <t>船　　舶　　所　　有　　者　　数</t>
    <phoneticPr fontId="5"/>
  </si>
  <si>
    <t>被　　　保　　　険　</t>
    <phoneticPr fontId="5"/>
  </si>
  <si>
    <t>　　者　　　数</t>
    <phoneticPr fontId="5"/>
  </si>
  <si>
    <t>総　数</t>
    <rPh sb="0" eb="1">
      <t>フサ</t>
    </rPh>
    <rPh sb="2" eb="3">
      <t>カズ</t>
    </rPh>
    <phoneticPr fontId="5"/>
  </si>
  <si>
    <t>　注１　「船舶所有者数」欄において、同一船舶所有者で、二以上の異なる種類の船舶を有する者は、それぞれ該当する船舶種類欄に含め、
　　　「総数」欄には１として計上してあるため、内訳を合計したものは総数と一致しない。</t>
    <phoneticPr fontId="13"/>
  </si>
  <si>
    <t>（年度末現在）</t>
    <phoneticPr fontId="8"/>
  </si>
  <si>
    <t>第４表（続）　年　間　標　準　賞　与　</t>
    <phoneticPr fontId="8"/>
  </si>
  <si>
    <r>
      <t>　船</t>
    </r>
    <r>
      <rPr>
        <sz val="13"/>
        <rFont val="Century"/>
        <family val="1"/>
      </rPr>
      <t xml:space="preserve"> </t>
    </r>
    <r>
      <rPr>
        <sz val="13"/>
        <rFont val="ＭＳ 明朝"/>
        <family val="1"/>
        <charset val="128"/>
      </rPr>
      <t>員</t>
    </r>
    <r>
      <rPr>
        <sz val="13"/>
        <rFont val="Century"/>
        <family val="1"/>
      </rPr>
      <t xml:space="preserve"> </t>
    </r>
    <r>
      <rPr>
        <sz val="13"/>
        <rFont val="ＭＳ 明朝"/>
        <family val="1"/>
        <charset val="128"/>
      </rPr>
      <t>保</t>
    </r>
    <r>
      <rPr>
        <sz val="13"/>
        <rFont val="Century"/>
        <family val="1"/>
      </rPr>
      <t xml:space="preserve"> </t>
    </r>
    <r>
      <rPr>
        <sz val="13"/>
        <rFont val="ＭＳ 明朝"/>
        <family val="1"/>
        <charset val="128"/>
      </rPr>
      <t>険（75歳以上（再掲））</t>
    </r>
    <rPh sb="11" eb="12">
      <t>サイ</t>
    </rPh>
    <rPh sb="12" eb="14">
      <t>イジョウ</t>
    </rPh>
    <rPh sb="15" eb="17">
      <t>サイケイ</t>
    </rPh>
    <phoneticPr fontId="5"/>
  </si>
  <si>
    <t>賞 　与 　支　　払　　状　　況</t>
    <rPh sb="0" eb="1">
      <t>ショウ</t>
    </rPh>
    <rPh sb="3" eb="4">
      <t>アタエ</t>
    </rPh>
    <rPh sb="6" eb="7">
      <t>シ</t>
    </rPh>
    <phoneticPr fontId="5"/>
  </si>
  <si>
    <t>　船 員 保 険（75歳以上（再掲））</t>
    <rPh sb="11" eb="12">
      <t>サイ</t>
    </rPh>
    <rPh sb="12" eb="14">
      <t>イジョウ</t>
    </rPh>
    <rPh sb="15" eb="17">
      <t>サイケイ</t>
    </rPh>
    <phoneticPr fontId="5"/>
  </si>
  <si>
    <t>平成22年１月</t>
    <phoneticPr fontId="1"/>
  </si>
  <si>
    <t>第３表（続） 　標 準 報 酬 月 額 別 被 保 険 者 数</t>
    <rPh sb="4" eb="5">
      <t>ゾク</t>
    </rPh>
    <rPh sb="18" eb="19">
      <t>ガク</t>
    </rPh>
    <rPh sb="20" eb="21">
      <t>ベツ</t>
    </rPh>
    <rPh sb="22" eb="23">
      <t>ヒ</t>
    </rPh>
    <rPh sb="24" eb="25">
      <t>タモツ</t>
    </rPh>
    <rPh sb="26" eb="27">
      <t>ケン</t>
    </rPh>
    <rPh sb="28" eb="29">
      <t>シャ</t>
    </rPh>
    <rPh sb="30" eb="31">
      <t>スウ</t>
    </rPh>
    <phoneticPr fontId="8"/>
  </si>
  <si>
    <t>　船 員 保 険  (75歳以上（再掲））</t>
    <rPh sb="13" eb="14">
      <t>サイ</t>
    </rPh>
    <rPh sb="14" eb="16">
      <t>イジョウ</t>
    </rPh>
    <rPh sb="17" eb="19">
      <t>サイケイ</t>
    </rPh>
    <phoneticPr fontId="8"/>
  </si>
  <si>
    <t>　船 員 保 険（75歳以上（再掲））　</t>
    <rPh sb="11" eb="12">
      <t>サイ</t>
    </rPh>
    <rPh sb="12" eb="14">
      <t>イジョウ</t>
    </rPh>
    <rPh sb="15" eb="17">
      <t>サイケイ</t>
    </rPh>
    <phoneticPr fontId="8"/>
  </si>
  <si>
    <t>平成21年度</t>
    <phoneticPr fontId="8"/>
  </si>
  <si>
    <t>平成20年度</t>
    <phoneticPr fontId="8"/>
  </si>
  <si>
    <t>平成19年度</t>
    <phoneticPr fontId="8"/>
  </si>
  <si>
    <t>平成18年度</t>
    <phoneticPr fontId="8"/>
  </si>
  <si>
    <t>平成17年度</t>
    <phoneticPr fontId="8"/>
  </si>
  <si>
    <t xml:space="preserve">第２表　 賞　　与　 </t>
    <phoneticPr fontId="5"/>
  </si>
  <si>
    <t>支　　払　　状　　況</t>
    <phoneticPr fontId="5"/>
  </si>
  <si>
    <t>第３表 　標 準 報 酬 月 額 別 被 保 険 者 数</t>
    <rPh sb="15" eb="16">
      <t>ガク</t>
    </rPh>
    <rPh sb="17" eb="18">
      <t>ベツ</t>
    </rPh>
    <rPh sb="19" eb="20">
      <t>ヒ</t>
    </rPh>
    <rPh sb="21" eb="22">
      <t>タモツ</t>
    </rPh>
    <rPh sb="23" eb="24">
      <t>ケン</t>
    </rPh>
    <rPh sb="25" eb="26">
      <t>シャ</t>
    </rPh>
    <rPh sb="27" eb="28">
      <t>スウ</t>
    </rPh>
    <phoneticPr fontId="8"/>
  </si>
  <si>
    <t>（年度末現在）</t>
    <rPh sb="1" eb="3">
      <t>ネンド</t>
    </rPh>
    <rPh sb="3" eb="4">
      <t>マツ</t>
    </rPh>
    <phoneticPr fontId="8"/>
  </si>
  <si>
    <t>被 　保 　険 　者 　数　</t>
    <phoneticPr fontId="5"/>
  </si>
  <si>
    <t>被 　扶 　養 　者 　数</t>
    <phoneticPr fontId="5"/>
  </si>
  <si>
    <t>扶 養 率</t>
    <phoneticPr fontId="5"/>
  </si>
  <si>
    <t>総　　数</t>
    <phoneticPr fontId="5"/>
  </si>
  <si>
    <t>強制適用</t>
    <phoneticPr fontId="5"/>
  </si>
  <si>
    <t>疾病任意
継続適用</t>
    <phoneticPr fontId="5"/>
  </si>
  <si>
    <t>男　　子</t>
    <phoneticPr fontId="5"/>
  </si>
  <si>
    <t>女　　子</t>
    <phoneticPr fontId="5"/>
  </si>
  <si>
    <t>平成11年度</t>
  </si>
  <si>
    <t>平成12年度</t>
    <phoneticPr fontId="13"/>
  </si>
  <si>
    <t>平成13年度</t>
    <phoneticPr fontId="13"/>
  </si>
  <si>
    <t>平成14年度</t>
    <phoneticPr fontId="13"/>
  </si>
  <si>
    <t>平成15年度</t>
    <phoneticPr fontId="13"/>
  </si>
  <si>
    <t>平成16年度</t>
    <phoneticPr fontId="13"/>
  </si>
  <si>
    <t>平成17年度</t>
    <phoneticPr fontId="13"/>
  </si>
  <si>
    <t>平成18年度</t>
    <phoneticPr fontId="13"/>
  </si>
  <si>
    <t>高額医療・高額介護合算療養費</t>
    <rPh sb="0" eb="2">
      <t>コウガク</t>
    </rPh>
    <rPh sb="2" eb="4">
      <t>イリョウ</t>
    </rPh>
    <rPh sb="5" eb="7">
      <t>コウガク</t>
    </rPh>
    <rPh sb="7" eb="9">
      <t>カイゴ</t>
    </rPh>
    <rPh sb="9" eb="11">
      <t>ガッサン</t>
    </rPh>
    <rPh sb="11" eb="14">
      <t>リョウヨウヒ</t>
    </rPh>
    <phoneticPr fontId="1"/>
  </si>
  <si>
    <t>休業手当金</t>
    <rPh sb="0" eb="2">
      <t>キュウギョウ</t>
    </rPh>
    <rPh sb="2" eb="4">
      <t>テアテ</t>
    </rPh>
    <rPh sb="4" eb="5">
      <t>キン</t>
    </rPh>
    <phoneticPr fontId="5"/>
  </si>
  <si>
    <t>新　規　交　付　数</t>
    <phoneticPr fontId="5"/>
  </si>
  <si>
    <t>返　　　納　　　数</t>
    <phoneticPr fontId="5"/>
  </si>
  <si>
    <t>年度末（月末）現在有効受療証数</t>
    <phoneticPr fontId="5"/>
  </si>
  <si>
    <t>被保険者</t>
    <phoneticPr fontId="5"/>
  </si>
  <si>
    <t>被扶養者</t>
    <phoneticPr fontId="5"/>
  </si>
  <si>
    <t>　　　　</t>
    <phoneticPr fontId="1"/>
  </si>
  <si>
    <t>新規交付数</t>
    <rPh sb="0" eb="1">
      <t>シン</t>
    </rPh>
    <rPh sb="1" eb="2">
      <t>キ</t>
    </rPh>
    <rPh sb="2" eb="3">
      <t>コウ</t>
    </rPh>
    <rPh sb="3" eb="4">
      <t>ヅケ</t>
    </rPh>
    <rPh sb="4" eb="5">
      <t>カズ</t>
    </rPh>
    <phoneticPr fontId="8"/>
  </si>
  <si>
    <t>返　納　数</t>
    <rPh sb="0" eb="1">
      <t>ヘン</t>
    </rPh>
    <rPh sb="2" eb="3">
      <t>オサム</t>
    </rPh>
    <rPh sb="4" eb="5">
      <t>カズ</t>
    </rPh>
    <phoneticPr fontId="8"/>
  </si>
  <si>
    <t>　　 年度末(月末)現在</t>
    <rPh sb="3" eb="6">
      <t>ネンドマツ</t>
    </rPh>
    <rPh sb="7" eb="9">
      <t>ゲツマツ</t>
    </rPh>
    <rPh sb="10" eb="12">
      <t>ゲンザイ</t>
    </rPh>
    <phoneticPr fontId="5"/>
  </si>
  <si>
    <t>　　 有効認定証数</t>
    <phoneticPr fontId="5"/>
  </si>
  <si>
    <t>うち長期該当者</t>
    <rPh sb="2" eb="4">
      <t>チョウキ</t>
    </rPh>
    <rPh sb="4" eb="7">
      <t>ガイトウシャ</t>
    </rPh>
    <phoneticPr fontId="5"/>
  </si>
  <si>
    <t>計</t>
    <rPh sb="0" eb="1">
      <t>ケイ</t>
    </rPh>
    <phoneticPr fontId="8"/>
  </si>
  <si>
    <t>被保険者</t>
    <rPh sb="0" eb="4">
      <t>ヒホケンシャ</t>
    </rPh>
    <phoneticPr fontId="8"/>
  </si>
  <si>
    <t>被扶養者</t>
    <rPh sb="0" eb="4">
      <t>ヒフヨウシャ</t>
    </rPh>
    <phoneticPr fontId="8"/>
  </si>
  <si>
    <t>平成16年度</t>
  </si>
  <si>
    <t>有効認定証数</t>
    <phoneticPr fontId="5"/>
  </si>
  <si>
    <t>年度末(月末)現在</t>
    <rPh sb="0" eb="3">
      <t>ネンドマツ</t>
    </rPh>
    <rPh sb="4" eb="6">
      <t>ゲツマツ</t>
    </rPh>
    <rPh sb="7" eb="9">
      <t>ゲンザイ</t>
    </rPh>
    <phoneticPr fontId="5"/>
  </si>
  <si>
    <t>権　者　状　況（新 法）</t>
    <rPh sb="8" eb="9">
      <t>シン</t>
    </rPh>
    <rPh sb="10" eb="11">
      <t>ホウ</t>
    </rPh>
    <phoneticPr fontId="5"/>
  </si>
  <si>
    <t>（新規裁定）</t>
    <phoneticPr fontId="5"/>
  </si>
  <si>
    <t>障　　　害　　　年　　　金</t>
    <phoneticPr fontId="5"/>
  </si>
  <si>
    <t>遺族年金</t>
    <phoneticPr fontId="5"/>
  </si>
  <si>
    <t>１　　級</t>
    <rPh sb="3" eb="4">
      <t>キュウ</t>
    </rPh>
    <phoneticPr fontId="5"/>
  </si>
  <si>
    <t>２　　級</t>
    <rPh sb="3" eb="4">
      <t>キュウ</t>
    </rPh>
    <phoneticPr fontId="5"/>
  </si>
  <si>
    <t>３　　級</t>
    <rPh sb="3" eb="4">
      <t>キュウ</t>
    </rPh>
    <phoneticPr fontId="5"/>
  </si>
  <si>
    <t>そ の 他</t>
    <rPh sb="4" eb="5">
      <t>タ</t>
    </rPh>
    <phoneticPr fontId="5"/>
  </si>
  <si>
    <t>件数</t>
    <rPh sb="0" eb="2">
      <t>ケンスウ</t>
    </rPh>
    <phoneticPr fontId="5"/>
  </si>
  <si>
    <t>年金額</t>
    <rPh sb="0" eb="3">
      <t>ネンキンガク</t>
    </rPh>
    <phoneticPr fontId="5"/>
  </si>
  <si>
    <t>千円</t>
    <rPh sb="0" eb="2">
      <t>センエン</t>
    </rPh>
    <phoneticPr fontId="8"/>
  </si>
  <si>
    <t>権　者　状　況（新々法）</t>
    <rPh sb="8" eb="9">
      <t>シン</t>
    </rPh>
    <rPh sb="10" eb="11">
      <t>ホウ</t>
    </rPh>
    <phoneticPr fontId="5"/>
  </si>
  <si>
    <t>障　　　　　害　　　　　年　　　　　金</t>
    <rPh sb="0" eb="1">
      <t>サワ</t>
    </rPh>
    <rPh sb="6" eb="7">
      <t>ガイ</t>
    </rPh>
    <rPh sb="12" eb="13">
      <t>トシ</t>
    </rPh>
    <rPh sb="18" eb="19">
      <t>キン</t>
    </rPh>
    <phoneticPr fontId="5"/>
  </si>
  <si>
    <t>遺族年金</t>
    <rPh sb="0" eb="2">
      <t>イゾク</t>
    </rPh>
    <rPh sb="2" eb="4">
      <t>ネンキン</t>
    </rPh>
    <phoneticPr fontId="5"/>
  </si>
  <si>
    <t>平　　均</t>
    <rPh sb="0" eb="1">
      <t>ヒラ</t>
    </rPh>
    <rPh sb="3" eb="4">
      <t>ヒトシ</t>
    </rPh>
    <phoneticPr fontId="5"/>
  </si>
  <si>
    <t>円</t>
    <rPh sb="0" eb="1">
      <t>エン</t>
    </rPh>
    <phoneticPr fontId="8"/>
  </si>
  <si>
    <t>　船員保険全体</t>
    <rPh sb="5" eb="7">
      <t>ゼンタイ</t>
    </rPh>
    <phoneticPr fontId="5"/>
  </si>
  <si>
    <t>75歳以上
（再掲）</t>
    <rPh sb="2" eb="3">
      <t>サイ</t>
    </rPh>
    <rPh sb="3" eb="5">
      <t>イジョウ</t>
    </rPh>
    <phoneticPr fontId="5"/>
  </si>
  <si>
    <t>平成14年度</t>
    <phoneticPr fontId="5"/>
  </si>
  <si>
    <t>平成15年度</t>
    <phoneticPr fontId="8"/>
  </si>
  <si>
    <t>平成19年度</t>
    <phoneticPr fontId="5"/>
  </si>
  <si>
    <r>
      <t>　75歳未満</t>
    </r>
    <r>
      <rPr>
        <sz val="12"/>
        <rFont val="ＭＳ 明朝"/>
        <family val="1"/>
        <charset val="128"/>
      </rPr>
      <t>（再掲）</t>
    </r>
    <rPh sb="3" eb="4">
      <t>サイ</t>
    </rPh>
    <rPh sb="4" eb="6">
      <t>ミマン</t>
    </rPh>
    <rPh sb="7" eb="9">
      <t>サイケイ</t>
    </rPh>
    <phoneticPr fontId="5"/>
  </si>
  <si>
    <t>　注1　「船舶所有者数」欄において、同一船舶所有者で、二以上の異なる種類の船舶を有する者は、それぞれ該当する船舶種別欄
　　　　に含め、「総数」欄には１として計上してあるため、内訳を合計したものは総数と一致しない。</t>
    <rPh sb="57" eb="58">
      <t>ベツ</t>
    </rPh>
    <phoneticPr fontId="5"/>
  </si>
  <si>
    <t>　注１  被保険者数は賞与を受給した被保険者の人数である。</t>
    <rPh sb="5" eb="9">
      <t>ヒホケンシャ</t>
    </rPh>
    <rPh sb="9" eb="10">
      <t>スウ</t>
    </rPh>
    <rPh sb="11" eb="13">
      <t>ショウヨ</t>
    </rPh>
    <rPh sb="14" eb="16">
      <t>ジュキュウ</t>
    </rPh>
    <rPh sb="18" eb="22">
      <t>ヒホケンシャ</t>
    </rPh>
    <rPh sb="23" eb="25">
      <t>ニンズウ</t>
    </rPh>
    <phoneticPr fontId="16"/>
  </si>
  <si>
    <t>　注２  平成21年度の被保険者数は、平成21年4月から平成22年3月までの累計であり、標準賞与額の平均は平成21年4月から平成22年3月までの</t>
    <rPh sb="5" eb="7">
      <t>ヘイセイ</t>
    </rPh>
    <rPh sb="9" eb="11">
      <t>ネンド</t>
    </rPh>
    <rPh sb="12" eb="16">
      <t>ヒホケンシャ</t>
    </rPh>
    <rPh sb="16" eb="17">
      <t>スウ</t>
    </rPh>
    <rPh sb="19" eb="21">
      <t>ヘイセイ</t>
    </rPh>
    <rPh sb="23" eb="24">
      <t>ネン</t>
    </rPh>
    <rPh sb="25" eb="26">
      <t>ガツ</t>
    </rPh>
    <rPh sb="28" eb="30">
      <t>ヘイセイ</t>
    </rPh>
    <rPh sb="32" eb="33">
      <t>ネン</t>
    </rPh>
    <rPh sb="34" eb="35">
      <t>ガツ</t>
    </rPh>
    <rPh sb="38" eb="40">
      <t>ルイケイ</t>
    </rPh>
    <rPh sb="44" eb="46">
      <t>ヒョウジュン</t>
    </rPh>
    <rPh sb="46" eb="48">
      <t>ショウヨ</t>
    </rPh>
    <rPh sb="48" eb="49">
      <t>ガク</t>
    </rPh>
    <rPh sb="50" eb="52">
      <t>ヘイキン</t>
    </rPh>
    <rPh sb="53" eb="55">
      <t>ヘイセイ</t>
    </rPh>
    <rPh sb="57" eb="58">
      <t>ネン</t>
    </rPh>
    <rPh sb="59" eb="60">
      <t>ガツ</t>
    </rPh>
    <rPh sb="62" eb="64">
      <t>ヘイセイ</t>
    </rPh>
    <rPh sb="66" eb="67">
      <t>ネン</t>
    </rPh>
    <rPh sb="68" eb="69">
      <t>ガツ</t>
    </rPh>
    <phoneticPr fontId="16"/>
  </si>
  <si>
    <t>75歳以上
（再掲）</t>
    <phoneticPr fontId="5"/>
  </si>
  <si>
    <t>　　　　平均である。</t>
    <phoneticPr fontId="1"/>
  </si>
  <si>
    <t>　75歳未満（再掲）</t>
    <rPh sb="3" eb="4">
      <t>サイ</t>
    </rPh>
    <rPh sb="4" eb="6">
      <t>ミマン</t>
    </rPh>
    <phoneticPr fontId="5"/>
  </si>
  <si>
    <t>　船員保険全体</t>
    <rPh sb="5" eb="7">
      <t>ゼンタイ</t>
    </rPh>
    <phoneticPr fontId="8"/>
  </si>
  <si>
    <t>注　疾病任意継続被保険者は除く。</t>
    <phoneticPr fontId="8"/>
  </si>
  <si>
    <t>　75歳未満（再掲）</t>
    <rPh sb="3" eb="4">
      <t>サイ</t>
    </rPh>
    <rPh sb="4" eb="6">
      <t>ミマン</t>
    </rPh>
    <rPh sb="7" eb="9">
      <t>サイケイ</t>
    </rPh>
    <phoneticPr fontId="8"/>
  </si>
  <si>
    <t>（年度末・月末現在）　</t>
    <phoneticPr fontId="8"/>
  </si>
  <si>
    <t>年　　　　　齢　　　　　別　　　　　内　　　　　訳</t>
    <phoneticPr fontId="8"/>
  </si>
  <si>
    <t>平成11年度</t>
    <phoneticPr fontId="8"/>
  </si>
  <si>
    <t>平成12年度</t>
    <phoneticPr fontId="8"/>
  </si>
  <si>
    <t>平成13年度</t>
    <phoneticPr fontId="8"/>
  </si>
  <si>
    <t>平成20年４月</t>
    <phoneticPr fontId="8"/>
  </si>
  <si>
    <t>平成21年１月</t>
    <phoneticPr fontId="8"/>
  </si>
  <si>
    <t>決　定　状　況（疾病給付）</t>
    <rPh sb="8" eb="10">
      <t>シッペイ</t>
    </rPh>
    <rPh sb="10" eb="12">
      <t>キュウフ</t>
    </rPh>
    <phoneticPr fontId="5"/>
  </si>
  <si>
    <t>　注1.　制度改正により、平成22年1月以降において、平成21年12月まで船員保険から支給されていた職務上給付（労災保険相当分）は労災保険より</t>
    <rPh sb="5" eb="7">
      <t>セイド</t>
    </rPh>
    <rPh sb="7" eb="9">
      <t>カイセイ</t>
    </rPh>
    <rPh sb="13" eb="15">
      <t>ヘイセイ</t>
    </rPh>
    <rPh sb="17" eb="18">
      <t>ネン</t>
    </rPh>
    <rPh sb="19" eb="22">
      <t>ガツイコウ</t>
    </rPh>
    <rPh sb="27" eb="29">
      <t>ヘイセイ</t>
    </rPh>
    <rPh sb="31" eb="32">
      <t>ネン</t>
    </rPh>
    <rPh sb="34" eb="35">
      <t>ガツ</t>
    </rPh>
    <rPh sb="37" eb="39">
      <t>センイン</t>
    </rPh>
    <rPh sb="39" eb="41">
      <t>ホケン</t>
    </rPh>
    <rPh sb="43" eb="45">
      <t>シキュウ</t>
    </rPh>
    <rPh sb="50" eb="52">
      <t>ショクム</t>
    </rPh>
    <rPh sb="52" eb="53">
      <t>ジョウ</t>
    </rPh>
    <rPh sb="53" eb="55">
      <t>キュウフ</t>
    </rPh>
    <rPh sb="56" eb="58">
      <t>ロウサイ</t>
    </rPh>
    <rPh sb="58" eb="60">
      <t>ホケン</t>
    </rPh>
    <rPh sb="60" eb="63">
      <t>ソウトウブン</t>
    </rPh>
    <rPh sb="65" eb="67">
      <t>ロウサイ</t>
    </rPh>
    <rPh sb="67" eb="69">
      <t>ホケン</t>
    </rPh>
    <phoneticPr fontId="5"/>
  </si>
  <si>
    <t xml:space="preserve"> 支給される（平成22年1月以降の災害に限る）ようになっている。</t>
    <rPh sb="13" eb="14">
      <t>ガツ</t>
    </rPh>
    <rPh sb="14" eb="16">
      <t>イコウ</t>
    </rPh>
    <rPh sb="17" eb="19">
      <t>サイガイ</t>
    </rPh>
    <rPh sb="20" eb="21">
      <t>カギ</t>
    </rPh>
    <phoneticPr fontId="5"/>
  </si>
  <si>
    <t>　注2.　高齢受給者分の現金給付（入院時食事療養・生活療養費（標準負担額差額支給）、療養費、移送費、高額療養費、その他の現金給付）は</t>
    <rPh sb="1" eb="2">
      <t>チュウ</t>
    </rPh>
    <rPh sb="5" eb="7">
      <t>コウレイ</t>
    </rPh>
    <rPh sb="7" eb="10">
      <t>ジュキュウシャ</t>
    </rPh>
    <rPh sb="10" eb="11">
      <t>ブン</t>
    </rPh>
    <rPh sb="12" eb="14">
      <t>ゲンキン</t>
    </rPh>
    <rPh sb="14" eb="16">
      <t>キュウフ</t>
    </rPh>
    <rPh sb="17" eb="19">
      <t>ニュウイン</t>
    </rPh>
    <rPh sb="19" eb="20">
      <t>ジ</t>
    </rPh>
    <rPh sb="20" eb="22">
      <t>ショクジ</t>
    </rPh>
    <rPh sb="22" eb="24">
      <t>リョウヨウ</t>
    </rPh>
    <rPh sb="25" eb="27">
      <t>セイカツ</t>
    </rPh>
    <rPh sb="27" eb="30">
      <t>リョウヨウヒ</t>
    </rPh>
    <rPh sb="31" eb="33">
      <t>ヒョウジュン</t>
    </rPh>
    <rPh sb="33" eb="35">
      <t>フタン</t>
    </rPh>
    <rPh sb="35" eb="36">
      <t>ガク</t>
    </rPh>
    <rPh sb="36" eb="38">
      <t>サガク</t>
    </rPh>
    <rPh sb="38" eb="40">
      <t>シキュウ</t>
    </rPh>
    <rPh sb="42" eb="45">
      <t>リョウヨウヒ</t>
    </rPh>
    <rPh sb="46" eb="48">
      <t>イソウ</t>
    </rPh>
    <rPh sb="48" eb="49">
      <t>ヒ</t>
    </rPh>
    <rPh sb="50" eb="52">
      <t>コウガク</t>
    </rPh>
    <rPh sb="52" eb="55">
      <t>リョウヨウヒ</t>
    </rPh>
    <rPh sb="58" eb="59">
      <t>タ</t>
    </rPh>
    <rPh sb="60" eb="62">
      <t>ゲンキン</t>
    </rPh>
    <rPh sb="62" eb="64">
      <t>キュウフ</t>
    </rPh>
    <phoneticPr fontId="1"/>
  </si>
  <si>
    <t xml:space="preserve"> 被保険者分及び被扶養者分の現金給付に含まれている。</t>
    <rPh sb="1" eb="5">
      <t>ヒホケンシャ</t>
    </rPh>
    <rPh sb="5" eb="6">
      <t>ブン</t>
    </rPh>
    <rPh sb="6" eb="7">
      <t>オヨ</t>
    </rPh>
    <rPh sb="8" eb="12">
      <t>ヒフヨウシャ</t>
    </rPh>
    <rPh sb="12" eb="13">
      <t>ブン</t>
    </rPh>
    <rPh sb="14" eb="16">
      <t>ゲンキン</t>
    </rPh>
    <rPh sb="16" eb="18">
      <t>キュウフ</t>
    </rPh>
    <rPh sb="19" eb="20">
      <t>フク</t>
    </rPh>
    <phoneticPr fontId="1"/>
  </si>
  <si>
    <t>　注3.　入院時食事療養費（標準負担額差額支給を除く）の件数は診療費の再掲であり、件数の合計には含まれていない。</t>
    <rPh sb="1" eb="2">
      <t>チュウ</t>
    </rPh>
    <rPh sb="5" eb="7">
      <t>ニュウイン</t>
    </rPh>
    <rPh sb="7" eb="8">
      <t>ジ</t>
    </rPh>
    <rPh sb="8" eb="10">
      <t>ショクジ</t>
    </rPh>
    <rPh sb="10" eb="13">
      <t>リョウヨウヒ</t>
    </rPh>
    <rPh sb="14" eb="16">
      <t>ヒョウジュン</t>
    </rPh>
    <rPh sb="16" eb="18">
      <t>フタン</t>
    </rPh>
    <rPh sb="18" eb="19">
      <t>ガク</t>
    </rPh>
    <rPh sb="19" eb="21">
      <t>サガク</t>
    </rPh>
    <rPh sb="21" eb="23">
      <t>シキュウ</t>
    </rPh>
    <rPh sb="24" eb="25">
      <t>ノゾ</t>
    </rPh>
    <rPh sb="28" eb="30">
      <t>ケンスウ</t>
    </rPh>
    <rPh sb="31" eb="33">
      <t>シンリョウ</t>
    </rPh>
    <rPh sb="33" eb="34">
      <t>ヒ</t>
    </rPh>
    <rPh sb="35" eb="37">
      <t>サイケイ</t>
    </rPh>
    <rPh sb="41" eb="43">
      <t>ケンスウ</t>
    </rPh>
    <rPh sb="44" eb="46">
      <t>ゴウケイ</t>
    </rPh>
    <rPh sb="48" eb="49">
      <t>フク</t>
    </rPh>
    <phoneticPr fontId="1"/>
  </si>
  <si>
    <t>　注4.　傷病手当金（職務上）の金額は、傷病手当特別支給金の支給金額を含んでいる。</t>
    <rPh sb="1" eb="2">
      <t>チュウ</t>
    </rPh>
    <rPh sb="5" eb="7">
      <t>ショウビョウ</t>
    </rPh>
    <rPh sb="7" eb="9">
      <t>テアテ</t>
    </rPh>
    <rPh sb="9" eb="10">
      <t>キン</t>
    </rPh>
    <rPh sb="11" eb="13">
      <t>ショクム</t>
    </rPh>
    <rPh sb="13" eb="14">
      <t>ジョウ</t>
    </rPh>
    <rPh sb="16" eb="18">
      <t>キンガク</t>
    </rPh>
    <rPh sb="20" eb="22">
      <t>ショウビョウ</t>
    </rPh>
    <rPh sb="22" eb="24">
      <t>テアテ</t>
    </rPh>
    <rPh sb="24" eb="26">
      <t>トクベツ</t>
    </rPh>
    <rPh sb="26" eb="28">
      <t>シキュウ</t>
    </rPh>
    <rPh sb="28" eb="29">
      <t>キン</t>
    </rPh>
    <rPh sb="30" eb="32">
      <t>シキュウ</t>
    </rPh>
    <rPh sb="32" eb="34">
      <t>キンガク</t>
    </rPh>
    <rPh sb="35" eb="36">
      <t>フク</t>
    </rPh>
    <phoneticPr fontId="1"/>
  </si>
  <si>
    <t>　注5.　葬祭料（職務外）及び家族葬祭料の金額は、葬祭料付加金の支給金額を含んでいる。</t>
    <rPh sb="1" eb="2">
      <t>チュウ</t>
    </rPh>
    <rPh sb="5" eb="7">
      <t>ソウサイ</t>
    </rPh>
    <rPh sb="7" eb="8">
      <t>リョウ</t>
    </rPh>
    <rPh sb="9" eb="11">
      <t>ショクム</t>
    </rPh>
    <rPh sb="11" eb="12">
      <t>ガイ</t>
    </rPh>
    <rPh sb="13" eb="14">
      <t>オヨ</t>
    </rPh>
    <rPh sb="15" eb="17">
      <t>カゾク</t>
    </rPh>
    <rPh sb="17" eb="19">
      <t>ソウサイ</t>
    </rPh>
    <rPh sb="19" eb="20">
      <t>リョウ</t>
    </rPh>
    <rPh sb="21" eb="23">
      <t>キンガク</t>
    </rPh>
    <rPh sb="25" eb="27">
      <t>ソウサイ</t>
    </rPh>
    <rPh sb="27" eb="28">
      <t>リョウ</t>
    </rPh>
    <rPh sb="28" eb="30">
      <t>フカ</t>
    </rPh>
    <rPh sb="30" eb="31">
      <t>キン</t>
    </rPh>
    <rPh sb="32" eb="34">
      <t>シキュウ</t>
    </rPh>
    <rPh sb="34" eb="36">
      <t>キンガク</t>
    </rPh>
    <rPh sb="37" eb="38">
      <t>フク</t>
    </rPh>
    <phoneticPr fontId="1"/>
  </si>
  <si>
    <t>　（被保険者分）</t>
    <phoneticPr fontId="8"/>
  </si>
  <si>
    <t>　（被扶養者分）</t>
    <phoneticPr fontId="8"/>
  </si>
  <si>
    <t>　（高齢受給者分（一般））</t>
    <phoneticPr fontId="8"/>
  </si>
  <si>
    <t>　（高齢受給者分（一定以上所得者））</t>
    <phoneticPr fontId="8"/>
  </si>
  <si>
    <t>－</t>
    <phoneticPr fontId="5"/>
  </si>
  <si>
    <t>平成21年度</t>
    <phoneticPr fontId="1"/>
  </si>
  <si>
    <t>・</t>
    <phoneticPr fontId="1"/>
  </si>
  <si>
    <t>　注　平成22年1月以降については、全国健康保険協会より交付した受療証のみを対象としている。</t>
    <rPh sb="1" eb="2">
      <t>チュウ</t>
    </rPh>
    <rPh sb="3" eb="5">
      <t>ヘイセイ</t>
    </rPh>
    <rPh sb="7" eb="8">
      <t>ネン</t>
    </rPh>
    <rPh sb="9" eb="12">
      <t>ガツイコウ</t>
    </rPh>
    <rPh sb="18" eb="26">
      <t>ゼンコクケンコウホケンキョウカイ</t>
    </rPh>
    <rPh sb="28" eb="30">
      <t>コウフ</t>
    </rPh>
    <rPh sb="32" eb="33">
      <t>ウケ</t>
    </rPh>
    <rPh sb="33" eb="34">
      <t>リョウ</t>
    </rPh>
    <rPh sb="34" eb="35">
      <t>ショウ</t>
    </rPh>
    <rPh sb="38" eb="40">
      <t>タイショウ</t>
    </rPh>
    <phoneticPr fontId="5"/>
  </si>
  <si>
    <t>　注1　平成18年度以前は「標準負担額減額認定証」の交付状況を掲載している。</t>
    <rPh sb="1" eb="2">
      <t>チュウ</t>
    </rPh>
    <rPh sb="4" eb="6">
      <t>ヘイセイ</t>
    </rPh>
    <rPh sb="8" eb="10">
      <t>ネンド</t>
    </rPh>
    <rPh sb="10" eb="12">
      <t>イゼン</t>
    </rPh>
    <rPh sb="14" eb="16">
      <t>ヒョウジュン</t>
    </rPh>
    <rPh sb="16" eb="19">
      <t>フタンガク</t>
    </rPh>
    <rPh sb="19" eb="21">
      <t>ゲンガク</t>
    </rPh>
    <rPh sb="21" eb="24">
      <t>ニンテイショウ</t>
    </rPh>
    <rPh sb="26" eb="28">
      <t>コウフ</t>
    </rPh>
    <rPh sb="28" eb="30">
      <t>ジョウキョウ</t>
    </rPh>
    <rPh sb="31" eb="33">
      <t>ケイサイ</t>
    </rPh>
    <phoneticPr fontId="5"/>
  </si>
  <si>
    <t>　注2　平成22年1月以降については、全国健康保険協会より交付した認定証のみを対象としている。</t>
    <rPh sb="1" eb="2">
      <t>チュウ</t>
    </rPh>
    <rPh sb="4" eb="6">
      <t>ヘイセイ</t>
    </rPh>
    <rPh sb="8" eb="9">
      <t>ネン</t>
    </rPh>
    <rPh sb="10" eb="13">
      <t>ガツイコウ</t>
    </rPh>
    <rPh sb="19" eb="27">
      <t>ゼンコクケンコウホケンキョウカイ</t>
    </rPh>
    <rPh sb="29" eb="31">
      <t>コウフ</t>
    </rPh>
    <rPh sb="33" eb="36">
      <t>ニンテイショウ</t>
    </rPh>
    <rPh sb="39" eb="41">
      <t>タイショウ</t>
    </rPh>
    <phoneticPr fontId="5"/>
  </si>
  <si>
    <t>　注　平成22年1月以降については、全国健康保険協会より交付した認定証のみを対象としている。</t>
    <rPh sb="1" eb="2">
      <t>チュウ</t>
    </rPh>
    <rPh sb="3" eb="5">
      <t>ヘイセイ</t>
    </rPh>
    <rPh sb="7" eb="8">
      <t>ネン</t>
    </rPh>
    <rPh sb="9" eb="12">
      <t>ガツイコウ</t>
    </rPh>
    <rPh sb="18" eb="26">
      <t>ゼンコクケンコウホケンキョウカイ</t>
    </rPh>
    <rPh sb="28" eb="30">
      <t>コウフ</t>
    </rPh>
    <rPh sb="32" eb="35">
      <t>ニンテイショウ</t>
    </rPh>
    <rPh sb="38" eb="40">
      <t>タイショウ</t>
    </rPh>
    <phoneticPr fontId="5"/>
  </si>
  <si>
    <t>　（年度末・月末現在）　</t>
    <phoneticPr fontId="8"/>
  </si>
  <si>
    <t>　（年度末・月末現在）</t>
    <phoneticPr fontId="8"/>
  </si>
  <si>
    <t>　（新規裁定）</t>
    <phoneticPr fontId="8"/>
  </si>
  <si>
    <t>…</t>
    <phoneticPr fontId="1"/>
  </si>
  <si>
    <t>第５表　被保険者数・被扶養者数年齢別内訳</t>
    <rPh sb="0" eb="1">
      <t>ダイ</t>
    </rPh>
    <rPh sb="2" eb="3">
      <t>ヒョウ</t>
    </rPh>
    <rPh sb="4" eb="8">
      <t>ヒホケンシャ</t>
    </rPh>
    <rPh sb="8" eb="9">
      <t>スウ</t>
    </rPh>
    <phoneticPr fontId="8"/>
  </si>
  <si>
    <t>第５表（続）　被保険者数・被扶養者数年齢別内訳</t>
    <rPh sb="4" eb="5">
      <t>ゾク</t>
    </rPh>
    <phoneticPr fontId="8"/>
  </si>
  <si>
    <t>平成21年度</t>
    <rPh sb="0" eb="2">
      <t>ヘイセイ</t>
    </rPh>
    <rPh sb="4" eb="6">
      <t>ネンド</t>
    </rPh>
    <phoneticPr fontId="1"/>
  </si>
  <si>
    <t>計</t>
    <rPh sb="0" eb="1">
      <t>ケイ</t>
    </rPh>
    <phoneticPr fontId="1"/>
  </si>
  <si>
    <t>被保険者数</t>
    <rPh sb="0" eb="4">
      <t>ヒホケンシャ</t>
    </rPh>
    <rPh sb="4" eb="5">
      <t>スウ</t>
    </rPh>
    <phoneticPr fontId="1"/>
  </si>
  <si>
    <t>被扶養者数</t>
    <rPh sb="0" eb="4">
      <t>ヒフヨウシャ</t>
    </rPh>
    <rPh sb="4" eb="5">
      <t>スウ</t>
    </rPh>
    <phoneticPr fontId="1"/>
  </si>
  <si>
    <t>実施率（％）</t>
    <rPh sb="0" eb="2">
      <t>ジッシ</t>
    </rPh>
    <rPh sb="2" eb="3">
      <t>リツ</t>
    </rPh>
    <phoneticPr fontId="1"/>
  </si>
  <si>
    <t>特定健診</t>
    <rPh sb="0" eb="2">
      <t>トクテイ</t>
    </rPh>
    <rPh sb="2" eb="4">
      <t>ケンシン</t>
    </rPh>
    <phoneticPr fontId="1"/>
  </si>
  <si>
    <t>被保険者計</t>
    <rPh sb="0" eb="4">
      <t>ヒホケンシャ</t>
    </rPh>
    <rPh sb="4" eb="5">
      <t>ケイ</t>
    </rPh>
    <phoneticPr fontId="1"/>
  </si>
  <si>
    <t>　生活習慣病予防健診</t>
    <rPh sb="1" eb="3">
      <t>セイカツ</t>
    </rPh>
    <rPh sb="3" eb="5">
      <t>シュウカン</t>
    </rPh>
    <rPh sb="5" eb="6">
      <t>ビョウ</t>
    </rPh>
    <rPh sb="6" eb="8">
      <t>ヨボウ</t>
    </rPh>
    <rPh sb="8" eb="10">
      <t>ケンシン</t>
    </rPh>
    <phoneticPr fontId="1"/>
  </si>
  <si>
    <t>一般健診</t>
    <rPh sb="0" eb="2">
      <t>イッパン</t>
    </rPh>
    <rPh sb="2" eb="4">
      <t>ケンシン</t>
    </rPh>
    <phoneticPr fontId="1"/>
  </si>
  <si>
    <t>（40～74歳）</t>
    <rPh sb="6" eb="7">
      <t>サイ</t>
    </rPh>
    <phoneticPr fontId="1"/>
  </si>
  <si>
    <t>（35～39歳）</t>
    <phoneticPr fontId="1"/>
  </si>
  <si>
    <t>被保険者</t>
    <rPh sb="0" eb="4">
      <t>ヒホケンシャ</t>
    </rPh>
    <phoneticPr fontId="1"/>
  </si>
  <si>
    <t>特定保健指導</t>
    <rPh sb="0" eb="2">
      <t>トクテイ</t>
    </rPh>
    <rPh sb="2" eb="4">
      <t>ホケン</t>
    </rPh>
    <rPh sb="4" eb="6">
      <t>シドウ</t>
    </rPh>
    <phoneticPr fontId="1"/>
  </si>
  <si>
    <t>対象者件数
（件）</t>
    <rPh sb="0" eb="3">
      <t>タイショウシャ</t>
    </rPh>
    <rPh sb="3" eb="5">
      <t>ケンスウ</t>
    </rPh>
    <rPh sb="7" eb="8">
      <t>ケン</t>
    </rPh>
    <phoneticPr fontId="1"/>
  </si>
  <si>
    <t>積極的支援</t>
    <rPh sb="0" eb="3">
      <t>セッキョクテキ</t>
    </rPh>
    <rPh sb="3" eb="5">
      <t>シエン</t>
    </rPh>
    <phoneticPr fontId="1"/>
  </si>
  <si>
    <t>動機づけ支援</t>
    <rPh sb="0" eb="2">
      <t>ドウキ</t>
    </rPh>
    <rPh sb="4" eb="6">
      <t>シエン</t>
    </rPh>
    <phoneticPr fontId="1"/>
  </si>
  <si>
    <t>特定保健指導合計</t>
    <rPh sb="0" eb="2">
      <t>トクテイ</t>
    </rPh>
    <rPh sb="2" eb="4">
      <t>ホケン</t>
    </rPh>
    <rPh sb="4" eb="6">
      <t>シドウ</t>
    </rPh>
    <rPh sb="6" eb="8">
      <t>ゴウケイ</t>
    </rPh>
    <phoneticPr fontId="1"/>
  </si>
  <si>
    <t>初回面談実施件数
（件）</t>
    <rPh sb="0" eb="2">
      <t>ショカイ</t>
    </rPh>
    <rPh sb="2" eb="4">
      <t>メンダン</t>
    </rPh>
    <rPh sb="4" eb="6">
      <t>ジッシ</t>
    </rPh>
    <rPh sb="6" eb="8">
      <t>ケンスウ</t>
    </rPh>
    <rPh sb="10" eb="11">
      <t>ケン</t>
    </rPh>
    <phoneticPr fontId="1"/>
  </si>
  <si>
    <t>初回面談実施
（％）</t>
    <rPh sb="0" eb="2">
      <t>ショカイ</t>
    </rPh>
    <rPh sb="2" eb="4">
      <t>メンダン</t>
    </rPh>
    <rPh sb="4" eb="6">
      <t>ジッシ</t>
    </rPh>
    <phoneticPr fontId="1"/>
  </si>
  <si>
    <t>6ヶ月後評価実施件数
（件）</t>
    <rPh sb="2" eb="3">
      <t>ゲツ</t>
    </rPh>
    <rPh sb="3" eb="4">
      <t>ゴ</t>
    </rPh>
    <rPh sb="4" eb="6">
      <t>ヒョウカ</t>
    </rPh>
    <rPh sb="6" eb="8">
      <t>ジッシ</t>
    </rPh>
    <rPh sb="8" eb="9">
      <t>ケン</t>
    </rPh>
    <rPh sb="9" eb="10">
      <t>スウ</t>
    </rPh>
    <rPh sb="12" eb="13">
      <t>ケン</t>
    </rPh>
    <phoneticPr fontId="1"/>
  </si>
  <si>
    <t>6ヶ月後評価実施
（％）</t>
    <rPh sb="2" eb="3">
      <t>ゲツ</t>
    </rPh>
    <rPh sb="3" eb="4">
      <t>ゴ</t>
    </rPh>
    <rPh sb="4" eb="6">
      <t>ヒョウカ</t>
    </rPh>
    <rPh sb="6" eb="8">
      <t>ジッシ</t>
    </rPh>
    <phoneticPr fontId="1"/>
  </si>
  <si>
    <t>被扶養者</t>
    <rPh sb="0" eb="4">
      <t>ヒフヨウシャ</t>
    </rPh>
    <phoneticPr fontId="1"/>
  </si>
  <si>
    <t>　注　「船舶所有者数」欄において、同一船舶所有者で、二以上の異なる種類の船舶を有する者は、それぞれ該当する船舶種別欄に含め、
　　「総数」欄には１として計上してあるため、内訳を合計したものは総数と一致しない。</t>
    <rPh sb="56" eb="57">
      <t>ベツ</t>
    </rPh>
    <phoneticPr fontId="5"/>
  </si>
  <si>
    <t>標準報酬月額</t>
    <phoneticPr fontId="8"/>
  </si>
  <si>
    <t>第４表　 被保険者数・被扶養者数及び扶養率</t>
    <phoneticPr fontId="5"/>
  </si>
  <si>
    <t>　注　平成20年度以降の被保険者数については、職務外給付の対象ではない75歳以上の者を含まない。</t>
    <rPh sb="3" eb="5">
      <t>ヘイセイ</t>
    </rPh>
    <rPh sb="7" eb="8">
      <t>ネン</t>
    </rPh>
    <rPh sb="8" eb="9">
      <t>ド</t>
    </rPh>
    <rPh sb="9" eb="11">
      <t>イコウ</t>
    </rPh>
    <rPh sb="12" eb="16">
      <t>ヒホケンシャ</t>
    </rPh>
    <rPh sb="16" eb="17">
      <t>スウ</t>
    </rPh>
    <rPh sb="23" eb="25">
      <t>ショクム</t>
    </rPh>
    <rPh sb="25" eb="26">
      <t>ガイ</t>
    </rPh>
    <rPh sb="26" eb="28">
      <t>キュウフ</t>
    </rPh>
    <rPh sb="29" eb="31">
      <t>タイショウ</t>
    </rPh>
    <rPh sb="37" eb="40">
      <t>サイイジョウ</t>
    </rPh>
    <rPh sb="41" eb="42">
      <t>シャ</t>
    </rPh>
    <rPh sb="43" eb="44">
      <t>フク</t>
    </rPh>
    <phoneticPr fontId="8"/>
  </si>
  <si>
    <t>　注　平成20年度以降の被保険者数、被扶養者数については、職務外給付の対象ではない75歳以上の者を含まない。</t>
    <rPh sb="3" eb="5">
      <t>ヘイセイ</t>
    </rPh>
    <rPh sb="7" eb="9">
      <t>ネンド</t>
    </rPh>
    <rPh sb="9" eb="11">
      <t>イコウ</t>
    </rPh>
    <rPh sb="12" eb="16">
      <t>ヒホケンシャ</t>
    </rPh>
    <rPh sb="16" eb="17">
      <t>スウ</t>
    </rPh>
    <rPh sb="18" eb="22">
      <t>ヒフヨウシャ</t>
    </rPh>
    <rPh sb="22" eb="23">
      <t>スウ</t>
    </rPh>
    <rPh sb="29" eb="31">
      <t>ショクム</t>
    </rPh>
    <rPh sb="31" eb="32">
      <t>ガイ</t>
    </rPh>
    <rPh sb="32" eb="34">
      <t>キュウフ</t>
    </rPh>
    <rPh sb="35" eb="37">
      <t>タイショウ</t>
    </rPh>
    <rPh sb="43" eb="46">
      <t>サイイジョウ</t>
    </rPh>
    <rPh sb="47" eb="48">
      <t>シャ</t>
    </rPh>
    <rPh sb="49" eb="50">
      <t>フク</t>
    </rPh>
    <phoneticPr fontId="8"/>
  </si>
  <si>
    <t>・</t>
    <phoneticPr fontId="1"/>
  </si>
  <si>
    <t>・</t>
    <phoneticPr fontId="1"/>
  </si>
  <si>
    <t>月　額　（受給権者・新々法）</t>
    <rPh sb="0" eb="1">
      <t>ゲツ</t>
    </rPh>
    <rPh sb="2" eb="3">
      <t>ガク</t>
    </rPh>
    <rPh sb="5" eb="8">
      <t>ジュキュウケン</t>
    </rPh>
    <rPh sb="8" eb="9">
      <t>シャ</t>
    </rPh>
    <rPh sb="10" eb="11">
      <t>シン</t>
    </rPh>
    <rPh sb="12" eb="13">
      <t>ホウ</t>
    </rPh>
    <phoneticPr fontId="5"/>
  </si>
  <si>
    <t>月　額　（受給権者・新 法）</t>
    <rPh sb="0" eb="1">
      <t>ゲツ</t>
    </rPh>
    <rPh sb="2" eb="3">
      <t>ガク</t>
    </rPh>
    <rPh sb="5" eb="8">
      <t>ジュキュウケン</t>
    </rPh>
    <rPh sb="8" eb="9">
      <t>シャ</t>
    </rPh>
    <rPh sb="10" eb="11">
      <t>シン</t>
    </rPh>
    <rPh sb="12" eb="13">
      <t>ホウ</t>
    </rPh>
    <phoneticPr fontId="5"/>
  </si>
  <si>
    <t>平成13年度</t>
    <phoneticPr fontId="5"/>
  </si>
  <si>
    <t>平成15年度</t>
    <phoneticPr fontId="5"/>
  </si>
  <si>
    <t>平成20年４月</t>
    <phoneticPr fontId="5"/>
  </si>
  <si>
    <t>　注　平成22年1月以降の新法に基づく障害年金及び遺族年金は、平成21年12月以前に発生した職務上の災害による障害及び死亡が支給事由であり、</t>
    <rPh sb="1" eb="2">
      <t>チュウ</t>
    </rPh>
    <rPh sb="3" eb="5">
      <t>ヘイセイ</t>
    </rPh>
    <rPh sb="7" eb="8">
      <t>ネン</t>
    </rPh>
    <rPh sb="9" eb="10">
      <t>ガツ</t>
    </rPh>
    <rPh sb="10" eb="12">
      <t>イコウ</t>
    </rPh>
    <rPh sb="13" eb="15">
      <t>シンポウ</t>
    </rPh>
    <rPh sb="16" eb="17">
      <t>モト</t>
    </rPh>
    <rPh sb="19" eb="21">
      <t>ショウガイ</t>
    </rPh>
    <rPh sb="21" eb="23">
      <t>ネンキン</t>
    </rPh>
    <rPh sb="23" eb="24">
      <t>オヨ</t>
    </rPh>
    <rPh sb="25" eb="27">
      <t>イゾク</t>
    </rPh>
    <rPh sb="27" eb="29">
      <t>ネンキン</t>
    </rPh>
    <rPh sb="31" eb="33">
      <t>ヘイセイ</t>
    </rPh>
    <rPh sb="35" eb="36">
      <t>ネン</t>
    </rPh>
    <rPh sb="38" eb="39">
      <t>ガツ</t>
    </rPh>
    <rPh sb="39" eb="41">
      <t>イゼン</t>
    </rPh>
    <rPh sb="42" eb="44">
      <t>ハッセイ</t>
    </rPh>
    <rPh sb="46" eb="49">
      <t>ショクムジョウ</t>
    </rPh>
    <rPh sb="50" eb="52">
      <t>サイガイ</t>
    </rPh>
    <rPh sb="55" eb="57">
      <t>ショウガイ</t>
    </rPh>
    <rPh sb="57" eb="58">
      <t>オヨ</t>
    </rPh>
    <rPh sb="59" eb="61">
      <t>シボウ</t>
    </rPh>
    <rPh sb="62" eb="64">
      <t>シキュウ</t>
    </rPh>
    <rPh sb="64" eb="66">
      <t>ジユウ</t>
    </rPh>
    <phoneticPr fontId="5"/>
  </si>
  <si>
    <t>経過措置により、船員保険の職務上給付（労災保険相当分）が労災保険に統合された平成22年1月以降においても新法の給付基準で</t>
    <rPh sb="0" eb="2">
      <t>ケイカ</t>
    </rPh>
    <rPh sb="2" eb="4">
      <t>ソチ</t>
    </rPh>
    <rPh sb="8" eb="10">
      <t>センイン</t>
    </rPh>
    <rPh sb="10" eb="12">
      <t>ホケン</t>
    </rPh>
    <rPh sb="13" eb="16">
      <t>ショクムジョウ</t>
    </rPh>
    <rPh sb="16" eb="18">
      <t>キュウフ</t>
    </rPh>
    <rPh sb="19" eb="21">
      <t>ロウサイ</t>
    </rPh>
    <rPh sb="21" eb="23">
      <t>ホケン</t>
    </rPh>
    <rPh sb="23" eb="26">
      <t>ソウトウブン</t>
    </rPh>
    <rPh sb="28" eb="30">
      <t>ロウサイ</t>
    </rPh>
    <rPh sb="30" eb="32">
      <t>ホケン</t>
    </rPh>
    <rPh sb="33" eb="35">
      <t>トウゴウ</t>
    </rPh>
    <rPh sb="38" eb="40">
      <t>ヘイセイ</t>
    </rPh>
    <rPh sb="42" eb="43">
      <t>ネン</t>
    </rPh>
    <rPh sb="44" eb="45">
      <t>ガツ</t>
    </rPh>
    <rPh sb="45" eb="47">
      <t>イコウ</t>
    </rPh>
    <rPh sb="52" eb="54">
      <t>シンポウ</t>
    </rPh>
    <rPh sb="55" eb="57">
      <t>キュウフ</t>
    </rPh>
    <rPh sb="57" eb="59">
      <t>キジュン</t>
    </rPh>
    <phoneticPr fontId="1"/>
  </si>
  <si>
    <t>　　全国健康保険協会が支給するものである。[経過的職務上給付]</t>
    <rPh sb="2" eb="4">
      <t>ゼンコク</t>
    </rPh>
    <rPh sb="4" eb="6">
      <t>ケンコウ</t>
    </rPh>
    <rPh sb="6" eb="8">
      <t>ホケン</t>
    </rPh>
    <rPh sb="8" eb="10">
      <t>キョウカイ</t>
    </rPh>
    <rPh sb="11" eb="13">
      <t>シキュウ</t>
    </rPh>
    <rPh sb="22" eb="25">
      <t>ケイカテキ</t>
    </rPh>
    <rPh sb="25" eb="28">
      <t>ショクムジョウ</t>
    </rPh>
    <rPh sb="28" eb="30">
      <t>キュウフ</t>
    </rPh>
    <phoneticPr fontId="1"/>
  </si>
  <si>
    <t>経過措置により、船員保険の職務上給付（労災保険相当分）が労災保険に統合された平成22年1月以降においても、新法の給付基準で全国健康保険</t>
    <rPh sb="0" eb="2">
      <t>ケイカ</t>
    </rPh>
    <rPh sb="2" eb="4">
      <t>ソチ</t>
    </rPh>
    <rPh sb="8" eb="10">
      <t>センイン</t>
    </rPh>
    <rPh sb="10" eb="12">
      <t>ホケン</t>
    </rPh>
    <rPh sb="13" eb="16">
      <t>ショクムジョウ</t>
    </rPh>
    <rPh sb="16" eb="18">
      <t>キュウフ</t>
    </rPh>
    <rPh sb="19" eb="21">
      <t>ロウサイ</t>
    </rPh>
    <rPh sb="21" eb="23">
      <t>ホケン</t>
    </rPh>
    <rPh sb="23" eb="26">
      <t>ソウトウブン</t>
    </rPh>
    <rPh sb="28" eb="30">
      <t>ロウサイ</t>
    </rPh>
    <rPh sb="30" eb="32">
      <t>ホケン</t>
    </rPh>
    <rPh sb="33" eb="35">
      <t>トウゴウ</t>
    </rPh>
    <rPh sb="38" eb="40">
      <t>ヘイセイ</t>
    </rPh>
    <rPh sb="42" eb="43">
      <t>ネン</t>
    </rPh>
    <rPh sb="44" eb="45">
      <t>ガツ</t>
    </rPh>
    <rPh sb="45" eb="47">
      <t>イコウ</t>
    </rPh>
    <rPh sb="53" eb="55">
      <t>シンポウ</t>
    </rPh>
    <rPh sb="56" eb="58">
      <t>キュウフ</t>
    </rPh>
    <rPh sb="58" eb="60">
      <t>キジュン</t>
    </rPh>
    <rPh sb="61" eb="63">
      <t>ゼンコク</t>
    </rPh>
    <rPh sb="63" eb="65">
      <t>ケンコウ</t>
    </rPh>
    <rPh sb="65" eb="67">
      <t>ホケン</t>
    </rPh>
    <phoneticPr fontId="1"/>
  </si>
  <si>
    <t>　　協会が支給するものである。［経過的職務上給付］</t>
    <rPh sb="2" eb="4">
      <t>キョウカイ</t>
    </rPh>
    <rPh sb="5" eb="7">
      <t>シキュウ</t>
    </rPh>
    <rPh sb="16" eb="18">
      <t>ケイカ</t>
    </rPh>
    <rPh sb="18" eb="19">
      <t>テキ</t>
    </rPh>
    <rPh sb="19" eb="22">
      <t>ショクムジョウ</t>
    </rPh>
    <rPh sb="22" eb="24">
      <t>キュウフ</t>
    </rPh>
    <phoneticPr fontId="5"/>
  </si>
  <si>
    <t>して支給するものである。[職務上上乗せ給付]</t>
    <rPh sb="2" eb="4">
      <t>シキュウ</t>
    </rPh>
    <rPh sb="13" eb="16">
      <t>ショクムジョウ</t>
    </rPh>
    <rPh sb="16" eb="18">
      <t>ウワノ</t>
    </rPh>
    <rPh sb="19" eb="21">
      <t>キュウフ</t>
    </rPh>
    <phoneticPr fontId="1"/>
  </si>
  <si>
    <t>　注2　「その他の一時金」は、障害差額一時金、障害年金差額一時金、障害前払一時金、遺族年金差額一時金、遺族前払一時金の合計である。　　</t>
    <phoneticPr fontId="5"/>
  </si>
  <si>
    <t>　注1　平成22年1月以降の新法に基づく障害手当金、遺族一時金及びその他の一時金は、平成21年12月以前に発生した職務上の災害による</t>
    <rPh sb="4" eb="6">
      <t>ヘイセイ</t>
    </rPh>
    <rPh sb="8" eb="9">
      <t>ネン</t>
    </rPh>
    <rPh sb="10" eb="11">
      <t>ガツ</t>
    </rPh>
    <rPh sb="11" eb="13">
      <t>イコウ</t>
    </rPh>
    <rPh sb="14" eb="16">
      <t>シンポウ</t>
    </rPh>
    <rPh sb="17" eb="18">
      <t>モト</t>
    </rPh>
    <rPh sb="20" eb="22">
      <t>ショウガイ</t>
    </rPh>
    <rPh sb="22" eb="25">
      <t>テアテキン</t>
    </rPh>
    <rPh sb="26" eb="28">
      <t>イゾク</t>
    </rPh>
    <rPh sb="28" eb="31">
      <t>イチジキン</t>
    </rPh>
    <rPh sb="31" eb="32">
      <t>オヨ</t>
    </rPh>
    <rPh sb="35" eb="36">
      <t>タ</t>
    </rPh>
    <rPh sb="37" eb="40">
      <t>イチジキン</t>
    </rPh>
    <rPh sb="42" eb="44">
      <t>ヘイセイ</t>
    </rPh>
    <rPh sb="46" eb="47">
      <t>ネン</t>
    </rPh>
    <rPh sb="49" eb="50">
      <t>ガツ</t>
    </rPh>
    <rPh sb="50" eb="52">
      <t>イゼン</t>
    </rPh>
    <rPh sb="53" eb="55">
      <t>ハッセイ</t>
    </rPh>
    <rPh sb="57" eb="60">
      <t>ショクムジョウ</t>
    </rPh>
    <rPh sb="61" eb="63">
      <t>サイガイ</t>
    </rPh>
    <phoneticPr fontId="5"/>
  </si>
  <si>
    <t>　　　障害及び死亡が支給事由であり、経過措置により、船員保険の職務上給付（労災保険相当分）が労災保険に統合された平成22年1月以</t>
    <rPh sb="3" eb="5">
      <t>ショウガイ</t>
    </rPh>
    <rPh sb="5" eb="6">
      <t>オヨ</t>
    </rPh>
    <rPh sb="7" eb="9">
      <t>シボウ</t>
    </rPh>
    <rPh sb="10" eb="12">
      <t>シキュウ</t>
    </rPh>
    <rPh sb="12" eb="14">
      <t>ジユウ</t>
    </rPh>
    <rPh sb="18" eb="20">
      <t>ケイカ</t>
    </rPh>
    <rPh sb="20" eb="22">
      <t>ソチ</t>
    </rPh>
    <rPh sb="26" eb="28">
      <t>センイン</t>
    </rPh>
    <rPh sb="28" eb="30">
      <t>ホケン</t>
    </rPh>
    <rPh sb="31" eb="34">
      <t>ショクムジョウ</t>
    </rPh>
    <rPh sb="34" eb="36">
      <t>キュウフ</t>
    </rPh>
    <rPh sb="37" eb="39">
      <t>ロウサイ</t>
    </rPh>
    <rPh sb="39" eb="41">
      <t>ホケン</t>
    </rPh>
    <rPh sb="41" eb="43">
      <t>ソウトウ</t>
    </rPh>
    <rPh sb="43" eb="44">
      <t>ブン</t>
    </rPh>
    <rPh sb="46" eb="48">
      <t>ロウサイ</t>
    </rPh>
    <rPh sb="48" eb="50">
      <t>ホケン</t>
    </rPh>
    <rPh sb="51" eb="53">
      <t>トウゴウ</t>
    </rPh>
    <rPh sb="56" eb="58">
      <t>ヘイセイ</t>
    </rPh>
    <rPh sb="60" eb="61">
      <t>ネン</t>
    </rPh>
    <rPh sb="62" eb="63">
      <t>ガツ</t>
    </rPh>
    <rPh sb="63" eb="64">
      <t>イ</t>
    </rPh>
    <phoneticPr fontId="5"/>
  </si>
  <si>
    <t>　　　降においても、新法の給付基準で全国健康保険協会が支給するものである。[経過的職務上給付]</t>
    <rPh sb="3" eb="4">
      <t>タカシ</t>
    </rPh>
    <rPh sb="10" eb="12">
      <t>シンポウ</t>
    </rPh>
    <rPh sb="13" eb="15">
      <t>キュウフ</t>
    </rPh>
    <rPh sb="15" eb="17">
      <t>キジュン</t>
    </rPh>
    <rPh sb="18" eb="20">
      <t>ゼンコク</t>
    </rPh>
    <rPh sb="20" eb="22">
      <t>ケンコウ</t>
    </rPh>
    <rPh sb="22" eb="24">
      <t>ホケン</t>
    </rPh>
    <rPh sb="24" eb="26">
      <t>キョウカイ</t>
    </rPh>
    <rPh sb="27" eb="29">
      <t>シキュウ</t>
    </rPh>
    <rPh sb="38" eb="41">
      <t>ケイカテキ</t>
    </rPh>
    <rPh sb="41" eb="43">
      <t>ショクム</t>
    </rPh>
    <rPh sb="43" eb="44">
      <t>ジョウ</t>
    </rPh>
    <rPh sb="44" eb="46">
      <t>キュウフ</t>
    </rPh>
    <phoneticPr fontId="5"/>
  </si>
  <si>
    <t>　注2　「その他の一時金」は、障害差額一時金、障害年金差額一時金、障害前払一時金、遺族年金差額一時金、遺族前払一時金の合計である。　　</t>
    <phoneticPr fontId="1"/>
  </si>
  <si>
    <t>　　　いて、労災保険の上乗せとして支給するものである。[職務上上乗せ給付]</t>
    <rPh sb="6" eb="8">
      <t>ロウサイ</t>
    </rPh>
    <rPh sb="8" eb="10">
      <t>ホケン</t>
    </rPh>
    <rPh sb="11" eb="13">
      <t>ウワノ</t>
    </rPh>
    <rPh sb="17" eb="19">
      <t>シキュウ</t>
    </rPh>
    <rPh sb="28" eb="31">
      <t>ショクムジョウ</t>
    </rPh>
    <rPh sb="31" eb="33">
      <t>ウワノ</t>
    </rPh>
    <rPh sb="34" eb="36">
      <t>キュウフ</t>
    </rPh>
    <phoneticPr fontId="5"/>
  </si>
  <si>
    <t>…</t>
    <phoneticPr fontId="1"/>
  </si>
  <si>
    <t>第６表　 保　険　給　付</t>
    <phoneticPr fontId="5"/>
  </si>
  <si>
    <t>第６表（続）　 保　険　給　付</t>
    <phoneticPr fontId="5"/>
  </si>
  <si>
    <t>第７表　 保　　険　　給</t>
    <phoneticPr fontId="5"/>
  </si>
  <si>
    <t>第７表（続）　 保　　険　　給</t>
    <phoneticPr fontId="5"/>
  </si>
  <si>
    <t>第７表（続）　　保　　険　　給　　付　　諸　　率</t>
    <phoneticPr fontId="5"/>
  </si>
  <si>
    <t>第８表　 特定疾病療養受療証交付数</t>
    <phoneticPr fontId="5"/>
  </si>
  <si>
    <t>第９表　（１）限度額適用・標準負担額減額認定証交付状況</t>
    <rPh sb="7" eb="9">
      <t>ゲンド</t>
    </rPh>
    <rPh sb="9" eb="10">
      <t>ガク</t>
    </rPh>
    <rPh sb="10" eb="12">
      <t>テキヨウ</t>
    </rPh>
    <rPh sb="13" eb="15">
      <t>ヒョウジュン</t>
    </rPh>
    <rPh sb="15" eb="17">
      <t>フタン</t>
    </rPh>
    <rPh sb="17" eb="18">
      <t>ガク</t>
    </rPh>
    <rPh sb="18" eb="20">
      <t>ゲンガク</t>
    </rPh>
    <rPh sb="20" eb="22">
      <t>ニンテイ</t>
    </rPh>
    <rPh sb="22" eb="23">
      <t>ショウ</t>
    </rPh>
    <rPh sb="23" eb="25">
      <t>コウフ</t>
    </rPh>
    <rPh sb="25" eb="27">
      <t>ジョウキョウ</t>
    </rPh>
    <phoneticPr fontId="5"/>
  </si>
  <si>
    <t>第９表　（２）限度額適用認定証交付状況</t>
    <rPh sb="7" eb="10">
      <t>ゲンドガク</t>
    </rPh>
    <rPh sb="10" eb="12">
      <t>テキヨウ</t>
    </rPh>
    <rPh sb="12" eb="14">
      <t>ニンテイ</t>
    </rPh>
    <rPh sb="14" eb="15">
      <t>ショウ</t>
    </rPh>
    <rPh sb="15" eb="17">
      <t>コウフ</t>
    </rPh>
    <rPh sb="17" eb="19">
      <t>ジョウキョウ</t>
    </rPh>
    <phoneticPr fontId="5"/>
  </si>
  <si>
    <t>第10表（続）　 年　金　受　給</t>
    <rPh sb="5" eb="6">
      <t>ゾク</t>
    </rPh>
    <phoneticPr fontId="5"/>
  </si>
  <si>
    <t>第10表　 年　金　受　給</t>
    <phoneticPr fontId="5"/>
  </si>
  <si>
    <t>第11表　 平　均　年　金</t>
    <rPh sb="6" eb="7">
      <t>ヒラ</t>
    </rPh>
    <rPh sb="8" eb="9">
      <t>ヒトシ</t>
    </rPh>
    <rPh sb="10" eb="11">
      <t>ネン</t>
    </rPh>
    <rPh sb="12" eb="13">
      <t>キン</t>
    </rPh>
    <phoneticPr fontId="5"/>
  </si>
  <si>
    <t>第11表（続）　 平　均　年　金</t>
    <rPh sb="5" eb="6">
      <t>ゾク</t>
    </rPh>
    <rPh sb="9" eb="10">
      <t>ヒラ</t>
    </rPh>
    <rPh sb="11" eb="12">
      <t>ヒトシ</t>
    </rPh>
    <rPh sb="13" eb="14">
      <t>ネン</t>
    </rPh>
    <rPh sb="15" eb="16">
      <t>キン</t>
    </rPh>
    <phoneticPr fontId="5"/>
  </si>
  <si>
    <t>第12表　 一 時 金 給 付 決 定 状 況（新 法）</t>
    <phoneticPr fontId="5"/>
  </si>
  <si>
    <t>第12表（続）　 一 時 金 給 付 決 定 状 況（新々法）</t>
    <rPh sb="5" eb="6">
      <t>ゾク</t>
    </rPh>
    <rPh sb="27" eb="28">
      <t>シン</t>
    </rPh>
    <rPh sb="29" eb="30">
      <t>ホウ</t>
    </rPh>
    <phoneticPr fontId="5"/>
  </si>
  <si>
    <t>第13表　 生活習慣病予防健診及び特定健康診査の実績件数</t>
    <rPh sb="6" eb="8">
      <t>セイカツ</t>
    </rPh>
    <rPh sb="8" eb="10">
      <t>シュウカン</t>
    </rPh>
    <rPh sb="10" eb="11">
      <t>ビョウ</t>
    </rPh>
    <rPh sb="11" eb="13">
      <t>ヨボウ</t>
    </rPh>
    <rPh sb="13" eb="15">
      <t>ケンシン</t>
    </rPh>
    <rPh sb="15" eb="16">
      <t>オヨ</t>
    </rPh>
    <rPh sb="17" eb="19">
      <t>トクテイ</t>
    </rPh>
    <rPh sb="19" eb="21">
      <t>ケンコウ</t>
    </rPh>
    <rPh sb="21" eb="23">
      <t>シンサ</t>
    </rPh>
    <rPh sb="24" eb="26">
      <t>ジッセキ</t>
    </rPh>
    <rPh sb="26" eb="28">
      <t>ケンスウ</t>
    </rPh>
    <phoneticPr fontId="5"/>
  </si>
  <si>
    <t>第14表　 特定保健指導実施状況</t>
    <rPh sb="6" eb="8">
      <t>トクテイ</t>
    </rPh>
    <rPh sb="8" eb="10">
      <t>ホケン</t>
    </rPh>
    <rPh sb="10" eb="12">
      <t>シドウ</t>
    </rPh>
    <rPh sb="12" eb="14">
      <t>ジッシ</t>
    </rPh>
    <rPh sb="14" eb="16">
      <t>ジョウキョウ</t>
    </rPh>
    <phoneticPr fontId="5"/>
  </si>
  <si>
    <t>特定健診対象者数
（40～74歳）
〈年度末時点〉</t>
    <rPh sb="0" eb="2">
      <t>トクテイ</t>
    </rPh>
    <rPh sb="2" eb="4">
      <t>ケンシン</t>
    </rPh>
    <rPh sb="4" eb="7">
      <t>タイショウシャ</t>
    </rPh>
    <rPh sb="7" eb="8">
      <t>スウ</t>
    </rPh>
    <rPh sb="15" eb="16">
      <t>サイ</t>
    </rPh>
    <rPh sb="19" eb="21">
      <t>ネンド</t>
    </rPh>
    <rPh sb="21" eb="22">
      <t>マツ</t>
    </rPh>
    <rPh sb="22" eb="24">
      <t>ジテン</t>
    </rPh>
    <phoneticPr fontId="1"/>
  </si>
  <si>
    <t>A
（B＋C）</t>
    <phoneticPr fontId="1"/>
  </si>
  <si>
    <t>B</t>
    <phoneticPr fontId="1"/>
  </si>
  <si>
    <t>C</t>
    <phoneticPr fontId="1"/>
  </si>
  <si>
    <t>D
（F+N）</t>
    <phoneticPr fontId="1"/>
  </si>
  <si>
    <t>E
（D/A）</t>
    <phoneticPr fontId="1"/>
  </si>
  <si>
    <t>F
(H+J+L)</t>
    <phoneticPr fontId="1"/>
  </si>
  <si>
    <t>G
（F/B）</t>
    <phoneticPr fontId="1"/>
  </si>
  <si>
    <t>総合健診</t>
    <rPh sb="0" eb="2">
      <t>ソウゴウ</t>
    </rPh>
    <rPh sb="2" eb="4">
      <t>ケンシン</t>
    </rPh>
    <phoneticPr fontId="1"/>
  </si>
  <si>
    <t>H</t>
    <phoneticPr fontId="1"/>
  </si>
  <si>
    <t>I
（H/B）</t>
    <phoneticPr fontId="1"/>
  </si>
  <si>
    <t>J</t>
    <phoneticPr fontId="1"/>
  </si>
  <si>
    <t>K
(J/B)</t>
    <phoneticPr fontId="1"/>
  </si>
  <si>
    <t>巡回健診</t>
    <rPh sb="0" eb="2">
      <t>ジュンカイ</t>
    </rPh>
    <rPh sb="2" eb="4">
      <t>ケンシン</t>
    </rPh>
    <phoneticPr fontId="1"/>
  </si>
  <si>
    <t>L</t>
    <phoneticPr fontId="1"/>
  </si>
  <si>
    <t>M
(L/B)</t>
    <phoneticPr fontId="1"/>
  </si>
  <si>
    <t>N</t>
    <phoneticPr fontId="1"/>
  </si>
  <si>
    <t>O
（N/C）</t>
    <phoneticPr fontId="1"/>
  </si>
  <si>
    <t>　注　平成19年度以前の「義務教育就学前」は「3歳未満」の者を意味する。</t>
    <rPh sb="3" eb="5">
      <t>ヘイセイ</t>
    </rPh>
    <rPh sb="7" eb="9">
      <t>ネンド</t>
    </rPh>
    <rPh sb="9" eb="11">
      <t>イゼン</t>
    </rPh>
    <rPh sb="13" eb="15">
      <t>ギム</t>
    </rPh>
    <rPh sb="15" eb="17">
      <t>キョウイク</t>
    </rPh>
    <rPh sb="17" eb="19">
      <t>シュウガク</t>
    </rPh>
    <rPh sb="19" eb="20">
      <t>マエ</t>
    </rPh>
    <rPh sb="24" eb="25">
      <t>サイ</t>
    </rPh>
    <rPh sb="25" eb="27">
      <t>ミマン</t>
    </rPh>
    <rPh sb="29" eb="30">
      <t>シャ</t>
    </rPh>
    <rPh sb="31" eb="33">
      <t>イミ</t>
    </rPh>
    <phoneticPr fontId="8"/>
  </si>
  <si>
    <t>・</t>
    <phoneticPr fontId="5"/>
  </si>
  <si>
    <t>　注　新々法に基づく障害年金及び遺族年金は、平成22年1月以降に発生した職務上の災害による障害及び死亡について、労災保険の給付の上乗せと</t>
    <rPh sb="1" eb="2">
      <t>チュウ</t>
    </rPh>
    <rPh sb="3" eb="4">
      <t>シン</t>
    </rPh>
    <rPh sb="5" eb="6">
      <t>ホウ</t>
    </rPh>
    <rPh sb="7" eb="8">
      <t>モト</t>
    </rPh>
    <rPh sb="10" eb="12">
      <t>ショウガイ</t>
    </rPh>
    <rPh sb="12" eb="14">
      <t>ネンキン</t>
    </rPh>
    <rPh sb="14" eb="15">
      <t>オヨ</t>
    </rPh>
    <rPh sb="16" eb="18">
      <t>イゾク</t>
    </rPh>
    <rPh sb="18" eb="20">
      <t>ネンキン</t>
    </rPh>
    <rPh sb="22" eb="24">
      <t>ヘイセイ</t>
    </rPh>
    <rPh sb="26" eb="27">
      <t>ネン</t>
    </rPh>
    <rPh sb="28" eb="29">
      <t>ガツ</t>
    </rPh>
    <rPh sb="29" eb="31">
      <t>イコウ</t>
    </rPh>
    <rPh sb="32" eb="34">
      <t>ハッセイ</t>
    </rPh>
    <rPh sb="36" eb="39">
      <t>ショクムジョウ</t>
    </rPh>
    <rPh sb="40" eb="42">
      <t>サイガイ</t>
    </rPh>
    <rPh sb="45" eb="47">
      <t>ショウガイ</t>
    </rPh>
    <rPh sb="47" eb="48">
      <t>オヨ</t>
    </rPh>
    <rPh sb="49" eb="51">
      <t>シボウ</t>
    </rPh>
    <rPh sb="56" eb="58">
      <t>ロウサイ</t>
    </rPh>
    <rPh sb="58" eb="60">
      <t>ホケン</t>
    </rPh>
    <rPh sb="61" eb="63">
      <t>キュウフ</t>
    </rPh>
    <rPh sb="64" eb="66">
      <t>ウワノ</t>
    </rPh>
    <phoneticPr fontId="5"/>
  </si>
  <si>
    <t>　注1　新々法に基づく障害手当金、遺族一時金及びその他の一時金は、平成22年1月以降に発生した職務上の災害による障害及び死亡につ</t>
    <rPh sb="4" eb="5">
      <t>シン</t>
    </rPh>
    <rPh sb="6" eb="7">
      <t>ホウ</t>
    </rPh>
    <rPh sb="8" eb="9">
      <t>モト</t>
    </rPh>
    <rPh sb="11" eb="13">
      <t>ショウガイ</t>
    </rPh>
    <rPh sb="13" eb="16">
      <t>テアテキン</t>
    </rPh>
    <rPh sb="17" eb="19">
      <t>イゾク</t>
    </rPh>
    <rPh sb="19" eb="22">
      <t>イチジキン</t>
    </rPh>
    <rPh sb="22" eb="23">
      <t>オヨ</t>
    </rPh>
    <rPh sb="26" eb="27">
      <t>タ</t>
    </rPh>
    <rPh sb="28" eb="31">
      <t>イチジキン</t>
    </rPh>
    <rPh sb="33" eb="35">
      <t>ヘイセイ</t>
    </rPh>
    <rPh sb="37" eb="38">
      <t>ネン</t>
    </rPh>
    <rPh sb="39" eb="40">
      <t>ガツ</t>
    </rPh>
    <rPh sb="40" eb="42">
      <t>イコウ</t>
    </rPh>
    <rPh sb="43" eb="45">
      <t>ハッセイ</t>
    </rPh>
    <rPh sb="47" eb="50">
      <t>ショクムジョウ</t>
    </rPh>
    <rPh sb="51" eb="53">
      <t>サイガイ</t>
    </rPh>
    <rPh sb="56" eb="58">
      <t>ショウガイ</t>
    </rPh>
    <rPh sb="58" eb="59">
      <t>オヨ</t>
    </rPh>
    <rPh sb="60" eb="62">
      <t>シボウ</t>
    </rPh>
    <phoneticPr fontId="5"/>
  </si>
  <si>
    <t>一時金給付決定状況</t>
    <rPh sb="0" eb="3">
      <t>イチジキン</t>
    </rPh>
    <rPh sb="3" eb="5">
      <t>キュウフ</t>
    </rPh>
    <rPh sb="5" eb="7">
      <t>ケッテイ</t>
    </rPh>
    <rPh sb="7" eb="9">
      <t>ジョウキョウ</t>
    </rPh>
    <phoneticPr fontId="1"/>
  </si>
  <si>
    <t>第14表</t>
    <rPh sb="0" eb="1">
      <t>ダイ</t>
    </rPh>
    <rPh sb="3" eb="4">
      <t>ヒョウ</t>
    </rPh>
    <phoneticPr fontId="1"/>
  </si>
  <si>
    <t>平均年金月額（受給権者）</t>
    <rPh sb="0" eb="2">
      <t>ヘイキン</t>
    </rPh>
    <rPh sb="2" eb="4">
      <t>ネンキン</t>
    </rPh>
    <rPh sb="4" eb="6">
      <t>ゲツガク</t>
    </rPh>
    <rPh sb="7" eb="9">
      <t>ジュキュウ</t>
    </rPh>
    <rPh sb="9" eb="10">
      <t>ケン</t>
    </rPh>
    <rPh sb="10" eb="11">
      <t>シャ</t>
    </rPh>
    <phoneticPr fontId="1"/>
  </si>
  <si>
    <t>第13表</t>
    <rPh sb="0" eb="1">
      <t>ダイ</t>
    </rPh>
    <rPh sb="3" eb="4">
      <t>ヒョウ</t>
    </rPh>
    <phoneticPr fontId="1"/>
  </si>
  <si>
    <t>年金受給権者状況</t>
    <rPh sb="0" eb="2">
      <t>ネンキン</t>
    </rPh>
    <rPh sb="2" eb="4">
      <t>ジュキュウ</t>
    </rPh>
    <rPh sb="4" eb="5">
      <t>ケン</t>
    </rPh>
    <rPh sb="5" eb="6">
      <t>シャ</t>
    </rPh>
    <rPh sb="6" eb="8">
      <t>ジョウキョウ</t>
    </rPh>
    <phoneticPr fontId="1"/>
  </si>
  <si>
    <t>第12表</t>
    <rPh sb="0" eb="1">
      <t>ダイ</t>
    </rPh>
    <rPh sb="3" eb="4">
      <t>ヒョウ</t>
    </rPh>
    <phoneticPr fontId="1"/>
  </si>
  <si>
    <t>(2)　限度額適用認定証交付状況</t>
    <rPh sb="4" eb="6">
      <t>ゲンド</t>
    </rPh>
    <rPh sb="6" eb="7">
      <t>ガク</t>
    </rPh>
    <rPh sb="7" eb="9">
      <t>テキヨウ</t>
    </rPh>
    <rPh sb="9" eb="12">
      <t>ニンテイショウ</t>
    </rPh>
    <rPh sb="12" eb="14">
      <t>コウフ</t>
    </rPh>
    <rPh sb="14" eb="16">
      <t>ジョウキョウ</t>
    </rPh>
    <phoneticPr fontId="1"/>
  </si>
  <si>
    <t>(1)　限度額適用・標準負担額減額認定証交付状況</t>
    <rPh sb="4" eb="6">
      <t>ゲンド</t>
    </rPh>
    <rPh sb="6" eb="7">
      <t>ガク</t>
    </rPh>
    <rPh sb="7" eb="9">
      <t>テキヨウ</t>
    </rPh>
    <rPh sb="10" eb="12">
      <t>ヒョウジュン</t>
    </rPh>
    <rPh sb="12" eb="14">
      <t>フタン</t>
    </rPh>
    <rPh sb="14" eb="15">
      <t>ガク</t>
    </rPh>
    <rPh sb="15" eb="17">
      <t>ゲンガク</t>
    </rPh>
    <rPh sb="17" eb="19">
      <t>ニンテイ</t>
    </rPh>
    <rPh sb="19" eb="20">
      <t>ショウ</t>
    </rPh>
    <rPh sb="20" eb="22">
      <t>コウフ</t>
    </rPh>
    <rPh sb="22" eb="24">
      <t>ジョウキョウ</t>
    </rPh>
    <phoneticPr fontId="1"/>
  </si>
  <si>
    <t>限度額適用・標準負担額減額認定証、限度額適用認定証交付状況</t>
  </si>
  <si>
    <t>第11表</t>
    <rPh sb="0" eb="1">
      <t>ダイ</t>
    </rPh>
    <rPh sb="3" eb="4">
      <t>ヒョウ</t>
    </rPh>
    <phoneticPr fontId="1"/>
  </si>
  <si>
    <t>特定疾病療養受療証交付数</t>
    <rPh sb="0" eb="2">
      <t>トクテイ</t>
    </rPh>
    <rPh sb="2" eb="4">
      <t>シッペイ</t>
    </rPh>
    <rPh sb="4" eb="6">
      <t>リョウヨウ</t>
    </rPh>
    <rPh sb="6" eb="8">
      <t>ジュリョウ</t>
    </rPh>
    <rPh sb="8" eb="9">
      <t>ショウ</t>
    </rPh>
    <rPh sb="9" eb="11">
      <t>コウフ</t>
    </rPh>
    <rPh sb="11" eb="12">
      <t>スウ</t>
    </rPh>
    <phoneticPr fontId="1"/>
  </si>
  <si>
    <t>第10表</t>
    <rPh sb="0" eb="1">
      <t>ダイ</t>
    </rPh>
    <rPh sb="3" eb="4">
      <t>ヒョウ</t>
    </rPh>
    <phoneticPr fontId="1"/>
  </si>
  <si>
    <t>保険給付諸率</t>
    <rPh sb="0" eb="2">
      <t>ホケン</t>
    </rPh>
    <rPh sb="2" eb="4">
      <t>キュウフ</t>
    </rPh>
    <rPh sb="4" eb="5">
      <t>ショ</t>
    </rPh>
    <rPh sb="5" eb="6">
      <t>リツ</t>
    </rPh>
    <phoneticPr fontId="1"/>
  </si>
  <si>
    <t>第９表</t>
    <rPh sb="0" eb="1">
      <t>ダイ</t>
    </rPh>
    <rPh sb="2" eb="3">
      <t>ヒョウ</t>
    </rPh>
    <phoneticPr fontId="1"/>
  </si>
  <si>
    <t>保険給付決定状況</t>
    <rPh sb="0" eb="2">
      <t>ホケン</t>
    </rPh>
    <rPh sb="2" eb="4">
      <t>キュウフ</t>
    </rPh>
    <rPh sb="4" eb="6">
      <t>ケッテイ</t>
    </rPh>
    <rPh sb="6" eb="8">
      <t>ジョウキョウ</t>
    </rPh>
    <phoneticPr fontId="1"/>
  </si>
  <si>
    <t>第８表</t>
    <rPh sb="0" eb="1">
      <t>ダイ</t>
    </rPh>
    <rPh sb="2" eb="3">
      <t>ヒョウ</t>
    </rPh>
    <phoneticPr fontId="1"/>
  </si>
  <si>
    <t>第７表</t>
    <rPh sb="0" eb="1">
      <t>ダイ</t>
    </rPh>
    <rPh sb="2" eb="3">
      <t>ヒョウ</t>
    </rPh>
    <phoneticPr fontId="1"/>
  </si>
  <si>
    <t>被保険者数・被扶養者数年齢別内訳</t>
    <rPh sb="0" eb="4">
      <t>ヒホケンシャ</t>
    </rPh>
    <rPh sb="4" eb="5">
      <t>スウ</t>
    </rPh>
    <rPh sb="6" eb="10">
      <t>ヒフヨウシャ</t>
    </rPh>
    <rPh sb="10" eb="11">
      <t>スウ</t>
    </rPh>
    <rPh sb="11" eb="13">
      <t>ネンレイ</t>
    </rPh>
    <rPh sb="13" eb="14">
      <t>ベツ</t>
    </rPh>
    <rPh sb="14" eb="16">
      <t>ウチワケ</t>
    </rPh>
    <phoneticPr fontId="1"/>
  </si>
  <si>
    <t>第６表</t>
    <rPh sb="0" eb="1">
      <t>ダイ</t>
    </rPh>
    <rPh sb="2" eb="3">
      <t>ヒョウ</t>
    </rPh>
    <phoneticPr fontId="1"/>
  </si>
  <si>
    <t>被保険者数・被扶養者数及び扶養率</t>
    <rPh sb="0" eb="4">
      <t>ヒホケンシャ</t>
    </rPh>
    <rPh sb="4" eb="5">
      <t>スウ</t>
    </rPh>
    <rPh sb="6" eb="10">
      <t>ヒフヨウシャ</t>
    </rPh>
    <rPh sb="10" eb="11">
      <t>スウ</t>
    </rPh>
    <rPh sb="11" eb="12">
      <t>オヨ</t>
    </rPh>
    <rPh sb="13" eb="15">
      <t>フヨウ</t>
    </rPh>
    <rPh sb="15" eb="16">
      <t>リツ</t>
    </rPh>
    <phoneticPr fontId="1"/>
  </si>
  <si>
    <t>第５表</t>
    <rPh sb="0" eb="1">
      <t>ダイ</t>
    </rPh>
    <rPh sb="2" eb="3">
      <t>ヒョウ</t>
    </rPh>
    <phoneticPr fontId="1"/>
  </si>
  <si>
    <t>第４表</t>
    <rPh sb="0" eb="1">
      <t>ダイ</t>
    </rPh>
    <rPh sb="2" eb="3">
      <t>ヒョウ</t>
    </rPh>
    <phoneticPr fontId="1"/>
  </si>
  <si>
    <t>標準報酬月額別被保険者数</t>
    <rPh sb="0" eb="2">
      <t>ヒョウジュン</t>
    </rPh>
    <rPh sb="2" eb="4">
      <t>ホウシュウ</t>
    </rPh>
    <rPh sb="4" eb="6">
      <t>ゲツガク</t>
    </rPh>
    <rPh sb="6" eb="7">
      <t>ベツ</t>
    </rPh>
    <rPh sb="7" eb="11">
      <t>ヒホケンシャ</t>
    </rPh>
    <rPh sb="11" eb="12">
      <t>スウ</t>
    </rPh>
    <phoneticPr fontId="1"/>
  </si>
  <si>
    <t>第３表</t>
    <rPh sb="0" eb="1">
      <t>ダイ</t>
    </rPh>
    <rPh sb="2" eb="3">
      <t>ヒョウ</t>
    </rPh>
    <phoneticPr fontId="1"/>
  </si>
  <si>
    <t>賞与支払状況</t>
    <rPh sb="0" eb="2">
      <t>ショウヨ</t>
    </rPh>
    <rPh sb="2" eb="4">
      <t>シハライ</t>
    </rPh>
    <rPh sb="4" eb="6">
      <t>ジョウキョウ</t>
    </rPh>
    <phoneticPr fontId="1"/>
  </si>
  <si>
    <t>第２表</t>
    <rPh sb="0" eb="1">
      <t>ダイ</t>
    </rPh>
    <rPh sb="2" eb="3">
      <t>ヒョウ</t>
    </rPh>
    <phoneticPr fontId="1"/>
  </si>
  <si>
    <t>適用状況</t>
    <rPh sb="0" eb="2">
      <t>テキヨウ</t>
    </rPh>
    <rPh sb="2" eb="4">
      <t>ジョウキョウ</t>
    </rPh>
    <phoneticPr fontId="1"/>
  </si>
  <si>
    <t>第１表</t>
    <rPh sb="0" eb="1">
      <t>ダイ</t>
    </rPh>
    <rPh sb="2" eb="3">
      <t>ヒョウ</t>
    </rPh>
    <phoneticPr fontId="1"/>
  </si>
  <si>
    <t>目　　　　　　　次</t>
    <rPh sb="0" eb="1">
      <t>メ</t>
    </rPh>
    <rPh sb="8" eb="9">
      <t>ジ</t>
    </rPh>
    <phoneticPr fontId="1"/>
  </si>
  <si>
    <t>生活習慣病予防健診及び特定健康診査の実績件数</t>
    <rPh sb="0" eb="2">
      <t>セイカツ</t>
    </rPh>
    <rPh sb="2" eb="4">
      <t>シュウカン</t>
    </rPh>
    <rPh sb="4" eb="5">
      <t>ビョウ</t>
    </rPh>
    <rPh sb="5" eb="7">
      <t>ヨボウ</t>
    </rPh>
    <rPh sb="7" eb="9">
      <t>ケンシン</t>
    </rPh>
    <rPh sb="9" eb="10">
      <t>オヨ</t>
    </rPh>
    <rPh sb="11" eb="13">
      <t>トクテイ</t>
    </rPh>
    <rPh sb="13" eb="15">
      <t>ケンコウ</t>
    </rPh>
    <rPh sb="15" eb="17">
      <t>シンサ</t>
    </rPh>
    <rPh sb="18" eb="20">
      <t>ジッセキ</t>
    </rPh>
    <rPh sb="20" eb="22">
      <t>ケンスウ</t>
    </rPh>
    <phoneticPr fontId="1"/>
  </si>
  <si>
    <t>特定保健指導実施状況</t>
    <rPh sb="0" eb="2">
      <t>トクテイ</t>
    </rPh>
    <rPh sb="2" eb="4">
      <t>ホケン</t>
    </rPh>
    <rPh sb="4" eb="6">
      <t>シドウ</t>
    </rPh>
    <rPh sb="6" eb="8">
      <t>ジッシ</t>
    </rPh>
    <rPh sb="8" eb="10">
      <t>ジョウキョウ</t>
    </rPh>
    <phoneticPr fontId="1"/>
  </si>
</sst>
</file>

<file path=xl/styles.xml><?xml version="1.0" encoding="utf-8"?>
<styleSheet xmlns="http://schemas.openxmlformats.org/spreadsheetml/2006/main">
  <numFmts count="13">
    <numFmt numFmtId="6" formatCode="&quot;¥&quot;#,##0;[Red]&quot;¥&quot;\-#,##0"/>
    <numFmt numFmtId="41" formatCode="_ * #,##0_ ;_ * \-#,##0_ ;_ * &quot;-&quot;_ ;_ @_ "/>
    <numFmt numFmtId="176" formatCode="#,##0;&quot;△ &quot;#,##0"/>
    <numFmt numFmtId="177" formatCode="#,##0.00;&quot;△ &quot;#,##0.00"/>
    <numFmt numFmtId="178" formatCode="#,##0_);[Red]\(#,##0\)"/>
    <numFmt numFmtId="179" formatCode="#,##0.0;&quot;△ &quot;#,##0.0"/>
    <numFmt numFmtId="180" formatCode="0.0_);[Red]\(0.0\)"/>
    <numFmt numFmtId="181" formatCode="#,##0;[Red]#,##0"/>
    <numFmt numFmtId="182" formatCode="#,##0.00_);[Red]\(#,##0.00\)"/>
    <numFmt numFmtId="183" formatCode="#,###;\-#,###;\-;@"/>
    <numFmt numFmtId="184" formatCode="0.00;\-0.00;\-;@"/>
    <numFmt numFmtId="185" formatCode="#,##0.000;&quot;△ &quot;#,##0.000"/>
    <numFmt numFmtId="186" formatCode="#,##0.0;[Red]\-#,##0.0"/>
  </numFmts>
  <fonts count="34">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5"/>
      <name val="ＭＳ 明朝"/>
      <family val="1"/>
      <charset val="128"/>
    </font>
    <font>
      <sz val="9"/>
      <name val="ＭＳ 明朝"/>
      <family val="1"/>
      <charset val="128"/>
    </font>
    <font>
      <sz val="6"/>
      <name val="ＭＳ Ｐゴシック"/>
      <family val="3"/>
      <charset val="128"/>
    </font>
    <font>
      <sz val="13"/>
      <name val="ＭＳ 明朝"/>
      <family val="1"/>
      <charset val="128"/>
    </font>
    <font>
      <sz val="13"/>
      <name val="Century"/>
      <family val="1"/>
    </font>
    <font>
      <sz val="6"/>
      <name val="ＭＳ 明朝"/>
      <family val="1"/>
      <charset val="128"/>
    </font>
    <font>
      <sz val="12"/>
      <name val="ＭＳ 明朝"/>
      <family val="1"/>
      <charset val="128"/>
    </font>
    <font>
      <sz val="8"/>
      <name val="ＭＳ 明朝"/>
      <family val="1"/>
      <charset val="128"/>
    </font>
    <font>
      <sz val="7"/>
      <name val="ＭＳ 明朝"/>
      <family val="1"/>
      <charset val="128"/>
    </font>
    <font>
      <sz val="11"/>
      <name val="明朝"/>
      <family val="3"/>
      <charset val="128"/>
    </font>
    <font>
      <sz val="6"/>
      <name val="明朝"/>
      <family val="3"/>
      <charset val="128"/>
    </font>
    <font>
      <sz val="11"/>
      <name val="ＭＳ 明朝"/>
      <family val="1"/>
      <charset val="128"/>
    </font>
    <font>
      <sz val="7.5"/>
      <name val="ＭＳ 明朝"/>
      <family val="1"/>
      <charset val="128"/>
    </font>
    <font>
      <sz val="6"/>
      <name val="明朝"/>
      <family val="1"/>
      <charset val="128"/>
    </font>
    <font>
      <sz val="11"/>
      <name val="明朝"/>
      <family val="1"/>
      <charset val="128"/>
    </font>
    <font>
      <sz val="8.5"/>
      <name val="ＭＳ 明朝"/>
      <family val="1"/>
      <charset val="128"/>
    </font>
    <font>
      <sz val="7.5"/>
      <name val="ＭＳ Ｐゴシック"/>
      <family val="3"/>
      <charset val="128"/>
    </font>
    <font>
      <sz val="9"/>
      <name val="ＭＳ Ｐゴシック"/>
      <family val="3"/>
      <charset val="128"/>
    </font>
    <font>
      <sz val="11"/>
      <color theme="1"/>
      <name val="ＭＳ Ｐゴシック"/>
      <family val="2"/>
      <charset val="128"/>
      <scheme val="minor"/>
    </font>
    <font>
      <b/>
      <sz val="9"/>
      <color indexed="81"/>
      <name val="ＭＳ Ｐゴシック"/>
      <family val="3"/>
      <charset val="128"/>
    </font>
    <font>
      <sz val="11"/>
      <color theme="1"/>
      <name val="ＭＳ Ｐゴシック"/>
      <family val="3"/>
      <charset val="128"/>
      <scheme val="minor"/>
    </font>
    <font>
      <sz val="11"/>
      <color indexed="8"/>
      <name val="ＭＳ Ｐゴシック"/>
      <family val="3"/>
      <charset val="128"/>
    </font>
    <font>
      <sz val="15"/>
      <color theme="1"/>
      <name val="ＭＳ 明朝"/>
      <family val="1"/>
      <charset val="128"/>
    </font>
    <font>
      <sz val="11"/>
      <color theme="1"/>
      <name val="ＭＳ 明朝"/>
      <family val="1"/>
      <charset val="128"/>
    </font>
    <font>
      <sz val="9"/>
      <color theme="1"/>
      <name val="ＭＳ 明朝"/>
      <family val="1"/>
      <charset val="128"/>
    </font>
    <font>
      <sz val="13"/>
      <color theme="1"/>
      <name val="ＭＳ 明朝"/>
      <family val="1"/>
      <charset val="128"/>
    </font>
    <font>
      <sz val="7"/>
      <color theme="1"/>
      <name val="ＭＳ 明朝"/>
      <family val="1"/>
      <charset val="128"/>
    </font>
    <font>
      <sz val="7.5"/>
      <color theme="1"/>
      <name val="ＭＳ 明朝"/>
      <family val="1"/>
      <charset val="128"/>
    </font>
    <font>
      <sz val="11"/>
      <color theme="1"/>
      <name val="ＭＳ ゴシック"/>
      <family val="3"/>
      <charset val="128"/>
    </font>
    <font>
      <u/>
      <sz val="11"/>
      <color theme="10"/>
      <name val="ＭＳ Ｐゴシック"/>
      <family val="3"/>
      <charset val="128"/>
    </font>
    <font>
      <b/>
      <sz val="11"/>
      <color theme="1"/>
      <name val="ＭＳ Ｐゴシック"/>
      <family val="3"/>
      <charset val="128"/>
      <scheme val="minor"/>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00B0F0"/>
        <bgColor indexed="64"/>
      </patternFill>
    </fill>
    <fill>
      <patternFill patternType="solid">
        <fgColor rgb="FFFFC000"/>
        <bgColor indexed="64"/>
      </patternFill>
    </fill>
  </fills>
  <borders count="39">
    <border>
      <left/>
      <right/>
      <top/>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top/>
      <bottom style="medium">
        <color indexed="64"/>
      </bottom>
      <diagonal/>
    </border>
    <border>
      <left style="thin">
        <color indexed="64"/>
      </left>
      <right/>
      <top/>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51">
    <xf numFmtId="0" fontId="0" fillId="0" borderId="0">
      <alignment vertical="center"/>
    </xf>
    <xf numFmtId="0" fontId="2" fillId="0" borderId="0"/>
    <xf numFmtId="0" fontId="12" fillId="0" borderId="0"/>
    <xf numFmtId="38" fontId="2" fillId="0" borderId="0" applyFont="0" applyFill="0" applyBorder="0" applyAlignment="0" applyProtection="0"/>
    <xf numFmtId="38" fontId="14" fillId="0" borderId="0" applyFont="0" applyFill="0" applyBorder="0" applyAlignment="0" applyProtection="0"/>
    <xf numFmtId="6" fontId="2" fillId="0" borderId="0" applyFont="0" applyFill="0" applyBorder="0" applyAlignment="0" applyProtection="0"/>
    <xf numFmtId="0" fontId="17" fillId="0" borderId="0"/>
    <xf numFmtId="0" fontId="12" fillId="0" borderId="0"/>
    <xf numFmtId="0" fontId="17" fillId="0" borderId="0"/>
    <xf numFmtId="0" fontId="14" fillId="0" borderId="0"/>
    <xf numFmtId="0" fontId="14" fillId="0" borderId="0"/>
    <xf numFmtId="0" fontId="14" fillId="0" borderId="0"/>
    <xf numFmtId="0" fontId="2" fillId="0" borderId="0">
      <alignment vertical="center"/>
    </xf>
    <xf numFmtId="0" fontId="2" fillId="0" borderId="0"/>
    <xf numFmtId="0" fontId="2" fillId="0" borderId="0">
      <alignment vertical="center"/>
    </xf>
    <xf numFmtId="38" fontId="2" fillId="0" borderId="0" applyFont="0" applyFill="0" applyBorder="0" applyAlignment="0" applyProtection="0">
      <alignment vertical="center"/>
    </xf>
    <xf numFmtId="38" fontId="21" fillId="0" borderId="0" applyFont="0" applyFill="0" applyBorder="0" applyAlignment="0" applyProtection="0">
      <alignment vertical="center"/>
    </xf>
    <xf numFmtId="0" fontId="2" fillId="0" borderId="0"/>
    <xf numFmtId="0" fontId="23" fillId="0" borderId="0">
      <alignment vertical="center"/>
    </xf>
    <xf numFmtId="38" fontId="2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pplyNumberFormat="0" applyFill="0" applyBorder="0" applyAlignment="0" applyProtection="0">
      <alignment vertical="top"/>
      <protection locked="0"/>
    </xf>
  </cellStyleXfs>
  <cellXfs count="1056">
    <xf numFmtId="0" fontId="0" fillId="0" borderId="0" xfId="0">
      <alignment vertical="center"/>
    </xf>
    <xf numFmtId="0" fontId="3" fillId="0" borderId="0" xfId="1" applyFont="1" applyFill="1" applyAlignment="1">
      <alignment horizontal="center" vertical="center"/>
    </xf>
    <xf numFmtId="0" fontId="3" fillId="0" borderId="0" xfId="1" applyFont="1" applyFill="1" applyAlignment="1">
      <alignment horizontal="right" vertical="center"/>
    </xf>
    <xf numFmtId="0" fontId="4" fillId="0" borderId="0" xfId="1" applyFont="1" applyFill="1" applyBorder="1" applyAlignment="1">
      <alignment vertical="center"/>
    </xf>
    <xf numFmtId="0" fontId="3" fillId="0" borderId="0" xfId="1" applyFont="1" applyFill="1" applyAlignment="1">
      <alignment horizontal="left" vertical="center"/>
    </xf>
    <xf numFmtId="0" fontId="4" fillId="0" borderId="0" xfId="1" applyFont="1" applyFill="1" applyAlignment="1">
      <alignment vertical="center"/>
    </xf>
    <xf numFmtId="0" fontId="3" fillId="0" borderId="0" xfId="1" applyFont="1" applyFill="1" applyBorder="1" applyAlignment="1">
      <alignment horizontal="left" vertical="center"/>
    </xf>
    <xf numFmtId="0" fontId="6" fillId="0" borderId="0" xfId="1" applyFont="1" applyFill="1" applyAlignment="1">
      <alignment vertical="top"/>
    </xf>
    <xf numFmtId="0" fontId="4" fillId="0" borderId="0" xfId="1" applyFont="1" applyFill="1" applyAlignment="1">
      <alignment horizontal="right"/>
    </xf>
    <xf numFmtId="0" fontId="6" fillId="0" borderId="0" xfId="1" applyFont="1" applyFill="1" applyBorder="1" applyAlignment="1">
      <alignment vertical="top"/>
    </xf>
    <xf numFmtId="0" fontId="4" fillId="0" borderId="6" xfId="1" applyFont="1" applyFill="1" applyBorder="1" applyAlignment="1">
      <alignment vertical="center"/>
    </xf>
    <xf numFmtId="0" fontId="4" fillId="0" borderId="18" xfId="1" applyFont="1" applyFill="1" applyBorder="1" applyAlignment="1">
      <alignment horizontal="center" vertical="center"/>
    </xf>
    <xf numFmtId="0" fontId="10" fillId="0" borderId="18" xfId="1" applyFont="1" applyFill="1" applyBorder="1" applyAlignment="1">
      <alignment horizontal="center" vertical="center" wrapText="1"/>
    </xf>
    <xf numFmtId="0" fontId="4" fillId="0" borderId="22" xfId="1" applyFont="1" applyFill="1" applyBorder="1" applyAlignment="1">
      <alignment horizontal="center" vertical="center"/>
    </xf>
    <xf numFmtId="0" fontId="4" fillId="0" borderId="23" xfId="1" applyFont="1" applyFill="1" applyBorder="1" applyAlignment="1"/>
    <xf numFmtId="0" fontId="4" fillId="0" borderId="0" xfId="1" applyFont="1" applyFill="1"/>
    <xf numFmtId="0" fontId="4" fillId="0" borderId="0" xfId="1" applyFont="1" applyFill="1" applyBorder="1"/>
    <xf numFmtId="0" fontId="11" fillId="0" borderId="0" xfId="1" applyFont="1" applyFill="1" applyAlignment="1">
      <alignment horizontal="right" vertical="center"/>
    </xf>
    <xf numFmtId="0" fontId="4" fillId="0" borderId="23" xfId="1" applyFont="1" applyFill="1" applyBorder="1" applyAlignment="1">
      <alignment horizontal="distributed"/>
    </xf>
    <xf numFmtId="176" fontId="4" fillId="0" borderId="0" xfId="2" applyNumberFormat="1" applyFont="1" applyFill="1" applyAlignment="1">
      <alignment horizontal="right"/>
    </xf>
    <xf numFmtId="176" fontId="4" fillId="0" borderId="0" xfId="1" applyNumberFormat="1" applyFont="1" applyFill="1" applyAlignment="1">
      <alignment horizontal="right"/>
    </xf>
    <xf numFmtId="3" fontId="4" fillId="0" borderId="0" xfId="1" applyNumberFormat="1" applyFont="1" applyFill="1"/>
    <xf numFmtId="0" fontId="4" fillId="0" borderId="23" xfId="1" applyFont="1" applyFill="1" applyBorder="1" applyAlignment="1">
      <alignment horizontal="center"/>
    </xf>
    <xf numFmtId="0" fontId="4" fillId="0" borderId="24" xfId="1" applyFont="1" applyFill="1" applyBorder="1" applyAlignment="1"/>
    <xf numFmtId="0" fontId="4" fillId="0" borderId="25" xfId="1" applyFont="1" applyFill="1" applyBorder="1"/>
    <xf numFmtId="0" fontId="14" fillId="0" borderId="0" xfId="1" applyFont="1" applyFill="1"/>
    <xf numFmtId="0" fontId="15" fillId="0" borderId="0" xfId="1" applyFont="1" applyFill="1" applyAlignment="1">
      <alignment vertical="top"/>
    </xf>
    <xf numFmtId="0" fontId="4" fillId="0" borderId="25" xfId="1" applyFont="1" applyFill="1" applyBorder="1" applyAlignment="1">
      <alignment horizontal="right"/>
    </xf>
    <xf numFmtId="0" fontId="4" fillId="0" borderId="0" xfId="1" applyFont="1" applyFill="1" applyBorder="1" applyAlignment="1">
      <alignment horizontal="right"/>
    </xf>
    <xf numFmtId="0" fontId="4" fillId="0" borderId="17" xfId="1" applyFont="1" applyFill="1" applyBorder="1" applyAlignment="1">
      <alignment horizontal="center" vertical="center"/>
    </xf>
    <xf numFmtId="0" fontId="3" fillId="0" borderId="0" xfId="10" applyFont="1" applyAlignment="1"/>
    <xf numFmtId="0" fontId="4" fillId="0" borderId="0" xfId="10" applyFont="1" applyAlignment="1"/>
    <xf numFmtId="0" fontId="4" fillId="0" borderId="0" xfId="10" applyFont="1" applyAlignment="1">
      <alignment vertical="center"/>
    </xf>
    <xf numFmtId="3" fontId="4" fillId="0" borderId="0" xfId="10" applyNumberFormat="1" applyFont="1" applyAlignment="1">
      <alignment vertical="center"/>
    </xf>
    <xf numFmtId="2" fontId="4" fillId="0" borderId="0" xfId="10" applyNumberFormat="1" applyFont="1" applyAlignment="1">
      <alignment vertical="center"/>
    </xf>
    <xf numFmtId="0" fontId="6" fillId="0" borderId="0" xfId="10" applyFont="1" applyAlignment="1">
      <alignment vertical="top"/>
    </xf>
    <xf numFmtId="0" fontId="4" fillId="0" borderId="0" xfId="10" applyFont="1" applyAlignment="1">
      <alignment vertical="top"/>
    </xf>
    <xf numFmtId="3" fontId="4" fillId="0" borderId="0" xfId="10" applyNumberFormat="1" applyFont="1" applyAlignment="1">
      <alignment vertical="top"/>
    </xf>
    <xf numFmtId="2" fontId="4" fillId="0" borderId="0" xfId="10" applyNumberFormat="1" applyFont="1" applyAlignment="1">
      <alignment horizontal="right"/>
    </xf>
    <xf numFmtId="0" fontId="4" fillId="0" borderId="0" xfId="10" applyFont="1"/>
    <xf numFmtId="0" fontId="4" fillId="0" borderId="23" xfId="10" applyFont="1" applyBorder="1" applyAlignment="1">
      <alignment vertical="center"/>
    </xf>
    <xf numFmtId="0" fontId="11" fillId="0" borderId="0" xfId="10" applyFont="1" applyAlignment="1">
      <alignment horizontal="right" vertical="center"/>
    </xf>
    <xf numFmtId="3" fontId="11" fillId="0" borderId="0" xfId="10" applyNumberFormat="1" applyFont="1" applyAlignment="1">
      <alignment horizontal="right" vertical="center"/>
    </xf>
    <xf numFmtId="2" fontId="11" fillId="0" borderId="0" xfId="10" applyNumberFormat="1" applyFont="1" applyAlignment="1">
      <alignment horizontal="right" vertical="center"/>
    </xf>
    <xf numFmtId="176" fontId="15" fillId="0" borderId="0" xfId="10" applyNumberFormat="1" applyFont="1" applyBorder="1" applyAlignment="1">
      <alignment horizontal="right"/>
    </xf>
    <xf numFmtId="177" fontId="15" fillId="0" borderId="0" xfId="10" applyNumberFormat="1" applyFont="1" applyAlignment="1">
      <alignment horizontal="right"/>
    </xf>
    <xf numFmtId="176" fontId="15" fillId="0" borderId="0" xfId="10" applyNumberFormat="1" applyFont="1" applyAlignment="1">
      <alignment horizontal="right"/>
    </xf>
    <xf numFmtId="0" fontId="4" fillId="0" borderId="0" xfId="10" applyFont="1" applyAlignment="1">
      <alignment shrinkToFit="1"/>
    </xf>
    <xf numFmtId="38" fontId="4" fillId="0" borderId="0" xfId="3" applyFont="1" applyBorder="1" applyAlignment="1">
      <alignment shrinkToFit="1"/>
    </xf>
    <xf numFmtId="0" fontId="14" fillId="0" borderId="23" xfId="10" applyBorder="1" applyAlignment="1">
      <alignment shrinkToFit="1"/>
    </xf>
    <xf numFmtId="176" fontId="4" fillId="0" borderId="0" xfId="10" applyNumberFormat="1" applyFont="1" applyAlignment="1">
      <alignment horizontal="right"/>
    </xf>
    <xf numFmtId="177" fontId="4" fillId="0" borderId="0" xfId="10" applyNumberFormat="1" applyFont="1" applyAlignment="1">
      <alignment horizontal="right"/>
    </xf>
    <xf numFmtId="0" fontId="4" fillId="0" borderId="23" xfId="10" applyFont="1" applyBorder="1" applyAlignment="1">
      <alignment horizontal="distributed" shrinkToFit="1"/>
    </xf>
    <xf numFmtId="0" fontId="4" fillId="0" borderId="23" xfId="10" applyFont="1" applyBorder="1" applyAlignment="1">
      <alignment shrinkToFit="1"/>
    </xf>
    <xf numFmtId="0" fontId="4" fillId="0" borderId="25" xfId="10" applyFont="1" applyBorder="1" applyAlignment="1"/>
    <xf numFmtId="0" fontId="4" fillId="0" borderId="24" xfId="10" applyFont="1" applyBorder="1" applyAlignment="1"/>
    <xf numFmtId="0" fontId="4" fillId="0" borderId="25" xfId="10" applyFont="1" applyBorder="1" applyAlignment="1">
      <alignment horizontal="right"/>
    </xf>
    <xf numFmtId="3" fontId="4" fillId="0" borderId="25" xfId="10" applyNumberFormat="1" applyFont="1" applyBorder="1" applyAlignment="1">
      <alignment horizontal="right"/>
    </xf>
    <xf numFmtId="2" fontId="4" fillId="0" borderId="25" xfId="10" applyNumberFormat="1" applyFont="1" applyBorder="1" applyAlignment="1">
      <alignment horizontal="right"/>
    </xf>
    <xf numFmtId="0" fontId="4" fillId="0" borderId="0" xfId="10" applyFont="1" applyBorder="1" applyAlignment="1"/>
    <xf numFmtId="3" fontId="4" fillId="0" borderId="0" xfId="10" applyNumberFormat="1" applyFont="1" applyAlignment="1"/>
    <xf numFmtId="2" fontId="4" fillId="0" borderId="0" xfId="10" applyNumberFormat="1" applyFont="1" applyAlignment="1"/>
    <xf numFmtId="0" fontId="4" fillId="0" borderId="0" xfId="13" applyFont="1" applyFill="1" applyAlignment="1">
      <alignment vertical="center"/>
    </xf>
    <xf numFmtId="0" fontId="4" fillId="0" borderId="0" xfId="11" applyFont="1" applyFill="1" applyAlignment="1">
      <alignment vertical="center"/>
    </xf>
    <xf numFmtId="0" fontId="4" fillId="0" borderId="0" xfId="11" applyFont="1" applyFill="1" applyBorder="1" applyAlignment="1">
      <alignment vertical="center"/>
    </xf>
    <xf numFmtId="0" fontId="6" fillId="0" borderId="0" xfId="11" applyFont="1" applyFill="1" applyAlignment="1">
      <alignment vertical="top"/>
    </xf>
    <xf numFmtId="0" fontId="6" fillId="0" borderId="0" xfId="12" applyFont="1" applyFill="1" applyAlignment="1">
      <alignment horizontal="center" vertical="top"/>
    </xf>
    <xf numFmtId="0" fontId="4" fillId="0" borderId="0" xfId="13" applyNumberFormat="1" applyFont="1" applyFill="1" applyAlignment="1">
      <alignment vertical="center"/>
    </xf>
    <xf numFmtId="178" fontId="4" fillId="0" borderId="0" xfId="13" applyNumberFormat="1" applyFont="1" applyFill="1" applyAlignment="1">
      <alignment vertical="center"/>
    </xf>
    <xf numFmtId="2" fontId="4" fillId="0" borderId="0" xfId="13" applyNumberFormat="1" applyFont="1" applyFill="1" applyAlignment="1">
      <alignment horizontal="right"/>
    </xf>
    <xf numFmtId="0" fontId="2" fillId="0" borderId="0" xfId="13" applyFont="1" applyFill="1" applyBorder="1"/>
    <xf numFmtId="0" fontId="4" fillId="0" borderId="0" xfId="11" applyFont="1" applyFill="1" applyBorder="1" applyAlignment="1">
      <alignment horizontal="center" vertical="center"/>
    </xf>
    <xf numFmtId="0" fontId="11" fillId="0" borderId="3" xfId="12" applyFont="1" applyFill="1" applyBorder="1" applyAlignment="1">
      <alignment horizontal="center" vertical="center"/>
    </xf>
    <xf numFmtId="0" fontId="11" fillId="0" borderId="4" xfId="12" applyFont="1" applyFill="1" applyBorder="1" applyAlignment="1">
      <alignment horizontal="center" vertical="center"/>
    </xf>
    <xf numFmtId="3" fontId="11" fillId="0" borderId="2" xfId="13" applyNumberFormat="1" applyFont="1" applyFill="1" applyBorder="1" applyAlignment="1">
      <alignment horizontal="center" vertical="center"/>
    </xf>
    <xf numFmtId="0" fontId="11" fillId="0" borderId="0" xfId="13" applyNumberFormat="1" applyFont="1" applyFill="1" applyBorder="1" applyAlignment="1">
      <alignment horizontal="right" vertical="center"/>
    </xf>
    <xf numFmtId="3" fontId="11" fillId="0" borderId="0" xfId="13" applyNumberFormat="1" applyFont="1" applyFill="1" applyBorder="1" applyAlignment="1">
      <alignment horizontal="center" vertical="center"/>
    </xf>
    <xf numFmtId="178" fontId="11" fillId="0" borderId="0" xfId="13" applyNumberFormat="1" applyFont="1" applyFill="1" applyBorder="1" applyAlignment="1">
      <alignment horizontal="center" vertical="center"/>
    </xf>
    <xf numFmtId="2" fontId="11" fillId="0" borderId="0" xfId="13" applyNumberFormat="1" applyFont="1" applyFill="1" applyBorder="1" applyAlignment="1">
      <alignment horizontal="right" vertical="center"/>
    </xf>
    <xf numFmtId="0" fontId="18" fillId="0" borderId="0" xfId="11" applyFont="1" applyFill="1" applyBorder="1" applyAlignment="1">
      <alignment horizontal="center" vertical="center"/>
    </xf>
    <xf numFmtId="176" fontId="18" fillId="0" borderId="0" xfId="13" applyNumberFormat="1" applyFont="1" applyFill="1" applyAlignment="1">
      <alignment horizontal="right"/>
    </xf>
    <xf numFmtId="177" fontId="18" fillId="0" borderId="0" xfId="13" applyNumberFormat="1" applyFont="1" applyFill="1" applyAlignment="1">
      <alignment horizontal="right"/>
    </xf>
    <xf numFmtId="0" fontId="18" fillId="0" borderId="0" xfId="11" applyFont="1" applyFill="1" applyBorder="1"/>
    <xf numFmtId="0" fontId="18" fillId="0" borderId="0" xfId="11" applyFont="1" applyFill="1"/>
    <xf numFmtId="49" fontId="11" fillId="0" borderId="0" xfId="12" applyNumberFormat="1" applyFont="1" applyFill="1" applyBorder="1" applyAlignment="1">
      <alignment horizontal="center"/>
    </xf>
    <xf numFmtId="49" fontId="11" fillId="0" borderId="23" xfId="12" applyNumberFormat="1" applyFont="1" applyFill="1" applyBorder="1" applyAlignment="1">
      <alignment horizontal="center"/>
    </xf>
    <xf numFmtId="176" fontId="18" fillId="0" borderId="0" xfId="11" applyNumberFormat="1" applyFont="1" applyFill="1" applyAlignment="1">
      <alignment horizontal="right"/>
    </xf>
    <xf numFmtId="177" fontId="18" fillId="0" borderId="0" xfId="11" applyNumberFormat="1" applyFont="1" applyFill="1" applyAlignment="1">
      <alignment horizontal="right"/>
    </xf>
    <xf numFmtId="49" fontId="14" fillId="0" borderId="0" xfId="12" applyNumberFormat="1" applyFont="1" applyFill="1" applyBorder="1" applyAlignment="1">
      <alignment horizontal="center"/>
    </xf>
    <xf numFmtId="49" fontId="14" fillId="0" borderId="23" xfId="12" applyNumberFormat="1" applyFont="1" applyFill="1" applyBorder="1" applyAlignment="1">
      <alignment horizontal="center"/>
    </xf>
    <xf numFmtId="49" fontId="18" fillId="0" borderId="0" xfId="12" applyNumberFormat="1" applyFont="1" applyFill="1" applyBorder="1" applyAlignment="1">
      <alignment horizontal="left" vertical="center"/>
    </xf>
    <xf numFmtId="49" fontId="18" fillId="0" borderId="0" xfId="12" applyNumberFormat="1" applyFont="1" applyFill="1" applyBorder="1" applyAlignment="1">
      <alignment horizontal="center" vertical="center"/>
    </xf>
    <xf numFmtId="49" fontId="18" fillId="0" borderId="23" xfId="12" applyNumberFormat="1" applyFont="1" applyFill="1" applyBorder="1" applyAlignment="1">
      <alignment horizontal="center" vertical="center"/>
    </xf>
    <xf numFmtId="0" fontId="14" fillId="0" borderId="0" xfId="12" applyFont="1" applyFill="1" applyAlignment="1">
      <alignment horizontal="center"/>
    </xf>
    <xf numFmtId="0" fontId="14" fillId="0" borderId="23" xfId="12" applyFont="1" applyFill="1" applyBorder="1" applyAlignment="1">
      <alignment horizontal="center"/>
    </xf>
    <xf numFmtId="0" fontId="14" fillId="0" borderId="0" xfId="11" applyFont="1" applyFill="1" applyBorder="1"/>
    <xf numFmtId="0" fontId="14" fillId="0" borderId="0" xfId="11" applyFont="1" applyFill="1"/>
    <xf numFmtId="49" fontId="14" fillId="0" borderId="25" xfId="12" applyNumberFormat="1" applyFont="1" applyFill="1" applyBorder="1" applyAlignment="1">
      <alignment horizontal="center"/>
    </xf>
    <xf numFmtId="49" fontId="14" fillId="0" borderId="24" xfId="12" applyNumberFormat="1" applyFont="1" applyFill="1" applyBorder="1" applyAlignment="1">
      <alignment horizontal="center"/>
    </xf>
    <xf numFmtId="0" fontId="2" fillId="0" borderId="21" xfId="13" applyFont="1" applyFill="1" applyBorder="1" applyAlignment="1"/>
    <xf numFmtId="0" fontId="2" fillId="0" borderId="25" xfId="13" applyNumberFormat="1" applyFont="1" applyFill="1" applyBorder="1" applyAlignment="1"/>
    <xf numFmtId="0" fontId="2" fillId="0" borderId="25" xfId="13" applyFont="1" applyFill="1" applyBorder="1" applyAlignment="1"/>
    <xf numFmtId="0" fontId="2" fillId="0" borderId="25" xfId="13" applyFont="1" applyFill="1" applyBorder="1"/>
    <xf numFmtId="2" fontId="2" fillId="0" borderId="25" xfId="13" applyNumberFormat="1" applyFont="1" applyFill="1" applyBorder="1"/>
    <xf numFmtId="0" fontId="14" fillId="0" borderId="25" xfId="12" applyFont="1" applyFill="1" applyBorder="1" applyAlignment="1">
      <alignment horizontal="center"/>
    </xf>
    <xf numFmtId="0" fontId="14" fillId="0" borderId="24" xfId="12" applyFont="1" applyFill="1" applyBorder="1" applyAlignment="1">
      <alignment horizontal="center"/>
    </xf>
    <xf numFmtId="0" fontId="2" fillId="0" borderId="3" xfId="13" applyFont="1" applyFill="1" applyBorder="1" applyAlignment="1"/>
    <xf numFmtId="0" fontId="2" fillId="0" borderId="0" xfId="13" applyNumberFormat="1" applyFont="1" applyFill="1" applyBorder="1"/>
    <xf numFmtId="2" fontId="2" fillId="0" borderId="0" xfId="13" applyNumberFormat="1" applyFont="1" applyFill="1" applyBorder="1"/>
    <xf numFmtId="0" fontId="2" fillId="0" borderId="0" xfId="13" applyFont="1" applyFill="1"/>
    <xf numFmtId="0" fontId="2" fillId="0" borderId="0" xfId="13" applyNumberFormat="1" applyFont="1" applyFill="1"/>
    <xf numFmtId="178" fontId="2" fillId="0" borderId="0" xfId="13" applyNumberFormat="1" applyFont="1" applyFill="1"/>
    <xf numFmtId="2" fontId="2" fillId="0" borderId="0" xfId="13" applyNumberFormat="1" applyFont="1" applyFill="1"/>
    <xf numFmtId="0" fontId="3" fillId="0" borderId="0" xfId="1" applyFont="1" applyAlignment="1">
      <alignment horizontal="left" vertical="center"/>
    </xf>
    <xf numFmtId="0" fontId="4" fillId="0" borderId="0" xfId="1" applyFont="1" applyAlignment="1">
      <alignment vertical="center"/>
    </xf>
    <xf numFmtId="0" fontId="3" fillId="0" borderId="0" xfId="1" applyFont="1" applyAlignment="1">
      <alignment horizontal="right" vertical="center"/>
    </xf>
    <xf numFmtId="0" fontId="3" fillId="0" borderId="0" xfId="1" applyFont="1" applyBorder="1" applyAlignment="1">
      <alignment horizontal="left" vertical="center"/>
    </xf>
    <xf numFmtId="0" fontId="4" fillId="0" borderId="0" xfId="1" applyFont="1" applyBorder="1" applyAlignment="1">
      <alignment vertical="center"/>
    </xf>
    <xf numFmtId="0" fontId="6" fillId="0" borderId="0" xfId="1" applyFont="1" applyAlignment="1">
      <alignment vertical="top"/>
    </xf>
    <xf numFmtId="0" fontId="4" fillId="0" borderId="0" xfId="1" applyFont="1" applyAlignment="1">
      <alignment horizontal="right"/>
    </xf>
    <xf numFmtId="0" fontId="4" fillId="0" borderId="0" xfId="1" applyFont="1"/>
    <xf numFmtId="0" fontId="4" fillId="0" borderId="18" xfId="1" applyFont="1" applyBorder="1" applyAlignment="1">
      <alignment horizontal="center" vertical="center"/>
    </xf>
    <xf numFmtId="0" fontId="4" fillId="0" borderId="23" xfId="1" applyFont="1" applyBorder="1" applyAlignment="1"/>
    <xf numFmtId="0" fontId="4" fillId="0" borderId="23" xfId="1" applyFont="1" applyBorder="1" applyAlignment="1">
      <alignment horizontal="distributed"/>
    </xf>
    <xf numFmtId="176" fontId="4" fillId="0" borderId="0" xfId="1" applyNumberFormat="1" applyFont="1" applyAlignment="1">
      <alignment horizontal="right"/>
    </xf>
    <xf numFmtId="0" fontId="4" fillId="0" borderId="23" xfId="1" applyFont="1" applyBorder="1" applyAlignment="1">
      <alignment horizontal="center"/>
    </xf>
    <xf numFmtId="0" fontId="4" fillId="0" borderId="24" xfId="1" applyFont="1" applyBorder="1" applyAlignment="1"/>
    <xf numFmtId="49" fontId="18" fillId="0" borderId="0" xfId="12" applyNumberFormat="1" applyFont="1" applyFill="1" applyBorder="1" applyAlignment="1">
      <alignment vertical="center"/>
    </xf>
    <xf numFmtId="49" fontId="18" fillId="0" borderId="0" xfId="12" applyNumberFormat="1" applyFont="1" applyFill="1" applyBorder="1" applyAlignment="1">
      <alignment vertical="top" wrapText="1"/>
    </xf>
    <xf numFmtId="0" fontId="14" fillId="0" borderId="0" xfId="1" applyFont="1"/>
    <xf numFmtId="0" fontId="3" fillId="0" borderId="0" xfId="9" applyFont="1" applyAlignment="1">
      <alignment horizontal="right" vertical="center"/>
    </xf>
    <xf numFmtId="0" fontId="4" fillId="0" borderId="0" xfId="9" applyFont="1" applyAlignment="1">
      <alignment vertical="center"/>
    </xf>
    <xf numFmtId="0" fontId="4" fillId="0" borderId="0" xfId="9" applyFont="1" applyAlignment="1">
      <alignment horizontal="right" vertical="center"/>
    </xf>
    <xf numFmtId="0" fontId="6" fillId="0" borderId="0" xfId="9" applyFont="1" applyAlignment="1">
      <alignment vertical="top"/>
    </xf>
    <xf numFmtId="0" fontId="4" fillId="0" borderId="0" xfId="9" applyFont="1" applyAlignment="1">
      <alignment horizontal="right"/>
    </xf>
    <xf numFmtId="0" fontId="4" fillId="0" borderId="0" xfId="9" applyFont="1" applyBorder="1" applyAlignment="1">
      <alignment horizontal="right" vertical="center"/>
    </xf>
    <xf numFmtId="0" fontId="4" fillId="0" borderId="0" xfId="9" applyFont="1" applyBorder="1" applyAlignment="1">
      <alignment vertical="center"/>
    </xf>
    <xf numFmtId="0" fontId="4" fillId="0" borderId="22" xfId="9" applyFont="1" applyBorder="1" applyAlignment="1">
      <alignment horizontal="center" vertical="center"/>
    </xf>
    <xf numFmtId="0" fontId="4" fillId="0" borderId="18" xfId="9" applyFont="1" applyBorder="1" applyAlignment="1">
      <alignment horizontal="center" vertical="center" wrapText="1"/>
    </xf>
    <xf numFmtId="0" fontId="4" fillId="0" borderId="27" xfId="9" applyFont="1" applyBorder="1" applyAlignment="1">
      <alignment horizontal="center" vertical="center"/>
    </xf>
    <xf numFmtId="0" fontId="4" fillId="0" borderId="0" xfId="9" applyFont="1" applyBorder="1" applyAlignment="1">
      <alignment horizontal="center" vertical="center"/>
    </xf>
    <xf numFmtId="0" fontId="10" fillId="0" borderId="22" xfId="9" applyFont="1" applyBorder="1" applyAlignment="1">
      <alignment horizontal="center" vertical="center" wrapText="1"/>
    </xf>
    <xf numFmtId="0" fontId="4" fillId="0" borderId="23" xfId="9" applyFont="1" applyBorder="1" applyAlignment="1">
      <alignment vertical="center"/>
    </xf>
    <xf numFmtId="0" fontId="4" fillId="0" borderId="26" xfId="9" applyFont="1" applyBorder="1" applyAlignment="1">
      <alignment vertical="center"/>
    </xf>
    <xf numFmtId="0" fontId="11" fillId="0" borderId="0" xfId="9" applyFont="1" applyAlignment="1">
      <alignment horizontal="right" vertical="center"/>
    </xf>
    <xf numFmtId="0" fontId="4" fillId="0" borderId="23" xfId="9" applyFont="1" applyBorder="1" applyAlignment="1">
      <alignment horizontal="distributed"/>
    </xf>
    <xf numFmtId="176" fontId="4" fillId="0" borderId="0" xfId="9" applyNumberFormat="1" applyFont="1" applyAlignment="1">
      <alignment horizontal="right"/>
    </xf>
    <xf numFmtId="3" fontId="10" fillId="0" borderId="0" xfId="9" applyNumberFormat="1" applyFont="1"/>
    <xf numFmtId="0" fontId="4" fillId="0" borderId="0" xfId="9" applyFont="1" applyAlignment="1"/>
    <xf numFmtId="0" fontId="4" fillId="0" borderId="23" xfId="9" applyFont="1" applyBorder="1" applyAlignment="1"/>
    <xf numFmtId="0" fontId="4" fillId="0" borderId="23" xfId="9" applyFont="1" applyBorder="1" applyAlignment="1">
      <alignment horizontal="center"/>
    </xf>
    <xf numFmtId="0" fontId="4" fillId="0" borderId="0" xfId="9" applyFont="1"/>
    <xf numFmtId="0" fontId="4" fillId="0" borderId="23" xfId="9" applyFont="1" applyFill="1" applyBorder="1" applyAlignment="1">
      <alignment horizontal="distributed"/>
    </xf>
    <xf numFmtId="176" fontId="4" fillId="0" borderId="0" xfId="9" applyNumberFormat="1" applyFont="1" applyFill="1" applyAlignment="1">
      <alignment horizontal="right"/>
    </xf>
    <xf numFmtId="0" fontId="4" fillId="0" borderId="23" xfId="9" applyFont="1" applyFill="1" applyBorder="1" applyAlignment="1">
      <alignment horizontal="center"/>
    </xf>
    <xf numFmtId="0" fontId="4" fillId="0" borderId="0" xfId="9" applyFont="1" applyFill="1" applyAlignment="1"/>
    <xf numFmtId="0" fontId="4" fillId="0" borderId="24" xfId="9" applyFont="1" applyBorder="1" applyAlignment="1"/>
    <xf numFmtId="178" fontId="4" fillId="0" borderId="21" xfId="9" applyNumberFormat="1" applyFont="1" applyBorder="1" applyAlignment="1"/>
    <xf numFmtId="178" fontId="4" fillId="0" borderId="25" xfId="9" applyNumberFormat="1" applyFont="1" applyBorder="1" applyAlignment="1"/>
    <xf numFmtId="178" fontId="4" fillId="0" borderId="0" xfId="9" applyNumberFormat="1" applyFont="1" applyBorder="1" applyAlignment="1"/>
    <xf numFmtId="49" fontId="18" fillId="0" borderId="3" xfId="12" applyNumberFormat="1" applyFont="1" applyFill="1" applyBorder="1" applyAlignment="1">
      <alignment vertical="center"/>
    </xf>
    <xf numFmtId="0" fontId="4" fillId="0" borderId="0" xfId="9" applyFont="1" applyAlignment="1">
      <alignment vertical="top"/>
    </xf>
    <xf numFmtId="0" fontId="4" fillId="0" borderId="0" xfId="9" applyFont="1" applyBorder="1" applyAlignment="1">
      <alignment vertical="top"/>
    </xf>
    <xf numFmtId="0" fontId="4" fillId="0" borderId="0" xfId="9" applyFont="1" applyAlignment="1">
      <alignment horizontal="right" vertical="top"/>
    </xf>
    <xf numFmtId="0" fontId="18" fillId="0" borderId="0" xfId="9" applyFont="1"/>
    <xf numFmtId="0" fontId="4" fillId="0" borderId="7" xfId="1" applyFont="1" applyFill="1" applyBorder="1" applyAlignment="1">
      <alignment horizontal="center" vertical="center" wrapText="1"/>
    </xf>
    <xf numFmtId="38" fontId="10" fillId="0" borderId="18" xfId="3" applyFont="1" applyFill="1" applyBorder="1" applyAlignment="1">
      <alignment horizontal="center" vertical="center" wrapText="1" shrinkToFit="1"/>
    </xf>
    <xf numFmtId="0" fontId="18" fillId="0" borderId="23" xfId="1" applyFont="1" applyFill="1" applyBorder="1" applyAlignment="1"/>
    <xf numFmtId="0" fontId="11" fillId="0" borderId="2" xfId="1" applyFont="1" applyFill="1" applyBorder="1" applyAlignment="1">
      <alignment horizontal="right" vertical="center"/>
    </xf>
    <xf numFmtId="0" fontId="11" fillId="0" borderId="3" xfId="1" applyFont="1" applyFill="1" applyBorder="1" applyAlignment="1">
      <alignment horizontal="right" vertical="center"/>
    </xf>
    <xf numFmtId="0" fontId="18" fillId="0" borderId="0" xfId="1" applyFont="1" applyFill="1"/>
    <xf numFmtId="0" fontId="18" fillId="0" borderId="23" xfId="1" applyFont="1" applyFill="1" applyBorder="1" applyAlignment="1">
      <alignment horizontal="distributed"/>
    </xf>
    <xf numFmtId="176" fontId="4" fillId="0" borderId="0" xfId="3" applyNumberFormat="1" applyFont="1" applyFill="1" applyAlignment="1">
      <alignment horizontal="right"/>
    </xf>
    <xf numFmtId="179" fontId="4" fillId="0" borderId="0" xfId="3" applyNumberFormat="1" applyFont="1" applyFill="1" applyAlignment="1">
      <alignment horizontal="right"/>
    </xf>
    <xf numFmtId="179" fontId="4" fillId="0" borderId="0" xfId="1" applyNumberFormat="1" applyFont="1" applyFill="1" applyAlignment="1">
      <alignment horizontal="right"/>
    </xf>
    <xf numFmtId="0" fontId="18" fillId="0" borderId="23" xfId="1" applyFont="1" applyFill="1" applyBorder="1" applyAlignment="1">
      <alignment horizontal="center"/>
    </xf>
    <xf numFmtId="176" fontId="4" fillId="0" borderId="26" xfId="1" applyNumberFormat="1" applyFont="1" applyFill="1" applyBorder="1" applyAlignment="1">
      <alignment horizontal="right"/>
    </xf>
    <xf numFmtId="176" fontId="4" fillId="0" borderId="0" xfId="1" applyNumberFormat="1" applyFont="1" applyFill="1" applyBorder="1" applyAlignment="1">
      <alignment horizontal="right"/>
    </xf>
    <xf numFmtId="179" fontId="4" fillId="0" borderId="0" xfId="1" applyNumberFormat="1" applyFont="1" applyFill="1" applyBorder="1" applyAlignment="1">
      <alignment horizontal="right"/>
    </xf>
    <xf numFmtId="0" fontId="18" fillId="0" borderId="24" xfId="1" applyFont="1" applyFill="1" applyBorder="1" applyAlignment="1"/>
    <xf numFmtId="178" fontId="18" fillId="0" borderId="21" xfId="1" applyNumberFormat="1" applyFont="1" applyFill="1" applyBorder="1" applyAlignment="1"/>
    <xf numFmtId="178" fontId="18" fillId="0" borderId="25" xfId="1" applyNumberFormat="1" applyFont="1" applyFill="1" applyBorder="1" applyAlignment="1"/>
    <xf numFmtId="180" fontId="18" fillId="0" borderId="25" xfId="1" applyNumberFormat="1" applyFont="1" applyFill="1" applyBorder="1" applyAlignment="1"/>
    <xf numFmtId="0" fontId="2" fillId="0" borderId="0" xfId="1" applyFont="1" applyFill="1" applyBorder="1"/>
    <xf numFmtId="0" fontId="2" fillId="0" borderId="0" xfId="1" applyFont="1" applyFill="1"/>
    <xf numFmtId="0" fontId="19" fillId="0" borderId="0" xfId="1" applyFont="1" applyFill="1"/>
    <xf numFmtId="3" fontId="4" fillId="0" borderId="0" xfId="1" applyNumberFormat="1" applyFont="1" applyFill="1" applyBorder="1" applyAlignment="1">
      <alignment wrapText="1"/>
    </xf>
    <xf numFmtId="0" fontId="6" fillId="0" borderId="0" xfId="1" applyFont="1" applyFill="1" applyAlignment="1">
      <alignment horizontal="left" vertical="top"/>
    </xf>
    <xf numFmtId="0" fontId="4" fillId="0" borderId="0" xfId="1" applyFont="1" applyFill="1" applyBorder="1" applyAlignment="1">
      <alignment horizontal="right" vertical="center" wrapText="1"/>
    </xf>
    <xf numFmtId="0" fontId="4" fillId="0" borderId="35" xfId="1" applyFont="1" applyFill="1" applyBorder="1" applyAlignment="1">
      <alignment horizontal="center" vertical="center"/>
    </xf>
    <xf numFmtId="0" fontId="4" fillId="0" borderId="4" xfId="1" applyFont="1" applyFill="1" applyBorder="1" applyAlignment="1"/>
    <xf numFmtId="0" fontId="4" fillId="0" borderId="3" xfId="1" applyFont="1" applyFill="1" applyBorder="1"/>
    <xf numFmtId="0" fontId="11" fillId="0" borderId="0" xfId="1" applyFont="1" applyFill="1" applyBorder="1" applyAlignment="1">
      <alignment horizontal="right" vertical="center"/>
    </xf>
    <xf numFmtId="0" fontId="4" fillId="0" borderId="0" xfId="1" applyFont="1" applyFill="1" applyBorder="1" applyAlignment="1"/>
    <xf numFmtId="181" fontId="4" fillId="0" borderId="0" xfId="1" applyNumberFormat="1" applyFont="1" applyFill="1" applyBorder="1" applyAlignment="1">
      <alignment horizontal="right"/>
    </xf>
    <xf numFmtId="178" fontId="4" fillId="0" borderId="0" xfId="1" applyNumberFormat="1" applyFont="1" applyFill="1" applyBorder="1" applyAlignment="1">
      <alignment wrapText="1"/>
    </xf>
    <xf numFmtId="181" fontId="4" fillId="0" borderId="0" xfId="1" applyNumberFormat="1" applyFont="1" applyFill="1" applyAlignment="1">
      <alignment horizontal="right"/>
    </xf>
    <xf numFmtId="0" fontId="4" fillId="0" borderId="25" xfId="1" applyFont="1" applyFill="1" applyBorder="1" applyAlignment="1"/>
    <xf numFmtId="0" fontId="15" fillId="0" borderId="0" xfId="1" applyFont="1" applyFill="1" applyBorder="1" applyAlignment="1">
      <alignment vertical="top"/>
    </xf>
    <xf numFmtId="0" fontId="2" fillId="0" borderId="0" xfId="1" applyFont="1" applyFill="1" applyAlignment="1"/>
    <xf numFmtId="0" fontId="3" fillId="0" borderId="0" xfId="1" applyFont="1" applyFill="1" applyBorder="1" applyAlignment="1">
      <alignment horizontal="right" vertical="center"/>
    </xf>
    <xf numFmtId="0" fontId="4" fillId="0" borderId="0" xfId="1" applyFont="1" applyFill="1" applyAlignment="1">
      <alignment vertical="top"/>
    </xf>
    <xf numFmtId="0" fontId="2" fillId="0" borderId="0" xfId="1" applyFill="1" applyBorder="1" applyAlignment="1">
      <alignment horizontal="right" vertical="center"/>
    </xf>
    <xf numFmtId="178" fontId="4" fillId="0" borderId="26" xfId="1" applyNumberFormat="1" applyFont="1" applyFill="1" applyBorder="1" applyAlignment="1">
      <alignment horizontal="right" vertical="center"/>
    </xf>
    <xf numFmtId="0" fontId="2" fillId="0" borderId="0" xfId="1" applyFill="1" applyBorder="1" applyAlignment="1">
      <alignment horizontal="center" vertical="center"/>
    </xf>
    <xf numFmtId="0" fontId="4" fillId="0" borderId="18" xfId="1" applyFont="1" applyFill="1" applyBorder="1" applyAlignment="1">
      <alignment horizontal="center" vertical="center" wrapText="1"/>
    </xf>
    <xf numFmtId="0" fontId="4" fillId="0" borderId="19" xfId="1" applyFont="1" applyFill="1" applyBorder="1" applyAlignment="1">
      <alignment horizontal="center" vertical="center" wrapText="1"/>
    </xf>
    <xf numFmtId="0" fontId="4" fillId="0" borderId="22" xfId="1" applyFont="1" applyFill="1" applyBorder="1" applyAlignment="1">
      <alignment horizontal="center" vertical="center" wrapText="1"/>
    </xf>
    <xf numFmtId="0" fontId="10" fillId="0" borderId="17" xfId="1" applyFont="1" applyFill="1" applyBorder="1" applyAlignment="1">
      <alignment horizontal="center" vertical="center" wrapText="1"/>
    </xf>
    <xf numFmtId="0" fontId="10" fillId="0" borderId="22" xfId="1" applyFont="1" applyFill="1" applyBorder="1" applyAlignment="1">
      <alignment horizontal="center" vertical="center" wrapText="1"/>
    </xf>
    <xf numFmtId="182" fontId="4" fillId="0" borderId="26" xfId="1" applyNumberFormat="1" applyFont="1" applyFill="1" applyBorder="1" applyAlignment="1">
      <alignment wrapText="1"/>
    </xf>
    <xf numFmtId="182" fontId="4" fillId="0" borderId="0" xfId="1" applyNumberFormat="1" applyFont="1" applyFill="1" applyBorder="1" applyAlignment="1">
      <alignment wrapText="1"/>
    </xf>
    <xf numFmtId="182" fontId="4" fillId="0" borderId="3" xfId="1" applyNumberFormat="1" applyFont="1" applyFill="1" applyBorder="1" applyAlignment="1">
      <alignment wrapText="1"/>
    </xf>
    <xf numFmtId="0" fontId="11" fillId="0" borderId="0" xfId="1" applyFont="1" applyFill="1" applyBorder="1" applyAlignment="1">
      <alignment horizontal="right"/>
    </xf>
    <xf numFmtId="0" fontId="14" fillId="0" borderId="26" xfId="1" applyFont="1" applyFill="1" applyBorder="1"/>
    <xf numFmtId="0" fontId="14" fillId="0" borderId="0" xfId="1" applyFont="1" applyFill="1" applyBorder="1"/>
    <xf numFmtId="177" fontId="4" fillId="0" borderId="0" xfId="1" applyNumberFormat="1" applyFont="1" applyFill="1" applyAlignment="1">
      <alignment horizontal="right"/>
    </xf>
    <xf numFmtId="176" fontId="4" fillId="0" borderId="0" xfId="1" applyNumberFormat="1" applyFont="1" applyFill="1" applyBorder="1"/>
    <xf numFmtId="3" fontId="4" fillId="0" borderId="0" xfId="1" applyNumberFormat="1" applyFont="1" applyFill="1" applyBorder="1"/>
    <xf numFmtId="176" fontId="4" fillId="0" borderId="0" xfId="1" applyNumberFormat="1" applyFont="1" applyFill="1" applyBorder="1" applyAlignment="1">
      <alignment horizontal="right" wrapText="1"/>
    </xf>
    <xf numFmtId="176" fontId="4" fillId="0" borderId="0" xfId="3" applyNumberFormat="1" applyFont="1" applyFill="1" applyBorder="1" applyAlignment="1"/>
    <xf numFmtId="177" fontId="4" fillId="0" borderId="0" xfId="1" applyNumberFormat="1" applyFont="1" applyFill="1" applyBorder="1" applyAlignment="1">
      <alignment horizontal="right"/>
    </xf>
    <xf numFmtId="176" fontId="14" fillId="0" borderId="0" xfId="1" applyNumberFormat="1" applyFont="1" applyFill="1" applyBorder="1"/>
    <xf numFmtId="0" fontId="4" fillId="0" borderId="21" xfId="1" applyFont="1" applyFill="1" applyBorder="1"/>
    <xf numFmtId="4" fontId="4" fillId="0" borderId="21" xfId="1" applyNumberFormat="1" applyFont="1" applyFill="1" applyBorder="1"/>
    <xf numFmtId="0" fontId="4" fillId="0" borderId="25" xfId="1" applyFont="1" applyBorder="1"/>
    <xf numFmtId="0" fontId="4" fillId="0" borderId="22" xfId="1" applyFont="1" applyBorder="1" applyAlignment="1">
      <alignment horizontal="center" vertical="center"/>
    </xf>
    <xf numFmtId="0" fontId="11" fillId="0" borderId="0" xfId="1" applyFont="1" applyAlignment="1">
      <alignment horizontal="right" vertical="center"/>
    </xf>
    <xf numFmtId="0" fontId="4" fillId="0" borderId="3" xfId="1" applyFont="1" applyBorder="1"/>
    <xf numFmtId="0" fontId="11" fillId="0" borderId="3" xfId="1" applyFont="1" applyBorder="1" applyAlignment="1">
      <alignment horizontal="right" vertical="center"/>
    </xf>
    <xf numFmtId="176" fontId="4" fillId="0" borderId="26" xfId="1" applyNumberFormat="1" applyFont="1" applyBorder="1" applyAlignment="1">
      <alignment horizontal="right" wrapText="1"/>
    </xf>
    <xf numFmtId="176" fontId="4" fillId="0" borderId="0" xfId="1" applyNumberFormat="1" applyFont="1" applyBorder="1" applyAlignment="1">
      <alignment horizontal="right" wrapText="1"/>
    </xf>
    <xf numFmtId="176" fontId="4" fillId="0" borderId="0" xfId="1" applyNumberFormat="1" applyFont="1" applyBorder="1" applyAlignment="1">
      <alignment horizontal="right"/>
    </xf>
    <xf numFmtId="0" fontId="4" fillId="0" borderId="0" xfId="1" applyFont="1" applyBorder="1" applyAlignment="1"/>
    <xf numFmtId="0" fontId="4" fillId="0" borderId="0" xfId="1" applyFont="1" applyBorder="1"/>
    <xf numFmtId="0" fontId="15" fillId="0" borderId="0" xfId="1" applyFont="1" applyBorder="1" applyAlignment="1">
      <alignment vertical="top" wrapText="1"/>
    </xf>
    <xf numFmtId="0" fontId="3" fillId="2" borderId="0" xfId="1" applyFont="1" applyFill="1" applyAlignment="1">
      <alignment horizontal="center" vertical="center"/>
    </xf>
    <xf numFmtId="0" fontId="3" fillId="2" borderId="0" xfId="1" applyFont="1" applyFill="1" applyAlignment="1">
      <alignment horizontal="right" vertical="center"/>
    </xf>
    <xf numFmtId="0" fontId="4" fillId="2" borderId="0" xfId="1" applyFont="1" applyFill="1" applyBorder="1" applyAlignment="1">
      <alignment vertical="center"/>
    </xf>
    <xf numFmtId="0" fontId="3" fillId="2" borderId="0" xfId="1" applyFont="1" applyFill="1" applyAlignment="1">
      <alignment horizontal="left" vertical="center"/>
    </xf>
    <xf numFmtId="0" fontId="4" fillId="2" borderId="0" xfId="1" applyFont="1" applyFill="1" applyAlignment="1">
      <alignment vertical="center"/>
    </xf>
    <xf numFmtId="0" fontId="3" fillId="2" borderId="0" xfId="1" applyFont="1" applyFill="1" applyBorder="1" applyAlignment="1">
      <alignment horizontal="left" vertical="center"/>
    </xf>
    <xf numFmtId="0" fontId="6" fillId="2" borderId="0" xfId="1" applyFont="1" applyFill="1" applyAlignment="1">
      <alignment vertical="top"/>
    </xf>
    <xf numFmtId="0" fontId="4" fillId="2" borderId="0" xfId="1" applyFont="1" applyFill="1" applyAlignment="1">
      <alignment horizontal="right"/>
    </xf>
    <xf numFmtId="0" fontId="6" fillId="2" borderId="0" xfId="1" applyFont="1" applyFill="1" applyBorder="1" applyAlignment="1">
      <alignment vertical="top"/>
    </xf>
    <xf numFmtId="0" fontId="4" fillId="2" borderId="0" xfId="1" applyFont="1" applyFill="1" applyBorder="1" applyAlignment="1">
      <alignment horizontal="right" vertical="center"/>
    </xf>
    <xf numFmtId="0" fontId="4" fillId="2" borderId="0" xfId="1" applyFont="1" applyFill="1" applyBorder="1" applyAlignment="1">
      <alignment horizontal="center" vertical="center" wrapText="1"/>
    </xf>
    <xf numFmtId="0" fontId="4" fillId="2" borderId="0" xfId="1" applyFont="1" applyFill="1" applyBorder="1" applyAlignment="1">
      <alignment horizontal="center" vertical="center"/>
    </xf>
    <xf numFmtId="0" fontId="4" fillId="2" borderId="6" xfId="1" applyFont="1" applyFill="1" applyBorder="1" applyAlignment="1">
      <alignment vertical="center"/>
    </xf>
    <xf numFmtId="0" fontId="4" fillId="2" borderId="1" xfId="1" applyFont="1" applyFill="1" applyBorder="1" applyAlignment="1">
      <alignment vertical="center"/>
    </xf>
    <xf numFmtId="0" fontId="4" fillId="2" borderId="0" xfId="1" applyFont="1" applyFill="1" applyAlignment="1">
      <alignment horizontal="center" vertical="center"/>
    </xf>
    <xf numFmtId="0" fontId="4" fillId="2" borderId="12" xfId="1" applyFont="1" applyFill="1" applyBorder="1" applyAlignment="1">
      <alignment vertical="center"/>
    </xf>
    <xf numFmtId="0" fontId="4" fillId="2" borderId="7" xfId="1" applyFont="1" applyFill="1" applyBorder="1" applyAlignment="1">
      <alignment vertical="center"/>
    </xf>
    <xf numFmtId="0" fontId="4" fillId="2" borderId="18" xfId="1" applyFont="1" applyFill="1" applyBorder="1" applyAlignment="1">
      <alignment horizontal="center" vertical="center"/>
    </xf>
    <xf numFmtId="0" fontId="4" fillId="2" borderId="19" xfId="1" applyFont="1" applyFill="1" applyBorder="1" applyAlignment="1">
      <alignment horizontal="center" vertical="center"/>
    </xf>
    <xf numFmtId="0" fontId="10" fillId="2" borderId="18" xfId="1" applyFont="1" applyFill="1" applyBorder="1" applyAlignment="1">
      <alignment horizontal="center" vertical="center" wrapText="1"/>
    </xf>
    <xf numFmtId="0" fontId="10" fillId="2" borderId="18" xfId="1" applyNumberFormat="1" applyFont="1" applyFill="1" applyBorder="1" applyAlignment="1">
      <alignment horizontal="center" vertical="center" wrapText="1"/>
    </xf>
    <xf numFmtId="0" fontId="4" fillId="2" borderId="23" xfId="1" applyFont="1" applyFill="1" applyBorder="1" applyAlignment="1"/>
    <xf numFmtId="0" fontId="4" fillId="2" borderId="0" xfId="1" applyFont="1" applyFill="1"/>
    <xf numFmtId="0" fontId="4" fillId="2" borderId="0" xfId="1" applyFont="1" applyFill="1" applyBorder="1"/>
    <xf numFmtId="0" fontId="11" fillId="2" borderId="0" xfId="1" applyFont="1" applyFill="1" applyAlignment="1">
      <alignment horizontal="right" vertical="center"/>
    </xf>
    <xf numFmtId="3" fontId="2" fillId="2" borderId="0" xfId="1" applyNumberFormat="1" applyFill="1"/>
    <xf numFmtId="0" fontId="4" fillId="2" borderId="23" xfId="1" applyFont="1" applyFill="1" applyBorder="1" applyAlignment="1">
      <alignment horizontal="distributed"/>
    </xf>
    <xf numFmtId="176" fontId="4" fillId="2" borderId="0" xfId="2" applyNumberFormat="1" applyFont="1" applyFill="1" applyAlignment="1">
      <alignment horizontal="right"/>
    </xf>
    <xf numFmtId="176" fontId="4" fillId="2" borderId="0" xfId="1" applyNumberFormat="1" applyFont="1" applyFill="1" applyAlignment="1">
      <alignment horizontal="right"/>
    </xf>
    <xf numFmtId="3" fontId="4" fillId="2" borderId="0" xfId="1" applyNumberFormat="1" applyFont="1" applyFill="1"/>
    <xf numFmtId="0" fontId="4" fillId="2" borderId="23" xfId="1" applyFont="1" applyFill="1" applyBorder="1" applyAlignment="1">
      <alignment horizontal="center"/>
    </xf>
    <xf numFmtId="0" fontId="4" fillId="2" borderId="24" xfId="1" applyFont="1" applyFill="1" applyBorder="1" applyAlignment="1"/>
    <xf numFmtId="0" fontId="4" fillId="2" borderId="25" xfId="1" applyFont="1" applyFill="1" applyBorder="1"/>
    <xf numFmtId="0" fontId="14" fillId="2" borderId="0" xfId="1" applyFont="1" applyFill="1"/>
    <xf numFmtId="37" fontId="15" fillId="2" borderId="0" xfId="2" applyNumberFormat="1" applyFont="1" applyFill="1" applyBorder="1" applyAlignment="1" applyProtection="1">
      <protection locked="0"/>
    </xf>
    <xf numFmtId="38" fontId="4" fillId="2" borderId="0" xfId="16" applyFont="1" applyFill="1" applyAlignment="1"/>
    <xf numFmtId="38" fontId="4" fillId="2" borderId="0" xfId="16" applyFont="1" applyFill="1" applyAlignment="1">
      <alignment horizontal="right"/>
    </xf>
    <xf numFmtId="176" fontId="4" fillId="4" borderId="0" xfId="1" applyNumberFormat="1" applyFont="1" applyFill="1" applyAlignment="1">
      <alignment horizontal="right"/>
    </xf>
    <xf numFmtId="176" fontId="4" fillId="3" borderId="0" xfId="1" applyNumberFormat="1" applyFont="1" applyFill="1" applyBorder="1" applyAlignment="1">
      <alignment horizontal="right"/>
    </xf>
    <xf numFmtId="0" fontId="4" fillId="0" borderId="0" xfId="1" applyFont="1" applyFill="1" applyBorder="1" applyAlignment="1">
      <alignment horizontal="center" vertical="center"/>
    </xf>
    <xf numFmtId="0" fontId="3" fillId="0" borderId="0" xfId="1" applyFont="1" applyFill="1" applyAlignment="1">
      <alignment horizontal="left" vertical="center"/>
    </xf>
    <xf numFmtId="0" fontId="3" fillId="0" borderId="0" xfId="1" applyFont="1" applyFill="1" applyAlignment="1">
      <alignment horizontal="center" vertical="center"/>
    </xf>
    <xf numFmtId="0" fontId="4" fillId="0" borderId="19" xfId="1" applyFont="1" applyFill="1" applyBorder="1" applyAlignment="1">
      <alignment horizontal="center" vertical="center"/>
    </xf>
    <xf numFmtId="0" fontId="4" fillId="0" borderId="15" xfId="1" applyFont="1" applyFill="1" applyBorder="1" applyAlignment="1">
      <alignment horizontal="center" vertical="center"/>
    </xf>
    <xf numFmtId="0" fontId="2" fillId="0" borderId="0" xfId="1" applyFont="1" applyFill="1" applyBorder="1" applyAlignment="1">
      <alignment horizontal="center" vertical="center"/>
    </xf>
    <xf numFmtId="0" fontId="4" fillId="0" borderId="31" xfId="1" applyFont="1" applyFill="1" applyBorder="1" applyAlignment="1">
      <alignment horizontal="center" vertical="center"/>
    </xf>
    <xf numFmtId="0" fontId="4" fillId="0" borderId="0" xfId="1" applyFont="1" applyFill="1" applyBorder="1" applyAlignment="1">
      <alignment horizontal="center" vertical="center" wrapText="1"/>
    </xf>
    <xf numFmtId="0" fontId="4" fillId="0" borderId="0" xfId="1" applyFont="1" applyFill="1" applyBorder="1" applyAlignment="1">
      <alignment horizontal="right" vertical="center"/>
    </xf>
    <xf numFmtId="0" fontId="4" fillId="0" borderId="12" xfId="1" applyFont="1" applyFill="1" applyBorder="1" applyAlignment="1">
      <alignment horizontal="center" vertical="center"/>
    </xf>
    <xf numFmtId="0" fontId="4" fillId="0" borderId="32" xfId="1" applyFont="1" applyFill="1" applyBorder="1" applyAlignment="1">
      <alignment horizontal="center" vertical="center"/>
    </xf>
    <xf numFmtId="176" fontId="4" fillId="5" borderId="0" xfId="1" applyNumberFormat="1" applyFont="1" applyFill="1" applyBorder="1" applyAlignment="1">
      <alignment horizontal="right"/>
    </xf>
    <xf numFmtId="176" fontId="4" fillId="6" borderId="0" xfId="1" applyNumberFormat="1" applyFont="1" applyFill="1" applyBorder="1" applyAlignment="1">
      <alignment horizontal="right"/>
    </xf>
    <xf numFmtId="0" fontId="4" fillId="3" borderId="23" xfId="1" applyFont="1" applyFill="1" applyBorder="1" applyAlignment="1">
      <alignment horizontal="center"/>
    </xf>
    <xf numFmtId="0" fontId="4" fillId="3" borderId="0" xfId="1" applyFont="1" applyFill="1"/>
    <xf numFmtId="0" fontId="4" fillId="3" borderId="0" xfId="1" applyFont="1" applyFill="1" applyBorder="1"/>
    <xf numFmtId="0" fontId="15" fillId="2" borderId="0" xfId="1" applyFont="1" applyFill="1" applyAlignment="1">
      <alignment vertical="top" wrapText="1"/>
    </xf>
    <xf numFmtId="0" fontId="15" fillId="2" borderId="0" xfId="1" applyFont="1" applyFill="1" applyAlignment="1">
      <alignment vertical="top"/>
    </xf>
    <xf numFmtId="0" fontId="3" fillId="0" borderId="0" xfId="11" applyNumberFormat="1" applyFont="1" applyAlignment="1">
      <alignment vertical="center"/>
    </xf>
    <xf numFmtId="177" fontId="4" fillId="4" borderId="0" xfId="1" applyNumberFormat="1" applyFont="1" applyFill="1" applyAlignment="1">
      <alignment horizontal="right"/>
    </xf>
    <xf numFmtId="0" fontId="3" fillId="0" borderId="0" xfId="1" applyFont="1" applyFill="1" applyAlignment="1">
      <alignment horizontal="left" vertical="center"/>
    </xf>
    <xf numFmtId="0" fontId="4" fillId="0" borderId="19" xfId="1" applyFont="1" applyFill="1" applyBorder="1" applyAlignment="1">
      <alignment horizontal="center" vertical="center"/>
    </xf>
    <xf numFmtId="0" fontId="4" fillId="0" borderId="15" xfId="1" applyFont="1" applyFill="1" applyBorder="1" applyAlignment="1">
      <alignment horizontal="center" vertical="center"/>
    </xf>
    <xf numFmtId="0" fontId="4" fillId="0" borderId="0" xfId="1" applyFont="1" applyFill="1" applyBorder="1" applyAlignment="1">
      <alignment horizontal="center" vertical="center"/>
    </xf>
    <xf numFmtId="0" fontId="2" fillId="0" borderId="0" xfId="1" applyFont="1" applyFill="1" applyBorder="1" applyAlignment="1">
      <alignment horizontal="center" vertical="center"/>
    </xf>
    <xf numFmtId="0" fontId="4" fillId="0" borderId="31" xfId="1" applyFont="1" applyFill="1" applyBorder="1" applyAlignment="1">
      <alignment horizontal="center" vertical="center"/>
    </xf>
    <xf numFmtId="0" fontId="4" fillId="0" borderId="0" xfId="1" applyFont="1" applyFill="1" applyBorder="1" applyAlignment="1">
      <alignment horizontal="center" vertical="center" wrapText="1"/>
    </xf>
    <xf numFmtId="0" fontId="4" fillId="0" borderId="0" xfId="1" applyFont="1" applyFill="1" applyBorder="1" applyAlignment="1">
      <alignment horizontal="right" vertical="center"/>
    </xf>
    <xf numFmtId="0" fontId="4" fillId="0" borderId="12" xfId="1" applyFont="1" applyFill="1" applyBorder="1" applyAlignment="1">
      <alignment horizontal="center" vertical="center"/>
    </xf>
    <xf numFmtId="0" fontId="3" fillId="0" borderId="0" xfId="1" applyFont="1" applyFill="1" applyAlignment="1">
      <alignment horizontal="center" vertical="center"/>
    </xf>
    <xf numFmtId="0" fontId="4" fillId="0" borderId="32" xfId="1" applyFont="1" applyFill="1" applyBorder="1" applyAlignment="1">
      <alignment horizontal="center" vertical="center"/>
    </xf>
    <xf numFmtId="176" fontId="4" fillId="2" borderId="0" xfId="1" applyNumberFormat="1" applyFont="1" applyFill="1" applyBorder="1"/>
    <xf numFmtId="0" fontId="3" fillId="0" borderId="0" xfId="1" applyFont="1" applyFill="1" applyAlignment="1">
      <alignment horizontal="left" vertical="center"/>
    </xf>
    <xf numFmtId="0" fontId="4" fillId="0" borderId="19" xfId="1" applyFont="1" applyFill="1" applyBorder="1" applyAlignment="1">
      <alignment horizontal="center" vertical="center"/>
    </xf>
    <xf numFmtId="0" fontId="4" fillId="0" borderId="26"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0" xfId="1" applyFont="1" applyFill="1" applyBorder="1" applyAlignment="1">
      <alignment horizontal="right" vertical="center"/>
    </xf>
    <xf numFmtId="0" fontId="4" fillId="0" borderId="0" xfId="1" applyFont="1" applyFill="1" applyBorder="1" applyAlignment="1">
      <alignment horizontal="center" vertical="center" wrapText="1"/>
    </xf>
    <xf numFmtId="0" fontId="4" fillId="0" borderId="26" xfId="1" applyFont="1" applyFill="1" applyBorder="1" applyAlignment="1">
      <alignment horizontal="center" vertical="center" wrapText="1"/>
    </xf>
    <xf numFmtId="0" fontId="3" fillId="0" borderId="0" xfId="1" applyFont="1" applyFill="1" applyAlignment="1">
      <alignment horizontal="center" vertical="center"/>
    </xf>
    <xf numFmtId="0" fontId="2" fillId="0" borderId="0" xfId="1" applyFill="1" applyBorder="1" applyAlignment="1"/>
    <xf numFmtId="176" fontId="4" fillId="3" borderId="0" xfId="9" applyNumberFormat="1" applyFont="1" applyFill="1" applyAlignment="1">
      <alignment horizontal="right"/>
    </xf>
    <xf numFmtId="0" fontId="4" fillId="3" borderId="23" xfId="1" applyFont="1" applyFill="1" applyBorder="1" applyAlignment="1">
      <alignment horizontal="distributed"/>
    </xf>
    <xf numFmtId="0" fontId="3" fillId="0" borderId="0" xfId="1" applyFont="1" applyFill="1" applyAlignment="1">
      <alignment horizontal="left" vertical="center"/>
    </xf>
    <xf numFmtId="0" fontId="4" fillId="0" borderId="15" xfId="9" applyFont="1" applyBorder="1" applyAlignment="1">
      <alignment horizontal="center" vertical="center"/>
    </xf>
    <xf numFmtId="0" fontId="4" fillId="0" borderId="19" xfId="1" applyFont="1" applyFill="1" applyBorder="1" applyAlignment="1">
      <alignment horizontal="center" vertical="center"/>
    </xf>
    <xf numFmtId="0" fontId="4" fillId="0" borderId="26" xfId="1" applyFont="1" applyFill="1" applyBorder="1" applyAlignment="1">
      <alignment horizontal="center" vertical="center"/>
    </xf>
    <xf numFmtId="0" fontId="4" fillId="0" borderId="0" xfId="1" applyFont="1" applyFill="1" applyBorder="1" applyAlignment="1">
      <alignment horizontal="center" vertical="center"/>
    </xf>
    <xf numFmtId="0" fontId="2" fillId="0" borderId="0" xfId="1" applyFont="1" applyFill="1" applyBorder="1" applyAlignment="1">
      <alignment horizontal="center" vertical="center"/>
    </xf>
    <xf numFmtId="0" fontId="4" fillId="0" borderId="0" xfId="1" applyFont="1" applyFill="1" applyBorder="1" applyAlignment="1">
      <alignment horizontal="right" vertical="center"/>
    </xf>
    <xf numFmtId="0" fontId="4" fillId="0" borderId="0" xfId="1" applyFont="1" applyFill="1" applyBorder="1" applyAlignment="1">
      <alignment horizontal="center" vertical="center" wrapText="1"/>
    </xf>
    <xf numFmtId="0" fontId="4" fillId="0" borderId="0" xfId="1" applyFont="1" applyFill="1" applyBorder="1" applyAlignment="1">
      <alignment horizontal="left" vertical="center"/>
    </xf>
    <xf numFmtId="0" fontId="4" fillId="0" borderId="26" xfId="1" applyFont="1" applyFill="1" applyBorder="1" applyAlignment="1">
      <alignment horizontal="center" vertical="center" wrapText="1"/>
    </xf>
    <xf numFmtId="0" fontId="3" fillId="0" borderId="0" xfId="1" applyFont="1" applyFill="1" applyAlignment="1">
      <alignment horizontal="center" vertical="center"/>
    </xf>
    <xf numFmtId="0" fontId="2" fillId="0" borderId="0" xfId="1" applyFill="1" applyBorder="1" applyAlignment="1"/>
    <xf numFmtId="176" fontId="4" fillId="0" borderId="0" xfId="1" applyNumberFormat="1" applyFont="1" applyFill="1"/>
    <xf numFmtId="0" fontId="14" fillId="0" borderId="21" xfId="9" applyBorder="1" applyAlignment="1">
      <alignment horizontal="center" vertical="center"/>
    </xf>
    <xf numFmtId="176" fontId="4" fillId="3" borderId="0" xfId="1" applyNumberFormat="1" applyFont="1" applyFill="1"/>
    <xf numFmtId="0" fontId="15" fillId="0" borderId="0" xfId="1" applyFont="1" applyFill="1" applyAlignment="1">
      <alignment horizontal="left" vertical="top" wrapText="1"/>
    </xf>
    <xf numFmtId="0" fontId="15" fillId="0" borderId="0" xfId="1" applyFont="1" applyFill="1" applyAlignment="1">
      <alignment horizontal="left" vertical="top"/>
    </xf>
    <xf numFmtId="0" fontId="3" fillId="0" borderId="0" xfId="1" applyFont="1" applyFill="1" applyAlignment="1">
      <alignment horizontal="left" vertical="center"/>
    </xf>
    <xf numFmtId="0" fontId="4" fillId="0" borderId="7" xfId="1" applyFont="1" applyFill="1" applyBorder="1" applyAlignment="1">
      <alignment horizontal="center" vertical="center" wrapText="1"/>
    </xf>
    <xf numFmtId="0" fontId="2" fillId="0" borderId="0" xfId="1" applyFont="1" applyFill="1"/>
    <xf numFmtId="0" fontId="2" fillId="0" borderId="0" xfId="1" applyFont="1" applyFill="1" applyBorder="1"/>
    <xf numFmtId="0" fontId="3" fillId="0" borderId="0" xfId="1" applyFont="1" applyFill="1" applyAlignment="1">
      <alignment horizontal="center" vertical="center"/>
    </xf>
    <xf numFmtId="0" fontId="3" fillId="0" borderId="0" xfId="1" applyFont="1" applyFill="1" applyAlignment="1">
      <alignment horizontal="left" vertical="center"/>
    </xf>
    <xf numFmtId="0" fontId="2" fillId="0" borderId="0" xfId="1" applyFont="1" applyFill="1"/>
    <xf numFmtId="0" fontId="2" fillId="0" borderId="0" xfId="1" applyFont="1" applyFill="1" applyBorder="1"/>
    <xf numFmtId="0" fontId="3" fillId="0" borderId="0" xfId="1" applyFont="1" applyFill="1" applyAlignment="1">
      <alignment horizontal="center" vertical="center"/>
    </xf>
    <xf numFmtId="0" fontId="4" fillId="2" borderId="20" xfId="1" applyFont="1" applyFill="1" applyBorder="1" applyAlignment="1">
      <alignment horizontal="center" vertical="center" wrapText="1"/>
    </xf>
    <xf numFmtId="0" fontId="4" fillId="2" borderId="15" xfId="1" applyFont="1" applyFill="1" applyBorder="1" applyAlignment="1">
      <alignment horizontal="center" vertical="center"/>
    </xf>
    <xf numFmtId="0" fontId="4" fillId="2" borderId="3" xfId="1" applyFont="1" applyFill="1" applyBorder="1" applyAlignment="1">
      <alignment horizontal="center" vertical="center"/>
    </xf>
    <xf numFmtId="0" fontId="4" fillId="2" borderId="9" xfId="1" applyFont="1" applyFill="1" applyBorder="1" applyAlignment="1">
      <alignment horizontal="center" vertical="center"/>
    </xf>
    <xf numFmtId="0" fontId="4" fillId="2" borderId="14" xfId="1" applyFont="1" applyFill="1" applyBorder="1" applyAlignment="1">
      <alignment horizontal="center" vertical="center" wrapText="1"/>
    </xf>
    <xf numFmtId="0" fontId="4" fillId="2" borderId="21" xfId="1" applyFont="1" applyFill="1" applyBorder="1" applyAlignment="1">
      <alignment horizontal="center" vertical="center"/>
    </xf>
    <xf numFmtId="0" fontId="4" fillId="2" borderId="6" xfId="1" applyFont="1" applyFill="1" applyBorder="1" applyAlignment="1">
      <alignment horizontal="left" vertical="center"/>
    </xf>
    <xf numFmtId="176" fontId="4" fillId="3" borderId="0" xfId="1" applyNumberFormat="1" applyFont="1" applyFill="1" applyAlignment="1">
      <alignment horizontal="right"/>
    </xf>
    <xf numFmtId="0" fontId="10" fillId="2" borderId="21" xfId="1" applyFont="1" applyFill="1" applyBorder="1" applyAlignment="1">
      <alignment horizontal="center" vertical="center" wrapText="1"/>
    </xf>
    <xf numFmtId="38" fontId="4" fillId="3" borderId="0" xfId="16" applyFont="1" applyFill="1" applyAlignment="1"/>
    <xf numFmtId="38" fontId="3" fillId="2" borderId="0" xfId="16" applyFont="1" applyFill="1" applyAlignment="1">
      <alignment horizontal="left" vertical="center"/>
    </xf>
    <xf numFmtId="38" fontId="4" fillId="2" borderId="0" xfId="16" applyFont="1" applyFill="1" applyAlignment="1">
      <alignment vertical="center"/>
    </xf>
    <xf numFmtId="38" fontId="6" fillId="2" borderId="0" xfId="16" applyFont="1" applyFill="1" applyAlignment="1">
      <alignment vertical="top"/>
    </xf>
    <xf numFmtId="38" fontId="4" fillId="2" borderId="0" xfId="16" applyFont="1" applyFill="1" applyAlignment="1">
      <alignment horizontal="center" vertical="center"/>
    </xf>
    <xf numFmtId="176" fontId="4" fillId="3" borderId="0" xfId="3" applyNumberFormat="1" applyFont="1" applyFill="1" applyAlignment="1">
      <alignment horizontal="right"/>
    </xf>
    <xf numFmtId="0" fontId="4" fillId="0" borderId="7" xfId="1" applyFont="1" applyFill="1" applyBorder="1" applyAlignment="1">
      <alignment horizontal="center" vertical="center" wrapText="1"/>
    </xf>
    <xf numFmtId="176" fontId="4" fillId="0" borderId="0" xfId="1" applyNumberFormat="1" applyFont="1" applyFill="1" applyBorder="1" applyAlignment="1">
      <alignment horizontal="right"/>
    </xf>
    <xf numFmtId="0" fontId="2" fillId="0" borderId="0" xfId="1" applyFont="1" applyFill="1" applyBorder="1"/>
    <xf numFmtId="0" fontId="3" fillId="0" borderId="0" xfId="1" applyFont="1" applyFill="1" applyAlignment="1">
      <alignment horizontal="left" vertical="center"/>
    </xf>
    <xf numFmtId="0" fontId="4" fillId="0" borderId="7" xfId="1" applyFont="1" applyFill="1" applyBorder="1" applyAlignment="1">
      <alignment horizontal="center" vertical="center" wrapText="1"/>
    </xf>
    <xf numFmtId="176" fontId="4" fillId="0" borderId="26" xfId="1" applyNumberFormat="1" applyFont="1" applyFill="1" applyBorder="1" applyAlignment="1">
      <alignment horizontal="right"/>
    </xf>
    <xf numFmtId="176" fontId="4" fillId="0" borderId="0" xfId="1" applyNumberFormat="1" applyFont="1" applyFill="1" applyBorder="1" applyAlignment="1">
      <alignment horizontal="right"/>
    </xf>
    <xf numFmtId="0" fontId="2" fillId="0" borderId="0" xfId="1" applyFont="1" applyFill="1"/>
    <xf numFmtId="0" fontId="2" fillId="0" borderId="0" xfId="1" applyFont="1" applyFill="1" applyBorder="1"/>
    <xf numFmtId="0" fontId="3" fillId="0" borderId="0" xfId="1" applyFont="1" applyFill="1" applyAlignment="1">
      <alignment horizontal="center" vertical="center"/>
    </xf>
    <xf numFmtId="2" fontId="4" fillId="0" borderId="0" xfId="10" applyNumberFormat="1" applyFont="1" applyAlignment="1">
      <alignment vertical="top"/>
    </xf>
    <xf numFmtId="0" fontId="3" fillId="0" borderId="0" xfId="13" applyNumberFormat="1" applyFont="1" applyFill="1" applyAlignment="1">
      <alignment horizontal="right" vertical="center"/>
    </xf>
    <xf numFmtId="0" fontId="4" fillId="0" borderId="0" xfId="13" applyNumberFormat="1" applyFont="1" applyFill="1" applyAlignment="1">
      <alignment horizontal="right" vertical="center"/>
    </xf>
    <xf numFmtId="0" fontId="4" fillId="0" borderId="0" xfId="13" applyNumberFormat="1" applyFont="1" applyFill="1" applyAlignment="1">
      <alignment horizontal="right"/>
    </xf>
    <xf numFmtId="0" fontId="4" fillId="0" borderId="0" xfId="13" applyNumberFormat="1" applyFont="1" applyFill="1" applyBorder="1" applyAlignment="1">
      <alignment horizontal="center" vertical="center"/>
    </xf>
    <xf numFmtId="3" fontId="11" fillId="0" borderId="3" xfId="13" applyNumberFormat="1" applyFont="1" applyFill="1" applyBorder="1" applyAlignment="1">
      <alignment horizontal="center" vertical="center"/>
    </xf>
    <xf numFmtId="2" fontId="18" fillId="0" borderId="0" xfId="13" applyNumberFormat="1" applyFont="1" applyFill="1"/>
    <xf numFmtId="0" fontId="18" fillId="0" borderId="0" xfId="13" applyFont="1" applyFill="1" applyAlignment="1">
      <alignment horizontal="right"/>
    </xf>
    <xf numFmtId="0" fontId="14" fillId="0" borderId="0" xfId="12" applyFont="1" applyFill="1" applyBorder="1" applyAlignment="1">
      <alignment horizontal="center"/>
    </xf>
    <xf numFmtId="178" fontId="2" fillId="0" borderId="25" xfId="13" applyNumberFormat="1" applyFont="1" applyFill="1" applyBorder="1"/>
    <xf numFmtId="49" fontId="18" fillId="0" borderId="3" xfId="12" applyNumberFormat="1" applyFont="1" applyFill="1" applyBorder="1" applyAlignment="1">
      <alignment horizontal="left" vertical="center"/>
    </xf>
    <xf numFmtId="178" fontId="2" fillId="0" borderId="0" xfId="13" applyNumberFormat="1" applyFont="1" applyFill="1" applyBorder="1"/>
    <xf numFmtId="0" fontId="4" fillId="7" borderId="0" xfId="1" applyFont="1" applyFill="1" applyBorder="1" applyAlignment="1">
      <alignment horizontal="center" vertical="center" wrapText="1"/>
    </xf>
    <xf numFmtId="0" fontId="4" fillId="7" borderId="0" xfId="1" applyFont="1" applyFill="1" applyBorder="1" applyAlignment="1">
      <alignment horizontal="center" vertical="center"/>
    </xf>
    <xf numFmtId="0" fontId="4" fillId="7" borderId="0" xfId="1" applyFont="1" applyFill="1" applyAlignment="1">
      <alignment horizontal="center" vertical="center"/>
    </xf>
    <xf numFmtId="0" fontId="4" fillId="3" borderId="18" xfId="1" applyFont="1" applyFill="1" applyBorder="1" applyAlignment="1">
      <alignment horizontal="center" vertical="center"/>
    </xf>
    <xf numFmtId="0" fontId="4" fillId="3" borderId="17" xfId="1" applyFont="1" applyFill="1" applyBorder="1" applyAlignment="1">
      <alignment horizontal="center" vertical="center"/>
    </xf>
    <xf numFmtId="0" fontId="4" fillId="3" borderId="22" xfId="1" applyFont="1" applyFill="1" applyBorder="1" applyAlignment="1">
      <alignment horizontal="center" vertical="center"/>
    </xf>
    <xf numFmtId="0" fontId="4" fillId="0" borderId="0" xfId="10" applyFont="1" applyFill="1" applyAlignment="1">
      <alignment shrinkToFit="1"/>
    </xf>
    <xf numFmtId="38" fontId="4" fillId="0" borderId="0" xfId="3" applyFont="1" applyFill="1" applyBorder="1" applyAlignment="1">
      <alignment shrinkToFit="1"/>
    </xf>
    <xf numFmtId="0" fontId="4" fillId="0" borderId="23" xfId="10" applyFont="1" applyFill="1" applyBorder="1" applyAlignment="1">
      <alignment horizontal="center" shrinkToFit="1"/>
    </xf>
    <xf numFmtId="176" fontId="4" fillId="0" borderId="0" xfId="10" applyNumberFormat="1" applyFont="1" applyFill="1" applyAlignment="1">
      <alignment horizontal="right"/>
    </xf>
    <xf numFmtId="176" fontId="15" fillId="0" borderId="0" xfId="10" applyNumberFormat="1" applyFont="1" applyFill="1" applyAlignment="1">
      <alignment horizontal="right"/>
    </xf>
    <xf numFmtId="177" fontId="15" fillId="0" borderId="0" xfId="10" applyNumberFormat="1" applyFont="1" applyFill="1" applyAlignment="1">
      <alignment horizontal="right"/>
    </xf>
    <xf numFmtId="0" fontId="4" fillId="0" borderId="0" xfId="10" applyFont="1" applyFill="1" applyAlignment="1"/>
    <xf numFmtId="38" fontId="4" fillId="0" borderId="23" xfId="3" applyFont="1" applyFill="1" applyBorder="1" applyAlignment="1">
      <alignment shrinkToFit="1"/>
    </xf>
    <xf numFmtId="38" fontId="4" fillId="0" borderId="0" xfId="3" applyFont="1" applyFill="1" applyBorder="1" applyAlignment="1"/>
    <xf numFmtId="0" fontId="4" fillId="8" borderId="18" xfId="1" applyFont="1" applyFill="1" applyBorder="1" applyAlignment="1">
      <alignment horizontal="center" vertical="center"/>
    </xf>
    <xf numFmtId="0" fontId="2" fillId="7" borderId="0" xfId="13" applyFont="1" applyFill="1" applyBorder="1"/>
    <xf numFmtId="0" fontId="15" fillId="2" borderId="0" xfId="1" applyFont="1" applyFill="1" applyAlignment="1">
      <alignment vertical="top"/>
    </xf>
    <xf numFmtId="0" fontId="3" fillId="0" borderId="0" xfId="1" applyFont="1" applyFill="1" applyAlignment="1">
      <alignment horizontal="left" vertical="center"/>
    </xf>
    <xf numFmtId="0" fontId="4" fillId="0" borderId="23" xfId="10" applyFont="1" applyBorder="1" applyAlignment="1">
      <alignment horizontal="center" shrinkToFit="1"/>
    </xf>
    <xf numFmtId="0" fontId="4" fillId="0" borderId="0" xfId="10" applyFont="1" applyFill="1" applyAlignment="1">
      <alignment horizontal="center" shrinkToFit="1"/>
    </xf>
    <xf numFmtId="49" fontId="18" fillId="0" borderId="0" xfId="12" applyNumberFormat="1" applyFont="1" applyFill="1" applyBorder="1" applyAlignment="1">
      <alignment horizontal="center"/>
    </xf>
    <xf numFmtId="49" fontId="18" fillId="0" borderId="23" xfId="12" applyNumberFormat="1" applyFont="1" applyFill="1" applyBorder="1" applyAlignment="1">
      <alignment horizontal="center"/>
    </xf>
    <xf numFmtId="0" fontId="4" fillId="0" borderId="0" xfId="1" applyFont="1" applyFill="1" applyBorder="1" applyAlignment="1">
      <alignment horizontal="right" vertical="center"/>
    </xf>
    <xf numFmtId="0" fontId="3" fillId="0" borderId="0" xfId="1" applyFont="1" applyFill="1" applyAlignment="1">
      <alignment horizontal="center" vertical="center"/>
    </xf>
    <xf numFmtId="0" fontId="2" fillId="2" borderId="0" xfId="1" applyFill="1"/>
    <xf numFmtId="0" fontId="3" fillId="0" borderId="0" xfId="11" applyFont="1" applyAlignment="1">
      <alignment vertical="center"/>
    </xf>
    <xf numFmtId="0" fontId="4" fillId="9" borderId="18" xfId="10" applyFont="1" applyFill="1" applyBorder="1" applyAlignment="1">
      <alignment horizontal="center" vertical="center"/>
    </xf>
    <xf numFmtId="0" fontId="4" fillId="9" borderId="22" xfId="10" applyFont="1" applyFill="1" applyBorder="1" applyAlignment="1">
      <alignment horizontal="center" vertical="center"/>
    </xf>
    <xf numFmtId="3" fontId="4" fillId="9" borderId="18" xfId="10" applyNumberFormat="1" applyFont="1" applyFill="1" applyBorder="1" applyAlignment="1">
      <alignment horizontal="center" vertical="center"/>
    </xf>
    <xf numFmtId="2" fontId="4" fillId="9" borderId="22" xfId="10" applyNumberFormat="1" applyFont="1" applyFill="1" applyBorder="1" applyAlignment="1">
      <alignment horizontal="center" vertical="center"/>
    </xf>
    <xf numFmtId="178" fontId="4" fillId="3" borderId="18" xfId="13" applyNumberFormat="1" applyFont="1" applyFill="1" applyBorder="1" applyAlignment="1">
      <alignment horizontal="center" vertical="center"/>
    </xf>
    <xf numFmtId="2" fontId="4" fillId="3" borderId="22" xfId="13" applyNumberFormat="1" applyFont="1" applyFill="1" applyBorder="1" applyAlignment="1">
      <alignment horizontal="center" vertical="center"/>
    </xf>
    <xf numFmtId="3" fontId="4" fillId="3" borderId="18" xfId="13" applyNumberFormat="1" applyFont="1" applyFill="1" applyBorder="1" applyAlignment="1">
      <alignment horizontal="center" vertical="center"/>
    </xf>
    <xf numFmtId="0" fontId="4" fillId="3" borderId="18" xfId="13" applyNumberFormat="1" applyFont="1" applyFill="1" applyBorder="1" applyAlignment="1">
      <alignment horizontal="center" vertical="center"/>
    </xf>
    <xf numFmtId="3" fontId="4" fillId="3" borderId="17" xfId="13" applyNumberFormat="1" applyFont="1" applyFill="1" applyBorder="1" applyAlignment="1">
      <alignment horizontal="center" vertical="center"/>
    </xf>
    <xf numFmtId="0" fontId="4" fillId="3" borderId="0" xfId="13" applyNumberFormat="1" applyFont="1" applyFill="1" applyBorder="1" applyAlignment="1">
      <alignment horizontal="center" vertical="center"/>
    </xf>
    <xf numFmtId="0" fontId="4" fillId="3" borderId="19" xfId="1" applyFont="1" applyFill="1" applyBorder="1" applyAlignment="1">
      <alignment horizontal="center" vertical="center"/>
    </xf>
    <xf numFmtId="3" fontId="4" fillId="8" borderId="18" xfId="10" applyNumberFormat="1" applyFont="1" applyFill="1" applyBorder="1" applyAlignment="1">
      <alignment horizontal="center" vertical="center"/>
    </xf>
    <xf numFmtId="2" fontId="4" fillId="8" borderId="22" xfId="10" applyNumberFormat="1" applyFont="1" applyFill="1" applyBorder="1" applyAlignment="1">
      <alignment horizontal="center" vertical="center"/>
    </xf>
    <xf numFmtId="176" fontId="4" fillId="2" borderId="0" xfId="1" quotePrefix="1" applyNumberFormat="1" applyFont="1" applyFill="1" applyAlignment="1">
      <alignment horizontal="right"/>
    </xf>
    <xf numFmtId="176" fontId="4" fillId="0" borderId="0" xfId="1" quotePrefix="1" applyNumberFormat="1" applyFont="1" applyFill="1" applyAlignment="1">
      <alignment horizontal="right"/>
    </xf>
    <xf numFmtId="0" fontId="3" fillId="0" borderId="0" xfId="1" applyFont="1" applyFill="1" applyAlignment="1">
      <alignment vertical="center"/>
    </xf>
    <xf numFmtId="0" fontId="6" fillId="0" borderId="25" xfId="1" applyFont="1" applyFill="1" applyBorder="1" applyAlignment="1">
      <alignment vertical="top"/>
    </xf>
    <xf numFmtId="0" fontId="2" fillId="0" borderId="0" xfId="1" applyFill="1"/>
    <xf numFmtId="38" fontId="4" fillId="0" borderId="0" xfId="16" applyFont="1" applyFill="1" applyAlignment="1"/>
    <xf numFmtId="176" fontId="4" fillId="0" borderId="25" xfId="1" applyNumberFormat="1" applyFont="1" applyFill="1" applyBorder="1"/>
    <xf numFmtId="183" fontId="4" fillId="0" borderId="0" xfId="1" applyNumberFormat="1" applyFont="1" applyFill="1" applyAlignment="1">
      <alignment horizontal="right"/>
    </xf>
    <xf numFmtId="0" fontId="4" fillId="0" borderId="18" xfId="10" applyFont="1" applyBorder="1" applyAlignment="1">
      <alignment horizontal="center" vertical="center"/>
    </xf>
    <xf numFmtId="0" fontId="4" fillId="0" borderId="22" xfId="10" applyFont="1" applyBorder="1" applyAlignment="1">
      <alignment horizontal="center" vertical="center"/>
    </xf>
    <xf numFmtId="3" fontId="4" fillId="0" borderId="18" xfId="10" applyNumberFormat="1" applyFont="1" applyBorder="1" applyAlignment="1">
      <alignment horizontal="center" vertical="center"/>
    </xf>
    <xf numFmtId="2" fontId="4" fillId="0" borderId="22" xfId="10" applyNumberFormat="1" applyFont="1" applyBorder="1" applyAlignment="1">
      <alignment horizontal="center" vertical="center"/>
    </xf>
    <xf numFmtId="183" fontId="15" fillId="0" borderId="0" xfId="10" applyNumberFormat="1" applyFont="1" applyAlignment="1">
      <alignment horizontal="right"/>
    </xf>
    <xf numFmtId="184" fontId="15" fillId="0" borderId="0" xfId="10" applyNumberFormat="1" applyFont="1" applyAlignment="1">
      <alignment horizontal="right"/>
    </xf>
    <xf numFmtId="38" fontId="4" fillId="0" borderId="23" xfId="3" applyFont="1" applyBorder="1" applyAlignment="1">
      <alignment shrinkToFit="1"/>
    </xf>
    <xf numFmtId="38" fontId="4" fillId="0" borderId="0" xfId="3" applyFont="1" applyBorder="1" applyAlignment="1"/>
    <xf numFmtId="3" fontId="4" fillId="0" borderId="0" xfId="10" applyNumberFormat="1" applyFont="1"/>
    <xf numFmtId="2" fontId="4" fillId="0" borderId="0" xfId="10" applyNumberFormat="1" applyFont="1"/>
    <xf numFmtId="183" fontId="4" fillId="0" borderId="0" xfId="10" applyNumberFormat="1" applyFont="1" applyAlignment="1">
      <alignment horizontal="right"/>
    </xf>
    <xf numFmtId="183" fontId="15" fillId="0" borderId="0" xfId="10" applyNumberFormat="1" applyFont="1" applyFill="1" applyAlignment="1">
      <alignment horizontal="right"/>
    </xf>
    <xf numFmtId="184" fontId="15" fillId="0" borderId="0" xfId="10" applyNumberFormat="1" applyFont="1" applyFill="1" applyAlignment="1">
      <alignment horizontal="right"/>
    </xf>
    <xf numFmtId="0" fontId="4" fillId="0" borderId="18" xfId="1" applyFont="1" applyBorder="1" applyAlignment="1">
      <alignment horizontal="center" vertical="center" wrapText="1"/>
    </xf>
    <xf numFmtId="176" fontId="4" fillId="0" borderId="0" xfId="2" applyNumberFormat="1" applyFont="1" applyAlignment="1">
      <alignment horizontal="right"/>
    </xf>
    <xf numFmtId="185" fontId="4" fillId="0" borderId="0" xfId="1" applyNumberFormat="1" applyFont="1" applyAlignment="1">
      <alignment horizontal="right"/>
    </xf>
    <xf numFmtId="176" fontId="4" fillId="0" borderId="0" xfId="1" applyNumberFormat="1" applyFont="1"/>
    <xf numFmtId="0" fontId="4" fillId="0" borderId="23" xfId="2" applyFont="1" applyBorder="1" applyAlignment="1">
      <alignment horizontal="distributed"/>
    </xf>
    <xf numFmtId="185" fontId="4" fillId="0" borderId="0" xfId="2" applyNumberFormat="1" applyFont="1" applyAlignment="1">
      <alignment horizontal="right"/>
    </xf>
    <xf numFmtId="0" fontId="4" fillId="0" borderId="23" xfId="2" applyFont="1" applyBorder="1" applyAlignment="1">
      <alignment horizontal="center"/>
    </xf>
    <xf numFmtId="0" fontId="4" fillId="0" borderId="25" xfId="1" applyFont="1" applyBorder="1" applyAlignment="1">
      <alignment horizontal="right"/>
    </xf>
    <xf numFmtId="0" fontId="18" fillId="0" borderId="0" xfId="2" applyFont="1"/>
    <xf numFmtId="0" fontId="4" fillId="0" borderId="0" xfId="2" applyFont="1" applyAlignment="1">
      <alignment horizontal="right"/>
    </xf>
    <xf numFmtId="176" fontId="4" fillId="0" borderId="0" xfId="9" applyNumberFormat="1" applyFont="1"/>
    <xf numFmtId="183" fontId="4" fillId="0" borderId="0" xfId="1" applyNumberFormat="1" applyFont="1" applyFill="1" applyBorder="1" applyAlignment="1">
      <alignment horizontal="right" shrinkToFit="1"/>
    </xf>
    <xf numFmtId="183" fontId="4" fillId="0" borderId="0" xfId="1" applyNumberFormat="1" applyFont="1" applyFill="1" applyAlignment="1">
      <alignment horizontal="right" shrinkToFit="1"/>
    </xf>
    <xf numFmtId="183" fontId="4" fillId="0" borderId="25" xfId="1" applyNumberFormat="1" applyFont="1" applyFill="1" applyBorder="1" applyAlignment="1">
      <alignment shrinkToFit="1"/>
    </xf>
    <xf numFmtId="183" fontId="4" fillId="0" borderId="25" xfId="1" applyNumberFormat="1" applyFont="1" applyFill="1" applyBorder="1" applyAlignment="1">
      <alignment horizontal="right" shrinkToFit="1"/>
    </xf>
    <xf numFmtId="0" fontId="15" fillId="0" borderId="0" xfId="1" applyFont="1"/>
    <xf numFmtId="41" fontId="4" fillId="0" borderId="0" xfId="1" applyNumberFormat="1" applyFont="1" applyFill="1" applyAlignment="1">
      <alignment horizontal="right"/>
    </xf>
    <xf numFmtId="0" fontId="4" fillId="0" borderId="21" xfId="1" applyFont="1" applyFill="1" applyBorder="1" applyAlignment="1"/>
    <xf numFmtId="0" fontId="14" fillId="0" borderId="25" xfId="1" applyFont="1" applyFill="1" applyBorder="1"/>
    <xf numFmtId="0" fontId="15" fillId="0" borderId="0" xfId="1" applyFont="1" applyFill="1"/>
    <xf numFmtId="178" fontId="4" fillId="0" borderId="0" xfId="1" applyNumberFormat="1" applyFont="1" applyFill="1" applyAlignment="1">
      <alignment horizontal="right"/>
    </xf>
    <xf numFmtId="3" fontId="4" fillId="0" borderId="0" xfId="1" applyNumberFormat="1" applyFont="1" applyFill="1" applyAlignment="1"/>
    <xf numFmtId="3" fontId="4" fillId="0" borderId="26" xfId="1" applyNumberFormat="1" applyFont="1" applyFill="1" applyBorder="1" applyAlignment="1"/>
    <xf numFmtId="3" fontId="4" fillId="0" borderId="0" xfId="1" applyNumberFormat="1" applyFont="1" applyFill="1" applyAlignment="1">
      <alignment horizontal="right"/>
    </xf>
    <xf numFmtId="3" fontId="4" fillId="0" borderId="26" xfId="1" applyNumberFormat="1" applyFont="1" applyFill="1" applyBorder="1" applyAlignment="1">
      <alignment horizontal="right"/>
    </xf>
    <xf numFmtId="0" fontId="25" fillId="0" borderId="0" xfId="1" applyFont="1" applyFill="1" applyAlignment="1">
      <alignment horizontal="right" vertical="center"/>
    </xf>
    <xf numFmtId="0" fontId="25" fillId="0" borderId="0" xfId="1" applyFont="1" applyFill="1" applyBorder="1" applyAlignment="1">
      <alignment horizontal="left" vertical="center"/>
    </xf>
    <xf numFmtId="0" fontId="25" fillId="0" borderId="0" xfId="1" applyFont="1" applyFill="1" applyBorder="1" applyAlignment="1">
      <alignment horizontal="center" vertical="center"/>
    </xf>
    <xf numFmtId="0" fontId="25" fillId="0" borderId="0" xfId="1" applyFont="1" applyFill="1" applyBorder="1" applyAlignment="1">
      <alignment horizontal="right" vertical="center"/>
    </xf>
    <xf numFmtId="0" fontId="26" fillId="0" borderId="0" xfId="1" applyFont="1" applyFill="1"/>
    <xf numFmtId="0" fontId="27" fillId="0" borderId="0" xfId="1" applyFont="1" applyFill="1" applyAlignment="1">
      <alignment vertical="center"/>
    </xf>
    <xf numFmtId="0" fontId="27" fillId="0" borderId="0" xfId="1" applyFont="1" applyFill="1" applyBorder="1" applyAlignment="1">
      <alignment vertical="center"/>
    </xf>
    <xf numFmtId="0" fontId="26" fillId="0" borderId="0" xfId="1" applyFont="1" applyFill="1" applyBorder="1"/>
    <xf numFmtId="0" fontId="28" fillId="0" borderId="0" xfId="1" applyFont="1" applyFill="1" applyAlignment="1">
      <alignment vertical="top"/>
    </xf>
    <xf numFmtId="0" fontId="27" fillId="0" borderId="0" xfId="1" applyFont="1" applyFill="1" applyAlignment="1">
      <alignment horizontal="right"/>
    </xf>
    <xf numFmtId="0" fontId="28" fillId="0" borderId="0" xfId="1" applyFont="1" applyFill="1" applyBorder="1" applyAlignment="1">
      <alignment vertical="top"/>
    </xf>
    <xf numFmtId="0" fontId="27" fillId="0" borderId="0" xfId="1" applyFont="1" applyFill="1" applyBorder="1" applyAlignment="1">
      <alignment horizontal="right"/>
    </xf>
    <xf numFmtId="0" fontId="27" fillId="0" borderId="0" xfId="1" applyFont="1" applyFill="1" applyBorder="1" applyAlignment="1">
      <alignment horizontal="center" vertical="center" wrapText="1"/>
    </xf>
    <xf numFmtId="0" fontId="27" fillId="0" borderId="18" xfId="1" applyFont="1" applyFill="1" applyBorder="1" applyAlignment="1">
      <alignment horizontal="center" vertical="center"/>
    </xf>
    <xf numFmtId="0" fontId="27" fillId="0" borderId="0" xfId="1" applyFont="1" applyFill="1" applyBorder="1" applyAlignment="1">
      <alignment horizontal="center" vertical="center"/>
    </xf>
    <xf numFmtId="0" fontId="27" fillId="0" borderId="23" xfId="1" applyFont="1" applyFill="1" applyBorder="1" applyAlignment="1"/>
    <xf numFmtId="0" fontId="27" fillId="0" borderId="26" xfId="1" applyFont="1" applyFill="1" applyBorder="1" applyAlignment="1"/>
    <xf numFmtId="0" fontId="29" fillId="0" borderId="0" xfId="1" applyFont="1" applyFill="1" applyAlignment="1">
      <alignment horizontal="right" vertical="center"/>
    </xf>
    <xf numFmtId="0" fontId="27" fillId="0" borderId="0" xfId="1" applyFont="1" applyFill="1" applyAlignment="1"/>
    <xf numFmtId="0" fontId="27" fillId="0" borderId="0" xfId="1" applyFont="1" applyFill="1" applyBorder="1" applyAlignment="1"/>
    <xf numFmtId="0" fontId="29" fillId="0" borderId="0" xfId="1" applyFont="1" applyFill="1" applyBorder="1" applyAlignment="1">
      <alignment horizontal="right" vertical="center"/>
    </xf>
    <xf numFmtId="0" fontId="27" fillId="0" borderId="23" xfId="1" applyFont="1" applyFill="1" applyBorder="1" applyAlignment="1">
      <alignment horizontal="distributed"/>
    </xf>
    <xf numFmtId="176" fontId="27" fillId="0" borderId="0" xfId="1" applyNumberFormat="1" applyFont="1" applyFill="1" applyAlignment="1">
      <alignment horizontal="right"/>
    </xf>
    <xf numFmtId="3" fontId="27" fillId="0" borderId="0" xfId="1" applyNumberFormat="1" applyFont="1" applyFill="1" applyAlignment="1">
      <alignment horizontal="right"/>
    </xf>
    <xf numFmtId="0" fontId="27" fillId="0" borderId="23" xfId="1" applyFont="1" applyFill="1" applyBorder="1" applyAlignment="1">
      <alignment horizontal="center"/>
    </xf>
    <xf numFmtId="0" fontId="27" fillId="0" borderId="24" xfId="1" applyFont="1" applyFill="1" applyBorder="1" applyAlignment="1"/>
    <xf numFmtId="0" fontId="27" fillId="0" borderId="21" xfId="1" applyFont="1" applyFill="1" applyBorder="1" applyAlignment="1"/>
    <xf numFmtId="0" fontId="27" fillId="0" borderId="25" xfId="1" applyFont="1" applyFill="1" applyBorder="1" applyAlignment="1"/>
    <xf numFmtId="0" fontId="26" fillId="0" borderId="25" xfId="1" applyFont="1" applyFill="1" applyBorder="1"/>
    <xf numFmtId="176" fontId="27" fillId="0" borderId="25" xfId="1" applyNumberFormat="1" applyFont="1" applyFill="1" applyBorder="1" applyAlignment="1"/>
    <xf numFmtId="0" fontId="30" fillId="0" borderId="0" xfId="1" applyFont="1" applyFill="1"/>
    <xf numFmtId="0" fontId="15" fillId="0" borderId="0" xfId="1" applyFont="1" applyFill="1" applyAlignment="1">
      <alignment horizontal="left" vertical="top" wrapText="1"/>
    </xf>
    <xf numFmtId="0" fontId="4" fillId="0" borderId="0" xfId="10" applyFont="1" applyAlignment="1">
      <alignment horizontal="center" shrinkToFit="1"/>
    </xf>
    <xf numFmtId="0" fontId="4" fillId="0" borderId="23" xfId="10" applyFont="1" applyBorder="1" applyAlignment="1">
      <alignment horizontal="center" shrinkToFit="1"/>
    </xf>
    <xf numFmtId="0" fontId="15" fillId="2" borderId="0" xfId="1" applyFont="1" applyFill="1" applyAlignment="1">
      <alignment vertical="top" wrapText="1"/>
    </xf>
    <xf numFmtId="0" fontId="15" fillId="2" borderId="0" xfId="1" applyFont="1" applyFill="1" applyAlignment="1">
      <alignment vertical="top"/>
    </xf>
    <xf numFmtId="0" fontId="3" fillId="0" borderId="0" xfId="1" applyFont="1" applyFill="1" applyAlignment="1">
      <alignment horizontal="left" vertical="center"/>
    </xf>
    <xf numFmtId="0" fontId="3" fillId="0" borderId="0" xfId="1" applyFont="1" applyAlignment="1">
      <alignment horizontal="center" vertical="center"/>
    </xf>
    <xf numFmtId="0" fontId="4" fillId="0" borderId="0" xfId="9" applyFont="1" applyAlignment="1">
      <alignment vertical="center"/>
    </xf>
    <xf numFmtId="0" fontId="4" fillId="0" borderId="0" xfId="9" applyFont="1" applyBorder="1" applyAlignment="1">
      <alignment vertical="center"/>
    </xf>
    <xf numFmtId="0" fontId="4" fillId="0" borderId="0" xfId="1" applyFont="1" applyFill="1" applyBorder="1" applyAlignment="1">
      <alignment horizontal="center" vertical="center"/>
    </xf>
    <xf numFmtId="0" fontId="4" fillId="0" borderId="32" xfId="1" applyFont="1" applyFill="1" applyBorder="1" applyAlignment="1">
      <alignment horizontal="center" vertical="center"/>
    </xf>
    <xf numFmtId="0" fontId="25" fillId="0" borderId="0" xfId="1" applyFont="1" applyFill="1" applyAlignment="1">
      <alignment horizontal="center" vertical="center"/>
    </xf>
    <xf numFmtId="41" fontId="4" fillId="0" borderId="0" xfId="1" applyNumberFormat="1" applyFont="1" applyFill="1" applyBorder="1" applyAlignment="1">
      <alignment horizontal="right"/>
    </xf>
    <xf numFmtId="0" fontId="4" fillId="2" borderId="17" xfId="1" applyFont="1" applyFill="1" applyBorder="1" applyAlignment="1">
      <alignment horizontal="center" vertical="center"/>
    </xf>
    <xf numFmtId="0" fontId="4" fillId="2" borderId="22" xfId="1" applyFont="1" applyFill="1" applyBorder="1" applyAlignment="1">
      <alignment horizontal="center" vertical="center"/>
    </xf>
    <xf numFmtId="183" fontId="4" fillId="2" borderId="0" xfId="1" applyNumberFormat="1" applyFont="1" applyFill="1" applyAlignment="1">
      <alignment horizontal="right"/>
    </xf>
    <xf numFmtId="0" fontId="4" fillId="2" borderId="18" xfId="10" applyFont="1" applyFill="1" applyBorder="1" applyAlignment="1">
      <alignment horizontal="center" vertical="center"/>
    </xf>
    <xf numFmtId="0" fontId="4" fillId="2" borderId="22" xfId="10" applyFont="1" applyFill="1" applyBorder="1" applyAlignment="1">
      <alignment horizontal="center" vertical="center"/>
    </xf>
    <xf numFmtId="3" fontId="4" fillId="2" borderId="18" xfId="10" applyNumberFormat="1" applyFont="1" applyFill="1" applyBorder="1" applyAlignment="1">
      <alignment horizontal="center" vertical="center"/>
    </xf>
    <xf numFmtId="2" fontId="4" fillId="2" borderId="22" xfId="10" applyNumberFormat="1" applyFont="1" applyFill="1" applyBorder="1" applyAlignment="1">
      <alignment horizontal="center" vertical="center"/>
    </xf>
    <xf numFmtId="0" fontId="4" fillId="2" borderId="18" xfId="1" applyFont="1" applyFill="1" applyBorder="1" applyAlignment="1">
      <alignment horizontal="center" vertical="center" wrapText="1"/>
    </xf>
    <xf numFmtId="0" fontId="4" fillId="2" borderId="22" xfId="1" applyFont="1" applyFill="1" applyBorder="1" applyAlignment="1">
      <alignment horizontal="center" vertical="center" wrapText="1"/>
    </xf>
    <xf numFmtId="0" fontId="4" fillId="2" borderId="26" xfId="1" applyFont="1" applyFill="1" applyBorder="1" applyAlignment="1"/>
    <xf numFmtId="0" fontId="4" fillId="2" borderId="0" xfId="1" applyFont="1" applyFill="1" applyAlignment="1"/>
    <xf numFmtId="41" fontId="4" fillId="2" borderId="0" xfId="1" applyNumberFormat="1" applyFont="1" applyFill="1" applyAlignment="1">
      <alignment horizontal="right"/>
    </xf>
    <xf numFmtId="0" fontId="27" fillId="2" borderId="18" xfId="1" applyFont="1" applyFill="1" applyBorder="1" applyAlignment="1">
      <alignment horizontal="center" vertical="center"/>
    </xf>
    <xf numFmtId="0" fontId="27" fillId="2" borderId="22" xfId="1" applyFont="1" applyFill="1" applyBorder="1" applyAlignment="1">
      <alignment horizontal="center" vertical="center"/>
    </xf>
    <xf numFmtId="0" fontId="27" fillId="2" borderId="0" xfId="1" applyFont="1" applyFill="1" applyBorder="1" applyAlignment="1"/>
    <xf numFmtId="0" fontId="29" fillId="2" borderId="0" xfId="1" applyFont="1" applyFill="1" applyBorder="1" applyAlignment="1">
      <alignment horizontal="right" vertical="center"/>
    </xf>
    <xf numFmtId="0" fontId="26" fillId="2" borderId="0" xfId="1" applyFont="1" applyFill="1" applyBorder="1"/>
    <xf numFmtId="176" fontId="27" fillId="2" borderId="0" xfId="1" applyNumberFormat="1" applyFont="1" applyFill="1" applyAlignment="1">
      <alignment horizontal="right"/>
    </xf>
    <xf numFmtId="0" fontId="27" fillId="2" borderId="0" xfId="1" applyFont="1" applyFill="1" applyBorder="1" applyAlignment="1">
      <alignment horizontal="center" vertical="center" wrapText="1"/>
    </xf>
    <xf numFmtId="0" fontId="26" fillId="2" borderId="0" xfId="1" applyFont="1" applyFill="1"/>
    <xf numFmtId="0" fontId="27" fillId="2" borderId="0" xfId="1" applyFont="1" applyFill="1" applyBorder="1" applyAlignment="1">
      <alignment horizontal="center" vertical="center"/>
    </xf>
    <xf numFmtId="0" fontId="3" fillId="0" borderId="0" xfId="1" applyFont="1" applyAlignment="1">
      <alignment vertical="center"/>
    </xf>
    <xf numFmtId="0" fontId="4" fillId="0" borderId="26" xfId="1" applyFont="1" applyBorder="1"/>
    <xf numFmtId="0" fontId="4" fillId="0" borderId="12" xfId="1" applyFont="1" applyBorder="1"/>
    <xf numFmtId="0" fontId="4" fillId="0" borderId="16" xfId="1" applyFont="1" applyBorder="1"/>
    <xf numFmtId="0" fontId="4" fillId="0" borderId="15" xfId="1" applyFont="1" applyBorder="1"/>
    <xf numFmtId="0" fontId="4" fillId="0" borderId="9" xfId="1" applyFont="1" applyBorder="1"/>
    <xf numFmtId="0" fontId="4" fillId="0" borderId="10" xfId="1" applyFont="1" applyBorder="1"/>
    <xf numFmtId="0" fontId="3" fillId="0" borderId="0" xfId="1" applyFont="1" applyAlignment="1">
      <alignment vertical="center" shrinkToFit="1"/>
    </xf>
    <xf numFmtId="0" fontId="4" fillId="0" borderId="11" xfId="1" applyFont="1" applyBorder="1" applyAlignment="1">
      <alignment horizontal="left" vertical="center"/>
    </xf>
    <xf numFmtId="0" fontId="4" fillId="0" borderId="22" xfId="1" applyFont="1" applyBorder="1" applyAlignment="1">
      <alignment horizontal="left" vertical="center"/>
    </xf>
    <xf numFmtId="0" fontId="4" fillId="0" borderId="23" xfId="10" applyFont="1" applyBorder="1" applyAlignment="1">
      <alignment horizontal="center" shrinkToFit="1"/>
    </xf>
    <xf numFmtId="0" fontId="4" fillId="0" borderId="0" xfId="10" applyFont="1" applyFill="1" applyAlignment="1">
      <alignment horizontal="center" shrinkToFit="1"/>
    </xf>
    <xf numFmtId="0" fontId="3" fillId="0" borderId="0" xfId="1" applyFont="1" applyFill="1" applyAlignment="1">
      <alignment horizontal="center" vertical="center"/>
    </xf>
    <xf numFmtId="0" fontId="3" fillId="2" borderId="0" xfId="11" applyFont="1" applyFill="1" applyAlignment="1">
      <alignment vertical="center"/>
    </xf>
    <xf numFmtId="0" fontId="3" fillId="2" borderId="0" xfId="11" applyNumberFormat="1" applyFont="1" applyFill="1" applyAlignment="1">
      <alignment vertical="center"/>
    </xf>
    <xf numFmtId="0" fontId="3" fillId="2" borderId="0" xfId="10" applyFont="1" applyFill="1" applyAlignment="1"/>
    <xf numFmtId="0" fontId="4" fillId="2" borderId="0" xfId="10" applyFont="1" applyFill="1" applyAlignment="1">
      <alignment vertical="center"/>
    </xf>
    <xf numFmtId="3" fontId="4" fillId="2" borderId="0" xfId="10" applyNumberFormat="1" applyFont="1" applyFill="1" applyAlignment="1">
      <alignment vertical="center"/>
    </xf>
    <xf numFmtId="2" fontId="4" fillId="2" borderId="0" xfId="10" applyNumberFormat="1" applyFont="1" applyFill="1" applyAlignment="1">
      <alignment vertical="center"/>
    </xf>
    <xf numFmtId="0" fontId="6" fillId="2" borderId="0" xfId="10" applyFont="1" applyFill="1" applyAlignment="1">
      <alignment vertical="top"/>
    </xf>
    <xf numFmtId="0" fontId="4" fillId="2" borderId="0" xfId="10" applyFont="1" applyFill="1" applyAlignment="1">
      <alignment vertical="top"/>
    </xf>
    <xf numFmtId="3" fontId="4" fillId="2" borderId="0" xfId="10" applyNumberFormat="1" applyFont="1" applyFill="1" applyAlignment="1">
      <alignment vertical="top"/>
    </xf>
    <xf numFmtId="2" fontId="4" fillId="2" borderId="0" xfId="10" applyNumberFormat="1" applyFont="1" applyFill="1" applyAlignment="1">
      <alignment horizontal="right"/>
    </xf>
    <xf numFmtId="0" fontId="4" fillId="2" borderId="23" xfId="10" applyFont="1" applyFill="1" applyBorder="1" applyAlignment="1">
      <alignment vertical="center"/>
    </xf>
    <xf numFmtId="0" fontId="11" fillId="2" borderId="0" xfId="10" applyFont="1" applyFill="1" applyAlignment="1">
      <alignment horizontal="right" vertical="center"/>
    </xf>
    <xf numFmtId="3" fontId="11" fillId="2" borderId="0" xfId="10" applyNumberFormat="1" applyFont="1" applyFill="1" applyAlignment="1">
      <alignment horizontal="right" vertical="center"/>
    </xf>
    <xf numFmtId="2" fontId="11" fillId="2" borderId="0" xfId="10" applyNumberFormat="1" applyFont="1" applyFill="1" applyAlignment="1">
      <alignment horizontal="right" vertical="center"/>
    </xf>
    <xf numFmtId="176" fontId="15" fillId="2" borderId="0" xfId="10" applyNumberFormat="1" applyFont="1" applyFill="1" applyBorder="1" applyAlignment="1">
      <alignment horizontal="right"/>
    </xf>
    <xf numFmtId="177" fontId="15" fillId="2" borderId="0" xfId="10" applyNumberFormat="1" applyFont="1" applyFill="1" applyAlignment="1">
      <alignment horizontal="right"/>
    </xf>
    <xf numFmtId="176" fontId="15" fillId="2" borderId="0" xfId="10" applyNumberFormat="1" applyFont="1" applyFill="1" applyAlignment="1">
      <alignment horizontal="right"/>
    </xf>
    <xf numFmtId="183" fontId="15" fillId="2" borderId="0" xfId="10" applyNumberFormat="1" applyFont="1" applyFill="1" applyAlignment="1">
      <alignment horizontal="right"/>
    </xf>
    <xf numFmtId="184" fontId="15" fillId="2" borderId="0" xfId="10" applyNumberFormat="1" applyFont="1" applyFill="1" applyAlignment="1">
      <alignment horizontal="right"/>
    </xf>
    <xf numFmtId="0" fontId="4" fillId="2" borderId="0" xfId="10" applyFont="1" applyFill="1" applyAlignment="1"/>
    <xf numFmtId="0" fontId="4" fillId="2" borderId="0" xfId="10" applyFont="1" applyFill="1" applyAlignment="1">
      <alignment shrinkToFit="1"/>
    </xf>
    <xf numFmtId="38" fontId="4" fillId="2" borderId="0" xfId="3" applyFont="1" applyFill="1" applyBorder="1" applyAlignment="1">
      <alignment shrinkToFit="1"/>
    </xf>
    <xf numFmtId="0" fontId="14" fillId="2" borderId="23" xfId="10" applyFill="1" applyBorder="1" applyAlignment="1">
      <alignment shrinkToFit="1"/>
    </xf>
    <xf numFmtId="176" fontId="4" fillId="2" borderId="0" xfId="10" applyNumberFormat="1" applyFont="1" applyFill="1" applyAlignment="1">
      <alignment horizontal="right"/>
    </xf>
    <xf numFmtId="177" fontId="4" fillId="2" borderId="0" xfId="10" applyNumberFormat="1" applyFont="1" applyFill="1" applyAlignment="1">
      <alignment horizontal="right"/>
    </xf>
    <xf numFmtId="0" fontId="4" fillId="2" borderId="23" xfId="10" applyFont="1" applyFill="1" applyBorder="1" applyAlignment="1">
      <alignment horizontal="distributed" shrinkToFit="1"/>
    </xf>
    <xf numFmtId="0" fontId="3" fillId="0" borderId="0" xfId="1" applyFont="1" applyFill="1" applyAlignment="1">
      <alignment horizontal="left" vertical="center"/>
    </xf>
    <xf numFmtId="0" fontId="4" fillId="0" borderId="19" xfId="1" applyFont="1" applyFill="1" applyBorder="1" applyAlignment="1">
      <alignment horizontal="center" vertical="center"/>
    </xf>
    <xf numFmtId="0" fontId="4" fillId="0" borderId="26" xfId="1" applyFont="1" applyFill="1" applyBorder="1" applyAlignment="1">
      <alignment horizontal="center" vertical="center"/>
    </xf>
    <xf numFmtId="0" fontId="2" fillId="0" borderId="0" xfId="1" applyFont="1" applyFill="1" applyBorder="1" applyAlignment="1">
      <alignment horizontal="center" vertical="center"/>
    </xf>
    <xf numFmtId="0" fontId="4" fillId="0" borderId="15"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0" xfId="1" applyFont="1" applyFill="1" applyBorder="1" applyAlignment="1">
      <alignment horizontal="right" vertical="center"/>
    </xf>
    <xf numFmtId="0" fontId="4" fillId="0" borderId="0" xfId="1" applyFont="1" applyFill="1" applyBorder="1" applyAlignment="1">
      <alignment horizontal="center" vertical="center" wrapText="1"/>
    </xf>
    <xf numFmtId="0" fontId="4" fillId="0" borderId="26" xfId="1" applyFont="1" applyFill="1" applyBorder="1" applyAlignment="1">
      <alignment horizontal="center" vertical="center" wrapText="1"/>
    </xf>
    <xf numFmtId="0" fontId="4" fillId="0" borderId="31" xfId="1" applyFont="1" applyFill="1" applyBorder="1" applyAlignment="1">
      <alignment horizontal="center" vertical="center"/>
    </xf>
    <xf numFmtId="0" fontId="3" fillId="0" borderId="0" xfId="1" applyFont="1" applyFill="1" applyAlignment="1">
      <alignment horizontal="center" vertical="center"/>
    </xf>
    <xf numFmtId="0" fontId="2" fillId="0" borderId="0" xfId="1" applyFill="1" applyBorder="1" applyAlignment="1"/>
    <xf numFmtId="0" fontId="4" fillId="0" borderId="12" xfId="1" applyFont="1" applyFill="1" applyBorder="1" applyAlignment="1">
      <alignment horizontal="center" vertical="center"/>
    </xf>
    <xf numFmtId="176" fontId="4" fillId="0" borderId="0" xfId="1" applyNumberFormat="1" applyFont="1" applyFill="1" applyBorder="1" applyAlignment="1">
      <alignment horizontal="right"/>
    </xf>
    <xf numFmtId="183" fontId="4" fillId="2" borderId="0" xfId="1" applyNumberFormat="1" applyFont="1" applyFill="1" applyBorder="1" applyAlignment="1">
      <alignment horizontal="right" shrinkToFit="1"/>
    </xf>
    <xf numFmtId="0" fontId="11" fillId="2" borderId="0" xfId="1" applyFont="1" applyFill="1" applyBorder="1" applyAlignment="1">
      <alignment horizontal="right" vertical="center"/>
    </xf>
    <xf numFmtId="183" fontId="4" fillId="2" borderId="0" xfId="1" applyNumberFormat="1" applyFont="1" applyFill="1" applyAlignment="1">
      <alignment horizontal="right" shrinkToFit="1"/>
    </xf>
    <xf numFmtId="0" fontId="3" fillId="0" borderId="0" xfId="1" applyFont="1" applyAlignment="1">
      <alignment horizontal="center" vertical="center"/>
    </xf>
    <xf numFmtId="0" fontId="3" fillId="0" borderId="0" xfId="1" applyFont="1" applyAlignment="1">
      <alignment horizontal="center" vertical="center" shrinkToFit="1"/>
    </xf>
    <xf numFmtId="0" fontId="4" fillId="0" borderId="31" xfId="1" applyFont="1" applyBorder="1" applyAlignment="1">
      <alignment horizontal="center" vertical="center" wrapText="1"/>
    </xf>
    <xf numFmtId="0" fontId="4" fillId="0" borderId="31" xfId="1" applyFont="1" applyBorder="1" applyAlignment="1">
      <alignment horizontal="center" vertical="center"/>
    </xf>
    <xf numFmtId="38" fontId="3" fillId="0" borderId="0" xfId="16" applyFont="1" applyAlignment="1">
      <alignment horizontal="center" vertical="center"/>
    </xf>
    <xf numFmtId="38" fontId="4" fillId="0" borderId="38" xfId="16" applyFont="1" applyBorder="1" applyAlignment="1">
      <alignment horizontal="center" vertical="center"/>
    </xf>
    <xf numFmtId="0" fontId="4" fillId="0" borderId="19" xfId="1" applyFont="1" applyBorder="1" applyAlignment="1">
      <alignment horizontal="center" vertical="center" wrapText="1"/>
    </xf>
    <xf numFmtId="38" fontId="4" fillId="0" borderId="26" xfId="16" applyFont="1" applyBorder="1" applyAlignment="1">
      <alignment horizontal="right" vertical="center"/>
    </xf>
    <xf numFmtId="38" fontId="4" fillId="0" borderId="8" xfId="16" applyFont="1" applyBorder="1" applyAlignment="1">
      <alignment horizontal="right" vertical="center"/>
    </xf>
    <xf numFmtId="38" fontId="4" fillId="0" borderId="14" xfId="16" applyFont="1" applyBorder="1" applyAlignment="1">
      <alignment horizontal="right" vertical="center"/>
    </xf>
    <xf numFmtId="186" fontId="4" fillId="0" borderId="8" xfId="16" applyNumberFormat="1" applyFont="1" applyBorder="1" applyAlignment="1">
      <alignment horizontal="right" vertical="center"/>
    </xf>
    <xf numFmtId="186" fontId="4" fillId="0" borderId="26" xfId="16" applyNumberFormat="1" applyFont="1" applyBorder="1" applyAlignment="1">
      <alignment horizontal="right" vertical="center"/>
    </xf>
    <xf numFmtId="0" fontId="4" fillId="0" borderId="12" xfId="1" applyFont="1" applyBorder="1" applyAlignment="1">
      <alignment vertical="center"/>
    </xf>
    <xf numFmtId="0" fontId="4" fillId="0" borderId="16" xfId="1" applyFont="1" applyBorder="1" applyAlignment="1">
      <alignment vertical="center"/>
    </xf>
    <xf numFmtId="186" fontId="4" fillId="0" borderId="21" xfId="16" applyNumberFormat="1" applyFont="1" applyBorder="1" applyAlignment="1">
      <alignment horizontal="right" vertical="center"/>
    </xf>
    <xf numFmtId="38" fontId="4" fillId="0" borderId="0" xfId="16" applyFont="1" applyAlignment="1"/>
    <xf numFmtId="0" fontId="14" fillId="0" borderId="38" xfId="1" applyFont="1" applyBorder="1" applyAlignment="1">
      <alignment horizontal="center" vertical="center" shrinkToFit="1"/>
    </xf>
    <xf numFmtId="0" fontId="4" fillId="0" borderId="8" xfId="1" applyFont="1" applyBorder="1" applyAlignment="1">
      <alignment horizontal="left" vertical="center"/>
    </xf>
    <xf numFmtId="38" fontId="4" fillId="0" borderId="26" xfId="16" applyFont="1" applyBorder="1" applyAlignment="1">
      <alignment horizontal="right" vertical="center" indent="1"/>
    </xf>
    <xf numFmtId="38" fontId="4" fillId="0" borderId="8" xfId="16" applyFont="1" applyBorder="1" applyAlignment="1">
      <alignment horizontal="right" vertical="center" indent="1"/>
    </xf>
    <xf numFmtId="0" fontId="4" fillId="0" borderId="14" xfId="1" applyFont="1" applyBorder="1" applyAlignment="1">
      <alignment horizontal="left" vertical="center"/>
    </xf>
    <xf numFmtId="179" fontId="4" fillId="0" borderId="14" xfId="16" applyNumberFormat="1" applyFont="1" applyBorder="1" applyAlignment="1">
      <alignment horizontal="right" vertical="center"/>
    </xf>
    <xf numFmtId="179" fontId="4" fillId="0" borderId="14" xfId="16" applyNumberFormat="1" applyFont="1" applyBorder="1" applyAlignment="1">
      <alignment horizontal="right" vertical="center" indent="1"/>
    </xf>
    <xf numFmtId="179" fontId="4" fillId="0" borderId="26" xfId="16" applyNumberFormat="1" applyFont="1" applyBorder="1" applyAlignment="1">
      <alignment horizontal="right" vertical="center"/>
    </xf>
    <xf numFmtId="179" fontId="4" fillId="0" borderId="26" xfId="16" applyNumberFormat="1" applyFont="1" applyBorder="1" applyAlignment="1">
      <alignment horizontal="right" vertical="center" indent="1"/>
    </xf>
    <xf numFmtId="179" fontId="4" fillId="0" borderId="8" xfId="16" applyNumberFormat="1" applyFont="1" applyBorder="1" applyAlignment="1">
      <alignment horizontal="right" vertical="center"/>
    </xf>
    <xf numFmtId="179" fontId="4" fillId="0" borderId="8" xfId="16" applyNumberFormat="1" applyFont="1" applyBorder="1" applyAlignment="1">
      <alignment horizontal="right" vertical="center" indent="1"/>
    </xf>
    <xf numFmtId="38" fontId="4" fillId="0" borderId="14" xfId="16" applyFont="1" applyBorder="1" applyAlignment="1">
      <alignment horizontal="right" vertical="center" indent="1"/>
    </xf>
    <xf numFmtId="179" fontId="4" fillId="0" borderId="21" xfId="16" applyNumberFormat="1" applyFont="1" applyBorder="1" applyAlignment="1">
      <alignment horizontal="right" vertical="center"/>
    </xf>
    <xf numFmtId="179" fontId="4" fillId="0" borderId="21" xfId="16" applyNumberFormat="1" applyFont="1" applyBorder="1" applyAlignment="1">
      <alignment horizontal="right" vertical="center" indent="1"/>
    </xf>
    <xf numFmtId="41" fontId="4" fillId="0" borderId="26" xfId="1" applyNumberFormat="1" applyFont="1" applyFill="1" applyBorder="1" applyAlignment="1">
      <alignment horizontal="right"/>
    </xf>
    <xf numFmtId="0" fontId="15" fillId="0" borderId="0" xfId="1" applyFont="1" applyFill="1" applyAlignment="1">
      <alignment vertical="center"/>
    </xf>
    <xf numFmtId="0" fontId="15" fillId="0" borderId="0" xfId="1" applyFont="1" applyFill="1" applyBorder="1" applyAlignment="1">
      <alignment vertical="center"/>
    </xf>
    <xf numFmtId="0" fontId="14" fillId="0" borderId="0" xfId="1" applyFont="1" applyFill="1" applyAlignment="1">
      <alignment vertical="center"/>
    </xf>
    <xf numFmtId="0" fontId="2" fillId="0" borderId="0" xfId="1" applyFont="1" applyFill="1" applyAlignment="1">
      <alignment vertical="center"/>
    </xf>
    <xf numFmtId="0" fontId="0" fillId="2" borderId="0" xfId="0" applyFill="1">
      <alignment vertical="center"/>
    </xf>
    <xf numFmtId="0" fontId="26" fillId="2" borderId="0" xfId="0" applyFont="1" applyFill="1" applyAlignment="1">
      <alignment vertical="center"/>
    </xf>
    <xf numFmtId="0" fontId="26" fillId="2" borderId="0" xfId="0" applyFont="1" applyFill="1">
      <alignment vertical="center"/>
    </xf>
    <xf numFmtId="0" fontId="31" fillId="2" borderId="0" xfId="0" applyFont="1" applyFill="1" applyAlignment="1">
      <alignment vertical="center"/>
    </xf>
    <xf numFmtId="49" fontId="26" fillId="2" borderId="0" xfId="0" applyNumberFormat="1" applyFont="1" applyFill="1" applyAlignment="1">
      <alignment vertical="center"/>
    </xf>
    <xf numFmtId="0" fontId="26" fillId="2" borderId="0" xfId="0" applyFont="1" applyFill="1" applyAlignment="1">
      <alignment horizontal="left" vertical="center"/>
    </xf>
    <xf numFmtId="49" fontId="26" fillId="2" borderId="0" xfId="0" applyNumberFormat="1" applyFont="1" applyFill="1" applyAlignment="1">
      <alignment horizontal="left" vertical="center"/>
    </xf>
    <xf numFmtId="0" fontId="4" fillId="2" borderId="14" xfId="1" applyFont="1" applyFill="1" applyBorder="1" applyAlignment="1">
      <alignment horizontal="center" vertical="center"/>
    </xf>
    <xf numFmtId="0" fontId="4" fillId="2" borderId="15" xfId="1" applyFont="1" applyFill="1" applyBorder="1" applyAlignment="1">
      <alignment horizontal="center" vertical="center"/>
    </xf>
    <xf numFmtId="0" fontId="4" fillId="2" borderId="14" xfId="1" applyFont="1" applyFill="1" applyBorder="1" applyAlignment="1">
      <alignment horizontal="center" vertical="center" wrapText="1"/>
    </xf>
    <xf numFmtId="0" fontId="4" fillId="2" borderId="21" xfId="1" applyFont="1" applyFill="1" applyBorder="1" applyAlignment="1">
      <alignment horizontal="center" vertical="center"/>
    </xf>
    <xf numFmtId="0" fontId="15" fillId="2" borderId="0" xfId="1" applyFont="1" applyFill="1" applyAlignment="1">
      <alignment horizontal="left" vertical="top" wrapText="1"/>
    </xf>
    <xf numFmtId="0" fontId="4" fillId="2" borderId="2" xfId="1" applyFont="1" applyFill="1" applyBorder="1" applyAlignment="1">
      <alignment horizontal="center" vertical="center"/>
    </xf>
    <xf numFmtId="0" fontId="4" fillId="2" borderId="3" xfId="1" applyFont="1" applyFill="1" applyBorder="1" applyAlignment="1">
      <alignment horizontal="center" vertical="center"/>
    </xf>
    <xf numFmtId="0" fontId="4" fillId="2" borderId="4" xfId="1" applyFont="1" applyFill="1" applyBorder="1" applyAlignment="1">
      <alignment horizontal="center" vertical="center"/>
    </xf>
    <xf numFmtId="0" fontId="4" fillId="2" borderId="8" xfId="1" applyFont="1" applyFill="1" applyBorder="1" applyAlignment="1">
      <alignment horizontal="center" vertical="center"/>
    </xf>
    <xf numFmtId="0" fontId="4" fillId="2" borderId="9" xfId="1" applyFont="1" applyFill="1" applyBorder="1" applyAlignment="1">
      <alignment horizontal="center" vertical="center"/>
    </xf>
    <xf numFmtId="0" fontId="4" fillId="2" borderId="10" xfId="1" applyFont="1" applyFill="1" applyBorder="1" applyAlignment="1">
      <alignment horizontal="center" vertical="center"/>
    </xf>
    <xf numFmtId="0" fontId="4" fillId="2" borderId="5" xfId="1" applyFont="1" applyFill="1" applyBorder="1" applyAlignment="1">
      <alignment horizontal="right" vertical="center"/>
    </xf>
    <xf numFmtId="0" fontId="4" fillId="2" borderId="6" xfId="1" applyFont="1" applyFill="1" applyBorder="1" applyAlignment="1">
      <alignment horizontal="right" vertical="center"/>
    </xf>
    <xf numFmtId="0" fontId="4" fillId="2" borderId="5" xfId="1" applyFont="1" applyFill="1" applyBorder="1" applyAlignment="1">
      <alignment horizontal="center" vertical="center" wrapText="1"/>
    </xf>
    <xf numFmtId="0" fontId="4" fillId="2" borderId="6" xfId="1" applyFont="1" applyFill="1" applyBorder="1" applyAlignment="1">
      <alignment horizontal="center" vertical="center" wrapText="1"/>
    </xf>
    <xf numFmtId="0" fontId="4" fillId="2" borderId="11" xfId="1" applyFont="1" applyFill="1" applyBorder="1" applyAlignment="1">
      <alignment horizontal="center" vertical="center"/>
    </xf>
    <xf numFmtId="0" fontId="4" fillId="2" borderId="12" xfId="1" applyFont="1" applyFill="1" applyBorder="1" applyAlignment="1">
      <alignment horizontal="center" vertical="center"/>
    </xf>
    <xf numFmtId="0" fontId="4" fillId="2" borderId="12" xfId="1" applyFont="1" applyFill="1" applyBorder="1" applyAlignment="1">
      <alignment horizontal="left" vertical="center"/>
    </xf>
    <xf numFmtId="0" fontId="4" fillId="2" borderId="7" xfId="1" applyFont="1" applyFill="1" applyBorder="1" applyAlignment="1">
      <alignment horizontal="left" vertical="center"/>
    </xf>
    <xf numFmtId="0" fontId="4" fillId="2" borderId="13" xfId="1" applyFont="1" applyFill="1" applyBorder="1" applyAlignment="1">
      <alignment horizontal="center" vertical="center" wrapText="1"/>
    </xf>
    <xf numFmtId="0" fontId="4" fillId="2" borderId="20" xfId="1" applyFont="1" applyFill="1" applyBorder="1" applyAlignment="1">
      <alignment horizontal="center" vertical="center" wrapText="1"/>
    </xf>
    <xf numFmtId="0" fontId="4" fillId="2" borderId="16" xfId="1" applyFont="1" applyFill="1" applyBorder="1" applyAlignment="1">
      <alignment horizontal="center" vertical="center"/>
    </xf>
    <xf numFmtId="0" fontId="4" fillId="2" borderId="11" xfId="1" applyFont="1" applyFill="1" applyBorder="1" applyAlignment="1">
      <alignment horizontal="right" vertical="center"/>
    </xf>
    <xf numFmtId="0" fontId="4" fillId="2" borderId="12" xfId="1" applyFont="1" applyFill="1" applyBorder="1" applyAlignment="1">
      <alignment horizontal="right" vertical="center"/>
    </xf>
    <xf numFmtId="0" fontId="4" fillId="2" borderId="1" xfId="1" applyFont="1" applyFill="1" applyBorder="1" applyAlignment="1">
      <alignment horizontal="center" vertical="center" wrapText="1"/>
    </xf>
    <xf numFmtId="0" fontId="4" fillId="2" borderId="7" xfId="1" applyFont="1" applyFill="1" applyBorder="1" applyAlignment="1">
      <alignment horizontal="center" vertical="center" wrapText="1"/>
    </xf>
    <xf numFmtId="0" fontId="4" fillId="2" borderId="17" xfId="1" applyFont="1" applyFill="1" applyBorder="1" applyAlignment="1">
      <alignment horizontal="center" vertical="center" wrapText="1"/>
    </xf>
    <xf numFmtId="0" fontId="4" fillId="2" borderId="5" xfId="1" applyFont="1" applyFill="1" applyBorder="1" applyAlignment="1">
      <alignment horizontal="center" vertical="center"/>
    </xf>
    <xf numFmtId="0" fontId="4" fillId="2" borderId="6" xfId="1" applyFont="1" applyFill="1" applyBorder="1" applyAlignment="1">
      <alignment horizontal="center" vertical="center"/>
    </xf>
    <xf numFmtId="0" fontId="4" fillId="2" borderId="6" xfId="1" applyFont="1" applyFill="1" applyBorder="1" applyAlignment="1">
      <alignment horizontal="left" vertical="center"/>
    </xf>
    <xf numFmtId="0" fontId="4" fillId="2" borderId="1" xfId="1" applyFont="1" applyFill="1" applyBorder="1" applyAlignment="1">
      <alignment horizontal="left" vertical="center"/>
    </xf>
    <xf numFmtId="0" fontId="26" fillId="2" borderId="0" xfId="0" applyFont="1" applyFill="1" applyAlignment="1">
      <alignment horizontal="center" vertical="center"/>
    </xf>
    <xf numFmtId="0" fontId="32" fillId="2" borderId="0" xfId="50" applyFill="1" applyAlignment="1" applyProtection="1">
      <alignment horizontal="left" vertical="center"/>
    </xf>
    <xf numFmtId="0" fontId="33" fillId="2" borderId="0" xfId="0" applyFont="1" applyFill="1" applyAlignment="1">
      <alignment horizontal="center" vertical="center"/>
    </xf>
    <xf numFmtId="0" fontId="26" fillId="2" borderId="0" xfId="0" applyFont="1" applyFill="1" applyAlignment="1">
      <alignment horizontal="left" vertical="center"/>
    </xf>
    <xf numFmtId="0" fontId="4" fillId="2" borderId="21" xfId="1" applyFont="1" applyFill="1" applyBorder="1" applyAlignment="1">
      <alignment horizontal="center" vertical="center" wrapText="1"/>
    </xf>
    <xf numFmtId="0" fontId="4" fillId="2" borderId="7" xfId="1" applyFont="1" applyFill="1" applyBorder="1" applyAlignment="1">
      <alignment horizontal="center" vertical="center"/>
    </xf>
    <xf numFmtId="0" fontId="4" fillId="2" borderId="4" xfId="1" applyFont="1" applyFill="1" applyBorder="1" applyAlignment="1">
      <alignment horizontal="center" vertical="center" wrapText="1"/>
    </xf>
    <xf numFmtId="0" fontId="4" fillId="2" borderId="23" xfId="1" applyFont="1" applyFill="1" applyBorder="1" applyAlignment="1">
      <alignment horizontal="center" vertical="center" wrapText="1"/>
    </xf>
    <xf numFmtId="0" fontId="4" fillId="2" borderId="24" xfId="1" applyFont="1" applyFill="1" applyBorder="1" applyAlignment="1">
      <alignment horizontal="center" vertical="center" wrapText="1"/>
    </xf>
    <xf numFmtId="0" fontId="0" fillId="0" borderId="6" xfId="0" applyBorder="1">
      <alignment vertical="center"/>
    </xf>
    <xf numFmtId="0" fontId="0" fillId="0" borderId="12" xfId="0" applyBorder="1">
      <alignment vertical="center"/>
    </xf>
    <xf numFmtId="0" fontId="0" fillId="0" borderId="7" xfId="0" applyBorder="1">
      <alignment vertical="center"/>
    </xf>
    <xf numFmtId="0" fontId="15" fillId="0" borderId="0" xfId="1" applyFont="1" applyFill="1" applyAlignment="1">
      <alignment horizontal="left" vertical="top" wrapText="1"/>
    </xf>
    <xf numFmtId="0" fontId="4" fillId="0" borderId="4" xfId="1" applyFont="1" applyFill="1" applyBorder="1" applyAlignment="1">
      <alignment horizontal="center" vertical="center" wrapText="1"/>
    </xf>
    <xf numFmtId="0" fontId="4" fillId="0" borderId="23" xfId="1" applyFont="1" applyFill="1" applyBorder="1" applyAlignment="1">
      <alignment horizontal="center" vertical="center" wrapText="1"/>
    </xf>
    <xf numFmtId="0" fontId="4" fillId="0" borderId="24" xfId="1" applyFont="1" applyFill="1" applyBorder="1" applyAlignment="1">
      <alignment horizontal="center" vertical="center" wrapText="1"/>
    </xf>
    <xf numFmtId="0" fontId="3" fillId="0" borderId="0" xfId="1" applyFont="1" applyFill="1" applyAlignment="1">
      <alignment horizontal="left" vertical="center"/>
    </xf>
    <xf numFmtId="0" fontId="15" fillId="0" borderId="0" xfId="1" applyFont="1" applyFill="1" applyAlignment="1">
      <alignment vertical="top" wrapText="1"/>
    </xf>
    <xf numFmtId="0" fontId="4" fillId="0" borderId="5" xfId="10" applyFont="1" applyBorder="1" applyAlignment="1">
      <alignment horizontal="center" vertical="center" wrapText="1"/>
    </xf>
    <xf numFmtId="0" fontId="4" fillId="0" borderId="6" xfId="10" applyFont="1" applyBorder="1" applyAlignment="1">
      <alignment horizontal="center" vertical="center"/>
    </xf>
    <xf numFmtId="0" fontId="4" fillId="0" borderId="3" xfId="10" applyFont="1" applyBorder="1" applyAlignment="1">
      <alignment horizontal="center" vertical="center" wrapText="1"/>
    </xf>
    <xf numFmtId="0" fontId="4" fillId="0" borderId="4" xfId="10" applyFont="1" applyBorder="1" applyAlignment="1">
      <alignment horizontal="center" vertical="center" wrapText="1"/>
    </xf>
    <xf numFmtId="0" fontId="4" fillId="0" borderId="25" xfId="10" applyFont="1" applyBorder="1" applyAlignment="1">
      <alignment horizontal="center" vertical="center" wrapText="1"/>
    </xf>
    <xf numFmtId="0" fontId="4" fillId="0" borderId="24" xfId="10" applyFont="1" applyBorder="1" applyAlignment="1">
      <alignment horizontal="center" vertical="center" wrapText="1"/>
    </xf>
    <xf numFmtId="0" fontId="4" fillId="0" borderId="5" xfId="10" applyFont="1" applyBorder="1" applyAlignment="1">
      <alignment horizontal="center" vertical="center"/>
    </xf>
    <xf numFmtId="0" fontId="4" fillId="0" borderId="1" xfId="10" applyFont="1" applyBorder="1" applyAlignment="1">
      <alignment horizontal="center" vertical="center"/>
    </xf>
    <xf numFmtId="0" fontId="4" fillId="0" borderId="0" xfId="10" applyFont="1" applyAlignment="1">
      <alignment horizontal="center" shrinkToFit="1"/>
    </xf>
    <xf numFmtId="0" fontId="4" fillId="0" borderId="23" xfId="10" applyFont="1" applyBorder="1" applyAlignment="1">
      <alignment horizontal="center" shrinkToFit="1"/>
    </xf>
    <xf numFmtId="0" fontId="4" fillId="0" borderId="0" xfId="10" applyFont="1" applyAlignment="1">
      <alignment horizontal="center"/>
    </xf>
    <xf numFmtId="0" fontId="4" fillId="0" borderId="23" xfId="10" applyFont="1" applyBorder="1" applyAlignment="1">
      <alignment horizontal="center"/>
    </xf>
    <xf numFmtId="0" fontId="11" fillId="0" borderId="0" xfId="10" applyFont="1" applyBorder="1" applyAlignment="1">
      <alignment horizontal="left"/>
    </xf>
    <xf numFmtId="0" fontId="11" fillId="0" borderId="23" xfId="10" applyFont="1" applyBorder="1" applyAlignment="1">
      <alignment horizontal="left"/>
    </xf>
    <xf numFmtId="0" fontId="4" fillId="2" borderId="5" xfId="10" applyFont="1" applyFill="1" applyBorder="1" applyAlignment="1">
      <alignment horizontal="center" vertical="center"/>
    </xf>
    <xf numFmtId="0" fontId="14" fillId="2" borderId="6" xfId="10" applyFill="1" applyBorder="1" applyAlignment="1">
      <alignment horizontal="center" vertical="center"/>
    </xf>
    <xf numFmtId="0" fontId="4" fillId="2" borderId="0" xfId="10" applyFont="1" applyFill="1" applyAlignment="1">
      <alignment horizontal="center"/>
    </xf>
    <xf numFmtId="0" fontId="14" fillId="2" borderId="0" xfId="10" applyFill="1" applyAlignment="1">
      <alignment horizontal="center"/>
    </xf>
    <xf numFmtId="0" fontId="14" fillId="2" borderId="23" xfId="10" applyFill="1" applyBorder="1" applyAlignment="1">
      <alignment horizontal="center"/>
    </xf>
    <xf numFmtId="0" fontId="11" fillId="2" borderId="0" xfId="10" applyFont="1" applyFill="1" applyBorder="1" applyAlignment="1">
      <alignment horizontal="left"/>
    </xf>
    <xf numFmtId="0" fontId="14" fillId="2" borderId="23" xfId="10" applyFill="1" applyBorder="1" applyAlignment="1"/>
    <xf numFmtId="0" fontId="14" fillId="0" borderId="0" xfId="10" applyAlignment="1">
      <alignment horizontal="center"/>
    </xf>
    <xf numFmtId="0" fontId="14" fillId="0" borderId="23" xfId="10" applyBorder="1" applyAlignment="1">
      <alignment horizontal="center"/>
    </xf>
    <xf numFmtId="0" fontId="4" fillId="2" borderId="3" xfId="10" applyFont="1" applyFill="1" applyBorder="1" applyAlignment="1">
      <alignment horizontal="center" vertical="center" wrapText="1"/>
    </xf>
    <xf numFmtId="0" fontId="14" fillId="2" borderId="3" xfId="10" applyFill="1" applyBorder="1" applyAlignment="1"/>
    <xf numFmtId="0" fontId="14" fillId="2" borderId="4" xfId="10" applyFill="1" applyBorder="1" applyAlignment="1"/>
    <xf numFmtId="0" fontId="14" fillId="2" borderId="25" xfId="10" applyFill="1" applyBorder="1" applyAlignment="1"/>
    <xf numFmtId="0" fontId="14" fillId="2" borderId="24" xfId="10" applyFill="1" applyBorder="1" applyAlignment="1"/>
    <xf numFmtId="0" fontId="4" fillId="2" borderId="1" xfId="10" applyFont="1" applyFill="1" applyBorder="1" applyAlignment="1">
      <alignment horizontal="center" vertical="center"/>
    </xf>
    <xf numFmtId="0" fontId="4" fillId="0" borderId="0" xfId="10" applyFont="1" applyFill="1" applyAlignment="1">
      <alignment horizontal="center" shrinkToFit="1"/>
    </xf>
    <xf numFmtId="0" fontId="14" fillId="0" borderId="0" xfId="10" applyFill="1" applyAlignment="1">
      <alignment horizontal="center" shrinkToFit="1"/>
    </xf>
    <xf numFmtId="0" fontId="14" fillId="0" borderId="23" xfId="10" applyFill="1" applyBorder="1" applyAlignment="1">
      <alignment horizontal="center" shrinkToFit="1"/>
    </xf>
    <xf numFmtId="0" fontId="3" fillId="0" borderId="0" xfId="1" applyFont="1" applyAlignment="1">
      <alignment horizontal="center" vertical="center"/>
    </xf>
    <xf numFmtId="0" fontId="4" fillId="0" borderId="4" xfId="1" applyFont="1" applyBorder="1" applyAlignment="1">
      <alignment horizontal="center" vertical="center" wrapText="1"/>
    </xf>
    <xf numFmtId="0" fontId="6" fillId="0" borderId="24" xfId="1" applyFont="1" applyBorder="1" applyAlignment="1">
      <alignment horizontal="center" vertical="center"/>
    </xf>
    <xf numFmtId="0" fontId="4" fillId="0" borderId="5" xfId="1" applyFont="1" applyBorder="1" applyAlignment="1">
      <alignment horizontal="center" vertical="center"/>
    </xf>
    <xf numFmtId="0" fontId="4" fillId="0" borderId="6" xfId="1" applyFont="1" applyBorder="1" applyAlignment="1">
      <alignment horizontal="center" vertical="center"/>
    </xf>
    <xf numFmtId="0" fontId="4" fillId="0" borderId="1" xfId="1" applyFont="1" applyBorder="1" applyAlignment="1">
      <alignment horizontal="center" vertical="center"/>
    </xf>
    <xf numFmtId="0" fontId="4" fillId="0" borderId="2" xfId="1" applyFont="1" applyBorder="1" applyAlignment="1">
      <alignment horizontal="center" vertical="center"/>
    </xf>
    <xf numFmtId="0" fontId="4" fillId="0" borderId="21" xfId="1" applyFont="1" applyBorder="1" applyAlignment="1">
      <alignment horizontal="center" vertical="center"/>
    </xf>
    <xf numFmtId="0" fontId="3" fillId="0" borderId="0" xfId="9" applyFont="1" applyAlignment="1">
      <alignment horizontal="center" vertical="center"/>
    </xf>
    <xf numFmtId="0" fontId="4" fillId="0" borderId="0" xfId="9" applyFont="1" applyAlignment="1">
      <alignment horizontal="center" vertical="center"/>
    </xf>
    <xf numFmtId="0" fontId="14" fillId="0" borderId="0" xfId="9" applyAlignment="1">
      <alignment horizontal="center" vertical="center"/>
    </xf>
    <xf numFmtId="0" fontId="4" fillId="0" borderId="1" xfId="9" applyFont="1" applyBorder="1" applyAlignment="1">
      <alignment horizontal="center" vertical="center" wrapText="1"/>
    </xf>
    <xf numFmtId="0" fontId="4" fillId="0" borderId="7" xfId="9" applyFont="1" applyBorder="1" applyAlignment="1">
      <alignment horizontal="center" vertical="center"/>
    </xf>
    <xf numFmtId="0" fontId="4" fillId="0" borderId="17" xfId="9" applyFont="1" applyBorder="1" applyAlignment="1">
      <alignment horizontal="center" vertical="center"/>
    </xf>
    <xf numFmtId="0" fontId="4" fillId="0" borderId="5" xfId="9" applyFont="1" applyBorder="1" applyAlignment="1">
      <alignment horizontal="center" vertical="center"/>
    </xf>
    <xf numFmtId="0" fontId="14" fillId="0" borderId="6" xfId="9" applyBorder="1" applyAlignment="1">
      <alignment horizontal="center" vertical="center"/>
    </xf>
    <xf numFmtId="0" fontId="4" fillId="0" borderId="6" xfId="9" applyFont="1" applyBorder="1" applyAlignment="1">
      <alignment horizontal="center" vertical="center"/>
    </xf>
    <xf numFmtId="0" fontId="4" fillId="0" borderId="13" xfId="9" applyFont="1" applyBorder="1" applyAlignment="1">
      <alignment horizontal="center" vertical="center"/>
    </xf>
    <xf numFmtId="0" fontId="14" fillId="0" borderId="20" xfId="9" applyBorder="1" applyAlignment="1">
      <alignment horizontal="center" vertical="center"/>
    </xf>
    <xf numFmtId="0" fontId="4" fillId="0" borderId="15" xfId="9" applyFont="1" applyBorder="1" applyAlignment="1">
      <alignment horizontal="center" vertical="center"/>
    </xf>
    <xf numFmtId="0" fontId="14" fillId="0" borderId="15" xfId="9" applyBorder="1" applyAlignment="1">
      <alignment vertical="center"/>
    </xf>
    <xf numFmtId="0" fontId="4" fillId="0" borderId="11" xfId="9" applyFont="1" applyBorder="1" applyAlignment="1">
      <alignment horizontal="center" vertical="center"/>
    </xf>
    <xf numFmtId="0" fontId="4" fillId="0" borderId="12" xfId="9" applyFont="1" applyBorder="1" applyAlignment="1">
      <alignment horizontal="center" vertical="center"/>
    </xf>
    <xf numFmtId="0" fontId="14" fillId="0" borderId="12" xfId="9" applyBorder="1" applyAlignment="1">
      <alignment horizontal="center" vertical="center"/>
    </xf>
    <xf numFmtId="0" fontId="15" fillId="0" borderId="0" xfId="1" applyFont="1" applyFill="1" applyAlignment="1">
      <alignment horizontal="left" vertical="center"/>
    </xf>
    <xf numFmtId="0" fontId="15" fillId="0" borderId="0" xfId="1" applyFont="1" applyFill="1" applyAlignment="1">
      <alignment horizontal="left" vertical="center" wrapText="1"/>
    </xf>
    <xf numFmtId="0" fontId="6" fillId="0" borderId="25" xfId="1" applyFont="1" applyFill="1" applyBorder="1" applyAlignment="1">
      <alignment horizontal="right" vertical="top"/>
    </xf>
    <xf numFmtId="0" fontId="2" fillId="0" borderId="25" xfId="1" applyFont="1" applyFill="1" applyBorder="1" applyAlignment="1">
      <alignment horizontal="right"/>
    </xf>
    <xf numFmtId="0" fontId="20" fillId="0" borderId="23" xfId="1" applyFont="1" applyFill="1" applyBorder="1" applyAlignment="1">
      <alignment horizontal="center" vertical="center" wrapText="1"/>
    </xf>
    <xf numFmtId="0" fontId="20" fillId="0" borderId="24" xfId="1" applyFont="1" applyFill="1" applyBorder="1" applyAlignment="1">
      <alignment horizontal="center" vertical="center" wrapText="1"/>
    </xf>
    <xf numFmtId="0" fontId="4" fillId="0" borderId="2" xfId="1" applyFont="1" applyFill="1" applyBorder="1" applyAlignment="1">
      <alignment horizontal="center" vertical="center"/>
    </xf>
    <xf numFmtId="0" fontId="2" fillId="0" borderId="29" xfId="1" applyFont="1" applyFill="1" applyBorder="1" applyAlignment="1">
      <alignment horizontal="center" vertical="center"/>
    </xf>
    <xf numFmtId="0" fontId="2" fillId="0" borderId="26" xfId="1" applyFont="1" applyFill="1" applyBorder="1" applyAlignment="1">
      <alignment horizontal="center" vertical="center"/>
    </xf>
    <xf numFmtId="0" fontId="2" fillId="0" borderId="30" xfId="1" applyFont="1" applyFill="1" applyBorder="1" applyAlignment="1">
      <alignment horizontal="center" vertical="center"/>
    </xf>
    <xf numFmtId="0" fontId="2" fillId="0" borderId="8" xfId="1" applyFont="1" applyFill="1" applyBorder="1" applyAlignment="1">
      <alignment horizontal="center" vertical="center"/>
    </xf>
    <xf numFmtId="0" fontId="2" fillId="0" borderId="33" xfId="1" applyFont="1" applyFill="1" applyBorder="1" applyAlignment="1">
      <alignment horizontal="center" vertical="center"/>
    </xf>
    <xf numFmtId="0" fontId="4" fillId="0" borderId="6" xfId="1" applyFont="1" applyFill="1" applyBorder="1" applyAlignment="1">
      <alignment horizontal="right" vertical="center"/>
    </xf>
    <xf numFmtId="0" fontId="4" fillId="0" borderId="6" xfId="1" applyFont="1" applyFill="1" applyBorder="1" applyAlignment="1">
      <alignment horizontal="left" vertical="center"/>
    </xf>
    <xf numFmtId="0" fontId="20" fillId="0" borderId="10" xfId="1" applyFont="1" applyFill="1" applyBorder="1" applyAlignment="1">
      <alignment horizontal="center" vertical="center" wrapText="1"/>
    </xf>
    <xf numFmtId="0" fontId="4" fillId="0" borderId="5" xfId="1" applyFont="1" applyFill="1" applyBorder="1" applyAlignment="1">
      <alignment horizontal="right" vertical="center"/>
    </xf>
    <xf numFmtId="0" fontId="4" fillId="2" borderId="3" xfId="1" applyFont="1" applyFill="1" applyBorder="1" applyAlignment="1">
      <alignment horizontal="left" vertical="center"/>
    </xf>
    <xf numFmtId="0" fontId="2" fillId="2" borderId="15" xfId="1" applyFont="1" applyFill="1" applyBorder="1" applyAlignment="1">
      <alignment horizontal="center" vertical="center"/>
    </xf>
    <xf numFmtId="0" fontId="4" fillId="2" borderId="26"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9" xfId="1" applyFont="1" applyFill="1" applyBorder="1" applyAlignment="1">
      <alignment horizontal="center" vertical="center"/>
    </xf>
    <xf numFmtId="0" fontId="4" fillId="2" borderId="31" xfId="1" applyFont="1" applyFill="1" applyBorder="1" applyAlignment="1">
      <alignment horizontal="center" vertical="center" wrapText="1"/>
    </xf>
    <xf numFmtId="0" fontId="4" fillId="2" borderId="23" xfId="1" applyFont="1" applyFill="1" applyBorder="1" applyAlignment="1">
      <alignment horizontal="center" vertical="center"/>
    </xf>
    <xf numFmtId="0" fontId="4" fillId="0" borderId="14" xfId="1" applyFont="1" applyFill="1" applyBorder="1" applyAlignment="1">
      <alignment horizontal="center" vertical="center"/>
    </xf>
    <xf numFmtId="0" fontId="4" fillId="0" borderId="15" xfId="1" applyFont="1" applyFill="1" applyBorder="1" applyAlignment="1">
      <alignment horizontal="center" vertical="center"/>
    </xf>
    <xf numFmtId="0" fontId="4" fillId="0" borderId="16"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23" xfId="1" applyFont="1" applyFill="1" applyBorder="1" applyAlignment="1">
      <alignment horizontal="center" vertical="center"/>
    </xf>
    <xf numFmtId="0" fontId="4" fillId="0" borderId="14" xfId="1" applyFont="1" applyFill="1" applyBorder="1" applyAlignment="1">
      <alignment horizontal="right" vertical="center"/>
    </xf>
    <xf numFmtId="0" fontId="4" fillId="0" borderId="15" xfId="1" applyFont="1" applyFill="1" applyBorder="1" applyAlignment="1">
      <alignment horizontal="right" vertical="center"/>
    </xf>
    <xf numFmtId="0" fontId="2" fillId="0" borderId="15" xfId="1" applyFont="1" applyFill="1" applyBorder="1" applyAlignment="1">
      <alignment horizontal="right" vertical="center"/>
    </xf>
    <xf numFmtId="0" fontId="4" fillId="0" borderId="26" xfId="1" applyFont="1" applyFill="1" applyBorder="1" applyAlignment="1">
      <alignment horizontal="right" vertical="center"/>
    </xf>
    <xf numFmtId="0" fontId="4" fillId="0" borderId="0" xfId="1" applyFont="1" applyFill="1" applyBorder="1" applyAlignment="1">
      <alignment horizontal="right" vertical="center"/>
    </xf>
    <xf numFmtId="0" fontId="2" fillId="0" borderId="0" xfId="1" applyFont="1" applyFill="1" applyAlignment="1">
      <alignment horizontal="right" vertical="center"/>
    </xf>
    <xf numFmtId="0" fontId="4" fillId="0" borderId="8" xfId="1" applyFont="1" applyFill="1" applyBorder="1" applyAlignment="1">
      <alignment horizontal="right" vertical="center"/>
    </xf>
    <xf numFmtId="0" fontId="4" fillId="0" borderId="9" xfId="1" applyFont="1" applyFill="1" applyBorder="1" applyAlignment="1">
      <alignment horizontal="right" vertical="center"/>
    </xf>
    <xf numFmtId="0" fontId="2" fillId="0" borderId="9" xfId="1" applyFont="1" applyFill="1" applyBorder="1" applyAlignment="1">
      <alignment horizontal="right" vertical="center"/>
    </xf>
    <xf numFmtId="0" fontId="20" fillId="0" borderId="3" xfId="1" applyFont="1" applyFill="1" applyBorder="1" applyAlignment="1">
      <alignment horizontal="center" vertical="center"/>
    </xf>
    <xf numFmtId="0" fontId="20" fillId="0" borderId="4" xfId="1" applyFont="1" applyFill="1" applyBorder="1" applyAlignment="1">
      <alignment horizontal="center" vertical="center"/>
    </xf>
    <xf numFmtId="0" fontId="20" fillId="0" borderId="26" xfId="1" applyFont="1" applyFill="1" applyBorder="1" applyAlignment="1">
      <alignment horizontal="center" vertical="center"/>
    </xf>
    <xf numFmtId="0" fontId="20" fillId="0" borderId="0" xfId="1" applyFont="1" applyFill="1" applyBorder="1" applyAlignment="1">
      <alignment horizontal="center" vertical="center"/>
    </xf>
    <xf numFmtId="0" fontId="20" fillId="0" borderId="23" xfId="1" applyFont="1" applyFill="1" applyBorder="1" applyAlignment="1">
      <alignment horizontal="center" vertical="center"/>
    </xf>
    <xf numFmtId="0" fontId="20" fillId="0" borderId="8" xfId="1" applyFont="1" applyFill="1" applyBorder="1" applyAlignment="1">
      <alignment horizontal="center" vertical="center"/>
    </xf>
    <xf numFmtId="0" fontId="20" fillId="0" borderId="9" xfId="1" applyFont="1" applyFill="1" applyBorder="1" applyAlignment="1">
      <alignment horizontal="center" vertical="center"/>
    </xf>
    <xf numFmtId="0" fontId="20" fillId="0" borderId="10" xfId="1" applyFont="1" applyFill="1" applyBorder="1" applyAlignment="1">
      <alignment horizontal="center" vertical="center"/>
    </xf>
    <xf numFmtId="0" fontId="4" fillId="2" borderId="2" xfId="1" applyFont="1" applyFill="1" applyBorder="1" applyAlignment="1">
      <alignment horizontal="center" vertical="center" wrapText="1"/>
    </xf>
    <xf numFmtId="0" fontId="4" fillId="2" borderId="26" xfId="1" applyFont="1" applyFill="1" applyBorder="1" applyAlignment="1">
      <alignment horizontal="center" vertical="center" wrapText="1"/>
    </xf>
    <xf numFmtId="0" fontId="4" fillId="2" borderId="8" xfId="1" applyFont="1" applyFill="1" applyBorder="1" applyAlignment="1">
      <alignment horizontal="center" vertical="center" wrapText="1"/>
    </xf>
    <xf numFmtId="0" fontId="4" fillId="2" borderId="10" xfId="1" applyFont="1" applyFill="1" applyBorder="1" applyAlignment="1">
      <alignment horizontal="center" vertical="center" wrapText="1"/>
    </xf>
    <xf numFmtId="0" fontId="2" fillId="0" borderId="0" xfId="1" applyFont="1" applyFill="1" applyBorder="1" applyAlignment="1">
      <alignment horizontal="right" vertical="center"/>
    </xf>
    <xf numFmtId="0" fontId="4" fillId="0" borderId="15" xfId="1" applyFont="1" applyFill="1" applyBorder="1" applyAlignment="1">
      <alignment horizontal="left" vertical="center"/>
    </xf>
    <xf numFmtId="0" fontId="2" fillId="0" borderId="15" xfId="1" applyFont="1" applyFill="1" applyBorder="1" applyAlignment="1">
      <alignment horizontal="left" vertical="center"/>
    </xf>
    <xf numFmtId="0" fontId="2" fillId="0" borderId="16" xfId="1" applyFont="1" applyFill="1" applyBorder="1" applyAlignment="1">
      <alignment horizontal="left" vertical="center"/>
    </xf>
    <xf numFmtId="0" fontId="2" fillId="0" borderId="0" xfId="1" applyFont="1" applyFill="1" applyAlignment="1">
      <alignment horizontal="left" vertical="center"/>
    </xf>
    <xf numFmtId="0" fontId="2" fillId="0" borderId="23" xfId="1" applyFont="1" applyFill="1" applyBorder="1" applyAlignment="1">
      <alignment horizontal="left" vertical="center"/>
    </xf>
    <xf numFmtId="0" fontId="2" fillId="0" borderId="9" xfId="1" applyFont="1" applyFill="1" applyBorder="1" applyAlignment="1">
      <alignment horizontal="left" vertical="center"/>
    </xf>
    <xf numFmtId="0" fontId="2" fillId="0" borderId="10" xfId="1" applyFont="1" applyFill="1" applyBorder="1" applyAlignment="1">
      <alignment horizontal="left" vertical="center"/>
    </xf>
    <xf numFmtId="0" fontId="2" fillId="0" borderId="15" xfId="1" applyFont="1" applyFill="1" applyBorder="1"/>
    <xf numFmtId="0" fontId="2" fillId="0" borderId="16" xfId="1" applyFont="1" applyFill="1" applyBorder="1"/>
    <xf numFmtId="0" fontId="2" fillId="0" borderId="26" xfId="1" applyFont="1" applyFill="1" applyBorder="1"/>
    <xf numFmtId="0" fontId="2" fillId="0" borderId="0" xfId="1" applyFont="1" applyFill="1"/>
    <xf numFmtId="0" fontId="2" fillId="0" borderId="23" xfId="1" applyFont="1" applyFill="1" applyBorder="1"/>
    <xf numFmtId="0" fontId="2" fillId="0" borderId="8" xfId="1" applyFont="1" applyFill="1" applyBorder="1"/>
    <xf numFmtId="0" fontId="2" fillId="0" borderId="9" xfId="1" applyFont="1" applyFill="1" applyBorder="1"/>
    <xf numFmtId="0" fontId="2" fillId="0" borderId="10" xfId="1" applyFont="1" applyFill="1" applyBorder="1"/>
    <xf numFmtId="0" fontId="4" fillId="0" borderId="0" xfId="1" applyFont="1" applyFill="1" applyBorder="1" applyAlignment="1">
      <alignment horizontal="center" vertical="center" wrapText="1"/>
    </xf>
    <xf numFmtId="0" fontId="4" fillId="0" borderId="6" xfId="1" applyFont="1" applyFill="1" applyBorder="1" applyAlignment="1">
      <alignment horizontal="center" vertical="center"/>
    </xf>
    <xf numFmtId="0" fontId="4" fillId="0" borderId="1" xfId="1" applyFont="1" applyFill="1" applyBorder="1" applyAlignment="1">
      <alignment horizontal="center" vertical="center"/>
    </xf>
    <xf numFmtId="0" fontId="2" fillId="0" borderId="6" xfId="1" applyFont="1" applyFill="1" applyBorder="1" applyAlignment="1">
      <alignment horizontal="left" vertical="center"/>
    </xf>
    <xf numFmtId="0" fontId="2" fillId="0" borderId="26" xfId="1" applyFont="1" applyFill="1" applyBorder="1" applyAlignment="1">
      <alignment horizontal="right" vertical="center"/>
    </xf>
    <xf numFmtId="0" fontId="2" fillId="0" borderId="8" xfId="1" applyFont="1" applyFill="1" applyBorder="1" applyAlignment="1">
      <alignment horizontal="right" vertical="center"/>
    </xf>
    <xf numFmtId="0" fontId="2" fillId="0" borderId="0" xfId="1" applyFont="1" applyFill="1" applyBorder="1" applyAlignment="1">
      <alignment horizontal="left" vertical="center"/>
    </xf>
    <xf numFmtId="0" fontId="4" fillId="0" borderId="26" xfId="1" applyFont="1" applyFill="1" applyBorder="1" applyAlignment="1">
      <alignment horizontal="center" vertical="center"/>
    </xf>
    <xf numFmtId="0" fontId="2" fillId="0" borderId="15" xfId="1" applyFont="1" applyFill="1" applyBorder="1" applyAlignment="1">
      <alignment horizontal="center" vertical="center"/>
    </xf>
    <xf numFmtId="0" fontId="2" fillId="0" borderId="16" xfId="1" applyFont="1" applyFill="1" applyBorder="1" applyAlignment="1">
      <alignment horizontal="center" vertical="center"/>
    </xf>
    <xf numFmtId="0" fontId="2" fillId="0" borderId="0" xfId="1" applyFont="1" applyFill="1" applyAlignment="1">
      <alignment horizontal="center" vertical="center"/>
    </xf>
    <xf numFmtId="0" fontId="2" fillId="0" borderId="23" xfId="1" applyFont="1" applyFill="1" applyBorder="1" applyAlignment="1">
      <alignment horizontal="center" vertical="center"/>
    </xf>
    <xf numFmtId="0" fontId="2" fillId="0" borderId="9" xfId="1" applyFont="1" applyFill="1" applyBorder="1" applyAlignment="1">
      <alignment horizontal="center" vertical="center"/>
    </xf>
    <xf numFmtId="0" fontId="2" fillId="0" borderId="10" xfId="1" applyFont="1" applyFill="1" applyBorder="1" applyAlignment="1">
      <alignment horizontal="center" vertical="center"/>
    </xf>
    <xf numFmtId="0" fontId="20" fillId="0" borderId="6" xfId="1" applyFont="1" applyFill="1" applyBorder="1" applyAlignment="1">
      <alignment horizontal="left" vertical="center"/>
    </xf>
    <xf numFmtId="0" fontId="4" fillId="0" borderId="5" xfId="1" applyFont="1" applyFill="1" applyBorder="1" applyAlignment="1">
      <alignment horizontal="center" vertical="center"/>
    </xf>
    <xf numFmtId="0" fontId="20" fillId="0" borderId="6" xfId="1" applyFont="1" applyFill="1" applyBorder="1" applyAlignment="1">
      <alignment horizontal="center" vertical="center"/>
    </xf>
    <xf numFmtId="0" fontId="20" fillId="0" borderId="1" xfId="1" applyFont="1" applyFill="1" applyBorder="1" applyAlignment="1">
      <alignment horizontal="center" vertical="center"/>
    </xf>
    <xf numFmtId="0" fontId="4" fillId="0" borderId="26" xfId="1" applyFont="1" applyFill="1" applyBorder="1" applyAlignment="1">
      <alignment horizontal="center" vertical="center" wrapText="1"/>
    </xf>
    <xf numFmtId="0" fontId="4" fillId="0" borderId="8" xfId="1" applyFont="1" applyFill="1" applyBorder="1" applyAlignment="1">
      <alignment horizontal="center" vertical="center" wrapText="1"/>
    </xf>
    <xf numFmtId="0" fontId="4" fillId="0" borderId="9" xfId="1" applyFont="1" applyFill="1" applyBorder="1" applyAlignment="1">
      <alignment horizontal="center" vertical="center" wrapText="1"/>
    </xf>
    <xf numFmtId="0" fontId="4" fillId="0" borderId="10" xfId="1" applyFont="1" applyFill="1" applyBorder="1" applyAlignment="1">
      <alignment horizontal="center" vertical="center" wrapText="1"/>
    </xf>
    <xf numFmtId="0" fontId="20" fillId="0" borderId="0" xfId="1" applyFont="1" applyFill="1" applyAlignment="1">
      <alignment horizontal="center" vertical="center"/>
    </xf>
    <xf numFmtId="0" fontId="4" fillId="0" borderId="14" xfId="1" applyFont="1" applyFill="1" applyBorder="1" applyAlignment="1">
      <alignment horizontal="center" vertical="center" wrapText="1"/>
    </xf>
    <xf numFmtId="0" fontId="2" fillId="0" borderId="0" xfId="1" applyFont="1" applyFill="1" applyBorder="1"/>
    <xf numFmtId="0" fontId="4" fillId="0" borderId="13" xfId="1" applyFont="1" applyFill="1" applyBorder="1" applyAlignment="1">
      <alignment horizontal="center" vertical="center"/>
    </xf>
    <xf numFmtId="0" fontId="4" fillId="0" borderId="19" xfId="1" applyFont="1" applyFill="1" applyBorder="1" applyAlignment="1">
      <alignment horizontal="center" vertical="center"/>
    </xf>
    <xf numFmtId="0" fontId="4" fillId="0" borderId="34" xfId="1" applyFont="1" applyFill="1" applyBorder="1" applyAlignment="1">
      <alignment horizontal="center" vertical="center"/>
    </xf>
    <xf numFmtId="0" fontId="2" fillId="0" borderId="6" xfId="1" applyFont="1" applyFill="1" applyBorder="1" applyAlignment="1">
      <alignment horizontal="center" vertical="center"/>
    </xf>
    <xf numFmtId="0" fontId="2" fillId="0" borderId="1" xfId="1" applyFont="1" applyFill="1" applyBorder="1" applyAlignment="1">
      <alignment horizontal="center" vertical="center"/>
    </xf>
    <xf numFmtId="0" fontId="4" fillId="0" borderId="16" xfId="1" applyFont="1" applyFill="1" applyBorder="1" applyAlignment="1">
      <alignment horizontal="left" vertical="center"/>
    </xf>
    <xf numFmtId="0" fontId="4" fillId="0" borderId="0" xfId="1" applyFont="1" applyFill="1" applyBorder="1" applyAlignment="1">
      <alignment horizontal="left" vertical="center"/>
    </xf>
    <xf numFmtId="0" fontId="4" fillId="0" borderId="23" xfId="1" applyFont="1" applyFill="1" applyBorder="1" applyAlignment="1">
      <alignment horizontal="left" vertical="center"/>
    </xf>
    <xf numFmtId="0" fontId="4" fillId="0" borderId="9" xfId="1" applyFont="1" applyFill="1" applyBorder="1" applyAlignment="1">
      <alignment horizontal="left" vertical="center"/>
    </xf>
    <xf numFmtId="0" fontId="4" fillId="0" borderId="10" xfId="1" applyFont="1" applyFill="1" applyBorder="1" applyAlignment="1">
      <alignment horizontal="left" vertical="center"/>
    </xf>
    <xf numFmtId="0" fontId="2" fillId="0" borderId="0" xfId="1" applyFont="1" applyFill="1" applyBorder="1" applyAlignment="1">
      <alignment horizontal="center" vertical="center"/>
    </xf>
    <xf numFmtId="0" fontId="4" fillId="0" borderId="14" xfId="1" applyFont="1" applyFill="1" applyBorder="1" applyAlignment="1">
      <alignment horizontal="distributed" vertical="center" justifyLastLine="1"/>
    </xf>
    <xf numFmtId="0" fontId="4" fillId="0" borderId="15" xfId="1" applyFont="1" applyFill="1" applyBorder="1" applyAlignment="1">
      <alignment horizontal="distributed" vertical="center" justifyLastLine="1"/>
    </xf>
    <xf numFmtId="0" fontId="4" fillId="0" borderId="16" xfId="1" applyFont="1" applyFill="1" applyBorder="1" applyAlignment="1">
      <alignment horizontal="distributed" vertical="center" justifyLastLine="1"/>
    </xf>
    <xf numFmtId="0" fontId="4" fillId="0" borderId="26" xfId="1" applyFont="1" applyFill="1" applyBorder="1" applyAlignment="1">
      <alignment horizontal="distributed" vertical="center" justifyLastLine="1"/>
    </xf>
    <xf numFmtId="0" fontId="4" fillId="0" borderId="0" xfId="1" applyFont="1" applyFill="1" applyBorder="1" applyAlignment="1">
      <alignment horizontal="distributed" vertical="center" justifyLastLine="1"/>
    </xf>
    <xf numFmtId="0" fontId="4" fillId="0" borderId="23" xfId="1" applyFont="1" applyFill="1" applyBorder="1" applyAlignment="1">
      <alignment horizontal="distributed" vertical="center" justifyLastLine="1"/>
    </xf>
    <xf numFmtId="0" fontId="4" fillId="0" borderId="8" xfId="1" applyFont="1" applyFill="1" applyBorder="1" applyAlignment="1">
      <alignment horizontal="distributed" vertical="center" justifyLastLine="1"/>
    </xf>
    <xf numFmtId="0" fontId="4" fillId="0" borderId="9" xfId="1" applyFont="1" applyFill="1" applyBorder="1" applyAlignment="1">
      <alignment horizontal="distributed" vertical="center" justifyLastLine="1"/>
    </xf>
    <xf numFmtId="0" fontId="4" fillId="0" borderId="10" xfId="1" applyFont="1" applyFill="1" applyBorder="1" applyAlignment="1">
      <alignment horizontal="distributed" vertical="center" justifyLastLine="1"/>
    </xf>
    <xf numFmtId="0" fontId="4" fillId="0" borderId="15" xfId="1" applyFont="1" applyFill="1" applyBorder="1" applyAlignment="1">
      <alignment horizontal="center" vertical="center" wrapText="1"/>
    </xf>
    <xf numFmtId="0" fontId="4" fillId="0" borderId="16" xfId="1" applyFont="1" applyFill="1" applyBorder="1" applyAlignment="1">
      <alignment horizontal="center" vertical="center" wrapText="1"/>
    </xf>
    <xf numFmtId="0" fontId="2" fillId="0" borderId="23" xfId="1" applyFont="1" applyFill="1" applyBorder="1" applyAlignment="1">
      <alignment horizontal="center" vertical="center" wrapText="1"/>
    </xf>
    <xf numFmtId="0" fontId="2" fillId="0" borderId="10" xfId="1" applyFont="1" applyFill="1" applyBorder="1" applyAlignment="1">
      <alignment horizontal="center" vertical="center" wrapText="1"/>
    </xf>
    <xf numFmtId="0" fontId="4" fillId="0" borderId="31" xfId="1" applyFont="1" applyFill="1" applyBorder="1" applyAlignment="1">
      <alignment horizontal="center" vertical="center" wrapText="1"/>
    </xf>
    <xf numFmtId="0" fontId="4" fillId="2" borderId="31" xfId="1" applyFont="1" applyFill="1" applyBorder="1" applyAlignment="1">
      <alignment horizontal="center" vertical="center"/>
    </xf>
    <xf numFmtId="0" fontId="4" fillId="0" borderId="14" xfId="1" applyFont="1" applyFill="1" applyBorder="1" applyAlignment="1">
      <alignment horizontal="center" vertical="center" shrinkToFit="1"/>
    </xf>
    <xf numFmtId="0" fontId="4" fillId="0" borderId="15" xfId="1" applyFont="1" applyFill="1" applyBorder="1" applyAlignment="1">
      <alignment horizontal="center" vertical="center" shrinkToFit="1"/>
    </xf>
    <xf numFmtId="0" fontId="4" fillId="0" borderId="16" xfId="1" applyFont="1" applyFill="1" applyBorder="1" applyAlignment="1">
      <alignment horizontal="center" vertical="center" shrinkToFit="1"/>
    </xf>
    <xf numFmtId="0" fontId="4" fillId="0" borderId="26" xfId="1" applyFont="1" applyFill="1" applyBorder="1" applyAlignment="1">
      <alignment horizontal="center" vertical="center" shrinkToFit="1"/>
    </xf>
    <xf numFmtId="0" fontId="4" fillId="0" borderId="0" xfId="1" applyFont="1" applyFill="1" applyBorder="1" applyAlignment="1">
      <alignment horizontal="center" vertical="center" shrinkToFit="1"/>
    </xf>
    <xf numFmtId="0" fontId="4" fillId="0" borderId="23" xfId="1" applyFont="1" applyFill="1" applyBorder="1" applyAlignment="1">
      <alignment horizontal="center" vertical="center" shrinkToFit="1"/>
    </xf>
    <xf numFmtId="0" fontId="4" fillId="0" borderId="8" xfId="1" applyFont="1" applyFill="1" applyBorder="1" applyAlignment="1">
      <alignment horizontal="center" vertical="center" shrinkToFit="1"/>
    </xf>
    <xf numFmtId="0" fontId="4" fillId="0" borderId="9" xfId="1" applyFont="1" applyFill="1" applyBorder="1" applyAlignment="1">
      <alignment horizontal="center" vertical="center" shrinkToFit="1"/>
    </xf>
    <xf numFmtId="0" fontId="4" fillId="0" borderId="10" xfId="1" applyFont="1" applyFill="1" applyBorder="1" applyAlignment="1">
      <alignment horizontal="center" vertical="center" shrinkToFit="1"/>
    </xf>
    <xf numFmtId="0" fontId="3" fillId="0" borderId="0" xfId="1" applyFont="1" applyFill="1" applyAlignment="1">
      <alignment horizontal="center" vertical="center"/>
    </xf>
    <xf numFmtId="0" fontId="2" fillId="0" borderId="0" xfId="1" applyFill="1" applyAlignment="1">
      <alignment vertical="center"/>
    </xf>
    <xf numFmtId="0" fontId="2" fillId="0" borderId="6" xfId="1" applyFill="1" applyBorder="1" applyAlignment="1">
      <alignment horizontal="right" vertical="center"/>
    </xf>
    <xf numFmtId="0" fontId="2" fillId="0" borderId="23" xfId="1" applyFill="1" applyBorder="1" applyAlignment="1">
      <alignment horizontal="center" vertical="center" wrapText="1"/>
    </xf>
    <xf numFmtId="0" fontId="2" fillId="0" borderId="24" xfId="1" applyFill="1" applyBorder="1" applyAlignment="1">
      <alignment horizontal="center" vertical="center" wrapText="1"/>
    </xf>
    <xf numFmtId="0" fontId="4" fillId="0" borderId="2" xfId="1" applyFont="1" applyFill="1" applyBorder="1" applyAlignment="1">
      <alignment horizontal="center" vertical="center" wrapText="1"/>
    </xf>
    <xf numFmtId="0" fontId="2" fillId="0" borderId="3" xfId="1" applyFill="1" applyBorder="1" applyAlignment="1"/>
    <xf numFmtId="0" fontId="2" fillId="0" borderId="26" xfId="1" applyFill="1" applyBorder="1" applyAlignment="1"/>
    <xf numFmtId="0" fontId="2" fillId="0" borderId="0" xfId="1" applyFill="1" applyBorder="1" applyAlignment="1"/>
    <xf numFmtId="0" fontId="2" fillId="0" borderId="8" xfId="1" applyFill="1" applyBorder="1" applyAlignment="1"/>
    <xf numFmtId="0" fontId="2" fillId="0" borderId="9" xfId="1" applyFill="1" applyBorder="1" applyAlignment="1"/>
    <xf numFmtId="0" fontId="4" fillId="0" borderId="11" xfId="1" applyFont="1" applyFill="1" applyBorder="1" applyAlignment="1">
      <alignment horizontal="right" vertical="center"/>
    </xf>
    <xf numFmtId="0" fontId="4" fillId="0" borderId="12" xfId="1" applyFont="1" applyFill="1" applyBorder="1" applyAlignment="1">
      <alignment horizontal="right" vertical="center"/>
    </xf>
    <xf numFmtId="0" fontId="4" fillId="0" borderId="11" xfId="1" applyFont="1" applyFill="1" applyBorder="1" applyAlignment="1">
      <alignment horizontal="center" vertical="center"/>
    </xf>
    <xf numFmtId="0" fontId="4" fillId="0" borderId="12"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12" xfId="1" applyFont="1" applyFill="1" applyBorder="1" applyAlignment="1">
      <alignment horizontal="left" vertical="center"/>
    </xf>
    <xf numFmtId="0" fontId="2" fillId="0" borderId="15" xfId="1" applyFill="1" applyBorder="1" applyAlignment="1">
      <alignment horizontal="center" vertical="center"/>
    </xf>
    <xf numFmtId="0" fontId="2" fillId="0" borderId="8" xfId="1" applyFill="1" applyBorder="1" applyAlignment="1">
      <alignment horizontal="center" vertical="center"/>
    </xf>
    <xf numFmtId="0" fontId="2" fillId="0" borderId="9" xfId="1" applyFill="1" applyBorder="1" applyAlignment="1">
      <alignment horizontal="center" vertical="center"/>
    </xf>
    <xf numFmtId="0" fontId="20" fillId="0" borderId="3" xfId="1" applyFont="1" applyFill="1" applyBorder="1" applyAlignment="1">
      <alignment horizontal="center" vertical="center" wrapText="1"/>
    </xf>
    <xf numFmtId="0" fontId="20" fillId="0" borderId="26" xfId="1" applyFont="1" applyFill="1" applyBorder="1" applyAlignment="1">
      <alignment horizontal="center" vertical="center" wrapText="1"/>
    </xf>
    <xf numFmtId="0" fontId="20" fillId="0" borderId="0" xfId="1" applyFont="1" applyFill="1" applyAlignment="1">
      <alignment horizontal="center" vertical="center" wrapText="1"/>
    </xf>
    <xf numFmtId="0" fontId="20" fillId="0" borderId="8" xfId="1" applyFont="1" applyFill="1" applyBorder="1" applyAlignment="1">
      <alignment horizontal="center" vertical="center" wrapText="1"/>
    </xf>
    <xf numFmtId="0" fontId="20" fillId="0" borderId="9" xfId="1" applyFont="1" applyFill="1" applyBorder="1" applyAlignment="1">
      <alignment horizontal="center" vertical="center" wrapText="1"/>
    </xf>
    <xf numFmtId="0" fontId="2" fillId="0" borderId="12" xfId="1" applyFill="1" applyBorder="1" applyAlignment="1">
      <alignment horizontal="center" vertical="center"/>
    </xf>
    <xf numFmtId="0" fontId="2" fillId="0" borderId="7" xfId="1" applyFill="1" applyBorder="1" applyAlignment="1">
      <alignment horizontal="center" vertical="center"/>
    </xf>
    <xf numFmtId="0" fontId="2" fillId="0" borderId="11" xfId="1" applyFill="1" applyBorder="1" applyAlignment="1">
      <alignment horizontal="center" vertical="center"/>
    </xf>
    <xf numFmtId="0" fontId="4" fillId="0" borderId="11" xfId="1" applyFont="1" applyFill="1" applyBorder="1" applyAlignment="1">
      <alignment horizontal="right" vertical="center" wrapText="1"/>
    </xf>
    <xf numFmtId="0" fontId="4" fillId="0" borderId="12" xfId="1" applyFont="1" applyFill="1" applyBorder="1" applyAlignment="1">
      <alignment horizontal="right" vertical="center" wrapText="1"/>
    </xf>
    <xf numFmtId="0" fontId="2" fillId="0" borderId="12" xfId="1" applyFont="1" applyFill="1" applyBorder="1" applyAlignment="1">
      <alignment horizontal="left" vertical="center"/>
    </xf>
    <xf numFmtId="0" fontId="2" fillId="0" borderId="7" xfId="1" applyFont="1" applyFill="1" applyBorder="1" applyAlignment="1">
      <alignment horizontal="left" vertical="center"/>
    </xf>
    <xf numFmtId="0" fontId="20" fillId="0" borderId="7" xfId="1" applyFont="1" applyFill="1" applyBorder="1" applyAlignment="1">
      <alignment horizontal="center" vertical="center"/>
    </xf>
    <xf numFmtId="0" fontId="4" fillId="0" borderId="11" xfId="1" applyFont="1" applyFill="1" applyBorder="1" applyAlignment="1">
      <alignment horizontal="center" vertical="center" shrinkToFit="1"/>
    </xf>
    <xf numFmtId="0" fontId="2" fillId="0" borderId="7" xfId="1" applyFill="1" applyBorder="1" applyAlignment="1">
      <alignment horizontal="center" vertical="center" shrinkToFit="1"/>
    </xf>
    <xf numFmtId="0" fontId="2" fillId="0" borderId="4" xfId="1" applyFont="1" applyFill="1" applyBorder="1" applyAlignment="1">
      <alignment horizontal="center" vertical="center"/>
    </xf>
    <xf numFmtId="0" fontId="4" fillId="0" borderId="4" xfId="1" applyFont="1" applyFill="1" applyBorder="1" applyAlignment="1">
      <alignment horizontal="center" vertical="center"/>
    </xf>
    <xf numFmtId="0" fontId="4" fillId="0" borderId="12" xfId="1" applyFont="1" applyFill="1" applyBorder="1" applyAlignment="1">
      <alignment horizontal="left" vertical="center" wrapText="1"/>
    </xf>
    <xf numFmtId="0" fontId="4" fillId="0" borderId="7" xfId="1" applyFont="1" applyFill="1" applyBorder="1" applyAlignment="1">
      <alignment horizontal="left" vertical="center" wrapText="1"/>
    </xf>
    <xf numFmtId="0" fontId="4" fillId="2" borderId="32" xfId="1" applyFont="1" applyFill="1" applyBorder="1" applyAlignment="1">
      <alignment horizontal="center" vertical="center"/>
    </xf>
    <xf numFmtId="0" fontId="4" fillId="2" borderId="2" xfId="1" applyFont="1" applyFill="1" applyBorder="1" applyAlignment="1">
      <alignment horizontal="center" wrapText="1"/>
    </xf>
    <xf numFmtId="0" fontId="4" fillId="2" borderId="3" xfId="1" applyFont="1" applyFill="1" applyBorder="1" applyAlignment="1">
      <alignment horizontal="center" wrapText="1"/>
    </xf>
    <xf numFmtId="0" fontId="4" fillId="2" borderId="8" xfId="1" applyFont="1" applyFill="1" applyBorder="1" applyAlignment="1">
      <alignment horizontal="center" vertical="top"/>
    </xf>
    <xf numFmtId="0" fontId="14" fillId="2" borderId="9" xfId="1" applyFont="1" applyFill="1" applyBorder="1" applyAlignment="1">
      <alignment horizontal="center" vertical="top"/>
    </xf>
    <xf numFmtId="0" fontId="4" fillId="0" borderId="1" xfId="1" applyFont="1" applyFill="1" applyBorder="1" applyAlignment="1">
      <alignment horizontal="center" vertical="center" wrapText="1"/>
    </xf>
    <xf numFmtId="0" fontId="4" fillId="0" borderId="7" xfId="1" applyFont="1" applyFill="1" applyBorder="1" applyAlignment="1">
      <alignment horizontal="center" vertical="center" wrapText="1"/>
    </xf>
    <xf numFmtId="0" fontId="4" fillId="0" borderId="17" xfId="1" applyFont="1" applyFill="1" applyBorder="1" applyAlignment="1">
      <alignment horizontal="center" vertical="center" wrapText="1"/>
    </xf>
    <xf numFmtId="0" fontId="4" fillId="2" borderId="2" xfId="1" applyFont="1" applyFill="1" applyBorder="1" applyAlignment="1">
      <alignment horizontal="left" wrapText="1"/>
    </xf>
    <xf numFmtId="0" fontId="4" fillId="2" borderId="3" xfId="1" applyFont="1" applyFill="1" applyBorder="1" applyAlignment="1">
      <alignment horizontal="left" wrapText="1"/>
    </xf>
    <xf numFmtId="0" fontId="14" fillId="2" borderId="6" xfId="1" applyFont="1" applyFill="1" applyBorder="1"/>
    <xf numFmtId="0" fontId="4" fillId="2" borderId="8" xfId="1" applyFont="1" applyFill="1" applyBorder="1" applyAlignment="1">
      <alignment horizontal="left" vertical="top"/>
    </xf>
    <xf numFmtId="0" fontId="14" fillId="2" borderId="9" xfId="1" applyFont="1" applyFill="1" applyBorder="1" applyAlignment="1">
      <alignment horizontal="left" vertical="top"/>
    </xf>
    <xf numFmtId="0" fontId="14" fillId="2" borderId="10" xfId="1" applyFont="1" applyFill="1" applyBorder="1" applyAlignment="1">
      <alignment horizontal="left" vertical="top"/>
    </xf>
    <xf numFmtId="0" fontId="27" fillId="2" borderId="11" xfId="1" applyFont="1" applyFill="1" applyBorder="1" applyAlignment="1">
      <alignment horizontal="center" vertical="center"/>
    </xf>
    <xf numFmtId="0" fontId="27" fillId="2" borderId="7" xfId="1" applyFont="1" applyFill="1" applyBorder="1" applyAlignment="1">
      <alignment horizontal="center" vertical="center"/>
    </xf>
    <xf numFmtId="0" fontId="27" fillId="2" borderId="5" xfId="1" applyFont="1" applyFill="1" applyBorder="1" applyAlignment="1">
      <alignment horizontal="center" vertical="center"/>
    </xf>
    <xf numFmtId="0" fontId="27" fillId="2" borderId="6" xfId="1" applyFont="1" applyFill="1" applyBorder="1" applyAlignment="1">
      <alignment horizontal="center" vertical="center"/>
    </xf>
    <xf numFmtId="0" fontId="27" fillId="2" borderId="1" xfId="1" applyFont="1" applyFill="1" applyBorder="1" applyAlignment="1">
      <alignment horizontal="center" vertical="center"/>
    </xf>
    <xf numFmtId="0" fontId="27" fillId="2" borderId="2" xfId="1" applyFont="1" applyFill="1" applyBorder="1" applyAlignment="1">
      <alignment horizontal="center" vertical="center" wrapText="1"/>
    </xf>
    <xf numFmtId="0" fontId="27" fillId="2" borderId="3" xfId="1" applyFont="1" applyFill="1" applyBorder="1" applyAlignment="1">
      <alignment horizontal="center" vertical="center" wrapText="1"/>
    </xf>
    <xf numFmtId="0" fontId="27" fillId="2" borderId="8" xfId="1" applyFont="1" applyFill="1" applyBorder="1" applyAlignment="1">
      <alignment horizontal="center" vertical="center" wrapText="1"/>
    </xf>
    <xf numFmtId="0" fontId="27" fillId="2" borderId="9" xfId="1" applyFont="1" applyFill="1" applyBorder="1" applyAlignment="1">
      <alignment horizontal="center" vertical="center" wrapText="1"/>
    </xf>
    <xf numFmtId="0" fontId="27" fillId="0" borderId="1" xfId="1" applyFont="1" applyFill="1" applyBorder="1" applyAlignment="1">
      <alignment horizontal="center" vertical="center" wrapText="1"/>
    </xf>
    <xf numFmtId="0" fontId="27" fillId="0" borderId="7" xfId="1" applyFont="1" applyFill="1" applyBorder="1" applyAlignment="1">
      <alignment horizontal="center" vertical="center" wrapText="1"/>
    </xf>
    <xf numFmtId="0" fontId="27" fillId="0" borderId="17" xfId="1" applyFont="1" applyFill="1" applyBorder="1" applyAlignment="1">
      <alignment horizontal="center" vertical="center" wrapText="1"/>
    </xf>
    <xf numFmtId="0" fontId="27" fillId="2" borderId="2" xfId="1" applyFont="1" applyFill="1" applyBorder="1" applyAlignment="1">
      <alignment horizontal="center" vertical="center"/>
    </xf>
    <xf numFmtId="0" fontId="27" fillId="2" borderId="4" xfId="1" applyFont="1" applyFill="1" applyBorder="1" applyAlignment="1">
      <alignment horizontal="center" vertical="center"/>
    </xf>
    <xf numFmtId="0" fontId="27" fillId="2" borderId="8" xfId="1" applyFont="1" applyFill="1" applyBorder="1" applyAlignment="1">
      <alignment horizontal="center" vertical="center"/>
    </xf>
    <xf numFmtId="0" fontId="27" fillId="2" borderId="10" xfId="1" applyFont="1" applyFill="1" applyBorder="1" applyAlignment="1">
      <alignment horizontal="center" vertical="center"/>
    </xf>
    <xf numFmtId="0" fontId="27" fillId="2" borderId="4" xfId="1" applyFont="1" applyFill="1" applyBorder="1" applyAlignment="1">
      <alignment horizontal="center" vertical="center" wrapText="1"/>
    </xf>
    <xf numFmtId="0" fontId="27" fillId="2" borderId="10" xfId="1" applyFont="1" applyFill="1" applyBorder="1" applyAlignment="1">
      <alignment horizontal="center" vertical="center" wrapText="1"/>
    </xf>
    <xf numFmtId="0" fontId="27" fillId="0" borderId="2" xfId="1" applyFont="1" applyFill="1" applyBorder="1" applyAlignment="1">
      <alignment horizontal="center" vertical="center"/>
    </xf>
    <xf numFmtId="0" fontId="27" fillId="0" borderId="4" xfId="1" applyFont="1" applyFill="1" applyBorder="1" applyAlignment="1">
      <alignment horizontal="center" vertical="center"/>
    </xf>
    <xf numFmtId="0" fontId="27" fillId="0" borderId="8" xfId="1" applyFont="1" applyFill="1" applyBorder="1" applyAlignment="1">
      <alignment horizontal="center" vertical="center"/>
    </xf>
    <xf numFmtId="0" fontId="27" fillId="0" borderId="10" xfId="1" applyFont="1" applyFill="1" applyBorder="1" applyAlignment="1">
      <alignment horizontal="center" vertical="center"/>
    </xf>
    <xf numFmtId="0" fontId="27" fillId="0" borderId="5" xfId="1" applyFont="1" applyFill="1" applyBorder="1" applyAlignment="1">
      <alignment horizontal="center" vertical="center"/>
    </xf>
    <xf numFmtId="0" fontId="27" fillId="0" borderId="6" xfId="1" applyFont="1" applyFill="1" applyBorder="1" applyAlignment="1">
      <alignment horizontal="center" vertical="center"/>
    </xf>
    <xf numFmtId="0" fontId="27" fillId="0" borderId="1" xfId="1" applyFont="1" applyFill="1" applyBorder="1" applyAlignment="1">
      <alignment horizontal="center" vertical="center"/>
    </xf>
    <xf numFmtId="0" fontId="27" fillId="0" borderId="2" xfId="1" applyFont="1" applyFill="1" applyBorder="1" applyAlignment="1">
      <alignment horizontal="center" vertical="center" wrapText="1"/>
    </xf>
    <xf numFmtId="0" fontId="27" fillId="0" borderId="4" xfId="1" applyFont="1" applyFill="1" applyBorder="1" applyAlignment="1">
      <alignment horizontal="center" vertical="center" wrapText="1"/>
    </xf>
    <xf numFmtId="0" fontId="27" fillId="0" borderId="8" xfId="1" applyFont="1" applyFill="1" applyBorder="1" applyAlignment="1">
      <alignment horizontal="center" vertical="center" wrapText="1"/>
    </xf>
    <xf numFmtId="0" fontId="27" fillId="0" borderId="10" xfId="1" applyFont="1" applyFill="1" applyBorder="1" applyAlignment="1">
      <alignment horizontal="center" vertical="center" wrapText="1"/>
    </xf>
    <xf numFmtId="0" fontId="27" fillId="0" borderId="11" xfId="1" applyFont="1" applyFill="1" applyBorder="1" applyAlignment="1">
      <alignment horizontal="center" vertical="center"/>
    </xf>
    <xf numFmtId="0" fontId="27" fillId="0" borderId="7" xfId="1" applyFont="1" applyFill="1" applyBorder="1" applyAlignment="1">
      <alignment horizontal="center" vertical="center"/>
    </xf>
    <xf numFmtId="0" fontId="6" fillId="0" borderId="24" xfId="1" applyFont="1" applyFill="1" applyBorder="1" applyAlignment="1">
      <alignment horizontal="center" vertical="center"/>
    </xf>
    <xf numFmtId="0" fontId="4" fillId="0" borderId="21" xfId="1" applyFont="1" applyFill="1" applyBorder="1" applyAlignment="1">
      <alignment horizontal="center" vertical="center"/>
    </xf>
    <xf numFmtId="0" fontId="4" fillId="2" borderId="1" xfId="1" applyFont="1" applyFill="1" applyBorder="1" applyAlignment="1">
      <alignment horizontal="center" vertical="center"/>
    </xf>
    <xf numFmtId="0" fontId="0" fillId="2" borderId="24" xfId="0" applyFill="1" applyBorder="1">
      <alignment vertical="center"/>
    </xf>
    <xf numFmtId="0" fontId="0" fillId="2" borderId="6" xfId="0" applyFill="1" applyBorder="1">
      <alignment vertical="center"/>
    </xf>
    <xf numFmtId="0" fontId="0" fillId="2" borderId="1" xfId="0" applyFill="1" applyBorder="1">
      <alignment vertical="center"/>
    </xf>
    <xf numFmtId="0" fontId="15" fillId="0" borderId="0" xfId="1" applyFont="1" applyBorder="1" applyAlignment="1">
      <alignment horizontal="left" vertical="top" wrapText="1"/>
    </xf>
    <xf numFmtId="0" fontId="6" fillId="2" borderId="24" xfId="1" applyFont="1" applyFill="1" applyBorder="1" applyAlignment="1">
      <alignment horizontal="center" vertical="center"/>
    </xf>
    <xf numFmtId="0" fontId="4" fillId="0" borderId="11" xfId="1" applyFont="1" applyBorder="1" applyAlignment="1">
      <alignment horizontal="center" vertical="center"/>
    </xf>
    <xf numFmtId="0" fontId="4" fillId="0" borderId="15" xfId="1" applyFont="1" applyBorder="1" applyAlignment="1">
      <alignment horizontal="center" vertical="center"/>
    </xf>
    <xf numFmtId="0" fontId="0" fillId="0" borderId="15" xfId="0" applyBorder="1">
      <alignment vertical="center"/>
    </xf>
    <xf numFmtId="0" fontId="0" fillId="0" borderId="16" xfId="0" applyBorder="1">
      <alignment vertical="center"/>
    </xf>
    <xf numFmtId="0" fontId="3" fillId="0" borderId="0" xfId="1" applyFont="1" applyAlignment="1">
      <alignment horizontal="center" vertical="center" shrinkToFit="1"/>
    </xf>
    <xf numFmtId="0" fontId="4" fillId="0" borderId="36" xfId="1" applyFont="1" applyBorder="1" applyAlignment="1">
      <alignment horizontal="center" vertical="center"/>
    </xf>
    <xf numFmtId="0" fontId="0" fillId="0" borderId="36" xfId="0" applyBorder="1">
      <alignment vertical="center"/>
    </xf>
    <xf numFmtId="0" fontId="0" fillId="0" borderId="37" xfId="0" applyBorder="1">
      <alignment vertical="center"/>
    </xf>
    <xf numFmtId="0" fontId="4" fillId="0" borderId="3" xfId="1" applyFont="1" applyBorder="1" applyAlignment="1">
      <alignment horizontal="center" vertical="center" wrapText="1"/>
    </xf>
    <xf numFmtId="0" fontId="0" fillId="0" borderId="3" xfId="0" applyBorder="1">
      <alignment vertical="center"/>
    </xf>
    <xf numFmtId="0" fontId="0" fillId="0" borderId="4" xfId="0" applyBorder="1">
      <alignment vertical="center"/>
    </xf>
    <xf numFmtId="0" fontId="0" fillId="0" borderId="0" xfId="0">
      <alignment vertical="center"/>
    </xf>
    <xf numFmtId="0" fontId="0" fillId="0" borderId="23" xfId="0" applyBorder="1">
      <alignment vertical="center"/>
    </xf>
    <xf numFmtId="0" fontId="0" fillId="0" borderId="9" xfId="0" applyBorder="1">
      <alignment vertical="center"/>
    </xf>
    <xf numFmtId="0" fontId="0" fillId="0" borderId="10" xfId="0" applyBorder="1">
      <alignment vertical="center"/>
    </xf>
    <xf numFmtId="0" fontId="0" fillId="0" borderId="1" xfId="0" applyBorder="1">
      <alignment vertical="center"/>
    </xf>
    <xf numFmtId="0" fontId="4" fillId="0" borderId="14" xfId="1" applyFont="1" applyBorder="1" applyAlignment="1">
      <alignment horizontal="center" vertical="center"/>
    </xf>
    <xf numFmtId="0" fontId="0" fillId="0" borderId="21" xfId="0" applyBorder="1">
      <alignment vertical="center"/>
    </xf>
    <xf numFmtId="0" fontId="0" fillId="0" borderId="25" xfId="0" applyBorder="1">
      <alignment vertical="center"/>
    </xf>
    <xf numFmtId="0" fontId="4" fillId="0" borderId="22" xfId="1" applyFont="1" applyBorder="1" applyAlignment="1">
      <alignment horizontal="center" vertical="center"/>
    </xf>
    <xf numFmtId="0" fontId="0" fillId="0" borderId="17" xfId="0" applyBorder="1">
      <alignment vertical="center"/>
    </xf>
    <xf numFmtId="0" fontId="0" fillId="0" borderId="26" xfId="0" applyBorder="1">
      <alignment vertical="center"/>
    </xf>
    <xf numFmtId="0" fontId="4" fillId="0" borderId="13" xfId="1" applyFont="1" applyBorder="1" applyAlignment="1">
      <alignment horizontal="center" vertical="center" textRotation="255"/>
    </xf>
    <xf numFmtId="0" fontId="0" fillId="0" borderId="19" xfId="0" applyBorder="1">
      <alignment vertical="center"/>
    </xf>
    <xf numFmtId="0" fontId="0" fillId="0" borderId="34" xfId="0" applyBorder="1">
      <alignment vertical="center"/>
    </xf>
    <xf numFmtId="0" fontId="0" fillId="0" borderId="8" xfId="0" applyBorder="1">
      <alignment vertical="center"/>
    </xf>
    <xf numFmtId="0" fontId="3" fillId="0" borderId="36" xfId="1" applyFont="1" applyBorder="1" applyAlignment="1">
      <alignment horizontal="center" vertical="center" shrinkToFit="1"/>
    </xf>
    <xf numFmtId="0" fontId="3" fillId="0" borderId="37" xfId="1" applyFont="1" applyBorder="1" applyAlignment="1">
      <alignment horizontal="center" vertical="center" shrinkToFit="1"/>
    </xf>
    <xf numFmtId="0" fontId="4" fillId="0" borderId="23" xfId="1" applyFont="1" applyBorder="1" applyAlignment="1">
      <alignment horizontal="center" vertical="center" textRotation="255"/>
    </xf>
    <xf numFmtId="0" fontId="4" fillId="0" borderId="19" xfId="1" applyFont="1" applyBorder="1" applyAlignment="1">
      <alignment horizontal="center" vertical="center" textRotation="255"/>
    </xf>
    <xf numFmtId="0" fontId="4" fillId="0" borderId="34" xfId="1" applyFont="1" applyBorder="1" applyAlignment="1">
      <alignment horizontal="center" vertical="center" textRotation="255"/>
    </xf>
    <xf numFmtId="0" fontId="4" fillId="0" borderId="34" xfId="1" applyFont="1" applyBorder="1" applyAlignment="1">
      <alignment horizontal="center" vertical="center" wrapText="1"/>
    </xf>
    <xf numFmtId="0" fontId="4" fillId="0" borderId="31" xfId="1" applyFont="1" applyBorder="1" applyAlignment="1">
      <alignment horizontal="center" vertical="center"/>
    </xf>
    <xf numFmtId="0" fontId="4" fillId="0" borderId="13" xfId="1" applyFont="1" applyBorder="1" applyAlignment="1">
      <alignment horizontal="center" vertical="center"/>
    </xf>
    <xf numFmtId="0" fontId="4" fillId="0" borderId="31" xfId="1" applyFont="1" applyBorder="1" applyAlignment="1">
      <alignment horizontal="center" vertical="center" wrapText="1"/>
    </xf>
    <xf numFmtId="0" fontId="4" fillId="0" borderId="18" xfId="1" applyFont="1" applyBorder="1" applyAlignment="1">
      <alignment horizontal="center" vertical="center"/>
    </xf>
    <xf numFmtId="0" fontId="4" fillId="0" borderId="16" xfId="1" applyFont="1" applyBorder="1" applyAlignment="1">
      <alignment horizontal="center" vertical="center" textRotation="255"/>
    </xf>
    <xf numFmtId="0" fontId="4" fillId="0" borderId="24" xfId="1" applyFont="1" applyBorder="1" applyAlignment="1">
      <alignment horizontal="center" vertical="center" textRotation="255"/>
    </xf>
    <xf numFmtId="0" fontId="4" fillId="0" borderId="20" xfId="1" applyFont="1" applyBorder="1" applyAlignment="1">
      <alignment horizontal="center" vertical="center" textRotation="255"/>
    </xf>
    <xf numFmtId="0" fontId="4" fillId="9" borderId="2" xfId="1" applyFont="1" applyFill="1" applyBorder="1" applyAlignment="1">
      <alignment horizontal="center" vertical="center"/>
    </xf>
    <xf numFmtId="0" fontId="4" fillId="9" borderId="3" xfId="1" applyFont="1" applyFill="1" applyBorder="1" applyAlignment="1">
      <alignment horizontal="center" vertical="center"/>
    </xf>
    <xf numFmtId="0" fontId="4" fillId="9" borderId="8" xfId="1" applyFont="1" applyFill="1" applyBorder="1" applyAlignment="1">
      <alignment horizontal="center" vertical="center"/>
    </xf>
    <xf numFmtId="0" fontId="4" fillId="9" borderId="9" xfId="1" applyFont="1" applyFill="1" applyBorder="1" applyAlignment="1">
      <alignment horizontal="center" vertical="center"/>
    </xf>
    <xf numFmtId="0" fontId="15" fillId="2" borderId="0" xfId="1" applyFont="1" applyFill="1" applyAlignment="1">
      <alignment vertical="top" wrapText="1"/>
    </xf>
    <xf numFmtId="0" fontId="15" fillId="2" borderId="0" xfId="1" applyFont="1" applyFill="1" applyAlignment="1">
      <alignment vertical="top"/>
    </xf>
    <xf numFmtId="0" fontId="4" fillId="9" borderId="1" xfId="1" applyFont="1" applyFill="1" applyBorder="1" applyAlignment="1">
      <alignment horizontal="center" vertical="center" wrapText="1"/>
    </xf>
    <xf numFmtId="0" fontId="4" fillId="9" borderId="7" xfId="1" applyFont="1" applyFill="1" applyBorder="1" applyAlignment="1">
      <alignment horizontal="center" vertical="center" wrapText="1"/>
    </xf>
    <xf numFmtId="0" fontId="4" fillId="9" borderId="17" xfId="1" applyFont="1" applyFill="1" applyBorder="1" applyAlignment="1">
      <alignment horizontal="center" vertical="center" wrapText="1"/>
    </xf>
    <xf numFmtId="0" fontId="4" fillId="9" borderId="4" xfId="1" applyFont="1" applyFill="1" applyBorder="1" applyAlignment="1">
      <alignment horizontal="center" vertical="center"/>
    </xf>
    <xf numFmtId="0" fontId="4" fillId="9" borderId="10" xfId="1" applyFont="1" applyFill="1" applyBorder="1" applyAlignment="1">
      <alignment horizontal="center" vertical="center"/>
    </xf>
    <xf numFmtId="0" fontId="4" fillId="9" borderId="2" xfId="1" applyFont="1" applyFill="1" applyBorder="1" applyAlignment="1">
      <alignment horizontal="right" vertical="center"/>
    </xf>
    <xf numFmtId="0" fontId="4" fillId="9" borderId="3" xfId="1" applyFont="1" applyFill="1" applyBorder="1" applyAlignment="1">
      <alignment horizontal="right" vertical="center"/>
    </xf>
    <xf numFmtId="0" fontId="4" fillId="9" borderId="8" xfId="1" applyFont="1" applyFill="1" applyBorder="1" applyAlignment="1">
      <alignment horizontal="right" vertical="center"/>
    </xf>
    <xf numFmtId="0" fontId="4" fillId="9" borderId="9" xfId="1" applyFont="1" applyFill="1" applyBorder="1" applyAlignment="1">
      <alignment horizontal="right" vertical="center"/>
    </xf>
    <xf numFmtId="0" fontId="4" fillId="9" borderId="3" xfId="1" applyFont="1" applyFill="1" applyBorder="1" applyAlignment="1">
      <alignment horizontal="left" vertical="center"/>
    </xf>
    <xf numFmtId="0" fontId="4" fillId="9" borderId="4" xfId="1" applyFont="1" applyFill="1" applyBorder="1" applyAlignment="1">
      <alignment horizontal="left" vertical="center"/>
    </xf>
    <xf numFmtId="0" fontId="4" fillId="9" borderId="9" xfId="1" applyFont="1" applyFill="1" applyBorder="1" applyAlignment="1">
      <alignment horizontal="left" vertical="center"/>
    </xf>
    <xf numFmtId="0" fontId="4" fillId="9" borderId="10" xfId="1" applyFont="1" applyFill="1" applyBorder="1" applyAlignment="1">
      <alignment horizontal="left" vertical="center"/>
    </xf>
    <xf numFmtId="0" fontId="2" fillId="0" borderId="0" xfId="1" applyFill="1" applyAlignment="1">
      <alignment horizontal="center" vertical="center"/>
    </xf>
    <xf numFmtId="0" fontId="4" fillId="9" borderId="4" xfId="1" applyFont="1" applyFill="1" applyBorder="1" applyAlignment="1">
      <alignment horizontal="center" vertical="center" wrapText="1"/>
    </xf>
    <xf numFmtId="0" fontId="4" fillId="9" borderId="23" xfId="1" applyFont="1" applyFill="1" applyBorder="1" applyAlignment="1">
      <alignment horizontal="center" vertical="center" wrapText="1"/>
    </xf>
    <xf numFmtId="0" fontId="4" fillId="9" borderId="24" xfId="1" applyFont="1" applyFill="1" applyBorder="1" applyAlignment="1">
      <alignment horizontal="center" vertical="center" wrapText="1"/>
    </xf>
    <xf numFmtId="0" fontId="2" fillId="9" borderId="3" xfId="1" applyFill="1" applyBorder="1" applyAlignment="1">
      <alignment horizontal="center" vertical="center"/>
    </xf>
    <xf numFmtId="0" fontId="2" fillId="9" borderId="4" xfId="1" applyFill="1" applyBorder="1" applyAlignment="1">
      <alignment horizontal="center" vertical="center"/>
    </xf>
    <xf numFmtId="0" fontId="2" fillId="9" borderId="8" xfId="1" applyFill="1" applyBorder="1" applyAlignment="1">
      <alignment horizontal="center" vertical="center"/>
    </xf>
    <xf numFmtId="0" fontId="2" fillId="9" borderId="9" xfId="1" applyFill="1" applyBorder="1" applyAlignment="1">
      <alignment horizontal="center" vertical="center"/>
    </xf>
    <xf numFmtId="0" fontId="2" fillId="9" borderId="10" xfId="1" applyFill="1" applyBorder="1" applyAlignment="1">
      <alignment horizontal="center" vertical="center"/>
    </xf>
    <xf numFmtId="0" fontId="4" fillId="9" borderId="5" xfId="10" applyFont="1" applyFill="1" applyBorder="1" applyAlignment="1">
      <alignment horizontal="center" vertical="center"/>
    </xf>
    <xf numFmtId="0" fontId="14" fillId="9" borderId="6" xfId="10" applyFill="1" applyBorder="1" applyAlignment="1">
      <alignment horizontal="center" vertical="center"/>
    </xf>
    <xf numFmtId="0" fontId="14" fillId="0" borderId="23" xfId="10" applyBorder="1" applyAlignment="1"/>
    <xf numFmtId="0" fontId="4" fillId="9" borderId="1" xfId="10" applyFont="1" applyFill="1" applyBorder="1" applyAlignment="1">
      <alignment horizontal="center" vertical="center"/>
    </xf>
    <xf numFmtId="0" fontId="4" fillId="9" borderId="3" xfId="10" applyFont="1" applyFill="1" applyBorder="1" applyAlignment="1">
      <alignment horizontal="center" vertical="center" wrapText="1"/>
    </xf>
    <xf numFmtId="0" fontId="14" fillId="9" borderId="3" xfId="10" applyFill="1" applyBorder="1" applyAlignment="1"/>
    <xf numFmtId="0" fontId="14" fillId="9" borderId="4" xfId="10" applyFill="1" applyBorder="1" applyAlignment="1"/>
    <xf numFmtId="0" fontId="14" fillId="9" borderId="25" xfId="10" applyFill="1" applyBorder="1" applyAlignment="1"/>
    <xf numFmtId="0" fontId="14" fillId="9" borderId="24" xfId="10" applyFill="1" applyBorder="1" applyAlignment="1"/>
    <xf numFmtId="49" fontId="18" fillId="0" borderId="0" xfId="12" applyNumberFormat="1" applyFont="1" applyFill="1" applyBorder="1" applyAlignment="1">
      <alignment horizontal="center"/>
    </xf>
    <xf numFmtId="49" fontId="18" fillId="0" borderId="23" xfId="12" applyNumberFormat="1" applyFont="1" applyFill="1" applyBorder="1" applyAlignment="1">
      <alignment horizontal="center"/>
    </xf>
    <xf numFmtId="3" fontId="4" fillId="9" borderId="5" xfId="13" applyNumberFormat="1" applyFont="1" applyFill="1" applyBorder="1" applyAlignment="1">
      <alignment horizontal="center" vertical="center"/>
    </xf>
    <xf numFmtId="0" fontId="2" fillId="9" borderId="1" xfId="13" applyFont="1" applyFill="1" applyBorder="1"/>
    <xf numFmtId="0" fontId="2" fillId="9" borderId="6" xfId="13" applyFont="1" applyFill="1" applyBorder="1"/>
    <xf numFmtId="0" fontId="4" fillId="3" borderId="25" xfId="12" applyFont="1" applyFill="1" applyBorder="1" applyAlignment="1">
      <alignment horizontal="center" vertical="center" wrapText="1"/>
    </xf>
    <xf numFmtId="0" fontId="4" fillId="3" borderId="24" xfId="12" applyFont="1" applyFill="1" applyBorder="1" applyAlignment="1">
      <alignment horizontal="center" vertical="center" wrapText="1"/>
    </xf>
    <xf numFmtId="0" fontId="3" fillId="0" borderId="0" xfId="12" applyNumberFormat="1" applyFont="1" applyFill="1" applyAlignment="1">
      <alignment horizontal="right" vertical="top"/>
    </xf>
    <xf numFmtId="0" fontId="2" fillId="0" borderId="0" xfId="1" applyAlignment="1">
      <alignment horizontal="right" vertical="top"/>
    </xf>
    <xf numFmtId="0" fontId="3" fillId="0" borderId="0" xfId="12" applyNumberFormat="1" applyFont="1" applyFill="1" applyAlignment="1">
      <alignment horizontal="left" vertical="top"/>
    </xf>
    <xf numFmtId="0" fontId="2" fillId="0" borderId="0" xfId="1" applyAlignment="1">
      <alignment horizontal="left" vertical="top"/>
    </xf>
    <xf numFmtId="0" fontId="4" fillId="9" borderId="3" xfId="12" applyFont="1" applyFill="1" applyBorder="1" applyAlignment="1">
      <alignment horizontal="center" vertical="center" wrapText="1"/>
    </xf>
    <xf numFmtId="0" fontId="4" fillId="9" borderId="4" xfId="12" applyFont="1" applyFill="1" applyBorder="1" applyAlignment="1">
      <alignment horizontal="center" vertical="center" wrapText="1"/>
    </xf>
    <xf numFmtId="3" fontId="4" fillId="9" borderId="6" xfId="13" applyNumberFormat="1" applyFont="1" applyFill="1" applyBorder="1" applyAlignment="1">
      <alignment horizontal="center" vertical="center"/>
    </xf>
    <xf numFmtId="0" fontId="15" fillId="0" borderId="0" xfId="1" applyFont="1" applyFill="1" applyBorder="1" applyAlignment="1">
      <alignment vertical="top" wrapText="1"/>
    </xf>
    <xf numFmtId="0" fontId="3" fillId="0" borderId="0" xfId="1" applyFont="1" applyFill="1" applyBorder="1" applyAlignment="1">
      <alignment horizontal="center" vertical="center"/>
    </xf>
    <xf numFmtId="0" fontId="2" fillId="0" borderId="1" xfId="1" applyBorder="1" applyAlignment="1">
      <alignment horizontal="center" vertical="center"/>
    </xf>
    <xf numFmtId="0" fontId="4" fillId="0" borderId="28" xfId="1" applyFont="1" applyFill="1" applyBorder="1" applyAlignment="1">
      <alignment horizontal="center" vertical="center"/>
    </xf>
    <xf numFmtId="0" fontId="4" fillId="0" borderId="20" xfId="1" applyFont="1" applyFill="1" applyBorder="1" applyAlignment="1">
      <alignment horizontal="center" vertical="center"/>
    </xf>
    <xf numFmtId="0" fontId="4" fillId="0" borderId="13" xfId="1" applyFont="1" applyFill="1" applyBorder="1" applyAlignment="1">
      <alignment horizontal="center" vertical="center" wrapText="1"/>
    </xf>
    <xf numFmtId="176" fontId="4" fillId="0" borderId="0" xfId="1" applyNumberFormat="1" applyFont="1" applyFill="1" applyBorder="1" applyAlignment="1">
      <alignment horizontal="right"/>
    </xf>
    <xf numFmtId="176" fontId="4" fillId="0" borderId="26" xfId="1" applyNumberFormat="1" applyFont="1" applyFill="1" applyBorder="1" applyAlignment="1">
      <alignment horizontal="right"/>
    </xf>
    <xf numFmtId="176" fontId="4" fillId="3" borderId="0" xfId="3" applyNumberFormat="1" applyFont="1" applyFill="1" applyAlignment="1">
      <alignment horizontal="right" vertical="center"/>
    </xf>
    <xf numFmtId="0" fontId="4" fillId="0" borderId="31" xfId="1" applyFont="1" applyFill="1" applyBorder="1" applyAlignment="1">
      <alignment horizontal="center" vertical="center"/>
    </xf>
    <xf numFmtId="0" fontId="15" fillId="0" borderId="0" xfId="1" applyFont="1" applyFill="1" applyAlignment="1">
      <alignment horizontal="left" vertical="top"/>
    </xf>
  </cellXfs>
  <cellStyles count="51">
    <cellStyle name="ハイパーリンク" xfId="50" builtinId="8"/>
    <cellStyle name="桁区切り" xfId="16" builtinId="6"/>
    <cellStyle name="桁区切り 2" xfId="3"/>
    <cellStyle name="桁区切り 3" xfId="4"/>
    <cellStyle name="桁区切り 4" xfId="15"/>
    <cellStyle name="桁区切り 5" xfId="19"/>
    <cellStyle name="通貨 2" xfId="5"/>
    <cellStyle name="標準" xfId="0" builtinId="0"/>
    <cellStyle name="標準 10" xfId="20"/>
    <cellStyle name="標準 11" xfId="21"/>
    <cellStyle name="標準 12" xfId="22"/>
    <cellStyle name="標準 13" xfId="23"/>
    <cellStyle name="標準 14" xfId="24"/>
    <cellStyle name="標準 15" xfId="25"/>
    <cellStyle name="標準 16" xfId="26"/>
    <cellStyle name="標準 17" xfId="27"/>
    <cellStyle name="標準 18" xfId="28"/>
    <cellStyle name="標準 19" xfId="29"/>
    <cellStyle name="標準 2" xfId="2"/>
    <cellStyle name="標準 2 2" xfId="6"/>
    <cellStyle name="標準 2 3" xfId="17"/>
    <cellStyle name="標準 20" xfId="30"/>
    <cellStyle name="標準 21" xfId="31"/>
    <cellStyle name="標準 22" xfId="32"/>
    <cellStyle name="標準 23" xfId="33"/>
    <cellStyle name="標準 24" xfId="34"/>
    <cellStyle name="標準 25" xfId="35"/>
    <cellStyle name="標準 26" xfId="36"/>
    <cellStyle name="標準 27" xfId="37"/>
    <cellStyle name="標準 28" xfId="38"/>
    <cellStyle name="標準 29" xfId="39"/>
    <cellStyle name="標準 3" xfId="7"/>
    <cellStyle name="標準 3 2" xfId="8"/>
    <cellStyle name="標準 30" xfId="40"/>
    <cellStyle name="標準 31" xfId="41"/>
    <cellStyle name="標準 32" xfId="42"/>
    <cellStyle name="標準 33" xfId="43"/>
    <cellStyle name="標準 34" xfId="44"/>
    <cellStyle name="標準 35" xfId="45"/>
    <cellStyle name="標準 36" xfId="46"/>
    <cellStyle name="標準 37" xfId="47"/>
    <cellStyle name="標準 4" xfId="1"/>
    <cellStyle name="標準 5" xfId="9"/>
    <cellStyle name="標準 6" xfId="14"/>
    <cellStyle name="標準 7" xfId="18"/>
    <cellStyle name="標準 8" xfId="48"/>
    <cellStyle name="標準 9" xfId="49"/>
    <cellStyle name="標準_0252-0256" xfId="11"/>
    <cellStyle name="標準_船員保険統計表差し替え" xfId="12"/>
    <cellStyle name="標準_全国編　第04表 船保　標準賞与額被保険者数（案）" xfId="13"/>
    <cellStyle name="標準_第03表 標準報酬月額別被保険者数" xfId="1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0</xdr:colOff>
      <xdr:row>24</xdr:row>
      <xdr:rowOff>0</xdr:rowOff>
    </xdr:from>
    <xdr:to>
      <xdr:col>11</xdr:col>
      <xdr:colOff>177800</xdr:colOff>
      <xdr:row>32</xdr:row>
      <xdr:rowOff>114300</xdr:rowOff>
    </xdr:to>
    <xdr:sp macro="" textlink="">
      <xdr:nvSpPr>
        <xdr:cNvPr id="2" name="テキスト ボックス 1"/>
        <xdr:cNvSpPr txBox="1"/>
      </xdr:nvSpPr>
      <xdr:spPr>
        <a:xfrm>
          <a:off x="2082800" y="3848100"/>
          <a:ext cx="3911600" cy="11303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a:t>平成</a:t>
          </a:r>
          <a:r>
            <a:rPr kumimoji="1" lang="en-US" altLang="ja-JP" sz="1400"/>
            <a:t>21</a:t>
          </a:r>
          <a:r>
            <a:rPr kumimoji="1" lang="ja-JP" altLang="en-US" sz="1400"/>
            <a:t>年</a:t>
          </a:r>
          <a:r>
            <a:rPr kumimoji="1" lang="en-US" altLang="ja-JP" sz="1400"/>
            <a:t>4</a:t>
          </a:r>
          <a:r>
            <a:rPr kumimoji="1" lang="ja-JP" altLang="en-US" sz="1400"/>
            <a:t>月～</a:t>
          </a:r>
          <a:r>
            <a:rPr kumimoji="1" lang="en-US" altLang="ja-JP" sz="1400"/>
            <a:t>12</a:t>
          </a:r>
          <a:r>
            <a:rPr kumimoji="1" lang="ja-JP" altLang="en-US" sz="1400"/>
            <a:t>月分の賞与データは統計ツールに取り込むことができないため、平成</a:t>
          </a:r>
          <a:r>
            <a:rPr kumimoji="1" lang="en-US" altLang="ja-JP" sz="1400"/>
            <a:t>21</a:t>
          </a:r>
          <a:r>
            <a:rPr kumimoji="1" lang="ja-JP" altLang="en-US" sz="1400"/>
            <a:t>年度は正確な数値を捕捉できない。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514350</xdr:colOff>
      <xdr:row>66</xdr:row>
      <xdr:rowOff>0</xdr:rowOff>
    </xdr:from>
    <xdr:to>
      <xdr:col>14</xdr:col>
      <xdr:colOff>628650</xdr:colOff>
      <xdr:row>75</xdr:row>
      <xdr:rowOff>47625</xdr:rowOff>
    </xdr:to>
    <xdr:sp macro="" textlink="">
      <xdr:nvSpPr>
        <xdr:cNvPr id="2" name="テキスト ボックス 1"/>
        <xdr:cNvSpPr txBox="1"/>
      </xdr:nvSpPr>
      <xdr:spPr>
        <a:xfrm>
          <a:off x="8467725" y="8848725"/>
          <a:ext cx="2857500" cy="103822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600"/>
            <a:t>機構に要確認</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514350</xdr:colOff>
      <xdr:row>66</xdr:row>
      <xdr:rowOff>0</xdr:rowOff>
    </xdr:from>
    <xdr:to>
      <xdr:col>14</xdr:col>
      <xdr:colOff>628650</xdr:colOff>
      <xdr:row>75</xdr:row>
      <xdr:rowOff>47625</xdr:rowOff>
    </xdr:to>
    <xdr:sp macro="" textlink="">
      <xdr:nvSpPr>
        <xdr:cNvPr id="2" name="テキスト ボックス 1"/>
        <xdr:cNvSpPr txBox="1"/>
      </xdr:nvSpPr>
      <xdr:spPr>
        <a:xfrm>
          <a:off x="8753475" y="8848725"/>
          <a:ext cx="2857500" cy="103822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600"/>
            <a:t>機構に要確認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514350</xdr:colOff>
      <xdr:row>66</xdr:row>
      <xdr:rowOff>0</xdr:rowOff>
    </xdr:from>
    <xdr:to>
      <xdr:col>14</xdr:col>
      <xdr:colOff>628650</xdr:colOff>
      <xdr:row>75</xdr:row>
      <xdr:rowOff>47625</xdr:rowOff>
    </xdr:to>
    <xdr:sp macro="" textlink="">
      <xdr:nvSpPr>
        <xdr:cNvPr id="2" name="テキスト ボックス 1"/>
        <xdr:cNvSpPr txBox="1"/>
      </xdr:nvSpPr>
      <xdr:spPr>
        <a:xfrm>
          <a:off x="8553450" y="8848725"/>
          <a:ext cx="2857500" cy="11811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600"/>
            <a:t>機構に要確認</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20000470/&#12402;&#12425;&#12363;/02%20&#32113;&#35336;/03&#24180;&#22577;&#65288;&#12402;&#12425;&#12363;&#65289;/&#20316;&#26989;&#22580;/02&#21407;&#31295;&#12471;&#12540;&#12488;/21-03-14-01&#12304;&#32113;&#35336;&#34920;&#65288;&#20840;&#22269;&#32232;&#65289;&#12305;&#19968;&#26178;&#37329;&#32102;&#20184;&#27770;&#23450;&#29366;&#27841;&#65288;&#26032;&#27861;&#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第1表（年度平均）"/>
      <sheetName val="第1表（追加）"/>
      <sheetName val="第2表（追加）"/>
      <sheetName val="第3表（追加②）"/>
      <sheetName val="第4表 (追加②）"/>
      <sheetName val="第6表(2)"/>
      <sheetName val="第7表（47）"/>
      <sheetName val="第7表 (円単位)"/>
      <sheetName val="第7表 (千円単位) "/>
      <sheetName val="第7表 (円単位) (12月まで)"/>
      <sheetName val="第8表 (四者五入)"/>
      <sheetName val="第8表 (円)"/>
      <sheetName val="第9表 (四者五入)"/>
      <sheetName val="第9表 (作成)"/>
      <sheetName val="第14表（新法）（P.86）"/>
      <sheetName val="25_03(新法分)"/>
      <sheetName val="第14表（四者五入）"/>
      <sheetName val="第14表 (行方不明円単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7">
          <cell r="D27">
            <v>62</v>
          </cell>
          <cell r="E27">
            <v>260974</v>
          </cell>
          <cell r="F27">
            <v>51</v>
          </cell>
          <cell r="G27">
            <v>169210</v>
          </cell>
          <cell r="H27">
            <v>11</v>
          </cell>
          <cell r="I27">
            <v>91764</v>
          </cell>
        </row>
        <row r="29">
          <cell r="D29">
            <v>4</v>
          </cell>
          <cell r="E29">
            <v>8340</v>
          </cell>
          <cell r="F29">
            <v>4</v>
          </cell>
          <cell r="G29">
            <v>8340</v>
          </cell>
        </row>
        <row r="30">
          <cell r="D30">
            <v>7</v>
          </cell>
          <cell r="E30">
            <v>25870</v>
          </cell>
          <cell r="F30">
            <v>7</v>
          </cell>
          <cell r="G30">
            <v>25870</v>
          </cell>
        </row>
        <row r="31">
          <cell r="D31">
            <v>5</v>
          </cell>
          <cell r="E31">
            <v>24540</v>
          </cell>
          <cell r="F31">
            <v>4</v>
          </cell>
          <cell r="G31">
            <v>15180</v>
          </cell>
          <cell r="H31">
            <v>1</v>
          </cell>
          <cell r="I31">
            <v>9360</v>
          </cell>
        </row>
        <row r="32">
          <cell r="D32">
            <v>7</v>
          </cell>
          <cell r="E32">
            <v>14360</v>
          </cell>
          <cell r="F32">
            <v>7</v>
          </cell>
          <cell r="G32">
            <v>14360</v>
          </cell>
        </row>
        <row r="34">
          <cell r="D34">
            <v>2</v>
          </cell>
          <cell r="E34">
            <v>4650</v>
          </cell>
          <cell r="F34">
            <v>2</v>
          </cell>
          <cell r="G34">
            <v>4650</v>
          </cell>
        </row>
        <row r="35">
          <cell r="D35">
            <v>5</v>
          </cell>
          <cell r="E35">
            <v>13328</v>
          </cell>
          <cell r="F35">
            <v>4</v>
          </cell>
          <cell r="G35">
            <v>9800</v>
          </cell>
          <cell r="H35">
            <v>1</v>
          </cell>
          <cell r="I35">
            <v>3528</v>
          </cell>
        </row>
        <row r="36">
          <cell r="D36">
            <v>9</v>
          </cell>
          <cell r="E36">
            <v>45812</v>
          </cell>
          <cell r="F36">
            <v>8</v>
          </cell>
          <cell r="G36">
            <v>29180</v>
          </cell>
          <cell r="H36">
            <v>1</v>
          </cell>
          <cell r="I36">
            <v>16632</v>
          </cell>
        </row>
        <row r="38">
          <cell r="D38">
            <v>13</v>
          </cell>
          <cell r="E38">
            <v>48830</v>
          </cell>
          <cell r="F38">
            <v>13</v>
          </cell>
          <cell r="G38">
            <v>48830</v>
          </cell>
        </row>
        <row r="39">
          <cell r="D39">
            <v>7</v>
          </cell>
          <cell r="E39">
            <v>52600</v>
          </cell>
          <cell r="F39">
            <v>2</v>
          </cell>
          <cell r="G39">
            <v>13000</v>
          </cell>
          <cell r="H39">
            <v>5</v>
          </cell>
          <cell r="I39">
            <v>39600</v>
          </cell>
        </row>
        <row r="40">
          <cell r="D40">
            <v>3</v>
          </cell>
          <cell r="E40">
            <v>22644</v>
          </cell>
          <cell r="H40">
            <v>3</v>
          </cell>
          <cell r="I40">
            <v>22644</v>
          </cell>
        </row>
      </sheetData>
      <sheetData sheetId="16" refreshError="1"/>
      <sheetData sheetId="1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5.bin"/><Relationship Id="rId4" Type="http://schemas.openxmlformats.org/officeDocument/2006/relationships/comments" Target="../comments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FF00"/>
  </sheetPr>
  <dimension ref="A1:ER74"/>
  <sheetViews>
    <sheetView showGridLines="0" view="pageBreakPreview" zoomScaleNormal="100" zoomScaleSheetLayoutView="100" workbookViewId="0">
      <pane xSplit="1" ySplit="6" topLeftCell="AO22" activePane="bottomRight" state="frozen"/>
      <selection pane="topRight" activeCell="B1" sqref="B1"/>
      <selection pane="bottomLeft" activeCell="A7" sqref="A7"/>
      <selection pane="bottomRight" activeCell="AQ48" sqref="AQ48"/>
    </sheetView>
  </sheetViews>
  <sheetFormatPr defaultRowHeight="13.5"/>
  <cols>
    <col min="1" max="1" width="10.5" style="269" customWidth="1"/>
    <col min="2" max="10" width="9.625" style="258" customWidth="1"/>
    <col min="11" max="11" width="8.625" style="258" customWidth="1"/>
    <col min="12" max="14" width="9.625" style="258" customWidth="1"/>
    <col min="15" max="15" width="13" style="258" bestFit="1" customWidth="1"/>
    <col min="16" max="16" width="9.625" style="258" customWidth="1"/>
    <col min="17" max="17" width="12.25" style="258" bestFit="1" customWidth="1"/>
    <col min="18" max="18" width="9.625" style="258" customWidth="1"/>
    <col min="19" max="19" width="12.25" style="258" bestFit="1" customWidth="1"/>
    <col min="20" max="22" width="9.625" style="258" customWidth="1"/>
    <col min="23" max="23" width="11.375" style="258" bestFit="1" customWidth="1"/>
    <col min="24" max="26" width="9.625" style="258" customWidth="1"/>
    <col min="27" max="27" width="11.375" style="258" bestFit="1" customWidth="1"/>
    <col min="28" max="28" width="9" style="258"/>
    <col min="29" max="29" width="12.625" style="269" customWidth="1"/>
    <col min="30" max="37" width="11.625" style="258" customWidth="1"/>
    <col min="38" max="38" width="9" style="258"/>
    <col min="39" max="51" width="11.625" style="258" customWidth="1"/>
    <col min="52" max="52" width="11.375" style="271" bestFit="1" customWidth="1"/>
    <col min="53" max="255" width="9" style="258"/>
    <col min="256" max="256" width="10.5" style="258" customWidth="1"/>
    <col min="257" max="264" width="9.625" style="258" customWidth="1"/>
    <col min="265" max="265" width="8.625" style="258" customWidth="1"/>
    <col min="266" max="274" width="9.625" style="258" customWidth="1"/>
    <col min="275" max="275" width="8.625" style="258" customWidth="1"/>
    <col min="276" max="276" width="10.5" style="258" customWidth="1"/>
    <col min="277" max="280" width="14" style="258" customWidth="1"/>
    <col min="281" max="282" width="13.875" style="258" customWidth="1"/>
    <col min="283" max="283" width="8.625" style="258" customWidth="1"/>
    <col min="284" max="286" width="15.625" style="258" customWidth="1"/>
    <col min="287" max="289" width="15.75" style="258" customWidth="1"/>
    <col min="290" max="290" width="9" style="258"/>
    <col min="291" max="291" width="12.625" style="258" customWidth="1"/>
    <col min="292" max="298" width="11.625" style="258" customWidth="1"/>
    <col min="299" max="299" width="9" style="258"/>
    <col min="300" max="307" width="11.625" style="258" customWidth="1"/>
    <col min="308" max="511" width="9" style="258"/>
    <col min="512" max="512" width="10.5" style="258" customWidth="1"/>
    <col min="513" max="520" width="9.625" style="258" customWidth="1"/>
    <col min="521" max="521" width="8.625" style="258" customWidth="1"/>
    <col min="522" max="530" width="9.625" style="258" customWidth="1"/>
    <col min="531" max="531" width="8.625" style="258" customWidth="1"/>
    <col min="532" max="532" width="10.5" style="258" customWidth="1"/>
    <col min="533" max="536" width="14" style="258" customWidth="1"/>
    <col min="537" max="538" width="13.875" style="258" customWidth="1"/>
    <col min="539" max="539" width="8.625" style="258" customWidth="1"/>
    <col min="540" max="542" width="15.625" style="258" customWidth="1"/>
    <col min="543" max="545" width="15.75" style="258" customWidth="1"/>
    <col min="546" max="546" width="9" style="258"/>
    <col min="547" max="547" width="12.625" style="258" customWidth="1"/>
    <col min="548" max="554" width="11.625" style="258" customWidth="1"/>
    <col min="555" max="555" width="9" style="258"/>
    <col min="556" max="563" width="11.625" style="258" customWidth="1"/>
    <col min="564" max="767" width="9" style="258"/>
    <col min="768" max="768" width="10.5" style="258" customWidth="1"/>
    <col min="769" max="776" width="9.625" style="258" customWidth="1"/>
    <col min="777" max="777" width="8.625" style="258" customWidth="1"/>
    <col min="778" max="786" width="9.625" style="258" customWidth="1"/>
    <col min="787" max="787" width="8.625" style="258" customWidth="1"/>
    <col min="788" max="788" width="10.5" style="258" customWidth="1"/>
    <col min="789" max="792" width="14" style="258" customWidth="1"/>
    <col min="793" max="794" width="13.875" style="258" customWidth="1"/>
    <col min="795" max="795" width="8.625" style="258" customWidth="1"/>
    <col min="796" max="798" width="15.625" style="258" customWidth="1"/>
    <col min="799" max="801" width="15.75" style="258" customWidth="1"/>
    <col min="802" max="802" width="9" style="258"/>
    <col min="803" max="803" width="12.625" style="258" customWidth="1"/>
    <col min="804" max="810" width="11.625" style="258" customWidth="1"/>
    <col min="811" max="811" width="9" style="258"/>
    <col min="812" max="819" width="11.625" style="258" customWidth="1"/>
    <col min="820" max="1023" width="9" style="258"/>
    <col min="1024" max="1024" width="10.5" style="258" customWidth="1"/>
    <col min="1025" max="1032" width="9.625" style="258" customWidth="1"/>
    <col min="1033" max="1033" width="8.625" style="258" customWidth="1"/>
    <col min="1034" max="1042" width="9.625" style="258" customWidth="1"/>
    <col min="1043" max="1043" width="8.625" style="258" customWidth="1"/>
    <col min="1044" max="1044" width="10.5" style="258" customWidth="1"/>
    <col min="1045" max="1048" width="14" style="258" customWidth="1"/>
    <col min="1049" max="1050" width="13.875" style="258" customWidth="1"/>
    <col min="1051" max="1051" width="8.625" style="258" customWidth="1"/>
    <col min="1052" max="1054" width="15.625" style="258" customWidth="1"/>
    <col min="1055" max="1057" width="15.75" style="258" customWidth="1"/>
    <col min="1058" max="1058" width="9" style="258"/>
    <col min="1059" max="1059" width="12.625" style="258" customWidth="1"/>
    <col min="1060" max="1066" width="11.625" style="258" customWidth="1"/>
    <col min="1067" max="1067" width="9" style="258"/>
    <col min="1068" max="1075" width="11.625" style="258" customWidth="1"/>
    <col min="1076" max="1279" width="9" style="258"/>
    <col min="1280" max="1280" width="10.5" style="258" customWidth="1"/>
    <col min="1281" max="1288" width="9.625" style="258" customWidth="1"/>
    <col min="1289" max="1289" width="8.625" style="258" customWidth="1"/>
    <col min="1290" max="1298" width="9.625" style="258" customWidth="1"/>
    <col min="1299" max="1299" width="8.625" style="258" customWidth="1"/>
    <col min="1300" max="1300" width="10.5" style="258" customWidth="1"/>
    <col min="1301" max="1304" width="14" style="258" customWidth="1"/>
    <col min="1305" max="1306" width="13.875" style="258" customWidth="1"/>
    <col min="1307" max="1307" width="8.625" style="258" customWidth="1"/>
    <col min="1308" max="1310" width="15.625" style="258" customWidth="1"/>
    <col min="1311" max="1313" width="15.75" style="258" customWidth="1"/>
    <col min="1314" max="1314" width="9" style="258"/>
    <col min="1315" max="1315" width="12.625" style="258" customWidth="1"/>
    <col min="1316" max="1322" width="11.625" style="258" customWidth="1"/>
    <col min="1323" max="1323" width="9" style="258"/>
    <col min="1324" max="1331" width="11.625" style="258" customWidth="1"/>
    <col min="1332" max="1535" width="9" style="258"/>
    <col min="1536" max="1536" width="10.5" style="258" customWidth="1"/>
    <col min="1537" max="1544" width="9.625" style="258" customWidth="1"/>
    <col min="1545" max="1545" width="8.625" style="258" customWidth="1"/>
    <col min="1546" max="1554" width="9.625" style="258" customWidth="1"/>
    <col min="1555" max="1555" width="8.625" style="258" customWidth="1"/>
    <col min="1556" max="1556" width="10.5" style="258" customWidth="1"/>
    <col min="1557" max="1560" width="14" style="258" customWidth="1"/>
    <col min="1561" max="1562" width="13.875" style="258" customWidth="1"/>
    <col min="1563" max="1563" width="8.625" style="258" customWidth="1"/>
    <col min="1564" max="1566" width="15.625" style="258" customWidth="1"/>
    <col min="1567" max="1569" width="15.75" style="258" customWidth="1"/>
    <col min="1570" max="1570" width="9" style="258"/>
    <col min="1571" max="1571" width="12.625" style="258" customWidth="1"/>
    <col min="1572" max="1578" width="11.625" style="258" customWidth="1"/>
    <col min="1579" max="1579" width="9" style="258"/>
    <col min="1580" max="1587" width="11.625" style="258" customWidth="1"/>
    <col min="1588" max="1791" width="9" style="258"/>
    <col min="1792" max="1792" width="10.5" style="258" customWidth="1"/>
    <col min="1793" max="1800" width="9.625" style="258" customWidth="1"/>
    <col min="1801" max="1801" width="8.625" style="258" customWidth="1"/>
    <col min="1802" max="1810" width="9.625" style="258" customWidth="1"/>
    <col min="1811" max="1811" width="8.625" style="258" customWidth="1"/>
    <col min="1812" max="1812" width="10.5" style="258" customWidth="1"/>
    <col min="1813" max="1816" width="14" style="258" customWidth="1"/>
    <col min="1817" max="1818" width="13.875" style="258" customWidth="1"/>
    <col min="1819" max="1819" width="8.625" style="258" customWidth="1"/>
    <col min="1820" max="1822" width="15.625" style="258" customWidth="1"/>
    <col min="1823" max="1825" width="15.75" style="258" customWidth="1"/>
    <col min="1826" max="1826" width="9" style="258"/>
    <col min="1827" max="1827" width="12.625" style="258" customWidth="1"/>
    <col min="1828" max="1834" width="11.625" style="258" customWidth="1"/>
    <col min="1835" max="1835" width="9" style="258"/>
    <col min="1836" max="1843" width="11.625" style="258" customWidth="1"/>
    <col min="1844" max="2047" width="9" style="258"/>
    <col min="2048" max="2048" width="10.5" style="258" customWidth="1"/>
    <col min="2049" max="2056" width="9.625" style="258" customWidth="1"/>
    <col min="2057" max="2057" width="8.625" style="258" customWidth="1"/>
    <col min="2058" max="2066" width="9.625" style="258" customWidth="1"/>
    <col min="2067" max="2067" width="8.625" style="258" customWidth="1"/>
    <col min="2068" max="2068" width="10.5" style="258" customWidth="1"/>
    <col min="2069" max="2072" width="14" style="258" customWidth="1"/>
    <col min="2073" max="2074" width="13.875" style="258" customWidth="1"/>
    <col min="2075" max="2075" width="8.625" style="258" customWidth="1"/>
    <col min="2076" max="2078" width="15.625" style="258" customWidth="1"/>
    <col min="2079" max="2081" width="15.75" style="258" customWidth="1"/>
    <col min="2082" max="2082" width="9" style="258"/>
    <col min="2083" max="2083" width="12.625" style="258" customWidth="1"/>
    <col min="2084" max="2090" width="11.625" style="258" customWidth="1"/>
    <col min="2091" max="2091" width="9" style="258"/>
    <col min="2092" max="2099" width="11.625" style="258" customWidth="1"/>
    <col min="2100" max="2303" width="9" style="258"/>
    <col min="2304" max="2304" width="10.5" style="258" customWidth="1"/>
    <col min="2305" max="2312" width="9.625" style="258" customWidth="1"/>
    <col min="2313" max="2313" width="8.625" style="258" customWidth="1"/>
    <col min="2314" max="2322" width="9.625" style="258" customWidth="1"/>
    <col min="2323" max="2323" width="8.625" style="258" customWidth="1"/>
    <col min="2324" max="2324" width="10.5" style="258" customWidth="1"/>
    <col min="2325" max="2328" width="14" style="258" customWidth="1"/>
    <col min="2329" max="2330" width="13.875" style="258" customWidth="1"/>
    <col min="2331" max="2331" width="8.625" style="258" customWidth="1"/>
    <col min="2332" max="2334" width="15.625" style="258" customWidth="1"/>
    <col min="2335" max="2337" width="15.75" style="258" customWidth="1"/>
    <col min="2338" max="2338" width="9" style="258"/>
    <col min="2339" max="2339" width="12.625" style="258" customWidth="1"/>
    <col min="2340" max="2346" width="11.625" style="258" customWidth="1"/>
    <col min="2347" max="2347" width="9" style="258"/>
    <col min="2348" max="2355" width="11.625" style="258" customWidth="1"/>
    <col min="2356" max="2559" width="9" style="258"/>
    <col min="2560" max="2560" width="10.5" style="258" customWidth="1"/>
    <col min="2561" max="2568" width="9.625" style="258" customWidth="1"/>
    <col min="2569" max="2569" width="8.625" style="258" customWidth="1"/>
    <col min="2570" max="2578" width="9.625" style="258" customWidth="1"/>
    <col min="2579" max="2579" width="8.625" style="258" customWidth="1"/>
    <col min="2580" max="2580" width="10.5" style="258" customWidth="1"/>
    <col min="2581" max="2584" width="14" style="258" customWidth="1"/>
    <col min="2585" max="2586" width="13.875" style="258" customWidth="1"/>
    <col min="2587" max="2587" width="8.625" style="258" customWidth="1"/>
    <col min="2588" max="2590" width="15.625" style="258" customWidth="1"/>
    <col min="2591" max="2593" width="15.75" style="258" customWidth="1"/>
    <col min="2594" max="2594" width="9" style="258"/>
    <col min="2595" max="2595" width="12.625" style="258" customWidth="1"/>
    <col min="2596" max="2602" width="11.625" style="258" customWidth="1"/>
    <col min="2603" max="2603" width="9" style="258"/>
    <col min="2604" max="2611" width="11.625" style="258" customWidth="1"/>
    <col min="2612" max="2815" width="9" style="258"/>
    <col min="2816" max="2816" width="10.5" style="258" customWidth="1"/>
    <col min="2817" max="2824" width="9.625" style="258" customWidth="1"/>
    <col min="2825" max="2825" width="8.625" style="258" customWidth="1"/>
    <col min="2826" max="2834" width="9.625" style="258" customWidth="1"/>
    <col min="2835" max="2835" width="8.625" style="258" customWidth="1"/>
    <col min="2836" max="2836" width="10.5" style="258" customWidth="1"/>
    <col min="2837" max="2840" width="14" style="258" customWidth="1"/>
    <col min="2841" max="2842" width="13.875" style="258" customWidth="1"/>
    <col min="2843" max="2843" width="8.625" style="258" customWidth="1"/>
    <col min="2844" max="2846" width="15.625" style="258" customWidth="1"/>
    <col min="2847" max="2849" width="15.75" style="258" customWidth="1"/>
    <col min="2850" max="2850" width="9" style="258"/>
    <col min="2851" max="2851" width="12.625" style="258" customWidth="1"/>
    <col min="2852" max="2858" width="11.625" style="258" customWidth="1"/>
    <col min="2859" max="2859" width="9" style="258"/>
    <col min="2860" max="2867" width="11.625" style="258" customWidth="1"/>
    <col min="2868" max="3071" width="9" style="258"/>
    <col min="3072" max="3072" width="10.5" style="258" customWidth="1"/>
    <col min="3073" max="3080" width="9.625" style="258" customWidth="1"/>
    <col min="3081" max="3081" width="8.625" style="258" customWidth="1"/>
    <col min="3082" max="3090" width="9.625" style="258" customWidth="1"/>
    <col min="3091" max="3091" width="8.625" style="258" customWidth="1"/>
    <col min="3092" max="3092" width="10.5" style="258" customWidth="1"/>
    <col min="3093" max="3096" width="14" style="258" customWidth="1"/>
    <col min="3097" max="3098" width="13.875" style="258" customWidth="1"/>
    <col min="3099" max="3099" width="8.625" style="258" customWidth="1"/>
    <col min="3100" max="3102" width="15.625" style="258" customWidth="1"/>
    <col min="3103" max="3105" width="15.75" style="258" customWidth="1"/>
    <col min="3106" max="3106" width="9" style="258"/>
    <col min="3107" max="3107" width="12.625" style="258" customWidth="1"/>
    <col min="3108" max="3114" width="11.625" style="258" customWidth="1"/>
    <col min="3115" max="3115" width="9" style="258"/>
    <col min="3116" max="3123" width="11.625" style="258" customWidth="1"/>
    <col min="3124" max="3327" width="9" style="258"/>
    <col min="3328" max="3328" width="10.5" style="258" customWidth="1"/>
    <col min="3329" max="3336" width="9.625" style="258" customWidth="1"/>
    <col min="3337" max="3337" width="8.625" style="258" customWidth="1"/>
    <col min="3338" max="3346" width="9.625" style="258" customWidth="1"/>
    <col min="3347" max="3347" width="8.625" style="258" customWidth="1"/>
    <col min="3348" max="3348" width="10.5" style="258" customWidth="1"/>
    <col min="3349" max="3352" width="14" style="258" customWidth="1"/>
    <col min="3353" max="3354" width="13.875" style="258" customWidth="1"/>
    <col min="3355" max="3355" width="8.625" style="258" customWidth="1"/>
    <col min="3356" max="3358" width="15.625" style="258" customWidth="1"/>
    <col min="3359" max="3361" width="15.75" style="258" customWidth="1"/>
    <col min="3362" max="3362" width="9" style="258"/>
    <col min="3363" max="3363" width="12.625" style="258" customWidth="1"/>
    <col min="3364" max="3370" width="11.625" style="258" customWidth="1"/>
    <col min="3371" max="3371" width="9" style="258"/>
    <col min="3372" max="3379" width="11.625" style="258" customWidth="1"/>
    <col min="3380" max="3583" width="9" style="258"/>
    <col min="3584" max="3584" width="10.5" style="258" customWidth="1"/>
    <col min="3585" max="3592" width="9.625" style="258" customWidth="1"/>
    <col min="3593" max="3593" width="8.625" style="258" customWidth="1"/>
    <col min="3594" max="3602" width="9.625" style="258" customWidth="1"/>
    <col min="3603" max="3603" width="8.625" style="258" customWidth="1"/>
    <col min="3604" max="3604" width="10.5" style="258" customWidth="1"/>
    <col min="3605" max="3608" width="14" style="258" customWidth="1"/>
    <col min="3609" max="3610" width="13.875" style="258" customWidth="1"/>
    <col min="3611" max="3611" width="8.625" style="258" customWidth="1"/>
    <col min="3612" max="3614" width="15.625" style="258" customWidth="1"/>
    <col min="3615" max="3617" width="15.75" style="258" customWidth="1"/>
    <col min="3618" max="3618" width="9" style="258"/>
    <col min="3619" max="3619" width="12.625" style="258" customWidth="1"/>
    <col min="3620" max="3626" width="11.625" style="258" customWidth="1"/>
    <col min="3627" max="3627" width="9" style="258"/>
    <col min="3628" max="3635" width="11.625" style="258" customWidth="1"/>
    <col min="3636" max="3839" width="9" style="258"/>
    <col min="3840" max="3840" width="10.5" style="258" customWidth="1"/>
    <col min="3841" max="3848" width="9.625" style="258" customWidth="1"/>
    <col min="3849" max="3849" width="8.625" style="258" customWidth="1"/>
    <col min="3850" max="3858" width="9.625" style="258" customWidth="1"/>
    <col min="3859" max="3859" width="8.625" style="258" customWidth="1"/>
    <col min="3860" max="3860" width="10.5" style="258" customWidth="1"/>
    <col min="3861" max="3864" width="14" style="258" customWidth="1"/>
    <col min="3865" max="3866" width="13.875" style="258" customWidth="1"/>
    <col min="3867" max="3867" width="8.625" style="258" customWidth="1"/>
    <col min="3868" max="3870" width="15.625" style="258" customWidth="1"/>
    <col min="3871" max="3873" width="15.75" style="258" customWidth="1"/>
    <col min="3874" max="3874" width="9" style="258"/>
    <col min="3875" max="3875" width="12.625" style="258" customWidth="1"/>
    <col min="3876" max="3882" width="11.625" style="258" customWidth="1"/>
    <col min="3883" max="3883" width="9" style="258"/>
    <col min="3884" max="3891" width="11.625" style="258" customWidth="1"/>
    <col min="3892" max="4095" width="9" style="258"/>
    <col min="4096" max="4096" width="10.5" style="258" customWidth="1"/>
    <col min="4097" max="4104" width="9.625" style="258" customWidth="1"/>
    <col min="4105" max="4105" width="8.625" style="258" customWidth="1"/>
    <col min="4106" max="4114" width="9.625" style="258" customWidth="1"/>
    <col min="4115" max="4115" width="8.625" style="258" customWidth="1"/>
    <col min="4116" max="4116" width="10.5" style="258" customWidth="1"/>
    <col min="4117" max="4120" width="14" style="258" customWidth="1"/>
    <col min="4121" max="4122" width="13.875" style="258" customWidth="1"/>
    <col min="4123" max="4123" width="8.625" style="258" customWidth="1"/>
    <col min="4124" max="4126" width="15.625" style="258" customWidth="1"/>
    <col min="4127" max="4129" width="15.75" style="258" customWidth="1"/>
    <col min="4130" max="4130" width="9" style="258"/>
    <col min="4131" max="4131" width="12.625" style="258" customWidth="1"/>
    <col min="4132" max="4138" width="11.625" style="258" customWidth="1"/>
    <col min="4139" max="4139" width="9" style="258"/>
    <col min="4140" max="4147" width="11.625" style="258" customWidth="1"/>
    <col min="4148" max="4351" width="9" style="258"/>
    <col min="4352" max="4352" width="10.5" style="258" customWidth="1"/>
    <col min="4353" max="4360" width="9.625" style="258" customWidth="1"/>
    <col min="4361" max="4361" width="8.625" style="258" customWidth="1"/>
    <col min="4362" max="4370" width="9.625" style="258" customWidth="1"/>
    <col min="4371" max="4371" width="8.625" style="258" customWidth="1"/>
    <col min="4372" max="4372" width="10.5" style="258" customWidth="1"/>
    <col min="4373" max="4376" width="14" style="258" customWidth="1"/>
    <col min="4377" max="4378" width="13.875" style="258" customWidth="1"/>
    <col min="4379" max="4379" width="8.625" style="258" customWidth="1"/>
    <col min="4380" max="4382" width="15.625" style="258" customWidth="1"/>
    <col min="4383" max="4385" width="15.75" style="258" customWidth="1"/>
    <col min="4386" max="4386" width="9" style="258"/>
    <col min="4387" max="4387" width="12.625" style="258" customWidth="1"/>
    <col min="4388" max="4394" width="11.625" style="258" customWidth="1"/>
    <col min="4395" max="4395" width="9" style="258"/>
    <col min="4396" max="4403" width="11.625" style="258" customWidth="1"/>
    <col min="4404" max="4607" width="9" style="258"/>
    <col min="4608" max="4608" width="10.5" style="258" customWidth="1"/>
    <col min="4609" max="4616" width="9.625" style="258" customWidth="1"/>
    <col min="4617" max="4617" width="8.625" style="258" customWidth="1"/>
    <col min="4618" max="4626" width="9.625" style="258" customWidth="1"/>
    <col min="4627" max="4627" width="8.625" style="258" customWidth="1"/>
    <col min="4628" max="4628" width="10.5" style="258" customWidth="1"/>
    <col min="4629" max="4632" width="14" style="258" customWidth="1"/>
    <col min="4633" max="4634" width="13.875" style="258" customWidth="1"/>
    <col min="4635" max="4635" width="8.625" style="258" customWidth="1"/>
    <col min="4636" max="4638" width="15.625" style="258" customWidth="1"/>
    <col min="4639" max="4641" width="15.75" style="258" customWidth="1"/>
    <col min="4642" max="4642" width="9" style="258"/>
    <col min="4643" max="4643" width="12.625" style="258" customWidth="1"/>
    <col min="4644" max="4650" width="11.625" style="258" customWidth="1"/>
    <col min="4651" max="4651" width="9" style="258"/>
    <col min="4652" max="4659" width="11.625" style="258" customWidth="1"/>
    <col min="4660" max="4863" width="9" style="258"/>
    <col min="4864" max="4864" width="10.5" style="258" customWidth="1"/>
    <col min="4865" max="4872" width="9.625" style="258" customWidth="1"/>
    <col min="4873" max="4873" width="8.625" style="258" customWidth="1"/>
    <col min="4874" max="4882" width="9.625" style="258" customWidth="1"/>
    <col min="4883" max="4883" width="8.625" style="258" customWidth="1"/>
    <col min="4884" max="4884" width="10.5" style="258" customWidth="1"/>
    <col min="4885" max="4888" width="14" style="258" customWidth="1"/>
    <col min="4889" max="4890" width="13.875" style="258" customWidth="1"/>
    <col min="4891" max="4891" width="8.625" style="258" customWidth="1"/>
    <col min="4892" max="4894" width="15.625" style="258" customWidth="1"/>
    <col min="4895" max="4897" width="15.75" style="258" customWidth="1"/>
    <col min="4898" max="4898" width="9" style="258"/>
    <col min="4899" max="4899" width="12.625" style="258" customWidth="1"/>
    <col min="4900" max="4906" width="11.625" style="258" customWidth="1"/>
    <col min="4907" max="4907" width="9" style="258"/>
    <col min="4908" max="4915" width="11.625" style="258" customWidth="1"/>
    <col min="4916" max="5119" width="9" style="258"/>
    <col min="5120" max="5120" width="10.5" style="258" customWidth="1"/>
    <col min="5121" max="5128" width="9.625" style="258" customWidth="1"/>
    <col min="5129" max="5129" width="8.625" style="258" customWidth="1"/>
    <col min="5130" max="5138" width="9.625" style="258" customWidth="1"/>
    <col min="5139" max="5139" width="8.625" style="258" customWidth="1"/>
    <col min="5140" max="5140" width="10.5" style="258" customWidth="1"/>
    <col min="5141" max="5144" width="14" style="258" customWidth="1"/>
    <col min="5145" max="5146" width="13.875" style="258" customWidth="1"/>
    <col min="5147" max="5147" width="8.625" style="258" customWidth="1"/>
    <col min="5148" max="5150" width="15.625" style="258" customWidth="1"/>
    <col min="5151" max="5153" width="15.75" style="258" customWidth="1"/>
    <col min="5154" max="5154" width="9" style="258"/>
    <col min="5155" max="5155" width="12.625" style="258" customWidth="1"/>
    <col min="5156" max="5162" width="11.625" style="258" customWidth="1"/>
    <col min="5163" max="5163" width="9" style="258"/>
    <col min="5164" max="5171" width="11.625" style="258" customWidth="1"/>
    <col min="5172" max="5375" width="9" style="258"/>
    <col min="5376" max="5376" width="10.5" style="258" customWidth="1"/>
    <col min="5377" max="5384" width="9.625" style="258" customWidth="1"/>
    <col min="5385" max="5385" width="8.625" style="258" customWidth="1"/>
    <col min="5386" max="5394" width="9.625" style="258" customWidth="1"/>
    <col min="5395" max="5395" width="8.625" style="258" customWidth="1"/>
    <col min="5396" max="5396" width="10.5" style="258" customWidth="1"/>
    <col min="5397" max="5400" width="14" style="258" customWidth="1"/>
    <col min="5401" max="5402" width="13.875" style="258" customWidth="1"/>
    <col min="5403" max="5403" width="8.625" style="258" customWidth="1"/>
    <col min="5404" max="5406" width="15.625" style="258" customWidth="1"/>
    <col min="5407" max="5409" width="15.75" style="258" customWidth="1"/>
    <col min="5410" max="5410" width="9" style="258"/>
    <col min="5411" max="5411" width="12.625" style="258" customWidth="1"/>
    <col min="5412" max="5418" width="11.625" style="258" customWidth="1"/>
    <col min="5419" max="5419" width="9" style="258"/>
    <col min="5420" max="5427" width="11.625" style="258" customWidth="1"/>
    <col min="5428" max="5631" width="9" style="258"/>
    <col min="5632" max="5632" width="10.5" style="258" customWidth="1"/>
    <col min="5633" max="5640" width="9.625" style="258" customWidth="1"/>
    <col min="5641" max="5641" width="8.625" style="258" customWidth="1"/>
    <col min="5642" max="5650" width="9.625" style="258" customWidth="1"/>
    <col min="5651" max="5651" width="8.625" style="258" customWidth="1"/>
    <col min="5652" max="5652" width="10.5" style="258" customWidth="1"/>
    <col min="5653" max="5656" width="14" style="258" customWidth="1"/>
    <col min="5657" max="5658" width="13.875" style="258" customWidth="1"/>
    <col min="5659" max="5659" width="8.625" style="258" customWidth="1"/>
    <col min="5660" max="5662" width="15.625" style="258" customWidth="1"/>
    <col min="5663" max="5665" width="15.75" style="258" customWidth="1"/>
    <col min="5666" max="5666" width="9" style="258"/>
    <col min="5667" max="5667" width="12.625" style="258" customWidth="1"/>
    <col min="5668" max="5674" width="11.625" style="258" customWidth="1"/>
    <col min="5675" max="5675" width="9" style="258"/>
    <col min="5676" max="5683" width="11.625" style="258" customWidth="1"/>
    <col min="5684" max="5887" width="9" style="258"/>
    <col min="5888" max="5888" width="10.5" style="258" customWidth="1"/>
    <col min="5889" max="5896" width="9.625" style="258" customWidth="1"/>
    <col min="5897" max="5897" width="8.625" style="258" customWidth="1"/>
    <col min="5898" max="5906" width="9.625" style="258" customWidth="1"/>
    <col min="5907" max="5907" width="8.625" style="258" customWidth="1"/>
    <col min="5908" max="5908" width="10.5" style="258" customWidth="1"/>
    <col min="5909" max="5912" width="14" style="258" customWidth="1"/>
    <col min="5913" max="5914" width="13.875" style="258" customWidth="1"/>
    <col min="5915" max="5915" width="8.625" style="258" customWidth="1"/>
    <col min="5916" max="5918" width="15.625" style="258" customWidth="1"/>
    <col min="5919" max="5921" width="15.75" style="258" customWidth="1"/>
    <col min="5922" max="5922" width="9" style="258"/>
    <col min="5923" max="5923" width="12.625" style="258" customWidth="1"/>
    <col min="5924" max="5930" width="11.625" style="258" customWidth="1"/>
    <col min="5931" max="5931" width="9" style="258"/>
    <col min="5932" max="5939" width="11.625" style="258" customWidth="1"/>
    <col min="5940" max="6143" width="9" style="258"/>
    <col min="6144" max="6144" width="10.5" style="258" customWidth="1"/>
    <col min="6145" max="6152" width="9.625" style="258" customWidth="1"/>
    <col min="6153" max="6153" width="8.625" style="258" customWidth="1"/>
    <col min="6154" max="6162" width="9.625" style="258" customWidth="1"/>
    <col min="6163" max="6163" width="8.625" style="258" customWidth="1"/>
    <col min="6164" max="6164" width="10.5" style="258" customWidth="1"/>
    <col min="6165" max="6168" width="14" style="258" customWidth="1"/>
    <col min="6169" max="6170" width="13.875" style="258" customWidth="1"/>
    <col min="6171" max="6171" width="8.625" style="258" customWidth="1"/>
    <col min="6172" max="6174" width="15.625" style="258" customWidth="1"/>
    <col min="6175" max="6177" width="15.75" style="258" customWidth="1"/>
    <col min="6178" max="6178" width="9" style="258"/>
    <col min="6179" max="6179" width="12.625" style="258" customWidth="1"/>
    <col min="6180" max="6186" width="11.625" style="258" customWidth="1"/>
    <col min="6187" max="6187" width="9" style="258"/>
    <col min="6188" max="6195" width="11.625" style="258" customWidth="1"/>
    <col min="6196" max="6399" width="9" style="258"/>
    <col min="6400" max="6400" width="10.5" style="258" customWidth="1"/>
    <col min="6401" max="6408" width="9.625" style="258" customWidth="1"/>
    <col min="6409" max="6409" width="8.625" style="258" customWidth="1"/>
    <col min="6410" max="6418" width="9.625" style="258" customWidth="1"/>
    <col min="6419" max="6419" width="8.625" style="258" customWidth="1"/>
    <col min="6420" max="6420" width="10.5" style="258" customWidth="1"/>
    <col min="6421" max="6424" width="14" style="258" customWidth="1"/>
    <col min="6425" max="6426" width="13.875" style="258" customWidth="1"/>
    <col min="6427" max="6427" width="8.625" style="258" customWidth="1"/>
    <col min="6428" max="6430" width="15.625" style="258" customWidth="1"/>
    <col min="6431" max="6433" width="15.75" style="258" customWidth="1"/>
    <col min="6434" max="6434" width="9" style="258"/>
    <col min="6435" max="6435" width="12.625" style="258" customWidth="1"/>
    <col min="6436" max="6442" width="11.625" style="258" customWidth="1"/>
    <col min="6443" max="6443" width="9" style="258"/>
    <col min="6444" max="6451" width="11.625" style="258" customWidth="1"/>
    <col min="6452" max="6655" width="9" style="258"/>
    <col min="6656" max="6656" width="10.5" style="258" customWidth="1"/>
    <col min="6657" max="6664" width="9.625" style="258" customWidth="1"/>
    <col min="6665" max="6665" width="8.625" style="258" customWidth="1"/>
    <col min="6666" max="6674" width="9.625" style="258" customWidth="1"/>
    <col min="6675" max="6675" width="8.625" style="258" customWidth="1"/>
    <col min="6676" max="6676" width="10.5" style="258" customWidth="1"/>
    <col min="6677" max="6680" width="14" style="258" customWidth="1"/>
    <col min="6681" max="6682" width="13.875" style="258" customWidth="1"/>
    <col min="6683" max="6683" width="8.625" style="258" customWidth="1"/>
    <col min="6684" max="6686" width="15.625" style="258" customWidth="1"/>
    <col min="6687" max="6689" width="15.75" style="258" customWidth="1"/>
    <col min="6690" max="6690" width="9" style="258"/>
    <col min="6691" max="6691" width="12.625" style="258" customWidth="1"/>
    <col min="6692" max="6698" width="11.625" style="258" customWidth="1"/>
    <col min="6699" max="6699" width="9" style="258"/>
    <col min="6700" max="6707" width="11.625" style="258" customWidth="1"/>
    <col min="6708" max="6911" width="9" style="258"/>
    <col min="6912" max="6912" width="10.5" style="258" customWidth="1"/>
    <col min="6913" max="6920" width="9.625" style="258" customWidth="1"/>
    <col min="6921" max="6921" width="8.625" style="258" customWidth="1"/>
    <col min="6922" max="6930" width="9.625" style="258" customWidth="1"/>
    <col min="6931" max="6931" width="8.625" style="258" customWidth="1"/>
    <col min="6932" max="6932" width="10.5" style="258" customWidth="1"/>
    <col min="6933" max="6936" width="14" style="258" customWidth="1"/>
    <col min="6937" max="6938" width="13.875" style="258" customWidth="1"/>
    <col min="6939" max="6939" width="8.625" style="258" customWidth="1"/>
    <col min="6940" max="6942" width="15.625" style="258" customWidth="1"/>
    <col min="6943" max="6945" width="15.75" style="258" customWidth="1"/>
    <col min="6946" max="6946" width="9" style="258"/>
    <col min="6947" max="6947" width="12.625" style="258" customWidth="1"/>
    <col min="6948" max="6954" width="11.625" style="258" customWidth="1"/>
    <col min="6955" max="6955" width="9" style="258"/>
    <col min="6956" max="6963" width="11.625" style="258" customWidth="1"/>
    <col min="6964" max="7167" width="9" style="258"/>
    <col min="7168" max="7168" width="10.5" style="258" customWidth="1"/>
    <col min="7169" max="7176" width="9.625" style="258" customWidth="1"/>
    <col min="7177" max="7177" width="8.625" style="258" customWidth="1"/>
    <col min="7178" max="7186" width="9.625" style="258" customWidth="1"/>
    <col min="7187" max="7187" width="8.625" style="258" customWidth="1"/>
    <col min="7188" max="7188" width="10.5" style="258" customWidth="1"/>
    <col min="7189" max="7192" width="14" style="258" customWidth="1"/>
    <col min="7193" max="7194" width="13.875" style="258" customWidth="1"/>
    <col min="7195" max="7195" width="8.625" style="258" customWidth="1"/>
    <col min="7196" max="7198" width="15.625" style="258" customWidth="1"/>
    <col min="7199" max="7201" width="15.75" style="258" customWidth="1"/>
    <col min="7202" max="7202" width="9" style="258"/>
    <col min="7203" max="7203" width="12.625" style="258" customWidth="1"/>
    <col min="7204" max="7210" width="11.625" style="258" customWidth="1"/>
    <col min="7211" max="7211" width="9" style="258"/>
    <col min="7212" max="7219" width="11.625" style="258" customWidth="1"/>
    <col min="7220" max="7423" width="9" style="258"/>
    <col min="7424" max="7424" width="10.5" style="258" customWidth="1"/>
    <col min="7425" max="7432" width="9.625" style="258" customWidth="1"/>
    <col min="7433" max="7433" width="8.625" style="258" customWidth="1"/>
    <col min="7434" max="7442" width="9.625" style="258" customWidth="1"/>
    <col min="7443" max="7443" width="8.625" style="258" customWidth="1"/>
    <col min="7444" max="7444" width="10.5" style="258" customWidth="1"/>
    <col min="7445" max="7448" width="14" style="258" customWidth="1"/>
    <col min="7449" max="7450" width="13.875" style="258" customWidth="1"/>
    <col min="7451" max="7451" width="8.625" style="258" customWidth="1"/>
    <col min="7452" max="7454" width="15.625" style="258" customWidth="1"/>
    <col min="7455" max="7457" width="15.75" style="258" customWidth="1"/>
    <col min="7458" max="7458" width="9" style="258"/>
    <col min="7459" max="7459" width="12.625" style="258" customWidth="1"/>
    <col min="7460" max="7466" width="11.625" style="258" customWidth="1"/>
    <col min="7467" max="7467" width="9" style="258"/>
    <col min="7468" max="7475" width="11.625" style="258" customWidth="1"/>
    <col min="7476" max="7679" width="9" style="258"/>
    <col min="7680" max="7680" width="10.5" style="258" customWidth="1"/>
    <col min="7681" max="7688" width="9.625" style="258" customWidth="1"/>
    <col min="7689" max="7689" width="8.625" style="258" customWidth="1"/>
    <col min="7690" max="7698" width="9.625" style="258" customWidth="1"/>
    <col min="7699" max="7699" width="8.625" style="258" customWidth="1"/>
    <col min="7700" max="7700" width="10.5" style="258" customWidth="1"/>
    <col min="7701" max="7704" width="14" style="258" customWidth="1"/>
    <col min="7705" max="7706" width="13.875" style="258" customWidth="1"/>
    <col min="7707" max="7707" width="8.625" style="258" customWidth="1"/>
    <col min="7708" max="7710" width="15.625" style="258" customWidth="1"/>
    <col min="7711" max="7713" width="15.75" style="258" customWidth="1"/>
    <col min="7714" max="7714" width="9" style="258"/>
    <col min="7715" max="7715" width="12.625" style="258" customWidth="1"/>
    <col min="7716" max="7722" width="11.625" style="258" customWidth="1"/>
    <col min="7723" max="7723" width="9" style="258"/>
    <col min="7724" max="7731" width="11.625" style="258" customWidth="1"/>
    <col min="7732" max="7935" width="9" style="258"/>
    <col min="7936" max="7936" width="10.5" style="258" customWidth="1"/>
    <col min="7937" max="7944" width="9.625" style="258" customWidth="1"/>
    <col min="7945" max="7945" width="8.625" style="258" customWidth="1"/>
    <col min="7946" max="7954" width="9.625" style="258" customWidth="1"/>
    <col min="7955" max="7955" width="8.625" style="258" customWidth="1"/>
    <col min="7956" max="7956" width="10.5" style="258" customWidth="1"/>
    <col min="7957" max="7960" width="14" style="258" customWidth="1"/>
    <col min="7961" max="7962" width="13.875" style="258" customWidth="1"/>
    <col min="7963" max="7963" width="8.625" style="258" customWidth="1"/>
    <col min="7964" max="7966" width="15.625" style="258" customWidth="1"/>
    <col min="7967" max="7969" width="15.75" style="258" customWidth="1"/>
    <col min="7970" max="7970" width="9" style="258"/>
    <col min="7971" max="7971" width="12.625" style="258" customWidth="1"/>
    <col min="7972" max="7978" width="11.625" style="258" customWidth="1"/>
    <col min="7979" max="7979" width="9" style="258"/>
    <col min="7980" max="7987" width="11.625" style="258" customWidth="1"/>
    <col min="7988" max="8191" width="9" style="258"/>
    <col min="8192" max="8192" width="10.5" style="258" customWidth="1"/>
    <col min="8193" max="8200" width="9.625" style="258" customWidth="1"/>
    <col min="8201" max="8201" width="8.625" style="258" customWidth="1"/>
    <col min="8202" max="8210" width="9.625" style="258" customWidth="1"/>
    <col min="8211" max="8211" width="8.625" style="258" customWidth="1"/>
    <col min="8212" max="8212" width="10.5" style="258" customWidth="1"/>
    <col min="8213" max="8216" width="14" style="258" customWidth="1"/>
    <col min="8217" max="8218" width="13.875" style="258" customWidth="1"/>
    <col min="8219" max="8219" width="8.625" style="258" customWidth="1"/>
    <col min="8220" max="8222" width="15.625" style="258" customWidth="1"/>
    <col min="8223" max="8225" width="15.75" style="258" customWidth="1"/>
    <col min="8226" max="8226" width="9" style="258"/>
    <col min="8227" max="8227" width="12.625" style="258" customWidth="1"/>
    <col min="8228" max="8234" width="11.625" style="258" customWidth="1"/>
    <col min="8235" max="8235" width="9" style="258"/>
    <col min="8236" max="8243" width="11.625" style="258" customWidth="1"/>
    <col min="8244" max="8447" width="9" style="258"/>
    <col min="8448" max="8448" width="10.5" style="258" customWidth="1"/>
    <col min="8449" max="8456" width="9.625" style="258" customWidth="1"/>
    <col min="8457" max="8457" width="8.625" style="258" customWidth="1"/>
    <col min="8458" max="8466" width="9.625" style="258" customWidth="1"/>
    <col min="8467" max="8467" width="8.625" style="258" customWidth="1"/>
    <col min="8468" max="8468" width="10.5" style="258" customWidth="1"/>
    <col min="8469" max="8472" width="14" style="258" customWidth="1"/>
    <col min="8473" max="8474" width="13.875" style="258" customWidth="1"/>
    <col min="8475" max="8475" width="8.625" style="258" customWidth="1"/>
    <col min="8476" max="8478" width="15.625" style="258" customWidth="1"/>
    <col min="8479" max="8481" width="15.75" style="258" customWidth="1"/>
    <col min="8482" max="8482" width="9" style="258"/>
    <col min="8483" max="8483" width="12.625" style="258" customWidth="1"/>
    <col min="8484" max="8490" width="11.625" style="258" customWidth="1"/>
    <col min="8491" max="8491" width="9" style="258"/>
    <col min="8492" max="8499" width="11.625" style="258" customWidth="1"/>
    <col min="8500" max="8703" width="9" style="258"/>
    <col min="8704" max="8704" width="10.5" style="258" customWidth="1"/>
    <col min="8705" max="8712" width="9.625" style="258" customWidth="1"/>
    <col min="8713" max="8713" width="8.625" style="258" customWidth="1"/>
    <col min="8714" max="8722" width="9.625" style="258" customWidth="1"/>
    <col min="8723" max="8723" width="8.625" style="258" customWidth="1"/>
    <col min="8724" max="8724" width="10.5" style="258" customWidth="1"/>
    <col min="8725" max="8728" width="14" style="258" customWidth="1"/>
    <col min="8729" max="8730" width="13.875" style="258" customWidth="1"/>
    <col min="8731" max="8731" width="8.625" style="258" customWidth="1"/>
    <col min="8732" max="8734" width="15.625" style="258" customWidth="1"/>
    <col min="8735" max="8737" width="15.75" style="258" customWidth="1"/>
    <col min="8738" max="8738" width="9" style="258"/>
    <col min="8739" max="8739" width="12.625" style="258" customWidth="1"/>
    <col min="8740" max="8746" width="11.625" style="258" customWidth="1"/>
    <col min="8747" max="8747" width="9" style="258"/>
    <col min="8748" max="8755" width="11.625" style="258" customWidth="1"/>
    <col min="8756" max="8959" width="9" style="258"/>
    <col min="8960" max="8960" width="10.5" style="258" customWidth="1"/>
    <col min="8961" max="8968" width="9.625" style="258" customWidth="1"/>
    <col min="8969" max="8969" width="8.625" style="258" customWidth="1"/>
    <col min="8970" max="8978" width="9.625" style="258" customWidth="1"/>
    <col min="8979" max="8979" width="8.625" style="258" customWidth="1"/>
    <col min="8980" max="8980" width="10.5" style="258" customWidth="1"/>
    <col min="8981" max="8984" width="14" style="258" customWidth="1"/>
    <col min="8985" max="8986" width="13.875" style="258" customWidth="1"/>
    <col min="8987" max="8987" width="8.625" style="258" customWidth="1"/>
    <col min="8988" max="8990" width="15.625" style="258" customWidth="1"/>
    <col min="8991" max="8993" width="15.75" style="258" customWidth="1"/>
    <col min="8994" max="8994" width="9" style="258"/>
    <col min="8995" max="8995" width="12.625" style="258" customWidth="1"/>
    <col min="8996" max="9002" width="11.625" style="258" customWidth="1"/>
    <col min="9003" max="9003" width="9" style="258"/>
    <col min="9004" max="9011" width="11.625" style="258" customWidth="1"/>
    <col min="9012" max="9215" width="9" style="258"/>
    <col min="9216" max="9216" width="10.5" style="258" customWidth="1"/>
    <col min="9217" max="9224" width="9.625" style="258" customWidth="1"/>
    <col min="9225" max="9225" width="8.625" style="258" customWidth="1"/>
    <col min="9226" max="9234" width="9.625" style="258" customWidth="1"/>
    <col min="9235" max="9235" width="8.625" style="258" customWidth="1"/>
    <col min="9236" max="9236" width="10.5" style="258" customWidth="1"/>
    <col min="9237" max="9240" width="14" style="258" customWidth="1"/>
    <col min="9241" max="9242" width="13.875" style="258" customWidth="1"/>
    <col min="9243" max="9243" width="8.625" style="258" customWidth="1"/>
    <col min="9244" max="9246" width="15.625" style="258" customWidth="1"/>
    <col min="9247" max="9249" width="15.75" style="258" customWidth="1"/>
    <col min="9250" max="9250" width="9" style="258"/>
    <col min="9251" max="9251" width="12.625" style="258" customWidth="1"/>
    <col min="9252" max="9258" width="11.625" style="258" customWidth="1"/>
    <col min="9259" max="9259" width="9" style="258"/>
    <col min="9260" max="9267" width="11.625" style="258" customWidth="1"/>
    <col min="9268" max="9471" width="9" style="258"/>
    <col min="9472" max="9472" width="10.5" style="258" customWidth="1"/>
    <col min="9473" max="9480" width="9.625" style="258" customWidth="1"/>
    <col min="9481" max="9481" width="8.625" style="258" customWidth="1"/>
    <col min="9482" max="9490" width="9.625" style="258" customWidth="1"/>
    <col min="9491" max="9491" width="8.625" style="258" customWidth="1"/>
    <col min="9492" max="9492" width="10.5" style="258" customWidth="1"/>
    <col min="9493" max="9496" width="14" style="258" customWidth="1"/>
    <col min="9497" max="9498" width="13.875" style="258" customWidth="1"/>
    <col min="9499" max="9499" width="8.625" style="258" customWidth="1"/>
    <col min="9500" max="9502" width="15.625" style="258" customWidth="1"/>
    <col min="9503" max="9505" width="15.75" style="258" customWidth="1"/>
    <col min="9506" max="9506" width="9" style="258"/>
    <col min="9507" max="9507" width="12.625" style="258" customWidth="1"/>
    <col min="9508" max="9514" width="11.625" style="258" customWidth="1"/>
    <col min="9515" max="9515" width="9" style="258"/>
    <col min="9516" max="9523" width="11.625" style="258" customWidth="1"/>
    <col min="9524" max="9727" width="9" style="258"/>
    <col min="9728" max="9728" width="10.5" style="258" customWidth="1"/>
    <col min="9729" max="9736" width="9.625" style="258" customWidth="1"/>
    <col min="9737" max="9737" width="8.625" style="258" customWidth="1"/>
    <col min="9738" max="9746" width="9.625" style="258" customWidth="1"/>
    <col min="9747" max="9747" width="8.625" style="258" customWidth="1"/>
    <col min="9748" max="9748" width="10.5" style="258" customWidth="1"/>
    <col min="9749" max="9752" width="14" style="258" customWidth="1"/>
    <col min="9753" max="9754" width="13.875" style="258" customWidth="1"/>
    <col min="9755" max="9755" width="8.625" style="258" customWidth="1"/>
    <col min="9756" max="9758" width="15.625" style="258" customWidth="1"/>
    <col min="9759" max="9761" width="15.75" style="258" customWidth="1"/>
    <col min="9762" max="9762" width="9" style="258"/>
    <col min="9763" max="9763" width="12.625" style="258" customWidth="1"/>
    <col min="9764" max="9770" width="11.625" style="258" customWidth="1"/>
    <col min="9771" max="9771" width="9" style="258"/>
    <col min="9772" max="9779" width="11.625" style="258" customWidth="1"/>
    <col min="9780" max="9983" width="9" style="258"/>
    <col min="9984" max="9984" width="10.5" style="258" customWidth="1"/>
    <col min="9985" max="9992" width="9.625" style="258" customWidth="1"/>
    <col min="9993" max="9993" width="8.625" style="258" customWidth="1"/>
    <col min="9994" max="10002" width="9.625" style="258" customWidth="1"/>
    <col min="10003" max="10003" width="8.625" style="258" customWidth="1"/>
    <col min="10004" max="10004" width="10.5" style="258" customWidth="1"/>
    <col min="10005" max="10008" width="14" style="258" customWidth="1"/>
    <col min="10009" max="10010" width="13.875" style="258" customWidth="1"/>
    <col min="10011" max="10011" width="8.625" style="258" customWidth="1"/>
    <col min="10012" max="10014" width="15.625" style="258" customWidth="1"/>
    <col min="10015" max="10017" width="15.75" style="258" customWidth="1"/>
    <col min="10018" max="10018" width="9" style="258"/>
    <col min="10019" max="10019" width="12.625" style="258" customWidth="1"/>
    <col min="10020" max="10026" width="11.625" style="258" customWidth="1"/>
    <col min="10027" max="10027" width="9" style="258"/>
    <col min="10028" max="10035" width="11.625" style="258" customWidth="1"/>
    <col min="10036" max="10239" width="9" style="258"/>
    <col min="10240" max="10240" width="10.5" style="258" customWidth="1"/>
    <col min="10241" max="10248" width="9.625" style="258" customWidth="1"/>
    <col min="10249" max="10249" width="8.625" style="258" customWidth="1"/>
    <col min="10250" max="10258" width="9.625" style="258" customWidth="1"/>
    <col min="10259" max="10259" width="8.625" style="258" customWidth="1"/>
    <col min="10260" max="10260" width="10.5" style="258" customWidth="1"/>
    <col min="10261" max="10264" width="14" style="258" customWidth="1"/>
    <col min="10265" max="10266" width="13.875" style="258" customWidth="1"/>
    <col min="10267" max="10267" width="8.625" style="258" customWidth="1"/>
    <col min="10268" max="10270" width="15.625" style="258" customWidth="1"/>
    <col min="10271" max="10273" width="15.75" style="258" customWidth="1"/>
    <col min="10274" max="10274" width="9" style="258"/>
    <col min="10275" max="10275" width="12.625" style="258" customWidth="1"/>
    <col min="10276" max="10282" width="11.625" style="258" customWidth="1"/>
    <col min="10283" max="10283" width="9" style="258"/>
    <col min="10284" max="10291" width="11.625" style="258" customWidth="1"/>
    <col min="10292" max="10495" width="9" style="258"/>
    <col min="10496" max="10496" width="10.5" style="258" customWidth="1"/>
    <col min="10497" max="10504" width="9.625" style="258" customWidth="1"/>
    <col min="10505" max="10505" width="8.625" style="258" customWidth="1"/>
    <col min="10506" max="10514" width="9.625" style="258" customWidth="1"/>
    <col min="10515" max="10515" width="8.625" style="258" customWidth="1"/>
    <col min="10516" max="10516" width="10.5" style="258" customWidth="1"/>
    <col min="10517" max="10520" width="14" style="258" customWidth="1"/>
    <col min="10521" max="10522" width="13.875" style="258" customWidth="1"/>
    <col min="10523" max="10523" width="8.625" style="258" customWidth="1"/>
    <col min="10524" max="10526" width="15.625" style="258" customWidth="1"/>
    <col min="10527" max="10529" width="15.75" style="258" customWidth="1"/>
    <col min="10530" max="10530" width="9" style="258"/>
    <col min="10531" max="10531" width="12.625" style="258" customWidth="1"/>
    <col min="10532" max="10538" width="11.625" style="258" customWidth="1"/>
    <col min="10539" max="10539" width="9" style="258"/>
    <col min="10540" max="10547" width="11.625" style="258" customWidth="1"/>
    <col min="10548" max="10751" width="9" style="258"/>
    <col min="10752" max="10752" width="10.5" style="258" customWidth="1"/>
    <col min="10753" max="10760" width="9.625" style="258" customWidth="1"/>
    <col min="10761" max="10761" width="8.625" style="258" customWidth="1"/>
    <col min="10762" max="10770" width="9.625" style="258" customWidth="1"/>
    <col min="10771" max="10771" width="8.625" style="258" customWidth="1"/>
    <col min="10772" max="10772" width="10.5" style="258" customWidth="1"/>
    <col min="10773" max="10776" width="14" style="258" customWidth="1"/>
    <col min="10777" max="10778" width="13.875" style="258" customWidth="1"/>
    <col min="10779" max="10779" width="8.625" style="258" customWidth="1"/>
    <col min="10780" max="10782" width="15.625" style="258" customWidth="1"/>
    <col min="10783" max="10785" width="15.75" style="258" customWidth="1"/>
    <col min="10786" max="10786" width="9" style="258"/>
    <col min="10787" max="10787" width="12.625" style="258" customWidth="1"/>
    <col min="10788" max="10794" width="11.625" style="258" customWidth="1"/>
    <col min="10795" max="10795" width="9" style="258"/>
    <col min="10796" max="10803" width="11.625" style="258" customWidth="1"/>
    <col min="10804" max="11007" width="9" style="258"/>
    <col min="11008" max="11008" width="10.5" style="258" customWidth="1"/>
    <col min="11009" max="11016" width="9.625" style="258" customWidth="1"/>
    <col min="11017" max="11017" width="8.625" style="258" customWidth="1"/>
    <col min="11018" max="11026" width="9.625" style="258" customWidth="1"/>
    <col min="11027" max="11027" width="8.625" style="258" customWidth="1"/>
    <col min="11028" max="11028" width="10.5" style="258" customWidth="1"/>
    <col min="11029" max="11032" width="14" style="258" customWidth="1"/>
    <col min="11033" max="11034" width="13.875" style="258" customWidth="1"/>
    <col min="11035" max="11035" width="8.625" style="258" customWidth="1"/>
    <col min="11036" max="11038" width="15.625" style="258" customWidth="1"/>
    <col min="11039" max="11041" width="15.75" style="258" customWidth="1"/>
    <col min="11042" max="11042" width="9" style="258"/>
    <col min="11043" max="11043" width="12.625" style="258" customWidth="1"/>
    <col min="11044" max="11050" width="11.625" style="258" customWidth="1"/>
    <col min="11051" max="11051" width="9" style="258"/>
    <col min="11052" max="11059" width="11.625" style="258" customWidth="1"/>
    <col min="11060" max="11263" width="9" style="258"/>
    <col min="11264" max="11264" width="10.5" style="258" customWidth="1"/>
    <col min="11265" max="11272" width="9.625" style="258" customWidth="1"/>
    <col min="11273" max="11273" width="8.625" style="258" customWidth="1"/>
    <col min="11274" max="11282" width="9.625" style="258" customWidth="1"/>
    <col min="11283" max="11283" width="8.625" style="258" customWidth="1"/>
    <col min="11284" max="11284" width="10.5" style="258" customWidth="1"/>
    <col min="11285" max="11288" width="14" style="258" customWidth="1"/>
    <col min="11289" max="11290" width="13.875" style="258" customWidth="1"/>
    <col min="11291" max="11291" width="8.625" style="258" customWidth="1"/>
    <col min="11292" max="11294" width="15.625" style="258" customWidth="1"/>
    <col min="11295" max="11297" width="15.75" style="258" customWidth="1"/>
    <col min="11298" max="11298" width="9" style="258"/>
    <col min="11299" max="11299" width="12.625" style="258" customWidth="1"/>
    <col min="11300" max="11306" width="11.625" style="258" customWidth="1"/>
    <col min="11307" max="11307" width="9" style="258"/>
    <col min="11308" max="11315" width="11.625" style="258" customWidth="1"/>
    <col min="11316" max="11519" width="9" style="258"/>
    <col min="11520" max="11520" width="10.5" style="258" customWidth="1"/>
    <col min="11521" max="11528" width="9.625" style="258" customWidth="1"/>
    <col min="11529" max="11529" width="8.625" style="258" customWidth="1"/>
    <col min="11530" max="11538" width="9.625" style="258" customWidth="1"/>
    <col min="11539" max="11539" width="8.625" style="258" customWidth="1"/>
    <col min="11540" max="11540" width="10.5" style="258" customWidth="1"/>
    <col min="11541" max="11544" width="14" style="258" customWidth="1"/>
    <col min="11545" max="11546" width="13.875" style="258" customWidth="1"/>
    <col min="11547" max="11547" width="8.625" style="258" customWidth="1"/>
    <col min="11548" max="11550" width="15.625" style="258" customWidth="1"/>
    <col min="11551" max="11553" width="15.75" style="258" customWidth="1"/>
    <col min="11554" max="11554" width="9" style="258"/>
    <col min="11555" max="11555" width="12.625" style="258" customWidth="1"/>
    <col min="11556" max="11562" width="11.625" style="258" customWidth="1"/>
    <col min="11563" max="11563" width="9" style="258"/>
    <col min="11564" max="11571" width="11.625" style="258" customWidth="1"/>
    <col min="11572" max="11775" width="9" style="258"/>
    <col min="11776" max="11776" width="10.5" style="258" customWidth="1"/>
    <col min="11777" max="11784" width="9.625" style="258" customWidth="1"/>
    <col min="11785" max="11785" width="8.625" style="258" customWidth="1"/>
    <col min="11786" max="11794" width="9.625" style="258" customWidth="1"/>
    <col min="11795" max="11795" width="8.625" style="258" customWidth="1"/>
    <col min="11796" max="11796" width="10.5" style="258" customWidth="1"/>
    <col min="11797" max="11800" width="14" style="258" customWidth="1"/>
    <col min="11801" max="11802" width="13.875" style="258" customWidth="1"/>
    <col min="11803" max="11803" width="8.625" style="258" customWidth="1"/>
    <col min="11804" max="11806" width="15.625" style="258" customWidth="1"/>
    <col min="11807" max="11809" width="15.75" style="258" customWidth="1"/>
    <col min="11810" max="11810" width="9" style="258"/>
    <col min="11811" max="11811" width="12.625" style="258" customWidth="1"/>
    <col min="11812" max="11818" width="11.625" style="258" customWidth="1"/>
    <col min="11819" max="11819" width="9" style="258"/>
    <col min="11820" max="11827" width="11.625" style="258" customWidth="1"/>
    <col min="11828" max="12031" width="9" style="258"/>
    <col min="12032" max="12032" width="10.5" style="258" customWidth="1"/>
    <col min="12033" max="12040" width="9.625" style="258" customWidth="1"/>
    <col min="12041" max="12041" width="8.625" style="258" customWidth="1"/>
    <col min="12042" max="12050" width="9.625" style="258" customWidth="1"/>
    <col min="12051" max="12051" width="8.625" style="258" customWidth="1"/>
    <col min="12052" max="12052" width="10.5" style="258" customWidth="1"/>
    <col min="12053" max="12056" width="14" style="258" customWidth="1"/>
    <col min="12057" max="12058" width="13.875" style="258" customWidth="1"/>
    <col min="12059" max="12059" width="8.625" style="258" customWidth="1"/>
    <col min="12060" max="12062" width="15.625" style="258" customWidth="1"/>
    <col min="12063" max="12065" width="15.75" style="258" customWidth="1"/>
    <col min="12066" max="12066" width="9" style="258"/>
    <col min="12067" max="12067" width="12.625" style="258" customWidth="1"/>
    <col min="12068" max="12074" width="11.625" style="258" customWidth="1"/>
    <col min="12075" max="12075" width="9" style="258"/>
    <col min="12076" max="12083" width="11.625" style="258" customWidth="1"/>
    <col min="12084" max="12287" width="9" style="258"/>
    <col min="12288" max="12288" width="10.5" style="258" customWidth="1"/>
    <col min="12289" max="12296" width="9.625" style="258" customWidth="1"/>
    <col min="12297" max="12297" width="8.625" style="258" customWidth="1"/>
    <col min="12298" max="12306" width="9.625" style="258" customWidth="1"/>
    <col min="12307" max="12307" width="8.625" style="258" customWidth="1"/>
    <col min="12308" max="12308" width="10.5" style="258" customWidth="1"/>
    <col min="12309" max="12312" width="14" style="258" customWidth="1"/>
    <col min="12313" max="12314" width="13.875" style="258" customWidth="1"/>
    <col min="12315" max="12315" width="8.625" style="258" customWidth="1"/>
    <col min="12316" max="12318" width="15.625" style="258" customWidth="1"/>
    <col min="12319" max="12321" width="15.75" style="258" customWidth="1"/>
    <col min="12322" max="12322" width="9" style="258"/>
    <col min="12323" max="12323" width="12.625" style="258" customWidth="1"/>
    <col min="12324" max="12330" width="11.625" style="258" customWidth="1"/>
    <col min="12331" max="12331" width="9" style="258"/>
    <col min="12332" max="12339" width="11.625" style="258" customWidth="1"/>
    <col min="12340" max="12543" width="9" style="258"/>
    <col min="12544" max="12544" width="10.5" style="258" customWidth="1"/>
    <col min="12545" max="12552" width="9.625" style="258" customWidth="1"/>
    <col min="12553" max="12553" width="8.625" style="258" customWidth="1"/>
    <col min="12554" max="12562" width="9.625" style="258" customWidth="1"/>
    <col min="12563" max="12563" width="8.625" style="258" customWidth="1"/>
    <col min="12564" max="12564" width="10.5" style="258" customWidth="1"/>
    <col min="12565" max="12568" width="14" style="258" customWidth="1"/>
    <col min="12569" max="12570" width="13.875" style="258" customWidth="1"/>
    <col min="12571" max="12571" width="8.625" style="258" customWidth="1"/>
    <col min="12572" max="12574" width="15.625" style="258" customWidth="1"/>
    <col min="12575" max="12577" width="15.75" style="258" customWidth="1"/>
    <col min="12578" max="12578" width="9" style="258"/>
    <col min="12579" max="12579" width="12.625" style="258" customWidth="1"/>
    <col min="12580" max="12586" width="11.625" style="258" customWidth="1"/>
    <col min="12587" max="12587" width="9" style="258"/>
    <col min="12588" max="12595" width="11.625" style="258" customWidth="1"/>
    <col min="12596" max="12799" width="9" style="258"/>
    <col min="12800" max="12800" width="10.5" style="258" customWidth="1"/>
    <col min="12801" max="12808" width="9.625" style="258" customWidth="1"/>
    <col min="12809" max="12809" width="8.625" style="258" customWidth="1"/>
    <col min="12810" max="12818" width="9.625" style="258" customWidth="1"/>
    <col min="12819" max="12819" width="8.625" style="258" customWidth="1"/>
    <col min="12820" max="12820" width="10.5" style="258" customWidth="1"/>
    <col min="12821" max="12824" width="14" style="258" customWidth="1"/>
    <col min="12825" max="12826" width="13.875" style="258" customWidth="1"/>
    <col min="12827" max="12827" width="8.625" style="258" customWidth="1"/>
    <col min="12828" max="12830" width="15.625" style="258" customWidth="1"/>
    <col min="12831" max="12833" width="15.75" style="258" customWidth="1"/>
    <col min="12834" max="12834" width="9" style="258"/>
    <col min="12835" max="12835" width="12.625" style="258" customWidth="1"/>
    <col min="12836" max="12842" width="11.625" style="258" customWidth="1"/>
    <col min="12843" max="12843" width="9" style="258"/>
    <col min="12844" max="12851" width="11.625" style="258" customWidth="1"/>
    <col min="12852" max="13055" width="9" style="258"/>
    <col min="13056" max="13056" width="10.5" style="258" customWidth="1"/>
    <col min="13057" max="13064" width="9.625" style="258" customWidth="1"/>
    <col min="13065" max="13065" width="8.625" style="258" customWidth="1"/>
    <col min="13066" max="13074" width="9.625" style="258" customWidth="1"/>
    <col min="13075" max="13075" width="8.625" style="258" customWidth="1"/>
    <col min="13076" max="13076" width="10.5" style="258" customWidth="1"/>
    <col min="13077" max="13080" width="14" style="258" customWidth="1"/>
    <col min="13081" max="13082" width="13.875" style="258" customWidth="1"/>
    <col min="13083" max="13083" width="8.625" style="258" customWidth="1"/>
    <col min="13084" max="13086" width="15.625" style="258" customWidth="1"/>
    <col min="13087" max="13089" width="15.75" style="258" customWidth="1"/>
    <col min="13090" max="13090" width="9" style="258"/>
    <col min="13091" max="13091" width="12.625" style="258" customWidth="1"/>
    <col min="13092" max="13098" width="11.625" style="258" customWidth="1"/>
    <col min="13099" max="13099" width="9" style="258"/>
    <col min="13100" max="13107" width="11.625" style="258" customWidth="1"/>
    <col min="13108" max="13311" width="9" style="258"/>
    <col min="13312" max="13312" width="10.5" style="258" customWidth="1"/>
    <col min="13313" max="13320" width="9.625" style="258" customWidth="1"/>
    <col min="13321" max="13321" width="8.625" style="258" customWidth="1"/>
    <col min="13322" max="13330" width="9.625" style="258" customWidth="1"/>
    <col min="13331" max="13331" width="8.625" style="258" customWidth="1"/>
    <col min="13332" max="13332" width="10.5" style="258" customWidth="1"/>
    <col min="13333" max="13336" width="14" style="258" customWidth="1"/>
    <col min="13337" max="13338" width="13.875" style="258" customWidth="1"/>
    <col min="13339" max="13339" width="8.625" style="258" customWidth="1"/>
    <col min="13340" max="13342" width="15.625" style="258" customWidth="1"/>
    <col min="13343" max="13345" width="15.75" style="258" customWidth="1"/>
    <col min="13346" max="13346" width="9" style="258"/>
    <col min="13347" max="13347" width="12.625" style="258" customWidth="1"/>
    <col min="13348" max="13354" width="11.625" style="258" customWidth="1"/>
    <col min="13355" max="13355" width="9" style="258"/>
    <col min="13356" max="13363" width="11.625" style="258" customWidth="1"/>
    <col min="13364" max="13567" width="9" style="258"/>
    <col min="13568" max="13568" width="10.5" style="258" customWidth="1"/>
    <col min="13569" max="13576" width="9.625" style="258" customWidth="1"/>
    <col min="13577" max="13577" width="8.625" style="258" customWidth="1"/>
    <col min="13578" max="13586" width="9.625" style="258" customWidth="1"/>
    <col min="13587" max="13587" width="8.625" style="258" customWidth="1"/>
    <col min="13588" max="13588" width="10.5" style="258" customWidth="1"/>
    <col min="13589" max="13592" width="14" style="258" customWidth="1"/>
    <col min="13593" max="13594" width="13.875" style="258" customWidth="1"/>
    <col min="13595" max="13595" width="8.625" style="258" customWidth="1"/>
    <col min="13596" max="13598" width="15.625" style="258" customWidth="1"/>
    <col min="13599" max="13601" width="15.75" style="258" customWidth="1"/>
    <col min="13602" max="13602" width="9" style="258"/>
    <col min="13603" max="13603" width="12.625" style="258" customWidth="1"/>
    <col min="13604" max="13610" width="11.625" style="258" customWidth="1"/>
    <col min="13611" max="13611" width="9" style="258"/>
    <col min="13612" max="13619" width="11.625" style="258" customWidth="1"/>
    <col min="13620" max="13823" width="9" style="258"/>
    <col min="13824" max="13824" width="10.5" style="258" customWidth="1"/>
    <col min="13825" max="13832" width="9.625" style="258" customWidth="1"/>
    <col min="13833" max="13833" width="8.625" style="258" customWidth="1"/>
    <col min="13834" max="13842" width="9.625" style="258" customWidth="1"/>
    <col min="13843" max="13843" width="8.625" style="258" customWidth="1"/>
    <col min="13844" max="13844" width="10.5" style="258" customWidth="1"/>
    <col min="13845" max="13848" width="14" style="258" customWidth="1"/>
    <col min="13849" max="13850" width="13.875" style="258" customWidth="1"/>
    <col min="13851" max="13851" width="8.625" style="258" customWidth="1"/>
    <col min="13852" max="13854" width="15.625" style="258" customWidth="1"/>
    <col min="13855" max="13857" width="15.75" style="258" customWidth="1"/>
    <col min="13858" max="13858" width="9" style="258"/>
    <col min="13859" max="13859" width="12.625" style="258" customWidth="1"/>
    <col min="13860" max="13866" width="11.625" style="258" customWidth="1"/>
    <col min="13867" max="13867" width="9" style="258"/>
    <col min="13868" max="13875" width="11.625" style="258" customWidth="1"/>
    <col min="13876" max="14079" width="9" style="258"/>
    <col min="14080" max="14080" width="10.5" style="258" customWidth="1"/>
    <col min="14081" max="14088" width="9.625" style="258" customWidth="1"/>
    <col min="14089" max="14089" width="8.625" style="258" customWidth="1"/>
    <col min="14090" max="14098" width="9.625" style="258" customWidth="1"/>
    <col min="14099" max="14099" width="8.625" style="258" customWidth="1"/>
    <col min="14100" max="14100" width="10.5" style="258" customWidth="1"/>
    <col min="14101" max="14104" width="14" style="258" customWidth="1"/>
    <col min="14105" max="14106" width="13.875" style="258" customWidth="1"/>
    <col min="14107" max="14107" width="8.625" style="258" customWidth="1"/>
    <col min="14108" max="14110" width="15.625" style="258" customWidth="1"/>
    <col min="14111" max="14113" width="15.75" style="258" customWidth="1"/>
    <col min="14114" max="14114" width="9" style="258"/>
    <col min="14115" max="14115" width="12.625" style="258" customWidth="1"/>
    <col min="14116" max="14122" width="11.625" style="258" customWidth="1"/>
    <col min="14123" max="14123" width="9" style="258"/>
    <col min="14124" max="14131" width="11.625" style="258" customWidth="1"/>
    <col min="14132" max="14335" width="9" style="258"/>
    <col min="14336" max="14336" width="10.5" style="258" customWidth="1"/>
    <col min="14337" max="14344" width="9.625" style="258" customWidth="1"/>
    <col min="14345" max="14345" width="8.625" style="258" customWidth="1"/>
    <col min="14346" max="14354" width="9.625" style="258" customWidth="1"/>
    <col min="14355" max="14355" width="8.625" style="258" customWidth="1"/>
    <col min="14356" max="14356" width="10.5" style="258" customWidth="1"/>
    <col min="14357" max="14360" width="14" style="258" customWidth="1"/>
    <col min="14361" max="14362" width="13.875" style="258" customWidth="1"/>
    <col min="14363" max="14363" width="8.625" style="258" customWidth="1"/>
    <col min="14364" max="14366" width="15.625" style="258" customWidth="1"/>
    <col min="14367" max="14369" width="15.75" style="258" customWidth="1"/>
    <col min="14370" max="14370" width="9" style="258"/>
    <col min="14371" max="14371" width="12.625" style="258" customWidth="1"/>
    <col min="14372" max="14378" width="11.625" style="258" customWidth="1"/>
    <col min="14379" max="14379" width="9" style="258"/>
    <col min="14380" max="14387" width="11.625" style="258" customWidth="1"/>
    <col min="14388" max="14591" width="9" style="258"/>
    <col min="14592" max="14592" width="10.5" style="258" customWidth="1"/>
    <col min="14593" max="14600" width="9.625" style="258" customWidth="1"/>
    <col min="14601" max="14601" width="8.625" style="258" customWidth="1"/>
    <col min="14602" max="14610" width="9.625" style="258" customWidth="1"/>
    <col min="14611" max="14611" width="8.625" style="258" customWidth="1"/>
    <col min="14612" max="14612" width="10.5" style="258" customWidth="1"/>
    <col min="14613" max="14616" width="14" style="258" customWidth="1"/>
    <col min="14617" max="14618" width="13.875" style="258" customWidth="1"/>
    <col min="14619" max="14619" width="8.625" style="258" customWidth="1"/>
    <col min="14620" max="14622" width="15.625" style="258" customWidth="1"/>
    <col min="14623" max="14625" width="15.75" style="258" customWidth="1"/>
    <col min="14626" max="14626" width="9" style="258"/>
    <col min="14627" max="14627" width="12.625" style="258" customWidth="1"/>
    <col min="14628" max="14634" width="11.625" style="258" customWidth="1"/>
    <col min="14635" max="14635" width="9" style="258"/>
    <col min="14636" max="14643" width="11.625" style="258" customWidth="1"/>
    <col min="14644" max="14847" width="9" style="258"/>
    <col min="14848" max="14848" width="10.5" style="258" customWidth="1"/>
    <col min="14849" max="14856" width="9.625" style="258" customWidth="1"/>
    <col min="14857" max="14857" width="8.625" style="258" customWidth="1"/>
    <col min="14858" max="14866" width="9.625" style="258" customWidth="1"/>
    <col min="14867" max="14867" width="8.625" style="258" customWidth="1"/>
    <col min="14868" max="14868" width="10.5" style="258" customWidth="1"/>
    <col min="14869" max="14872" width="14" style="258" customWidth="1"/>
    <col min="14873" max="14874" width="13.875" style="258" customWidth="1"/>
    <col min="14875" max="14875" width="8.625" style="258" customWidth="1"/>
    <col min="14876" max="14878" width="15.625" style="258" customWidth="1"/>
    <col min="14879" max="14881" width="15.75" style="258" customWidth="1"/>
    <col min="14882" max="14882" width="9" style="258"/>
    <col min="14883" max="14883" width="12.625" style="258" customWidth="1"/>
    <col min="14884" max="14890" width="11.625" style="258" customWidth="1"/>
    <col min="14891" max="14891" width="9" style="258"/>
    <col min="14892" max="14899" width="11.625" style="258" customWidth="1"/>
    <col min="14900" max="15103" width="9" style="258"/>
    <col min="15104" max="15104" width="10.5" style="258" customWidth="1"/>
    <col min="15105" max="15112" width="9.625" style="258" customWidth="1"/>
    <col min="15113" max="15113" width="8.625" style="258" customWidth="1"/>
    <col min="15114" max="15122" width="9.625" style="258" customWidth="1"/>
    <col min="15123" max="15123" width="8.625" style="258" customWidth="1"/>
    <col min="15124" max="15124" width="10.5" style="258" customWidth="1"/>
    <col min="15125" max="15128" width="14" style="258" customWidth="1"/>
    <col min="15129" max="15130" width="13.875" style="258" customWidth="1"/>
    <col min="15131" max="15131" width="8.625" style="258" customWidth="1"/>
    <col min="15132" max="15134" width="15.625" style="258" customWidth="1"/>
    <col min="15135" max="15137" width="15.75" style="258" customWidth="1"/>
    <col min="15138" max="15138" width="9" style="258"/>
    <col min="15139" max="15139" width="12.625" style="258" customWidth="1"/>
    <col min="15140" max="15146" width="11.625" style="258" customWidth="1"/>
    <col min="15147" max="15147" width="9" style="258"/>
    <col min="15148" max="15155" width="11.625" style="258" customWidth="1"/>
    <col min="15156" max="15359" width="9" style="258"/>
    <col min="15360" max="15360" width="10.5" style="258" customWidth="1"/>
    <col min="15361" max="15368" width="9.625" style="258" customWidth="1"/>
    <col min="15369" max="15369" width="8.625" style="258" customWidth="1"/>
    <col min="15370" max="15378" width="9.625" style="258" customWidth="1"/>
    <col min="15379" max="15379" width="8.625" style="258" customWidth="1"/>
    <col min="15380" max="15380" width="10.5" style="258" customWidth="1"/>
    <col min="15381" max="15384" width="14" style="258" customWidth="1"/>
    <col min="15385" max="15386" width="13.875" style="258" customWidth="1"/>
    <col min="15387" max="15387" width="8.625" style="258" customWidth="1"/>
    <col min="15388" max="15390" width="15.625" style="258" customWidth="1"/>
    <col min="15391" max="15393" width="15.75" style="258" customWidth="1"/>
    <col min="15394" max="15394" width="9" style="258"/>
    <col min="15395" max="15395" width="12.625" style="258" customWidth="1"/>
    <col min="15396" max="15402" width="11.625" style="258" customWidth="1"/>
    <col min="15403" max="15403" width="9" style="258"/>
    <col min="15404" max="15411" width="11.625" style="258" customWidth="1"/>
    <col min="15412" max="15615" width="9" style="258"/>
    <col min="15616" max="15616" width="10.5" style="258" customWidth="1"/>
    <col min="15617" max="15624" width="9.625" style="258" customWidth="1"/>
    <col min="15625" max="15625" width="8.625" style="258" customWidth="1"/>
    <col min="15626" max="15634" width="9.625" style="258" customWidth="1"/>
    <col min="15635" max="15635" width="8.625" style="258" customWidth="1"/>
    <col min="15636" max="15636" width="10.5" style="258" customWidth="1"/>
    <col min="15637" max="15640" width="14" style="258" customWidth="1"/>
    <col min="15641" max="15642" width="13.875" style="258" customWidth="1"/>
    <col min="15643" max="15643" width="8.625" style="258" customWidth="1"/>
    <col min="15644" max="15646" width="15.625" style="258" customWidth="1"/>
    <col min="15647" max="15649" width="15.75" style="258" customWidth="1"/>
    <col min="15650" max="15650" width="9" style="258"/>
    <col min="15651" max="15651" width="12.625" style="258" customWidth="1"/>
    <col min="15652" max="15658" width="11.625" style="258" customWidth="1"/>
    <col min="15659" max="15659" width="9" style="258"/>
    <col min="15660" max="15667" width="11.625" style="258" customWidth="1"/>
    <col min="15668" max="15871" width="9" style="258"/>
    <col min="15872" max="15872" width="10.5" style="258" customWidth="1"/>
    <col min="15873" max="15880" width="9.625" style="258" customWidth="1"/>
    <col min="15881" max="15881" width="8.625" style="258" customWidth="1"/>
    <col min="15882" max="15890" width="9.625" style="258" customWidth="1"/>
    <col min="15891" max="15891" width="8.625" style="258" customWidth="1"/>
    <col min="15892" max="15892" width="10.5" style="258" customWidth="1"/>
    <col min="15893" max="15896" width="14" style="258" customWidth="1"/>
    <col min="15897" max="15898" width="13.875" style="258" customWidth="1"/>
    <col min="15899" max="15899" width="8.625" style="258" customWidth="1"/>
    <col min="15900" max="15902" width="15.625" style="258" customWidth="1"/>
    <col min="15903" max="15905" width="15.75" style="258" customWidth="1"/>
    <col min="15906" max="15906" width="9" style="258"/>
    <col min="15907" max="15907" width="12.625" style="258" customWidth="1"/>
    <col min="15908" max="15914" width="11.625" style="258" customWidth="1"/>
    <col min="15915" max="15915" width="9" style="258"/>
    <col min="15916" max="15923" width="11.625" style="258" customWidth="1"/>
    <col min="15924" max="16127" width="9" style="258"/>
    <col min="16128" max="16128" width="10.5" style="258" customWidth="1"/>
    <col min="16129" max="16136" width="9.625" style="258" customWidth="1"/>
    <col min="16137" max="16137" width="8.625" style="258" customWidth="1"/>
    <col min="16138" max="16146" width="9.625" style="258" customWidth="1"/>
    <col min="16147" max="16147" width="8.625" style="258" customWidth="1"/>
    <col min="16148" max="16148" width="10.5" style="258" customWidth="1"/>
    <col min="16149" max="16152" width="14" style="258" customWidth="1"/>
    <col min="16153" max="16154" width="13.875" style="258" customWidth="1"/>
    <col min="16155" max="16155" width="8.625" style="258" customWidth="1"/>
    <col min="16156" max="16158" width="15.625" style="258" customWidth="1"/>
    <col min="16159" max="16161" width="15.75" style="258" customWidth="1"/>
    <col min="16162" max="16162" width="9" style="258"/>
    <col min="16163" max="16163" width="12.625" style="258" customWidth="1"/>
    <col min="16164" max="16170" width="11.625" style="258" customWidth="1"/>
    <col min="16171" max="16171" width="9" style="258"/>
    <col min="16172" max="16179" width="11.625" style="258" customWidth="1"/>
    <col min="16180" max="16384" width="9" style="258"/>
  </cols>
  <sheetData>
    <row r="1" spans="1:148" s="238" customFormat="1" ht="18">
      <c r="A1" s="236"/>
      <c r="B1" s="236"/>
      <c r="C1" s="236"/>
      <c r="D1" s="236"/>
      <c r="E1" s="236"/>
      <c r="F1" s="236"/>
      <c r="G1" s="236"/>
      <c r="H1" s="237"/>
      <c r="J1" s="237" t="s">
        <v>0</v>
      </c>
      <c r="K1" s="237"/>
      <c r="L1" s="236"/>
      <c r="M1" s="239" t="s">
        <v>373</v>
      </c>
      <c r="N1" s="236"/>
      <c r="O1" s="236"/>
      <c r="P1" s="236"/>
      <c r="Q1" s="236"/>
      <c r="R1" s="236"/>
      <c r="S1" s="236"/>
      <c r="T1" s="239"/>
      <c r="U1" s="239"/>
      <c r="V1" s="239"/>
      <c r="W1" s="239"/>
      <c r="X1" s="239"/>
      <c r="Y1" s="239"/>
      <c r="Z1" s="239"/>
      <c r="AA1" s="239"/>
      <c r="AB1" s="239"/>
      <c r="AC1" s="236"/>
      <c r="AD1" s="236"/>
      <c r="AE1" s="236"/>
      <c r="AF1" s="236"/>
      <c r="AG1" s="236"/>
      <c r="AH1" s="236"/>
      <c r="AI1" s="236"/>
      <c r="AK1" s="237" t="s">
        <v>1</v>
      </c>
      <c r="AL1" s="239"/>
      <c r="AM1" s="239" t="s">
        <v>373</v>
      </c>
      <c r="AN1" s="237"/>
      <c r="AO1" s="236"/>
      <c r="AP1" s="236"/>
      <c r="AQ1" s="236"/>
      <c r="AR1" s="236"/>
      <c r="AS1" s="236"/>
      <c r="AT1" s="236"/>
      <c r="AU1" s="239"/>
      <c r="AV1" s="239"/>
      <c r="AW1" s="239"/>
      <c r="AX1" s="239"/>
      <c r="AY1" s="239"/>
      <c r="AZ1" s="354"/>
      <c r="BA1" s="239"/>
      <c r="BB1" s="241"/>
      <c r="BC1" s="241"/>
    </row>
    <row r="2" spans="1:148" s="238" customFormat="1" ht="11.25">
      <c r="A2" s="240"/>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355"/>
      <c r="BA2" s="240"/>
    </row>
    <row r="3" spans="1:148" s="238" customFormat="1" ht="20.100000000000001" customHeight="1" thickBot="1">
      <c r="A3" s="242" t="s">
        <v>2</v>
      </c>
      <c r="B3" s="240"/>
      <c r="C3" s="240"/>
      <c r="D3" s="240"/>
      <c r="E3" s="242"/>
      <c r="F3" s="242"/>
      <c r="G3" s="242"/>
      <c r="H3" s="243"/>
      <c r="I3" s="242"/>
      <c r="K3" s="244"/>
      <c r="M3" s="242"/>
      <c r="N3" s="242"/>
      <c r="O3" s="242"/>
      <c r="P3" s="242"/>
      <c r="Q3" s="242"/>
      <c r="R3" s="242"/>
      <c r="S3" s="242"/>
      <c r="T3" s="242"/>
      <c r="U3" s="242"/>
      <c r="V3" s="242"/>
      <c r="W3" s="242"/>
      <c r="X3" s="242"/>
      <c r="Y3" s="242"/>
      <c r="Z3" s="243" t="s">
        <v>3</v>
      </c>
      <c r="AA3" s="243"/>
      <c r="AB3" s="242"/>
      <c r="AC3" s="242" t="s">
        <v>4</v>
      </c>
      <c r="AD3" s="240"/>
      <c r="AE3" s="240"/>
      <c r="AF3" s="240"/>
      <c r="AG3" s="242"/>
      <c r="AH3" s="242"/>
      <c r="AI3" s="242"/>
      <c r="AJ3" s="243"/>
      <c r="AK3" s="242"/>
      <c r="AL3" s="242"/>
      <c r="AO3" s="242"/>
      <c r="AP3" s="242"/>
      <c r="AQ3" s="242"/>
      <c r="AR3" s="242"/>
      <c r="AS3" s="242"/>
      <c r="AT3" s="242"/>
      <c r="AU3" s="242"/>
      <c r="AV3" s="242"/>
      <c r="AW3" s="242"/>
      <c r="AX3" s="242"/>
      <c r="AY3" s="243" t="s">
        <v>3</v>
      </c>
      <c r="AZ3" s="356"/>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row>
    <row r="4" spans="1:148" s="250" customFormat="1" ht="21" customHeight="1">
      <c r="A4" s="654" t="s">
        <v>5</v>
      </c>
      <c r="B4" s="635" t="s">
        <v>374</v>
      </c>
      <c r="C4" s="636"/>
      <c r="D4" s="636"/>
      <c r="E4" s="637"/>
      <c r="F4" s="346"/>
      <c r="G4" s="657" t="s">
        <v>6</v>
      </c>
      <c r="H4" s="658"/>
      <c r="I4" s="658"/>
      <c r="J4" s="658"/>
      <c r="K4" s="245"/>
      <c r="L4" s="659" t="s">
        <v>7</v>
      </c>
      <c r="M4" s="659"/>
      <c r="N4" s="660"/>
      <c r="O4" s="350"/>
      <c r="P4" s="643" t="s">
        <v>375</v>
      </c>
      <c r="Q4" s="644"/>
      <c r="R4" s="644"/>
      <c r="S4" s="644"/>
      <c r="T4" s="644"/>
      <c r="U4" s="644"/>
      <c r="V4" s="644"/>
      <c r="W4" s="644"/>
      <c r="X4" s="644"/>
      <c r="Y4" s="644"/>
      <c r="Z4" s="644"/>
      <c r="AA4" s="246"/>
      <c r="AB4" s="247"/>
      <c r="AC4" s="654" t="s">
        <v>5</v>
      </c>
      <c r="AD4" s="635" t="s">
        <v>374</v>
      </c>
      <c r="AE4" s="636"/>
      <c r="AF4" s="636"/>
      <c r="AG4" s="637"/>
      <c r="AH4" s="346"/>
      <c r="AI4" s="641" t="s">
        <v>8</v>
      </c>
      <c r="AJ4" s="642"/>
      <c r="AK4" s="642"/>
      <c r="AL4" s="247"/>
      <c r="AM4" s="248" t="s">
        <v>9</v>
      </c>
      <c r="AN4" s="248"/>
      <c r="AO4" s="249"/>
      <c r="AP4" s="248"/>
      <c r="AQ4" s="643" t="s">
        <v>375</v>
      </c>
      <c r="AR4" s="644"/>
      <c r="AS4" s="644"/>
      <c r="AT4" s="644"/>
      <c r="AU4" s="644"/>
      <c r="AV4" s="644"/>
      <c r="AW4" s="644"/>
      <c r="AX4" s="644"/>
      <c r="AY4" s="644"/>
      <c r="AZ4" s="357"/>
    </row>
    <row r="5" spans="1:148" s="250" customFormat="1" ht="21" customHeight="1">
      <c r="A5" s="655"/>
      <c r="B5" s="638"/>
      <c r="C5" s="639"/>
      <c r="D5" s="639"/>
      <c r="E5" s="640"/>
      <c r="F5" s="347"/>
      <c r="G5" s="645" t="s">
        <v>10</v>
      </c>
      <c r="H5" s="646"/>
      <c r="I5" s="646"/>
      <c r="J5" s="646"/>
      <c r="K5" s="245"/>
      <c r="L5" s="647" t="s">
        <v>11</v>
      </c>
      <c r="M5" s="648"/>
      <c r="N5" s="649" t="s">
        <v>12</v>
      </c>
      <c r="O5" s="348"/>
      <c r="P5" s="630" t="s">
        <v>13</v>
      </c>
      <c r="Q5" s="631"/>
      <c r="R5" s="631"/>
      <c r="S5" s="631"/>
      <c r="T5" s="631"/>
      <c r="U5" s="631"/>
      <c r="V5" s="631"/>
      <c r="W5" s="631"/>
      <c r="X5" s="651"/>
      <c r="Y5" s="345"/>
      <c r="Z5" s="632" t="s">
        <v>12</v>
      </c>
      <c r="AA5" s="247"/>
      <c r="AB5" s="247"/>
      <c r="AC5" s="655"/>
      <c r="AD5" s="638"/>
      <c r="AE5" s="639"/>
      <c r="AF5" s="639"/>
      <c r="AG5" s="640"/>
      <c r="AH5" s="347"/>
      <c r="AI5" s="652" t="s">
        <v>14</v>
      </c>
      <c r="AJ5" s="653"/>
      <c r="AK5" s="653"/>
      <c r="AL5" s="247"/>
      <c r="AM5" s="251" t="s">
        <v>15</v>
      </c>
      <c r="AN5" s="252"/>
      <c r="AO5" s="649" t="s">
        <v>16</v>
      </c>
      <c r="AP5" s="348"/>
      <c r="AQ5" s="630" t="s">
        <v>13</v>
      </c>
      <c r="AR5" s="631"/>
      <c r="AS5" s="631"/>
      <c r="AT5" s="631"/>
      <c r="AU5" s="631"/>
      <c r="AV5" s="631"/>
      <c r="AW5" s="631"/>
      <c r="AX5" s="345"/>
      <c r="AY5" s="632" t="s">
        <v>16</v>
      </c>
      <c r="AZ5" s="357"/>
    </row>
    <row r="6" spans="1:148" s="250" customFormat="1" ht="21" customHeight="1" thickBot="1">
      <c r="A6" s="656"/>
      <c r="B6" s="253" t="s">
        <v>376</v>
      </c>
      <c r="C6" s="253" t="s">
        <v>377</v>
      </c>
      <c r="D6" s="253" t="s">
        <v>378</v>
      </c>
      <c r="E6" s="253" t="s">
        <v>379</v>
      </c>
      <c r="F6" s="253" t="s">
        <v>410</v>
      </c>
      <c r="G6" s="253" t="s">
        <v>17</v>
      </c>
      <c r="H6" s="253" t="s">
        <v>377</v>
      </c>
      <c r="I6" s="253" t="s">
        <v>378</v>
      </c>
      <c r="J6" s="253" t="s">
        <v>379</v>
      </c>
      <c r="K6" s="254"/>
      <c r="L6" s="255" t="s">
        <v>18</v>
      </c>
      <c r="M6" s="255" t="s">
        <v>380</v>
      </c>
      <c r="N6" s="650"/>
      <c r="O6" s="344" t="s">
        <v>410</v>
      </c>
      <c r="P6" s="253" t="s">
        <v>19</v>
      </c>
      <c r="Q6" s="253"/>
      <c r="R6" s="253" t="s">
        <v>377</v>
      </c>
      <c r="S6" s="253"/>
      <c r="T6" s="253" t="s">
        <v>378</v>
      </c>
      <c r="U6" s="253"/>
      <c r="V6" s="253" t="s">
        <v>379</v>
      </c>
      <c r="W6" s="253"/>
      <c r="X6" s="255" t="s">
        <v>18</v>
      </c>
      <c r="Y6" s="352"/>
      <c r="Z6" s="633"/>
      <c r="AA6" s="247"/>
      <c r="AB6" s="247"/>
      <c r="AC6" s="656"/>
      <c r="AD6" s="253" t="s">
        <v>376</v>
      </c>
      <c r="AE6" s="253" t="s">
        <v>377</v>
      </c>
      <c r="AF6" s="253" t="s">
        <v>378</v>
      </c>
      <c r="AG6" s="253" t="s">
        <v>379</v>
      </c>
      <c r="AH6" s="253"/>
      <c r="AI6" s="253" t="s">
        <v>17</v>
      </c>
      <c r="AJ6" s="253" t="s">
        <v>377</v>
      </c>
      <c r="AK6" s="253" t="s">
        <v>378</v>
      </c>
      <c r="AL6" s="247"/>
      <c r="AM6" s="253" t="s">
        <v>379</v>
      </c>
      <c r="AN6" s="256" t="s">
        <v>20</v>
      </c>
      <c r="AO6" s="650"/>
      <c r="AP6" s="344" t="s">
        <v>410</v>
      </c>
      <c r="AQ6" s="253" t="s">
        <v>19</v>
      </c>
      <c r="AR6" s="253"/>
      <c r="AS6" s="253" t="s">
        <v>377</v>
      </c>
      <c r="AT6" s="253"/>
      <c r="AU6" s="253" t="s">
        <v>378</v>
      </c>
      <c r="AV6" s="253"/>
      <c r="AW6" s="253" t="s">
        <v>379</v>
      </c>
      <c r="AX6" s="349"/>
      <c r="AY6" s="633"/>
      <c r="AZ6" s="357"/>
    </row>
    <row r="7" spans="1:148" ht="10.5" customHeight="1">
      <c r="A7" s="257"/>
      <c r="K7" s="259"/>
      <c r="P7" s="260" t="s">
        <v>21</v>
      </c>
      <c r="Q7" s="260"/>
      <c r="R7" s="260" t="s">
        <v>21</v>
      </c>
      <c r="S7" s="260"/>
      <c r="T7" s="260" t="s">
        <v>21</v>
      </c>
      <c r="U7" s="260"/>
      <c r="V7" s="260" t="s">
        <v>21</v>
      </c>
      <c r="W7" s="260"/>
      <c r="X7" s="260"/>
      <c r="Y7" s="260"/>
      <c r="Z7" s="260" t="s">
        <v>21</v>
      </c>
      <c r="AA7" s="260"/>
      <c r="AB7" s="261"/>
      <c r="AC7" s="257"/>
      <c r="AL7" s="261"/>
      <c r="AQ7" s="260" t="s">
        <v>21</v>
      </c>
      <c r="AR7" s="260"/>
      <c r="AS7" s="260" t="s">
        <v>21</v>
      </c>
      <c r="AT7" s="260"/>
      <c r="AU7" s="260" t="s">
        <v>21</v>
      </c>
      <c r="AV7" s="260"/>
      <c r="AW7" s="260" t="s">
        <v>21</v>
      </c>
      <c r="AX7" s="260"/>
      <c r="AY7" s="260" t="s">
        <v>21</v>
      </c>
    </row>
    <row r="8" spans="1:148" ht="10.5" customHeight="1">
      <c r="A8" s="262" t="s">
        <v>381</v>
      </c>
      <c r="B8" s="263">
        <v>7318</v>
      </c>
      <c r="C8" s="263">
        <v>4354</v>
      </c>
      <c r="D8" s="263">
        <v>165</v>
      </c>
      <c r="E8" s="263">
        <v>2807</v>
      </c>
      <c r="F8" s="263"/>
      <c r="G8" s="263">
        <v>79521</v>
      </c>
      <c r="H8" s="263">
        <v>49552</v>
      </c>
      <c r="I8" s="263">
        <v>1299</v>
      </c>
      <c r="J8" s="264">
        <v>28670</v>
      </c>
      <c r="K8" s="264"/>
      <c r="L8" s="243" t="s">
        <v>354</v>
      </c>
      <c r="M8" s="264">
        <v>2</v>
      </c>
      <c r="N8" s="263">
        <v>9243</v>
      </c>
      <c r="O8" s="263"/>
      <c r="P8" s="263">
        <v>379634</v>
      </c>
      <c r="Q8" s="263"/>
      <c r="R8" s="263">
        <v>423874</v>
      </c>
      <c r="S8" s="263"/>
      <c r="T8" s="263">
        <v>377055</v>
      </c>
      <c r="U8" s="263"/>
      <c r="V8" s="263">
        <v>303287</v>
      </c>
      <c r="W8" s="263"/>
      <c r="X8" s="243" t="s">
        <v>354</v>
      </c>
      <c r="Y8" s="243"/>
      <c r="Z8" s="264">
        <v>332606</v>
      </c>
      <c r="AA8" s="265"/>
      <c r="AB8" s="261"/>
      <c r="AC8" s="262" t="s">
        <v>382</v>
      </c>
      <c r="AD8" s="264">
        <v>5101</v>
      </c>
      <c r="AE8" s="264">
        <v>3228</v>
      </c>
      <c r="AF8" s="264">
        <v>94</v>
      </c>
      <c r="AG8" s="264">
        <v>1782</v>
      </c>
      <c r="AH8" s="264"/>
      <c r="AI8" s="264">
        <v>58010</v>
      </c>
      <c r="AJ8" s="264">
        <v>39829</v>
      </c>
      <c r="AK8" s="264">
        <v>1274</v>
      </c>
      <c r="AM8" s="264">
        <v>16907</v>
      </c>
      <c r="AN8" s="264">
        <v>1</v>
      </c>
      <c r="AO8" s="264">
        <v>3673</v>
      </c>
      <c r="AP8" s="264"/>
      <c r="AQ8" s="264">
        <v>399272.67712463369</v>
      </c>
      <c r="AR8" s="264"/>
      <c r="AS8" s="264">
        <v>412969.89630671119</v>
      </c>
      <c r="AT8" s="264"/>
      <c r="AU8" s="264">
        <v>404675.03924646782</v>
      </c>
      <c r="AV8" s="264"/>
      <c r="AW8" s="264">
        <v>366598.09546341753</v>
      </c>
      <c r="AX8" s="264"/>
      <c r="AY8" s="264">
        <v>320602.23250748706</v>
      </c>
    </row>
    <row r="9" spans="1:148" ht="10.5" customHeight="1">
      <c r="A9" s="262"/>
      <c r="B9" s="263"/>
      <c r="C9" s="263"/>
      <c r="D9" s="263"/>
      <c r="E9" s="263"/>
      <c r="F9" s="263"/>
      <c r="G9" s="263"/>
      <c r="H9" s="263"/>
      <c r="I9" s="263"/>
      <c r="J9" s="264"/>
      <c r="K9" s="264"/>
      <c r="L9" s="264"/>
      <c r="M9" s="264"/>
      <c r="N9" s="263"/>
      <c r="O9" s="263"/>
      <c r="P9" s="263"/>
      <c r="Q9" s="263"/>
      <c r="R9" s="263"/>
      <c r="S9" s="263"/>
      <c r="T9" s="263"/>
      <c r="U9" s="263"/>
      <c r="V9" s="263"/>
      <c r="W9" s="263"/>
      <c r="X9" s="264"/>
      <c r="Y9" s="264"/>
      <c r="Z9" s="264"/>
      <c r="AB9" s="261"/>
      <c r="AC9" s="262"/>
      <c r="AD9" s="264"/>
      <c r="AE9" s="264"/>
      <c r="AF9" s="264"/>
      <c r="AG9" s="264"/>
      <c r="AH9" s="264"/>
      <c r="AI9" s="264"/>
      <c r="AJ9" s="264"/>
      <c r="AK9" s="264"/>
      <c r="AM9" s="264"/>
      <c r="AN9" s="264"/>
      <c r="AO9" s="264"/>
      <c r="AP9" s="264"/>
      <c r="AQ9" s="264"/>
      <c r="AR9" s="264"/>
      <c r="AS9" s="264"/>
      <c r="AT9" s="264"/>
      <c r="AU9" s="264"/>
      <c r="AV9" s="264"/>
      <c r="AW9" s="264"/>
      <c r="AX9" s="264"/>
    </row>
    <row r="10" spans="1:148" ht="10.5" customHeight="1">
      <c r="A10" s="262" t="s">
        <v>383</v>
      </c>
      <c r="B10" s="263">
        <v>7100</v>
      </c>
      <c r="C10" s="263">
        <v>4258</v>
      </c>
      <c r="D10" s="263">
        <v>162</v>
      </c>
      <c r="E10" s="263">
        <v>2687</v>
      </c>
      <c r="F10" s="263"/>
      <c r="G10" s="263">
        <v>75889</v>
      </c>
      <c r="H10" s="263">
        <v>47484</v>
      </c>
      <c r="I10" s="263">
        <v>1294</v>
      </c>
      <c r="J10" s="264">
        <v>27111</v>
      </c>
      <c r="K10" s="264"/>
      <c r="L10" s="243" t="s">
        <v>354</v>
      </c>
      <c r="M10" s="264">
        <v>3</v>
      </c>
      <c r="N10" s="263">
        <v>7802</v>
      </c>
      <c r="O10" s="263"/>
      <c r="P10" s="263">
        <v>372001</v>
      </c>
      <c r="Q10" s="263"/>
      <c r="R10" s="263">
        <v>420573</v>
      </c>
      <c r="S10" s="263"/>
      <c r="T10" s="263">
        <v>384711</v>
      </c>
      <c r="U10" s="263"/>
      <c r="V10" s="263">
        <v>286322</v>
      </c>
      <c r="W10" s="263"/>
      <c r="X10" s="243" t="s">
        <v>354</v>
      </c>
      <c r="Y10" s="243"/>
      <c r="Z10" s="264">
        <v>329385</v>
      </c>
      <c r="AA10" s="265"/>
      <c r="AB10" s="261"/>
      <c r="AC10" s="262"/>
      <c r="AD10" s="264"/>
      <c r="AE10" s="264"/>
      <c r="AF10" s="264"/>
      <c r="AG10" s="264"/>
      <c r="AH10" s="264"/>
      <c r="AI10" s="264"/>
      <c r="AJ10" s="264"/>
      <c r="AK10" s="264"/>
      <c r="AM10" s="264"/>
      <c r="AN10" s="264"/>
      <c r="AO10" s="264"/>
      <c r="AP10" s="264"/>
      <c r="AQ10" s="264"/>
      <c r="AR10" s="264"/>
      <c r="AS10" s="264"/>
      <c r="AT10" s="264"/>
      <c r="AU10" s="264"/>
      <c r="AV10" s="264"/>
      <c r="AW10" s="264"/>
      <c r="AX10" s="264"/>
      <c r="AY10" s="264"/>
    </row>
    <row r="11" spans="1:148" ht="10.5" customHeight="1">
      <c r="A11" s="262"/>
      <c r="B11" s="263"/>
      <c r="C11" s="263"/>
      <c r="D11" s="263"/>
      <c r="E11" s="263"/>
      <c r="F11" s="263"/>
      <c r="G11" s="263"/>
      <c r="H11" s="263"/>
      <c r="I11" s="263"/>
      <c r="J11" s="264"/>
      <c r="K11" s="264"/>
      <c r="L11" s="264"/>
      <c r="M11" s="264"/>
      <c r="N11" s="263"/>
      <c r="O11" s="263"/>
      <c r="P11" s="263"/>
      <c r="Q11" s="263"/>
      <c r="R11" s="263"/>
      <c r="S11" s="263"/>
      <c r="T11" s="263"/>
      <c r="U11" s="263"/>
      <c r="V11" s="263"/>
      <c r="W11" s="263"/>
      <c r="X11" s="264"/>
      <c r="Y11" s="264"/>
      <c r="Z11" s="264"/>
      <c r="AB11" s="261"/>
      <c r="AC11" s="266" t="s">
        <v>25</v>
      </c>
      <c r="AD11" s="264">
        <v>5234</v>
      </c>
      <c r="AE11" s="264">
        <v>3299</v>
      </c>
      <c r="AF11" s="264">
        <v>101</v>
      </c>
      <c r="AG11" s="264">
        <v>1838</v>
      </c>
      <c r="AH11" s="264"/>
      <c r="AI11" s="264">
        <v>59869</v>
      </c>
      <c r="AJ11" s="264">
        <v>40747</v>
      </c>
      <c r="AK11" s="264">
        <v>1290</v>
      </c>
      <c r="AM11" s="264">
        <v>17832</v>
      </c>
      <c r="AN11" s="264">
        <v>2</v>
      </c>
      <c r="AO11" s="264">
        <v>3089</v>
      </c>
      <c r="AP11" s="264"/>
      <c r="AQ11" s="264">
        <v>395417.99595784128</v>
      </c>
      <c r="AR11" s="264"/>
      <c r="AS11" s="264">
        <v>412792.50006135419</v>
      </c>
      <c r="AT11" s="264"/>
      <c r="AU11" s="264">
        <v>371541.0852713178</v>
      </c>
      <c r="AV11" s="264"/>
      <c r="AW11" s="264">
        <v>357443.69672498881</v>
      </c>
      <c r="AX11" s="264"/>
      <c r="AY11" s="264">
        <v>314508.90255746199</v>
      </c>
    </row>
    <row r="12" spans="1:148" ht="10.5" customHeight="1">
      <c r="A12" s="262" t="s">
        <v>29</v>
      </c>
      <c r="B12" s="263">
        <v>6912</v>
      </c>
      <c r="C12" s="263">
        <v>4164</v>
      </c>
      <c r="D12" s="263">
        <v>160</v>
      </c>
      <c r="E12" s="263">
        <v>2594</v>
      </c>
      <c r="F12" s="263"/>
      <c r="G12" s="263">
        <v>71317</v>
      </c>
      <c r="H12" s="263">
        <v>45099</v>
      </c>
      <c r="I12" s="263">
        <v>1315</v>
      </c>
      <c r="J12" s="264">
        <v>24903</v>
      </c>
      <c r="K12" s="264"/>
      <c r="L12" s="243" t="s">
        <v>354</v>
      </c>
      <c r="M12" s="264">
        <v>2</v>
      </c>
      <c r="N12" s="263">
        <v>6836</v>
      </c>
      <c r="O12" s="263"/>
      <c r="P12" s="263">
        <v>372691</v>
      </c>
      <c r="Q12" s="263"/>
      <c r="R12" s="263">
        <v>420390</v>
      </c>
      <c r="S12" s="263"/>
      <c r="T12" s="263">
        <v>376803</v>
      </c>
      <c r="U12" s="263"/>
      <c r="V12" s="263">
        <v>286091</v>
      </c>
      <c r="W12" s="263"/>
      <c r="X12" s="243" t="s">
        <v>354</v>
      </c>
      <c r="Y12" s="243"/>
      <c r="Z12" s="264">
        <v>326440</v>
      </c>
      <c r="AA12" s="265"/>
      <c r="AB12" s="261"/>
      <c r="AC12" s="266" t="s">
        <v>384</v>
      </c>
      <c r="AD12" s="264">
        <v>5239</v>
      </c>
      <c r="AE12" s="264">
        <v>3302</v>
      </c>
      <c r="AF12" s="264">
        <v>106</v>
      </c>
      <c r="AG12" s="264">
        <v>1836</v>
      </c>
      <c r="AH12" s="264"/>
      <c r="AI12" s="264">
        <v>60065</v>
      </c>
      <c r="AJ12" s="264">
        <v>40816</v>
      </c>
      <c r="AK12" s="264">
        <v>1309</v>
      </c>
      <c r="AM12" s="264">
        <v>17940</v>
      </c>
      <c r="AN12" s="264">
        <v>2</v>
      </c>
      <c r="AO12" s="264">
        <v>3028</v>
      </c>
      <c r="AP12" s="264"/>
      <c r="AQ12" s="264">
        <v>396234.17963872472</v>
      </c>
      <c r="AR12" s="264"/>
      <c r="AS12" s="264">
        <v>414614.56291650335</v>
      </c>
      <c r="AT12" s="264"/>
      <c r="AU12" s="264">
        <v>373822.76546982431</v>
      </c>
      <c r="AV12" s="264"/>
      <c r="AW12" s="264">
        <v>356051.50501672243</v>
      </c>
      <c r="AX12" s="264"/>
      <c r="AY12" s="264">
        <v>316050.19815059443</v>
      </c>
    </row>
    <row r="13" spans="1:148" ht="10.5" customHeight="1">
      <c r="A13" s="262"/>
      <c r="B13" s="263"/>
      <c r="C13" s="263"/>
      <c r="D13" s="263"/>
      <c r="E13" s="263"/>
      <c r="F13" s="263"/>
      <c r="G13" s="263"/>
      <c r="H13" s="263"/>
      <c r="I13" s="263"/>
      <c r="J13" s="264"/>
      <c r="K13" s="264"/>
      <c r="L13" s="264"/>
      <c r="M13" s="264"/>
      <c r="N13" s="263"/>
      <c r="O13" s="263"/>
      <c r="P13" s="263"/>
      <c r="Q13" s="263"/>
      <c r="R13" s="263"/>
      <c r="S13" s="263"/>
      <c r="T13" s="263"/>
      <c r="U13" s="263"/>
      <c r="V13" s="263"/>
      <c r="W13" s="263"/>
      <c r="X13" s="264"/>
      <c r="Y13" s="264"/>
      <c r="Z13" s="264"/>
      <c r="AA13" s="265"/>
      <c r="AB13" s="261"/>
      <c r="AC13" s="266" t="s">
        <v>385</v>
      </c>
      <c r="AD13" s="264">
        <v>5138</v>
      </c>
      <c r="AE13" s="264">
        <v>3311</v>
      </c>
      <c r="AF13" s="264">
        <v>107</v>
      </c>
      <c r="AG13" s="264">
        <v>1725</v>
      </c>
      <c r="AH13" s="264"/>
      <c r="AI13" s="264">
        <v>59406</v>
      </c>
      <c r="AJ13" s="264">
        <v>40845</v>
      </c>
      <c r="AK13" s="264">
        <v>1307</v>
      </c>
      <c r="AM13" s="264">
        <v>17254</v>
      </c>
      <c r="AN13" s="264">
        <v>2</v>
      </c>
      <c r="AO13" s="264">
        <v>3311</v>
      </c>
      <c r="AP13" s="264"/>
      <c r="AQ13" s="264">
        <v>396493.41817324847</v>
      </c>
      <c r="AR13" s="264"/>
      <c r="AS13" s="264">
        <v>415249.84698249481</v>
      </c>
      <c r="AT13" s="264"/>
      <c r="AU13" s="264">
        <v>376665.64651874523</v>
      </c>
      <c r="AV13" s="264"/>
      <c r="AW13" s="264">
        <v>353593.71739886404</v>
      </c>
      <c r="AX13" s="264"/>
      <c r="AY13" s="264">
        <v>316342.49471458775</v>
      </c>
    </row>
    <row r="14" spans="1:148" ht="10.5" customHeight="1">
      <c r="A14" s="257"/>
      <c r="B14" s="263"/>
      <c r="C14" s="263"/>
      <c r="D14" s="263"/>
      <c r="E14" s="263"/>
      <c r="F14" s="263"/>
      <c r="G14" s="263"/>
      <c r="H14" s="263"/>
      <c r="I14" s="263"/>
      <c r="J14" s="264"/>
      <c r="K14" s="264"/>
      <c r="L14" s="264"/>
      <c r="M14" s="264"/>
      <c r="N14" s="263"/>
      <c r="O14" s="263"/>
      <c r="P14" s="263"/>
      <c r="Q14" s="263"/>
      <c r="R14" s="263"/>
      <c r="S14" s="263"/>
      <c r="T14" s="263"/>
      <c r="U14" s="263"/>
      <c r="V14" s="263"/>
      <c r="W14" s="263"/>
      <c r="X14" s="264"/>
      <c r="Y14" s="264"/>
      <c r="Z14" s="264"/>
      <c r="AB14" s="261"/>
      <c r="AC14" s="262"/>
      <c r="AD14" s="264"/>
      <c r="AE14" s="264"/>
      <c r="AF14" s="264"/>
      <c r="AG14" s="264"/>
      <c r="AH14" s="264"/>
      <c r="AI14" s="264"/>
      <c r="AJ14" s="264"/>
      <c r="AK14" s="264"/>
      <c r="AM14" s="264"/>
      <c r="AN14" s="264"/>
      <c r="AO14" s="264"/>
      <c r="AP14" s="264"/>
      <c r="AQ14" s="264"/>
      <c r="AR14" s="264"/>
      <c r="AS14" s="264"/>
      <c r="AT14" s="264"/>
      <c r="AU14" s="264"/>
      <c r="AV14" s="264"/>
      <c r="AW14" s="264"/>
      <c r="AX14" s="264"/>
      <c r="AY14" s="264"/>
    </row>
    <row r="15" spans="1:148" ht="10.5" customHeight="1">
      <c r="A15" s="262" t="s">
        <v>188</v>
      </c>
      <c r="B15" s="263">
        <v>6611</v>
      </c>
      <c r="C15" s="263">
        <v>3966</v>
      </c>
      <c r="D15" s="263">
        <v>156</v>
      </c>
      <c r="E15" s="263">
        <v>2495</v>
      </c>
      <c r="F15" s="263"/>
      <c r="G15" s="263">
        <v>66818</v>
      </c>
      <c r="H15" s="263">
        <v>42320</v>
      </c>
      <c r="I15" s="263">
        <v>1296</v>
      </c>
      <c r="J15" s="264">
        <v>23202</v>
      </c>
      <c r="K15" s="264"/>
      <c r="L15" s="243" t="s">
        <v>354</v>
      </c>
      <c r="M15" s="264">
        <v>1</v>
      </c>
      <c r="N15" s="263">
        <v>6620</v>
      </c>
      <c r="O15" s="263"/>
      <c r="P15" s="263">
        <v>369469</v>
      </c>
      <c r="Q15" s="263"/>
      <c r="R15" s="263">
        <v>418305</v>
      </c>
      <c r="S15" s="263"/>
      <c r="T15" s="263">
        <v>372210</v>
      </c>
      <c r="U15" s="263"/>
      <c r="V15" s="263">
        <v>280239</v>
      </c>
      <c r="W15" s="263"/>
      <c r="X15" s="243" t="s">
        <v>354</v>
      </c>
      <c r="Y15" s="243"/>
      <c r="Z15" s="264">
        <v>321445</v>
      </c>
      <c r="AA15" s="265"/>
      <c r="AB15" s="261"/>
      <c r="AC15" s="266" t="s">
        <v>30</v>
      </c>
      <c r="AD15" s="264">
        <v>5081</v>
      </c>
      <c r="AE15" s="264">
        <v>3296</v>
      </c>
      <c r="AF15" s="264">
        <v>108</v>
      </c>
      <c r="AG15" s="264">
        <v>1682</v>
      </c>
      <c r="AH15" s="264"/>
      <c r="AI15" s="264">
        <v>58871</v>
      </c>
      <c r="AJ15" s="264">
        <v>40747</v>
      </c>
      <c r="AK15" s="264">
        <v>1307</v>
      </c>
      <c r="AM15" s="264">
        <v>16817</v>
      </c>
      <c r="AN15" s="264">
        <v>1</v>
      </c>
      <c r="AO15" s="264">
        <v>3392</v>
      </c>
      <c r="AP15" s="264"/>
      <c r="AQ15" s="264">
        <v>393066.43338825565</v>
      </c>
      <c r="AR15" s="264"/>
      <c r="AS15" s="264">
        <v>414882.66620855522</v>
      </c>
      <c r="AT15" s="264"/>
      <c r="AU15" s="264">
        <v>375091.04820198927</v>
      </c>
      <c r="AV15" s="264"/>
      <c r="AW15" s="264">
        <v>341603.49646191351</v>
      </c>
      <c r="AX15" s="264"/>
      <c r="AY15" s="264">
        <v>317621.4622641509</v>
      </c>
    </row>
    <row r="16" spans="1:148" ht="10.5" customHeight="1">
      <c r="A16" s="257"/>
      <c r="B16" s="263"/>
      <c r="C16" s="263"/>
      <c r="D16" s="263"/>
      <c r="E16" s="263"/>
      <c r="F16" s="263"/>
      <c r="G16" s="263"/>
      <c r="H16" s="263"/>
      <c r="I16" s="263"/>
      <c r="J16" s="264"/>
      <c r="K16" s="264"/>
      <c r="L16" s="264"/>
      <c r="M16" s="264"/>
      <c r="N16" s="263"/>
      <c r="O16" s="263"/>
      <c r="P16" s="263"/>
      <c r="Q16" s="263"/>
      <c r="R16" s="263"/>
      <c r="S16" s="263"/>
      <c r="T16" s="263"/>
      <c r="U16" s="263"/>
      <c r="V16" s="263"/>
      <c r="W16" s="263"/>
      <c r="X16" s="264"/>
      <c r="Y16" s="264"/>
      <c r="Z16" s="264"/>
      <c r="AB16" s="261"/>
      <c r="AC16" s="266" t="s">
        <v>31</v>
      </c>
      <c r="AD16" s="264">
        <v>5159</v>
      </c>
      <c r="AE16" s="264">
        <v>3286</v>
      </c>
      <c r="AF16" s="264">
        <v>108</v>
      </c>
      <c r="AG16" s="264">
        <v>1769</v>
      </c>
      <c r="AH16" s="264"/>
      <c r="AI16" s="264">
        <v>60055</v>
      </c>
      <c r="AJ16" s="264">
        <v>40560</v>
      </c>
      <c r="AK16" s="264">
        <v>1268</v>
      </c>
      <c r="AM16" s="264">
        <v>18227</v>
      </c>
      <c r="AN16" s="264">
        <v>1</v>
      </c>
      <c r="AO16" s="264">
        <v>3038</v>
      </c>
      <c r="AP16" s="264"/>
      <c r="AQ16" s="264">
        <v>396673.04970443761</v>
      </c>
      <c r="AR16" s="264"/>
      <c r="AS16" s="264">
        <v>415029.43786982249</v>
      </c>
      <c r="AT16" s="264"/>
      <c r="AU16" s="264">
        <v>377550.47318611987</v>
      </c>
      <c r="AV16" s="264"/>
      <c r="AW16" s="264">
        <v>357155.42875953257</v>
      </c>
      <c r="AX16" s="264"/>
      <c r="AY16" s="264">
        <v>314573.40355497034</v>
      </c>
    </row>
    <row r="17" spans="1:52" ht="10.5" customHeight="1">
      <c r="A17" s="262" t="s">
        <v>170</v>
      </c>
      <c r="B17" s="263">
        <v>6460</v>
      </c>
      <c r="C17" s="263">
        <v>3838</v>
      </c>
      <c r="D17" s="263">
        <v>157</v>
      </c>
      <c r="E17" s="263">
        <v>2471</v>
      </c>
      <c r="F17" s="263"/>
      <c r="G17" s="263">
        <v>63288</v>
      </c>
      <c r="H17" s="263">
        <v>40198</v>
      </c>
      <c r="I17" s="263">
        <v>1294</v>
      </c>
      <c r="J17" s="264">
        <v>21796</v>
      </c>
      <c r="K17" s="264"/>
      <c r="L17" s="243" t="s">
        <v>354</v>
      </c>
      <c r="M17" s="264">
        <v>2</v>
      </c>
      <c r="N17" s="263">
        <v>5661</v>
      </c>
      <c r="O17" s="263"/>
      <c r="P17" s="263">
        <v>386646</v>
      </c>
      <c r="Q17" s="263"/>
      <c r="R17" s="263">
        <v>417491</v>
      </c>
      <c r="S17" s="263"/>
      <c r="T17" s="263">
        <v>371113</v>
      </c>
      <c r="U17" s="263"/>
      <c r="V17" s="263">
        <v>330681</v>
      </c>
      <c r="W17" s="263"/>
      <c r="X17" s="243" t="s">
        <v>354</v>
      </c>
      <c r="Y17" s="243"/>
      <c r="Z17" s="264">
        <v>325555</v>
      </c>
      <c r="AA17" s="265"/>
      <c r="AB17" s="261"/>
      <c r="AC17" s="266" t="s">
        <v>33</v>
      </c>
      <c r="AD17" s="264">
        <v>5287</v>
      </c>
      <c r="AE17" s="264">
        <v>3278</v>
      </c>
      <c r="AF17" s="264">
        <v>110</v>
      </c>
      <c r="AG17" s="264">
        <v>1903</v>
      </c>
      <c r="AH17" s="264"/>
      <c r="AI17" s="264">
        <v>61026</v>
      </c>
      <c r="AJ17" s="264">
        <v>40595</v>
      </c>
      <c r="AK17" s="264">
        <v>1293</v>
      </c>
      <c r="AM17" s="264">
        <v>19138</v>
      </c>
      <c r="AN17" s="264">
        <v>2</v>
      </c>
      <c r="AO17" s="264">
        <v>2549</v>
      </c>
      <c r="AP17" s="264"/>
      <c r="AQ17" s="264">
        <v>404741.91328286304</v>
      </c>
      <c r="AR17" s="264"/>
      <c r="AS17" s="264">
        <v>414857.44549821405</v>
      </c>
      <c r="AT17" s="264"/>
      <c r="AU17" s="264">
        <v>374753.28692962101</v>
      </c>
      <c r="AV17" s="264"/>
      <c r="AW17" s="264">
        <v>385311.21329292509</v>
      </c>
      <c r="AX17" s="264"/>
      <c r="AY17" s="264">
        <v>314424.48018830916</v>
      </c>
    </row>
    <row r="18" spans="1:52" ht="10.5" customHeight="1">
      <c r="A18" s="262"/>
      <c r="B18" s="263"/>
      <c r="C18" s="263"/>
      <c r="D18" s="263"/>
      <c r="E18" s="263"/>
      <c r="F18" s="263"/>
      <c r="G18" s="263"/>
      <c r="H18" s="263"/>
      <c r="I18" s="263"/>
      <c r="J18" s="264"/>
      <c r="K18" s="264"/>
      <c r="L18" s="264"/>
      <c r="M18" s="264"/>
      <c r="N18" s="263"/>
      <c r="O18" s="263"/>
      <c r="P18" s="263"/>
      <c r="Q18" s="263"/>
      <c r="R18" s="263"/>
      <c r="S18" s="263"/>
      <c r="T18" s="263"/>
      <c r="U18" s="263"/>
      <c r="V18" s="263"/>
      <c r="W18" s="263"/>
      <c r="X18" s="264"/>
      <c r="Y18" s="264"/>
      <c r="Z18" s="264"/>
      <c r="AB18" s="261"/>
      <c r="AC18" s="266"/>
      <c r="AD18" s="264"/>
      <c r="AE18" s="264"/>
      <c r="AF18" s="264"/>
      <c r="AG18" s="264"/>
      <c r="AH18" s="264"/>
      <c r="AI18" s="264"/>
      <c r="AJ18" s="264"/>
      <c r="AK18" s="264"/>
      <c r="AM18" s="264"/>
      <c r="AN18" s="264"/>
      <c r="AO18" s="264"/>
      <c r="AP18" s="264"/>
      <c r="AQ18" s="264"/>
      <c r="AR18" s="264"/>
      <c r="AS18" s="264"/>
      <c r="AT18" s="264"/>
      <c r="AU18" s="264"/>
      <c r="AV18" s="264"/>
      <c r="AW18" s="264"/>
      <c r="AX18" s="264"/>
      <c r="AY18" s="264"/>
    </row>
    <row r="19" spans="1:52" ht="10.5" customHeight="1">
      <c r="A19" s="262" t="s">
        <v>386</v>
      </c>
      <c r="B19" s="263">
        <v>6347</v>
      </c>
      <c r="C19" s="263">
        <v>3802</v>
      </c>
      <c r="D19" s="263">
        <v>154</v>
      </c>
      <c r="E19" s="263">
        <v>2396</v>
      </c>
      <c r="F19" s="263"/>
      <c r="G19" s="263">
        <v>61935</v>
      </c>
      <c r="H19" s="263">
        <v>40185</v>
      </c>
      <c r="I19" s="263">
        <v>1283</v>
      </c>
      <c r="J19" s="264">
        <v>20467</v>
      </c>
      <c r="K19" s="264"/>
      <c r="L19" s="243" t="s">
        <v>354</v>
      </c>
      <c r="M19" s="264">
        <v>2</v>
      </c>
      <c r="N19" s="263">
        <v>4146</v>
      </c>
      <c r="O19" s="263"/>
      <c r="P19" s="263">
        <v>383845</v>
      </c>
      <c r="Q19" s="263"/>
      <c r="R19" s="263">
        <v>413285</v>
      </c>
      <c r="S19" s="263"/>
      <c r="T19" s="263">
        <v>372237</v>
      </c>
      <c r="U19" s="263"/>
      <c r="V19" s="263">
        <v>326771</v>
      </c>
      <c r="W19" s="263"/>
      <c r="X19" s="243" t="s">
        <v>354</v>
      </c>
      <c r="Y19" s="243"/>
      <c r="Z19" s="264">
        <v>329937</v>
      </c>
      <c r="AA19" s="265"/>
      <c r="AB19" s="261"/>
      <c r="AC19" s="266" t="s">
        <v>35</v>
      </c>
      <c r="AD19" s="264">
        <v>5269</v>
      </c>
      <c r="AE19" s="264">
        <v>3258</v>
      </c>
      <c r="AF19" s="264">
        <v>110</v>
      </c>
      <c r="AG19" s="264">
        <v>1905</v>
      </c>
      <c r="AH19" s="264"/>
      <c r="AI19" s="264">
        <v>60858</v>
      </c>
      <c r="AJ19" s="264">
        <v>40607</v>
      </c>
      <c r="AK19" s="264">
        <v>1275</v>
      </c>
      <c r="AM19" s="264">
        <v>18976</v>
      </c>
      <c r="AN19" s="264">
        <v>1</v>
      </c>
      <c r="AO19" s="264">
        <v>2493</v>
      </c>
      <c r="AP19" s="264"/>
      <c r="AQ19" s="264">
        <v>405518.51851851854</v>
      </c>
      <c r="AR19" s="264"/>
      <c r="AS19" s="264">
        <v>414943.18713522301</v>
      </c>
      <c r="AT19" s="264"/>
      <c r="AU19" s="264">
        <v>375215.68627450982</v>
      </c>
      <c r="AV19" s="264"/>
      <c r="AW19" s="264">
        <v>387386.59359190555</v>
      </c>
      <c r="AX19" s="264"/>
      <c r="AY19" s="264">
        <v>314497.39269955875</v>
      </c>
    </row>
    <row r="20" spans="1:52" ht="10.5" customHeight="1">
      <c r="A20" s="262"/>
      <c r="B20" s="263"/>
      <c r="C20" s="263"/>
      <c r="D20" s="263"/>
      <c r="E20" s="263"/>
      <c r="F20" s="263"/>
      <c r="G20" s="263"/>
      <c r="H20" s="263"/>
      <c r="I20" s="263"/>
      <c r="J20" s="264"/>
      <c r="K20" s="264"/>
      <c r="L20" s="264"/>
      <c r="M20" s="264"/>
      <c r="N20" s="263"/>
      <c r="O20" s="263"/>
      <c r="P20" s="263"/>
      <c r="Q20" s="263"/>
      <c r="R20" s="263"/>
      <c r="S20" s="263"/>
      <c r="T20" s="263"/>
      <c r="U20" s="263"/>
      <c r="V20" s="263"/>
      <c r="W20" s="263"/>
      <c r="X20" s="264"/>
      <c r="Y20" s="264"/>
      <c r="Z20" s="264"/>
      <c r="AA20" s="265"/>
      <c r="AB20" s="261"/>
      <c r="AC20" s="266" t="s">
        <v>36</v>
      </c>
      <c r="AD20" s="264">
        <v>5205</v>
      </c>
      <c r="AE20" s="264">
        <v>3235</v>
      </c>
      <c r="AF20" s="264">
        <v>107</v>
      </c>
      <c r="AG20" s="264">
        <v>1867</v>
      </c>
      <c r="AH20" s="264"/>
      <c r="AI20" s="264">
        <v>59732</v>
      </c>
      <c r="AJ20" s="264">
        <v>40538</v>
      </c>
      <c r="AK20" s="264">
        <v>1259</v>
      </c>
      <c r="AM20" s="264">
        <v>17935</v>
      </c>
      <c r="AN20" s="264">
        <v>1</v>
      </c>
      <c r="AO20" s="264">
        <v>3048</v>
      </c>
      <c r="AP20" s="264"/>
      <c r="AQ20" s="264">
        <v>406536.39590169425</v>
      </c>
      <c r="AR20" s="264"/>
      <c r="AS20" s="264">
        <v>414833.58823819627</v>
      </c>
      <c r="AT20" s="264"/>
      <c r="AU20" s="264">
        <v>384457.50595710881</v>
      </c>
      <c r="AV20" s="264"/>
      <c r="AW20" s="264">
        <v>389332.36688040145</v>
      </c>
      <c r="AX20" s="264"/>
      <c r="AY20" s="264">
        <v>304463.25459317584</v>
      </c>
    </row>
    <row r="21" spans="1:52" ht="10.5" customHeight="1">
      <c r="A21" s="262"/>
      <c r="B21" s="263"/>
      <c r="C21" s="263"/>
      <c r="D21" s="263"/>
      <c r="E21" s="263"/>
      <c r="F21" s="263"/>
      <c r="G21" s="263"/>
      <c r="H21" s="263"/>
      <c r="I21" s="263"/>
      <c r="J21" s="264"/>
      <c r="K21" s="264"/>
      <c r="L21" s="264"/>
      <c r="M21" s="264"/>
      <c r="N21" s="263"/>
      <c r="O21" s="263"/>
      <c r="P21" s="263"/>
      <c r="Q21" s="263"/>
      <c r="R21" s="263"/>
      <c r="S21" s="263"/>
      <c r="T21" s="263"/>
      <c r="U21" s="263"/>
      <c r="V21" s="263"/>
      <c r="W21" s="263"/>
      <c r="X21" s="264"/>
      <c r="Y21" s="264"/>
      <c r="Z21" s="264"/>
      <c r="AB21" s="261"/>
      <c r="AC21" s="266" t="s">
        <v>37</v>
      </c>
      <c r="AD21" s="264">
        <v>5109</v>
      </c>
      <c r="AE21" s="264">
        <v>3228</v>
      </c>
      <c r="AF21" s="264">
        <v>105</v>
      </c>
      <c r="AG21" s="264">
        <v>1779</v>
      </c>
      <c r="AH21" s="264"/>
      <c r="AI21" s="264">
        <v>58114</v>
      </c>
      <c r="AJ21" s="264">
        <v>40246</v>
      </c>
      <c r="AK21" s="264">
        <v>1307</v>
      </c>
      <c r="AM21" s="264">
        <v>16561</v>
      </c>
      <c r="AN21" s="264">
        <v>1</v>
      </c>
      <c r="AO21" s="264">
        <v>3439</v>
      </c>
      <c r="AP21" s="264"/>
      <c r="AQ21" s="264">
        <v>401681.41927934746</v>
      </c>
      <c r="AR21" s="264"/>
      <c r="AS21" s="264">
        <v>413988.66968145903</v>
      </c>
      <c r="AT21" s="264"/>
      <c r="AU21" s="264">
        <v>401909.71690895181</v>
      </c>
      <c r="AV21" s="264"/>
      <c r="AW21" s="264">
        <v>371754.72495622246</v>
      </c>
      <c r="AX21" s="264"/>
      <c r="AY21" s="264">
        <v>305166.03663855774</v>
      </c>
    </row>
    <row r="22" spans="1:52" ht="10.5" customHeight="1">
      <c r="A22" s="262" t="s">
        <v>40</v>
      </c>
      <c r="B22" s="263">
        <v>6292</v>
      </c>
      <c r="C22" s="263">
        <v>3781</v>
      </c>
      <c r="D22" s="263">
        <v>155</v>
      </c>
      <c r="E22" s="263">
        <v>2361</v>
      </c>
      <c r="F22" s="263"/>
      <c r="G22" s="263">
        <v>60831</v>
      </c>
      <c r="H22" s="263">
        <v>40464</v>
      </c>
      <c r="I22" s="263">
        <v>1295</v>
      </c>
      <c r="J22" s="264">
        <v>19072</v>
      </c>
      <c r="K22" s="264"/>
      <c r="L22" s="243" t="s">
        <v>354</v>
      </c>
      <c r="M22" s="264">
        <v>2</v>
      </c>
      <c r="N22" s="263">
        <v>4003</v>
      </c>
      <c r="O22" s="263"/>
      <c r="P22" s="263">
        <v>381364</v>
      </c>
      <c r="Q22" s="263"/>
      <c r="R22" s="263">
        <v>407723</v>
      </c>
      <c r="S22" s="263"/>
      <c r="T22" s="263">
        <v>376902</v>
      </c>
      <c r="U22" s="263"/>
      <c r="V22" s="263">
        <v>325744</v>
      </c>
      <c r="W22" s="263"/>
      <c r="X22" s="243" t="s">
        <v>354</v>
      </c>
      <c r="Y22" s="243"/>
      <c r="Z22" s="264">
        <v>323068</v>
      </c>
      <c r="AA22" s="265"/>
      <c r="AC22" s="262"/>
      <c r="AD22" s="264"/>
      <c r="AE22" s="264"/>
      <c r="AF22" s="264"/>
      <c r="AG22" s="264"/>
      <c r="AH22" s="264"/>
      <c r="AI22" s="264"/>
      <c r="AJ22" s="264"/>
      <c r="AK22" s="264"/>
      <c r="AM22" s="264"/>
      <c r="AN22" s="264"/>
      <c r="AO22" s="264"/>
      <c r="AP22" s="264"/>
      <c r="AQ22" s="264"/>
      <c r="AR22" s="264"/>
      <c r="AS22" s="264"/>
      <c r="AT22" s="264"/>
      <c r="AU22" s="264"/>
      <c r="AV22" s="264"/>
      <c r="AW22" s="264"/>
      <c r="AX22" s="264"/>
      <c r="AY22" s="264"/>
    </row>
    <row r="23" spans="1:52" ht="10.5" customHeight="1">
      <c r="A23" s="266"/>
      <c r="B23" s="263"/>
      <c r="C23" s="263"/>
      <c r="D23" s="263"/>
      <c r="E23" s="263"/>
      <c r="F23" s="263"/>
      <c r="G23" s="263"/>
      <c r="H23" s="263"/>
      <c r="I23" s="263"/>
      <c r="J23" s="264"/>
      <c r="K23" s="264"/>
      <c r="L23" s="264"/>
      <c r="M23" s="264"/>
      <c r="N23" s="263"/>
      <c r="O23" s="263"/>
      <c r="P23" s="263"/>
      <c r="Q23" s="263"/>
      <c r="R23" s="263"/>
      <c r="S23" s="263"/>
      <c r="T23" s="263"/>
      <c r="U23" s="263"/>
      <c r="V23" s="263"/>
      <c r="W23" s="263"/>
      <c r="X23" s="264"/>
      <c r="Y23" s="264"/>
      <c r="Z23" s="264"/>
      <c r="AC23" s="266" t="s">
        <v>387</v>
      </c>
      <c r="AD23" s="264">
        <v>5080</v>
      </c>
      <c r="AE23" s="264">
        <v>3231</v>
      </c>
      <c r="AF23" s="264">
        <v>106</v>
      </c>
      <c r="AG23" s="264">
        <v>1746</v>
      </c>
      <c r="AH23" s="264"/>
      <c r="AI23" s="264">
        <v>57966</v>
      </c>
      <c r="AJ23" s="264">
        <v>40157</v>
      </c>
      <c r="AK23" s="264">
        <v>1316</v>
      </c>
      <c r="AM23" s="264">
        <v>16493</v>
      </c>
      <c r="AN23" s="264">
        <v>2</v>
      </c>
      <c r="AO23" s="264">
        <v>3753</v>
      </c>
      <c r="AP23" s="264"/>
      <c r="AQ23" s="264">
        <v>401026.46378911776</v>
      </c>
      <c r="AR23" s="264"/>
      <c r="AS23" s="264">
        <v>413378.98747416388</v>
      </c>
      <c r="AT23" s="264"/>
      <c r="AU23" s="264">
        <v>400422.49240121583</v>
      </c>
      <c r="AV23" s="264"/>
      <c r="AW23" s="264">
        <v>370998.84799611958</v>
      </c>
      <c r="AX23" s="264"/>
      <c r="AY23" s="264">
        <v>310193.44524380495</v>
      </c>
    </row>
    <row r="24" spans="1:52" ht="10.5" customHeight="1">
      <c r="A24" s="262" t="s">
        <v>388</v>
      </c>
      <c r="B24" s="263">
        <v>6237</v>
      </c>
      <c r="C24" s="263">
        <v>3760</v>
      </c>
      <c r="D24" s="263">
        <v>153</v>
      </c>
      <c r="E24" s="263">
        <v>2330</v>
      </c>
      <c r="F24" s="263"/>
      <c r="G24" s="263">
        <v>59732</v>
      </c>
      <c r="H24" s="263">
        <v>40275</v>
      </c>
      <c r="I24" s="263">
        <v>1247</v>
      </c>
      <c r="J24" s="264">
        <v>18210</v>
      </c>
      <c r="K24" s="264"/>
      <c r="L24" s="243" t="s">
        <v>354</v>
      </c>
      <c r="M24" s="264" t="s">
        <v>22</v>
      </c>
      <c r="N24" s="263">
        <v>3767</v>
      </c>
      <c r="O24" s="263"/>
      <c r="P24" s="263">
        <v>383848</v>
      </c>
      <c r="Q24" s="263"/>
      <c r="R24" s="263">
        <v>407356</v>
      </c>
      <c r="S24" s="263"/>
      <c r="T24" s="263">
        <v>374930</v>
      </c>
      <c r="U24" s="263"/>
      <c r="V24" s="263">
        <v>332467</v>
      </c>
      <c r="W24" s="263"/>
      <c r="X24" s="243" t="s">
        <v>354</v>
      </c>
      <c r="Y24" s="243"/>
      <c r="Z24" s="264">
        <v>321434</v>
      </c>
      <c r="AA24" s="265"/>
      <c r="AC24" s="266" t="s">
        <v>41</v>
      </c>
      <c r="AD24" s="264">
        <v>5070</v>
      </c>
      <c r="AE24" s="264">
        <v>3235</v>
      </c>
      <c r="AF24" s="264">
        <v>106</v>
      </c>
      <c r="AG24" s="264">
        <v>1732</v>
      </c>
      <c r="AH24" s="264"/>
      <c r="AI24" s="264">
        <v>58146</v>
      </c>
      <c r="AJ24" s="264">
        <v>40102</v>
      </c>
      <c r="AK24" s="264">
        <v>1312</v>
      </c>
      <c r="AM24" s="264">
        <v>16732</v>
      </c>
      <c r="AN24" s="264">
        <v>2</v>
      </c>
      <c r="AO24" s="264">
        <v>3528</v>
      </c>
      <c r="AP24" s="264"/>
      <c r="AQ24" s="264">
        <v>400332.33584425412</v>
      </c>
      <c r="AR24" s="264"/>
      <c r="AS24" s="264">
        <v>412975.76180739113</v>
      </c>
      <c r="AT24" s="264"/>
      <c r="AU24" s="264">
        <v>398658.53658536583</v>
      </c>
      <c r="AV24" s="264"/>
      <c r="AW24" s="264">
        <v>370160.76978245279</v>
      </c>
      <c r="AX24" s="264"/>
      <c r="AY24" s="264">
        <v>314592.40362811787</v>
      </c>
    </row>
    <row r="25" spans="1:52" ht="10.5" customHeight="1">
      <c r="A25" s="262"/>
      <c r="B25" s="263"/>
      <c r="C25" s="263"/>
      <c r="D25" s="263"/>
      <c r="E25" s="263"/>
      <c r="F25" s="263"/>
      <c r="G25" s="263"/>
      <c r="H25" s="264"/>
      <c r="I25" s="264"/>
      <c r="J25" s="264"/>
      <c r="K25" s="264"/>
      <c r="L25" s="264"/>
      <c r="M25" s="264"/>
      <c r="N25" s="263"/>
      <c r="O25" s="263"/>
      <c r="P25" s="263"/>
      <c r="Q25" s="263"/>
      <c r="R25" s="263"/>
      <c r="S25" s="263"/>
      <c r="T25" s="263"/>
      <c r="U25" s="263"/>
      <c r="V25" s="263"/>
      <c r="W25" s="263"/>
      <c r="X25" s="264"/>
      <c r="Y25" s="264"/>
      <c r="Z25" s="264"/>
      <c r="AC25" s="266" t="s">
        <v>42</v>
      </c>
      <c r="AD25" s="264">
        <v>5101</v>
      </c>
      <c r="AE25" s="264">
        <v>3228</v>
      </c>
      <c r="AF25" s="264">
        <v>94</v>
      </c>
      <c r="AG25" s="264">
        <v>1782</v>
      </c>
      <c r="AH25" s="264"/>
      <c r="AI25" s="264">
        <v>58010</v>
      </c>
      <c r="AJ25" s="264">
        <v>39829</v>
      </c>
      <c r="AK25" s="264">
        <v>1274</v>
      </c>
      <c r="AM25" s="264">
        <v>16907</v>
      </c>
      <c r="AN25" s="264">
        <v>1</v>
      </c>
      <c r="AO25" s="264">
        <v>3673</v>
      </c>
      <c r="AP25" s="264"/>
      <c r="AQ25" s="264">
        <v>399272.67712463369</v>
      </c>
      <c r="AR25" s="264"/>
      <c r="AS25" s="264">
        <v>412969.89630671119</v>
      </c>
      <c r="AT25" s="264"/>
      <c r="AU25" s="264">
        <v>404675.03924646782</v>
      </c>
      <c r="AV25" s="264"/>
      <c r="AW25" s="264">
        <v>366598.09546341753</v>
      </c>
      <c r="AX25" s="264"/>
      <c r="AY25" s="264">
        <v>320602.23250748706</v>
      </c>
    </row>
    <row r="26" spans="1:52" ht="10.5" customHeight="1">
      <c r="A26" s="262" t="s">
        <v>150</v>
      </c>
      <c r="B26" s="263">
        <v>6173</v>
      </c>
      <c r="C26" s="263">
        <v>3720</v>
      </c>
      <c r="D26" s="263">
        <v>153</v>
      </c>
      <c r="E26" s="263">
        <v>2308</v>
      </c>
      <c r="F26" s="263"/>
      <c r="G26" s="263">
        <v>59282</v>
      </c>
      <c r="H26" s="263">
        <v>40390</v>
      </c>
      <c r="I26" s="263">
        <v>1228</v>
      </c>
      <c r="J26" s="264">
        <v>17664</v>
      </c>
      <c r="K26" s="264"/>
      <c r="L26" s="243" t="s">
        <v>354</v>
      </c>
      <c r="M26" s="264">
        <v>2</v>
      </c>
      <c r="N26" s="263">
        <v>3522</v>
      </c>
      <c r="O26" s="263"/>
      <c r="P26" s="263">
        <v>395526</v>
      </c>
      <c r="Q26" s="263"/>
      <c r="R26" s="263">
        <v>412312</v>
      </c>
      <c r="S26" s="263"/>
      <c r="T26" s="263">
        <v>382816</v>
      </c>
      <c r="U26" s="263"/>
      <c r="V26" s="263">
        <v>358025</v>
      </c>
      <c r="W26" s="263"/>
      <c r="X26" s="243" t="s">
        <v>354</v>
      </c>
      <c r="Y26" s="243"/>
      <c r="Z26" s="264">
        <v>315727</v>
      </c>
      <c r="AA26" s="265"/>
      <c r="AC26" s="262"/>
      <c r="AD26" s="264"/>
      <c r="AE26" s="264"/>
      <c r="AF26" s="264"/>
      <c r="AG26" s="264"/>
      <c r="AH26" s="264"/>
      <c r="AI26" s="264"/>
      <c r="AJ26" s="264"/>
      <c r="AK26" s="264"/>
      <c r="AM26" s="264"/>
      <c r="AN26" s="264"/>
      <c r="AO26" s="264"/>
      <c r="AP26" s="264"/>
      <c r="AQ26" s="264"/>
      <c r="AR26" s="264"/>
      <c r="AS26" s="264"/>
      <c r="AT26" s="264"/>
      <c r="AU26" s="264"/>
      <c r="AV26" s="264"/>
      <c r="AW26" s="264"/>
      <c r="AX26" s="264"/>
      <c r="AY26" s="264"/>
    </row>
    <row r="27" spans="1:52" ht="10.5" customHeight="1">
      <c r="A27" s="262"/>
      <c r="B27" s="263"/>
      <c r="C27" s="263"/>
      <c r="D27" s="263"/>
      <c r="E27" s="263"/>
      <c r="F27" s="263"/>
      <c r="G27" s="263"/>
      <c r="H27" s="263"/>
      <c r="I27" s="263"/>
      <c r="J27" s="264"/>
      <c r="K27" s="264"/>
      <c r="L27" s="264"/>
      <c r="M27" s="264"/>
      <c r="N27" s="263"/>
      <c r="O27" s="263"/>
      <c r="P27" s="263"/>
      <c r="Q27" s="263"/>
      <c r="R27" s="263"/>
      <c r="S27" s="263"/>
      <c r="T27" s="263"/>
      <c r="U27" s="263"/>
      <c r="V27" s="263"/>
      <c r="W27" s="263"/>
      <c r="X27" s="264"/>
      <c r="Y27" s="264"/>
      <c r="Z27" s="264"/>
      <c r="AA27" s="265"/>
      <c r="AC27" s="262"/>
      <c r="AD27" s="264"/>
      <c r="AE27" s="264"/>
      <c r="AF27" s="264"/>
      <c r="AG27" s="264"/>
      <c r="AH27" s="264"/>
      <c r="AI27" s="264"/>
      <c r="AJ27" s="264"/>
      <c r="AK27" s="264"/>
      <c r="AM27" s="264"/>
      <c r="AN27" s="264"/>
      <c r="AO27" s="264"/>
      <c r="AP27" s="264"/>
      <c r="AQ27" s="264"/>
      <c r="AR27" s="264"/>
      <c r="AS27" s="264"/>
      <c r="AT27" s="264"/>
      <c r="AU27" s="264"/>
      <c r="AV27" s="264"/>
      <c r="AW27" s="264"/>
      <c r="AX27" s="264"/>
      <c r="AY27" s="264"/>
    </row>
    <row r="28" spans="1:52" ht="10.5" customHeight="1">
      <c r="A28" s="266"/>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C28" s="266"/>
      <c r="AD28" s="264"/>
      <c r="AE28" s="264"/>
      <c r="AF28" s="264"/>
      <c r="AG28" s="264"/>
      <c r="AH28" s="264"/>
      <c r="AI28" s="264"/>
      <c r="AJ28" s="264"/>
      <c r="AK28" s="264"/>
      <c r="AM28" s="264"/>
      <c r="AN28" s="264"/>
      <c r="AO28" s="264"/>
      <c r="AP28" s="264"/>
      <c r="AQ28" s="264"/>
      <c r="AR28" s="264"/>
      <c r="AS28" s="264"/>
      <c r="AT28" s="264"/>
      <c r="AU28" s="264"/>
      <c r="AV28" s="264"/>
      <c r="AW28" s="264"/>
      <c r="AX28" s="264"/>
      <c r="AY28" s="264"/>
    </row>
    <row r="29" spans="1:52" ht="10.5" customHeight="1">
      <c r="A29" s="262" t="s">
        <v>389</v>
      </c>
      <c r="B29" s="263">
        <v>6155</v>
      </c>
      <c r="C29" s="263">
        <v>3711</v>
      </c>
      <c r="D29" s="263">
        <v>158</v>
      </c>
      <c r="E29" s="263">
        <v>2293</v>
      </c>
      <c r="F29" s="263"/>
      <c r="G29" s="263">
        <v>58195</v>
      </c>
      <c r="H29" s="263">
        <v>39954</v>
      </c>
      <c r="I29" s="263">
        <v>1275</v>
      </c>
      <c r="J29" s="264">
        <v>16966</v>
      </c>
      <c r="K29" s="264"/>
      <c r="L29" s="243">
        <v>185</v>
      </c>
      <c r="M29" s="263">
        <v>1</v>
      </c>
      <c r="N29" s="263">
        <v>3673</v>
      </c>
      <c r="O29" s="263"/>
      <c r="P29" s="263">
        <v>398822</v>
      </c>
      <c r="Q29" s="263"/>
      <c r="R29" s="263">
        <v>412560</v>
      </c>
      <c r="S29" s="263"/>
      <c r="T29" s="263">
        <v>404435</v>
      </c>
      <c r="U29" s="263"/>
      <c r="V29" s="263">
        <v>366048</v>
      </c>
      <c r="W29" s="263"/>
      <c r="X29" s="243">
        <v>257427.02702702704</v>
      </c>
      <c r="Y29" s="243"/>
      <c r="Z29" s="263">
        <v>320602</v>
      </c>
      <c r="AA29" s="265"/>
      <c r="AC29" s="262" t="s">
        <v>362</v>
      </c>
      <c r="AD29" s="264">
        <v>4985</v>
      </c>
      <c r="AE29" s="264">
        <v>3135</v>
      </c>
      <c r="AF29" s="264">
        <v>106</v>
      </c>
      <c r="AG29" s="264">
        <v>1747</v>
      </c>
      <c r="AH29" s="264"/>
      <c r="AI29" s="264">
        <v>56296</v>
      </c>
      <c r="AJ29" s="264">
        <v>38955</v>
      </c>
      <c r="AK29" s="264">
        <v>1293</v>
      </c>
      <c r="AM29" s="264">
        <v>16048</v>
      </c>
      <c r="AN29" s="264" t="s">
        <v>22</v>
      </c>
      <c r="AO29" s="264">
        <v>3819</v>
      </c>
      <c r="AP29" s="264"/>
      <c r="AQ29" s="264">
        <v>400602</v>
      </c>
      <c r="AR29" s="264"/>
      <c r="AS29" s="264">
        <v>414818</v>
      </c>
      <c r="AT29" s="264"/>
      <c r="AU29" s="264">
        <v>398139</v>
      </c>
      <c r="AV29" s="264"/>
      <c r="AW29" s="264">
        <v>366294</v>
      </c>
      <c r="AX29" s="264"/>
      <c r="AY29" s="264">
        <v>318196</v>
      </c>
    </row>
    <row r="30" spans="1:52" ht="10.5" customHeight="1">
      <c r="A30" s="262"/>
      <c r="B30" s="263"/>
      <c r="C30" s="263"/>
      <c r="D30" s="263"/>
      <c r="E30" s="263"/>
      <c r="F30" s="263"/>
      <c r="G30" s="263"/>
      <c r="H30" s="263"/>
      <c r="I30" s="263"/>
      <c r="J30" s="264"/>
      <c r="K30" s="264"/>
      <c r="L30" s="264"/>
      <c r="M30" s="263"/>
      <c r="N30" s="263"/>
      <c r="O30" s="263"/>
      <c r="P30" s="263"/>
      <c r="Q30" s="263"/>
      <c r="R30" s="263"/>
      <c r="S30" s="263"/>
      <c r="T30" s="263"/>
      <c r="U30" s="263"/>
      <c r="V30" s="263"/>
      <c r="W30" s="263"/>
      <c r="X30" s="264"/>
      <c r="Y30" s="264"/>
      <c r="Z30" s="263"/>
      <c r="AA30" s="265"/>
      <c r="AC30" s="262"/>
      <c r="AD30" s="264"/>
      <c r="AE30" s="264"/>
      <c r="AF30" s="264"/>
      <c r="AG30" s="264"/>
      <c r="AH30" s="264"/>
      <c r="AI30" s="264"/>
      <c r="AJ30" s="264"/>
      <c r="AK30" s="264"/>
      <c r="AM30" s="264"/>
      <c r="AN30" s="264"/>
      <c r="AO30" s="264"/>
      <c r="AP30" s="264"/>
      <c r="AQ30" s="264"/>
      <c r="AR30" s="264"/>
      <c r="AS30" s="264"/>
      <c r="AT30" s="264"/>
      <c r="AU30" s="264"/>
      <c r="AV30" s="264"/>
      <c r="AW30" s="264"/>
      <c r="AX30" s="264"/>
      <c r="AY30" s="264"/>
    </row>
    <row r="31" spans="1:52" ht="10.5" customHeight="1">
      <c r="A31" s="262"/>
      <c r="B31" s="263"/>
      <c r="C31" s="263"/>
      <c r="D31" s="263"/>
      <c r="E31" s="263"/>
      <c r="F31" s="263"/>
      <c r="G31" s="263"/>
      <c r="H31" s="263"/>
      <c r="I31" s="263"/>
      <c r="J31" s="264"/>
      <c r="K31" s="264"/>
      <c r="L31" s="264"/>
      <c r="M31" s="263"/>
      <c r="N31" s="263"/>
      <c r="O31" s="263"/>
      <c r="P31" s="263"/>
      <c r="Q31" s="263"/>
      <c r="R31" s="263"/>
      <c r="S31" s="263"/>
      <c r="T31" s="263"/>
      <c r="U31" s="263"/>
      <c r="V31" s="263"/>
      <c r="W31" s="263"/>
      <c r="X31" s="264"/>
      <c r="Y31" s="264"/>
      <c r="Z31" s="263"/>
      <c r="AA31" s="265"/>
      <c r="AC31" s="262"/>
      <c r="AD31" s="264"/>
      <c r="AE31" s="264"/>
      <c r="AF31" s="264"/>
      <c r="AG31" s="264"/>
      <c r="AH31" s="264"/>
      <c r="AI31" s="264"/>
      <c r="AJ31" s="264"/>
      <c r="AK31" s="264"/>
      <c r="AM31" s="264"/>
      <c r="AN31" s="264"/>
      <c r="AO31" s="264"/>
      <c r="AP31" s="264"/>
      <c r="AQ31" s="264"/>
      <c r="AR31" s="264"/>
      <c r="AS31" s="264"/>
      <c r="AT31" s="264"/>
      <c r="AU31" s="264"/>
      <c r="AV31" s="264"/>
      <c r="AW31" s="264"/>
      <c r="AX31" s="264"/>
      <c r="AY31" s="264"/>
    </row>
    <row r="32" spans="1:52" ht="10.5" customHeight="1">
      <c r="A32" s="266" t="s">
        <v>25</v>
      </c>
      <c r="B32" s="264">
        <v>6175</v>
      </c>
      <c r="C32" s="264">
        <v>3719</v>
      </c>
      <c r="D32" s="264">
        <v>153</v>
      </c>
      <c r="E32" s="264">
        <v>2311</v>
      </c>
      <c r="F32" s="264"/>
      <c r="G32" s="264">
        <v>60053</v>
      </c>
      <c r="H32" s="264">
        <v>40864</v>
      </c>
      <c r="I32" s="264">
        <v>1291</v>
      </c>
      <c r="J32" s="264">
        <v>17898</v>
      </c>
      <c r="K32" s="264"/>
      <c r="L32" s="264">
        <v>184</v>
      </c>
      <c r="M32" s="264">
        <v>2</v>
      </c>
      <c r="N32" s="264">
        <v>3089</v>
      </c>
      <c r="O32" s="264"/>
      <c r="P32" s="264">
        <v>395002</v>
      </c>
      <c r="Q32" s="264"/>
      <c r="R32" s="264">
        <v>412466</v>
      </c>
      <c r="S32" s="264"/>
      <c r="T32" s="264">
        <v>371329</v>
      </c>
      <c r="U32" s="264"/>
      <c r="V32" s="264">
        <v>356837</v>
      </c>
      <c r="W32" s="264"/>
      <c r="X32" s="264">
        <v>259728.26086956522</v>
      </c>
      <c r="Y32" s="264"/>
      <c r="Z32" s="264">
        <v>314509</v>
      </c>
      <c r="AC32" s="266" t="s">
        <v>363</v>
      </c>
      <c r="AD32" s="264">
        <v>5114</v>
      </c>
      <c r="AE32" s="264">
        <v>3219</v>
      </c>
      <c r="AF32" s="264">
        <v>108</v>
      </c>
      <c r="AG32" s="264">
        <v>1791</v>
      </c>
      <c r="AH32" s="264">
        <f>AI32+AO32</f>
        <v>61871</v>
      </c>
      <c r="AI32" s="264">
        <v>58389</v>
      </c>
      <c r="AJ32" s="264">
        <v>39971</v>
      </c>
      <c r="AK32" s="264">
        <v>1346</v>
      </c>
      <c r="AM32" s="271">
        <v>17072</v>
      </c>
      <c r="AN32" s="272">
        <v>2</v>
      </c>
      <c r="AO32" s="272">
        <v>3482</v>
      </c>
      <c r="AP32" s="272">
        <f>AR32+AZ32</f>
        <v>24360076039</v>
      </c>
      <c r="AQ32" s="264">
        <v>398033</v>
      </c>
      <c r="AR32" s="264">
        <f>AQ32*AI32</f>
        <v>23240748837</v>
      </c>
      <c r="AS32" s="264">
        <v>411028</v>
      </c>
      <c r="AT32" s="264">
        <f>AS32*AJ32</f>
        <v>16429200188</v>
      </c>
      <c r="AU32" s="264">
        <v>390632</v>
      </c>
      <c r="AV32" s="264">
        <f>AU32*AK32</f>
        <v>525790672</v>
      </c>
      <c r="AW32" s="264">
        <v>368191</v>
      </c>
      <c r="AX32" s="264">
        <f>AW32*AM32</f>
        <v>6285756752</v>
      </c>
      <c r="AY32" s="264">
        <v>321461</v>
      </c>
      <c r="AZ32" s="271">
        <f>AY32*AO32</f>
        <v>1119327202</v>
      </c>
    </row>
    <row r="33" spans="1:73" ht="10.5" customHeight="1">
      <c r="A33" s="266" t="s">
        <v>44</v>
      </c>
      <c r="B33" s="264">
        <v>6170</v>
      </c>
      <c r="C33" s="264">
        <v>3711</v>
      </c>
      <c r="D33" s="264">
        <v>154</v>
      </c>
      <c r="E33" s="264">
        <v>2313</v>
      </c>
      <c r="F33" s="264"/>
      <c r="G33" s="264">
        <v>60261</v>
      </c>
      <c r="H33" s="264">
        <v>40948</v>
      </c>
      <c r="I33" s="264">
        <v>1310</v>
      </c>
      <c r="J33" s="264">
        <v>18003</v>
      </c>
      <c r="K33" s="264"/>
      <c r="L33" s="264">
        <v>196</v>
      </c>
      <c r="M33" s="264">
        <v>2</v>
      </c>
      <c r="N33" s="264">
        <v>3028</v>
      </c>
      <c r="O33" s="264"/>
      <c r="P33" s="264">
        <v>395783</v>
      </c>
      <c r="Q33" s="264"/>
      <c r="R33" s="264">
        <v>414219</v>
      </c>
      <c r="S33" s="264"/>
      <c r="T33" s="264">
        <v>373612</v>
      </c>
      <c r="U33" s="264"/>
      <c r="V33" s="264">
        <v>355464</v>
      </c>
      <c r="W33" s="264"/>
      <c r="X33" s="264">
        <v>257561.22448979592</v>
      </c>
      <c r="Y33" s="264"/>
      <c r="Z33" s="264">
        <v>316050</v>
      </c>
      <c r="AC33" s="266" t="s">
        <v>44</v>
      </c>
      <c r="AD33" s="264">
        <v>5099</v>
      </c>
      <c r="AE33" s="264">
        <v>3221</v>
      </c>
      <c r="AF33" s="264">
        <v>112</v>
      </c>
      <c r="AG33" s="264">
        <v>1771</v>
      </c>
      <c r="AH33" s="264">
        <f t="shared" ref="AH33:AH43" si="0">AI33+AO33</f>
        <v>61646</v>
      </c>
      <c r="AI33" s="264">
        <v>58158</v>
      </c>
      <c r="AJ33" s="264">
        <v>39879</v>
      </c>
      <c r="AK33" s="264">
        <v>1361</v>
      </c>
      <c r="AM33" s="271">
        <v>16918</v>
      </c>
      <c r="AN33" s="264" t="s">
        <v>22</v>
      </c>
      <c r="AO33" s="272">
        <v>3488</v>
      </c>
      <c r="AP33" s="272">
        <f t="shared" ref="AP33:AP43" si="1">AR33+AZ33</f>
        <v>24273156602</v>
      </c>
      <c r="AQ33" s="264">
        <v>397659</v>
      </c>
      <c r="AR33" s="264">
        <f t="shared" ref="AR33:AR43" si="2">AQ33*AI33</f>
        <v>23127052122</v>
      </c>
      <c r="AS33" s="264">
        <v>412154</v>
      </c>
      <c r="AT33" s="264">
        <f t="shared" ref="AT33:AT43" si="3">AS33*AJ33</f>
        <v>16436289366</v>
      </c>
      <c r="AU33" s="264">
        <v>395179</v>
      </c>
      <c r="AV33" s="264">
        <f t="shared" ref="AV33:AV43" si="4">AU33*AK33</f>
        <v>537838619</v>
      </c>
      <c r="AW33" s="264">
        <v>363689</v>
      </c>
      <c r="AX33" s="264">
        <f t="shared" ref="AX33:AX43" si="5">AW33*AM33</f>
        <v>6152890502</v>
      </c>
      <c r="AY33" s="264">
        <v>328585</v>
      </c>
      <c r="AZ33" s="271">
        <f t="shared" ref="AZ33:AZ43" si="6">AY33*AO33</f>
        <v>1146104480</v>
      </c>
    </row>
    <row r="34" spans="1:73" ht="10.5" customHeight="1">
      <c r="A34" s="266" t="s">
        <v>45</v>
      </c>
      <c r="B34" s="264">
        <v>6167</v>
      </c>
      <c r="C34" s="264">
        <v>3712</v>
      </c>
      <c r="D34" s="264">
        <v>153</v>
      </c>
      <c r="E34" s="264">
        <v>2309</v>
      </c>
      <c r="F34" s="264"/>
      <c r="G34" s="264">
        <v>59604</v>
      </c>
      <c r="H34" s="264">
        <v>40979</v>
      </c>
      <c r="I34" s="264">
        <v>1308</v>
      </c>
      <c r="J34" s="264">
        <v>17317</v>
      </c>
      <c r="K34" s="264"/>
      <c r="L34" s="264">
        <v>198</v>
      </c>
      <c r="M34" s="264">
        <v>2</v>
      </c>
      <c r="N34" s="264">
        <v>3311</v>
      </c>
      <c r="O34" s="264"/>
      <c r="P34" s="264">
        <v>396026</v>
      </c>
      <c r="Q34" s="264"/>
      <c r="R34" s="264">
        <v>414842</v>
      </c>
      <c r="S34" s="264"/>
      <c r="T34" s="264">
        <v>376453</v>
      </c>
      <c r="U34" s="264"/>
      <c r="V34" s="264">
        <v>352980</v>
      </c>
      <c r="W34" s="264"/>
      <c r="X34" s="264">
        <v>255868.68686868687</v>
      </c>
      <c r="Y34" s="264"/>
      <c r="Z34" s="264">
        <v>316342</v>
      </c>
      <c r="AC34" s="266" t="s">
        <v>45</v>
      </c>
      <c r="AD34" s="264">
        <v>4987</v>
      </c>
      <c r="AE34" s="264">
        <v>3217</v>
      </c>
      <c r="AF34" s="264">
        <v>112</v>
      </c>
      <c r="AG34" s="264">
        <v>1663</v>
      </c>
      <c r="AH34" s="264">
        <f t="shared" si="0"/>
        <v>61359</v>
      </c>
      <c r="AI34" s="264">
        <v>57472</v>
      </c>
      <c r="AJ34" s="264">
        <v>39766</v>
      </c>
      <c r="AK34" s="264">
        <v>1344</v>
      </c>
      <c r="AM34" s="271">
        <v>16362</v>
      </c>
      <c r="AN34" s="264" t="s">
        <v>22</v>
      </c>
      <c r="AO34" s="272">
        <v>3887</v>
      </c>
      <c r="AP34" s="272">
        <f t="shared" si="1"/>
        <v>24169937813</v>
      </c>
      <c r="AQ34" s="264">
        <v>398312</v>
      </c>
      <c r="AR34" s="264">
        <f t="shared" si="2"/>
        <v>22891787264</v>
      </c>
      <c r="AS34" s="264">
        <v>415180</v>
      </c>
      <c r="AT34" s="264">
        <f t="shared" si="3"/>
        <v>16510047880</v>
      </c>
      <c r="AU34" s="264">
        <v>395179</v>
      </c>
      <c r="AV34" s="264">
        <f t="shared" si="4"/>
        <v>531120576</v>
      </c>
      <c r="AW34" s="264">
        <v>357574</v>
      </c>
      <c r="AX34" s="264">
        <f t="shared" si="5"/>
        <v>5850625788</v>
      </c>
      <c r="AY34" s="264">
        <v>328827</v>
      </c>
      <c r="AZ34" s="271">
        <f t="shared" si="6"/>
        <v>1278150549</v>
      </c>
    </row>
    <row r="35" spans="1:73" ht="10.5" customHeight="1">
      <c r="A35" s="262"/>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C35" s="262"/>
      <c r="AD35" s="264"/>
      <c r="AE35" s="264"/>
      <c r="AF35" s="264"/>
      <c r="AG35" s="264"/>
      <c r="AH35" s="264">
        <f t="shared" si="0"/>
        <v>0</v>
      </c>
      <c r="AI35" s="264"/>
      <c r="AJ35" s="264"/>
      <c r="AK35" s="264"/>
      <c r="AM35" s="264"/>
      <c r="AN35" s="264"/>
      <c r="AO35" s="264"/>
      <c r="AP35" s="272">
        <f t="shared" si="1"/>
        <v>0</v>
      </c>
      <c r="AQ35" s="264"/>
      <c r="AR35" s="264">
        <f t="shared" si="2"/>
        <v>0</v>
      </c>
      <c r="AS35" s="264"/>
      <c r="AT35" s="264">
        <f t="shared" si="3"/>
        <v>0</v>
      </c>
      <c r="AU35" s="264"/>
      <c r="AV35" s="264">
        <f t="shared" si="4"/>
        <v>0</v>
      </c>
      <c r="AW35" s="264"/>
      <c r="AX35" s="264">
        <f t="shared" si="5"/>
        <v>0</v>
      </c>
      <c r="AY35" s="264"/>
      <c r="AZ35" s="271">
        <f t="shared" si="6"/>
        <v>0</v>
      </c>
    </row>
    <row r="36" spans="1:73" ht="10.5" customHeight="1">
      <c r="A36" s="266" t="s">
        <v>30</v>
      </c>
      <c r="B36" s="264">
        <v>6163</v>
      </c>
      <c r="C36" s="264">
        <v>3712</v>
      </c>
      <c r="D36" s="264">
        <v>155</v>
      </c>
      <c r="E36" s="264">
        <v>2303</v>
      </c>
      <c r="F36" s="264"/>
      <c r="G36" s="264">
        <v>59065</v>
      </c>
      <c r="H36" s="264">
        <v>40881</v>
      </c>
      <c r="I36" s="264">
        <v>1308</v>
      </c>
      <c r="J36" s="264">
        <v>16876</v>
      </c>
      <c r="K36" s="264"/>
      <c r="L36" s="264">
        <v>194</v>
      </c>
      <c r="M36" s="264">
        <v>1</v>
      </c>
      <c r="N36" s="264">
        <v>3392</v>
      </c>
      <c r="O36" s="264"/>
      <c r="P36" s="264">
        <v>392598</v>
      </c>
      <c r="Q36" s="264"/>
      <c r="R36" s="264">
        <v>414457</v>
      </c>
      <c r="S36" s="264"/>
      <c r="T36" s="264">
        <v>374879</v>
      </c>
      <c r="U36" s="264"/>
      <c r="V36" s="264">
        <v>341021</v>
      </c>
      <c r="W36" s="264"/>
      <c r="X36" s="264">
        <v>250453.60824742267</v>
      </c>
      <c r="Y36" s="264"/>
      <c r="Z36" s="264">
        <v>317621</v>
      </c>
      <c r="AC36" s="266" t="s">
        <v>30</v>
      </c>
      <c r="AD36" s="264">
        <v>4946</v>
      </c>
      <c r="AE36" s="264">
        <v>3208</v>
      </c>
      <c r="AF36" s="264">
        <v>108</v>
      </c>
      <c r="AG36" s="264">
        <v>1635</v>
      </c>
      <c r="AH36" s="264">
        <f t="shared" si="0"/>
        <v>61138</v>
      </c>
      <c r="AI36" s="264">
        <v>57016</v>
      </c>
      <c r="AJ36" s="264">
        <v>39627</v>
      </c>
      <c r="AK36" s="264">
        <v>1325</v>
      </c>
      <c r="AM36" s="264">
        <v>16064</v>
      </c>
      <c r="AN36" s="264" t="s">
        <v>22</v>
      </c>
      <c r="AO36" s="264">
        <v>4122</v>
      </c>
      <c r="AP36" s="272">
        <f t="shared" si="1"/>
        <v>23905558974</v>
      </c>
      <c r="AQ36" s="264">
        <v>395427</v>
      </c>
      <c r="AR36" s="264">
        <f t="shared" si="2"/>
        <v>22545665832</v>
      </c>
      <c r="AS36" s="264">
        <v>414916</v>
      </c>
      <c r="AT36" s="264">
        <f t="shared" si="3"/>
        <v>16441876332</v>
      </c>
      <c r="AU36" s="264">
        <v>393061</v>
      </c>
      <c r="AV36" s="264">
        <f t="shared" si="4"/>
        <v>520805825</v>
      </c>
      <c r="AW36" s="264">
        <v>347545</v>
      </c>
      <c r="AX36" s="264">
        <f t="shared" si="5"/>
        <v>5582962880</v>
      </c>
      <c r="AY36" s="264">
        <v>329911</v>
      </c>
      <c r="AZ36" s="271">
        <f t="shared" si="6"/>
        <v>1359893142</v>
      </c>
    </row>
    <row r="37" spans="1:73" ht="10.5" customHeight="1">
      <c r="A37" s="266" t="s">
        <v>31</v>
      </c>
      <c r="B37" s="264">
        <v>6154</v>
      </c>
      <c r="C37" s="264">
        <v>3706</v>
      </c>
      <c r="D37" s="264">
        <v>155</v>
      </c>
      <c r="E37" s="264">
        <v>2300</v>
      </c>
      <c r="F37" s="264"/>
      <c r="G37" s="264">
        <v>60244</v>
      </c>
      <c r="H37" s="264">
        <v>40688</v>
      </c>
      <c r="I37" s="264">
        <v>1269</v>
      </c>
      <c r="J37" s="264">
        <v>18287</v>
      </c>
      <c r="K37" s="264"/>
      <c r="L37" s="264">
        <v>189</v>
      </c>
      <c r="M37" s="264">
        <v>1</v>
      </c>
      <c r="N37" s="264">
        <v>3038</v>
      </c>
      <c r="O37" s="264"/>
      <c r="P37" s="264">
        <v>396221</v>
      </c>
      <c r="Q37" s="264"/>
      <c r="R37" s="264">
        <v>414633</v>
      </c>
      <c r="S37" s="264"/>
      <c r="T37" s="264">
        <v>377330</v>
      </c>
      <c r="U37" s="264"/>
      <c r="V37" s="264">
        <v>356566</v>
      </c>
      <c r="W37" s="264"/>
      <c r="X37" s="264">
        <v>252603.17460317462</v>
      </c>
      <c r="Y37" s="264"/>
      <c r="Z37" s="264">
        <v>314573</v>
      </c>
      <c r="AC37" s="266" t="s">
        <v>31</v>
      </c>
      <c r="AD37" s="264">
        <v>5034</v>
      </c>
      <c r="AE37" s="264">
        <v>3202</v>
      </c>
      <c r="AF37" s="264">
        <v>105</v>
      </c>
      <c r="AG37" s="264">
        <v>1730</v>
      </c>
      <c r="AH37" s="264">
        <f t="shared" si="0"/>
        <v>61902</v>
      </c>
      <c r="AI37" s="264">
        <v>58291</v>
      </c>
      <c r="AJ37" s="264">
        <v>39459</v>
      </c>
      <c r="AK37" s="264">
        <v>1308</v>
      </c>
      <c r="AM37" s="264">
        <v>17524</v>
      </c>
      <c r="AN37" s="264" t="s">
        <v>22</v>
      </c>
      <c r="AO37" s="264">
        <v>3611</v>
      </c>
      <c r="AP37" s="272">
        <f t="shared" si="1"/>
        <v>24379415028</v>
      </c>
      <c r="AQ37" s="264">
        <v>398103</v>
      </c>
      <c r="AR37" s="264">
        <f t="shared" si="2"/>
        <v>23205821973</v>
      </c>
      <c r="AS37" s="264">
        <v>414628</v>
      </c>
      <c r="AT37" s="264">
        <f t="shared" si="3"/>
        <v>16360806252</v>
      </c>
      <c r="AU37" s="264">
        <v>393560</v>
      </c>
      <c r="AV37" s="264">
        <f t="shared" si="4"/>
        <v>514776480</v>
      </c>
      <c r="AW37" s="264">
        <v>361232</v>
      </c>
      <c r="AX37" s="264">
        <f t="shared" si="5"/>
        <v>6330229568</v>
      </c>
      <c r="AY37" s="264">
        <v>325005</v>
      </c>
      <c r="AZ37" s="271">
        <f t="shared" si="6"/>
        <v>1173593055</v>
      </c>
    </row>
    <row r="38" spans="1:73" ht="10.5" customHeight="1">
      <c r="A38" s="266" t="s">
        <v>33</v>
      </c>
      <c r="B38" s="264">
        <v>6155</v>
      </c>
      <c r="C38" s="264">
        <v>3707</v>
      </c>
      <c r="D38" s="264">
        <v>156</v>
      </c>
      <c r="E38" s="264">
        <v>2299</v>
      </c>
      <c r="F38" s="264"/>
      <c r="G38" s="264">
        <v>61218</v>
      </c>
      <c r="H38" s="264">
        <v>40728</v>
      </c>
      <c r="I38" s="264">
        <v>1294</v>
      </c>
      <c r="J38" s="264">
        <v>19196</v>
      </c>
      <c r="K38" s="264"/>
      <c r="L38" s="264">
        <v>192</v>
      </c>
      <c r="M38" s="264">
        <v>2</v>
      </c>
      <c r="N38" s="264">
        <v>2549</v>
      </c>
      <c r="O38" s="264"/>
      <c r="P38" s="264">
        <v>404257</v>
      </c>
      <c r="Q38" s="264"/>
      <c r="R38" s="264">
        <v>414430</v>
      </c>
      <c r="S38" s="264"/>
      <c r="T38" s="264">
        <v>374539</v>
      </c>
      <c r="U38" s="264"/>
      <c r="V38" s="264">
        <v>384677</v>
      </c>
      <c r="W38" s="264"/>
      <c r="X38" s="264">
        <v>250260.41666666666</v>
      </c>
      <c r="Y38" s="264"/>
      <c r="Z38" s="264">
        <v>314424</v>
      </c>
      <c r="AC38" s="266" t="s">
        <v>33</v>
      </c>
      <c r="AD38" s="264">
        <v>5164</v>
      </c>
      <c r="AE38" s="264">
        <v>3187</v>
      </c>
      <c r="AF38" s="264">
        <v>110</v>
      </c>
      <c r="AG38" s="264">
        <v>1870</v>
      </c>
      <c r="AH38" s="264">
        <f t="shared" si="0"/>
        <v>62272</v>
      </c>
      <c r="AI38" s="264">
        <v>59259</v>
      </c>
      <c r="AJ38" s="264">
        <v>39332</v>
      </c>
      <c r="AK38" s="264">
        <v>1329</v>
      </c>
      <c r="AM38" s="264">
        <v>18598</v>
      </c>
      <c r="AN38" s="264" t="s">
        <v>22</v>
      </c>
      <c r="AO38" s="264">
        <v>3013</v>
      </c>
      <c r="AP38" s="272">
        <f t="shared" si="1"/>
        <v>24944520101</v>
      </c>
      <c r="AQ38" s="264">
        <v>404514</v>
      </c>
      <c r="AR38" s="264">
        <f t="shared" si="2"/>
        <v>23971095126</v>
      </c>
      <c r="AS38" s="264">
        <v>414551</v>
      </c>
      <c r="AT38" s="264">
        <f t="shared" si="3"/>
        <v>16305119932</v>
      </c>
      <c r="AU38" s="264">
        <v>391702</v>
      </c>
      <c r="AV38" s="264">
        <f t="shared" si="4"/>
        <v>520571958</v>
      </c>
      <c r="AW38" s="264">
        <v>384202</v>
      </c>
      <c r="AX38" s="264">
        <f t="shared" si="5"/>
        <v>7145388796</v>
      </c>
      <c r="AY38" s="264">
        <v>323075</v>
      </c>
      <c r="AZ38" s="271">
        <f t="shared" si="6"/>
        <v>973424975</v>
      </c>
    </row>
    <row r="39" spans="1:73" ht="10.5" customHeight="1">
      <c r="A39" s="266"/>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C39" s="266"/>
      <c r="AD39" s="264"/>
      <c r="AE39" s="264"/>
      <c r="AF39" s="264"/>
      <c r="AG39" s="264"/>
      <c r="AH39" s="264">
        <f t="shared" si="0"/>
        <v>0</v>
      </c>
      <c r="AI39" s="264"/>
      <c r="AJ39" s="264"/>
      <c r="AK39" s="264"/>
      <c r="AM39" s="264"/>
      <c r="AN39" s="264"/>
      <c r="AO39" s="264"/>
      <c r="AP39" s="272">
        <f t="shared" si="1"/>
        <v>0</v>
      </c>
      <c r="AQ39" s="264"/>
      <c r="AR39" s="264">
        <f t="shared" si="2"/>
        <v>0</v>
      </c>
      <c r="AS39" s="264"/>
      <c r="AT39" s="264">
        <f t="shared" si="3"/>
        <v>0</v>
      </c>
      <c r="AU39" s="264"/>
      <c r="AV39" s="264">
        <f t="shared" si="4"/>
        <v>0</v>
      </c>
      <c r="AW39" s="264"/>
      <c r="AX39" s="264">
        <f t="shared" si="5"/>
        <v>0</v>
      </c>
      <c r="AY39" s="264"/>
      <c r="AZ39" s="271">
        <f t="shared" si="6"/>
        <v>0</v>
      </c>
    </row>
    <row r="40" spans="1:73" ht="10.5" customHeight="1">
      <c r="A40" s="262"/>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C40" s="262"/>
      <c r="AD40" s="264"/>
      <c r="AE40" s="264"/>
      <c r="AF40" s="264"/>
      <c r="AG40" s="264"/>
      <c r="AH40" s="264">
        <f t="shared" si="0"/>
        <v>0</v>
      </c>
      <c r="AI40" s="264"/>
      <c r="AJ40" s="264"/>
      <c r="AK40" s="264"/>
      <c r="AM40" s="264"/>
      <c r="AN40" s="264"/>
      <c r="AO40" s="264"/>
      <c r="AP40" s="272">
        <f t="shared" si="1"/>
        <v>0</v>
      </c>
      <c r="AQ40" s="264"/>
      <c r="AR40" s="264">
        <f t="shared" si="2"/>
        <v>0</v>
      </c>
      <c r="AS40" s="264"/>
      <c r="AT40" s="264">
        <f t="shared" si="3"/>
        <v>0</v>
      </c>
      <c r="AU40" s="264"/>
      <c r="AV40" s="264">
        <f t="shared" si="4"/>
        <v>0</v>
      </c>
      <c r="AW40" s="264"/>
      <c r="AX40" s="264">
        <f t="shared" si="5"/>
        <v>0</v>
      </c>
      <c r="AY40" s="264"/>
      <c r="AZ40" s="271">
        <f t="shared" si="6"/>
        <v>0</v>
      </c>
    </row>
    <row r="41" spans="1:73" ht="10.5" customHeight="1">
      <c r="A41" s="266" t="s">
        <v>35</v>
      </c>
      <c r="B41" s="264">
        <v>6149</v>
      </c>
      <c r="C41" s="264">
        <v>3705</v>
      </c>
      <c r="D41" s="264">
        <v>156</v>
      </c>
      <c r="E41" s="264">
        <v>2295</v>
      </c>
      <c r="F41" s="264"/>
      <c r="G41" s="264">
        <v>61054</v>
      </c>
      <c r="H41" s="264">
        <v>40737</v>
      </c>
      <c r="I41" s="264">
        <v>1276</v>
      </c>
      <c r="J41" s="264">
        <v>19041</v>
      </c>
      <c r="K41" s="264"/>
      <c r="L41" s="264">
        <v>196</v>
      </c>
      <c r="M41" s="264">
        <v>1</v>
      </c>
      <c r="N41" s="264">
        <v>2493</v>
      </c>
      <c r="O41" s="264"/>
      <c r="P41" s="264">
        <v>405030</v>
      </c>
      <c r="Q41" s="264"/>
      <c r="R41" s="264">
        <v>414521</v>
      </c>
      <c r="S41" s="264"/>
      <c r="T41" s="264">
        <v>374998</v>
      </c>
      <c r="U41" s="264"/>
      <c r="V41" s="264">
        <v>386737</v>
      </c>
      <c r="W41" s="264"/>
      <c r="X41" s="264">
        <v>253336.73469387754</v>
      </c>
      <c r="Y41" s="264"/>
      <c r="Z41" s="264">
        <v>314497</v>
      </c>
      <c r="AC41" s="266" t="s">
        <v>35</v>
      </c>
      <c r="AD41" s="264">
        <v>5116</v>
      </c>
      <c r="AE41" s="264">
        <v>3170</v>
      </c>
      <c r="AF41" s="264">
        <v>110</v>
      </c>
      <c r="AG41" s="264">
        <v>1839</v>
      </c>
      <c r="AH41" s="264">
        <f t="shared" si="0"/>
        <v>61800</v>
      </c>
      <c r="AI41" s="264">
        <v>58780</v>
      </c>
      <c r="AJ41" s="264">
        <v>39374</v>
      </c>
      <c r="AK41" s="264">
        <v>1306</v>
      </c>
      <c r="AM41" s="264">
        <v>18100</v>
      </c>
      <c r="AN41" s="264">
        <v>1</v>
      </c>
      <c r="AO41" s="264">
        <v>3020</v>
      </c>
      <c r="AP41" s="272">
        <f t="shared" si="1"/>
        <v>24753133820</v>
      </c>
      <c r="AQ41" s="264">
        <v>404380</v>
      </c>
      <c r="AR41" s="264">
        <f t="shared" si="2"/>
        <v>23769456400</v>
      </c>
      <c r="AS41" s="264">
        <v>414451</v>
      </c>
      <c r="AT41" s="264">
        <f t="shared" si="3"/>
        <v>16318593674</v>
      </c>
      <c r="AU41" s="264">
        <v>391544</v>
      </c>
      <c r="AV41" s="264">
        <f t="shared" si="4"/>
        <v>511356464</v>
      </c>
      <c r="AW41" s="264">
        <v>383399</v>
      </c>
      <c r="AX41" s="264">
        <f t="shared" si="5"/>
        <v>6939521900</v>
      </c>
      <c r="AY41" s="264">
        <v>325721</v>
      </c>
      <c r="AZ41" s="271">
        <f t="shared" si="6"/>
        <v>983677420</v>
      </c>
    </row>
    <row r="42" spans="1:73" ht="10.5" customHeight="1">
      <c r="A42" s="266" t="s">
        <v>36</v>
      </c>
      <c r="B42" s="264">
        <v>6142</v>
      </c>
      <c r="C42" s="264">
        <v>3700</v>
      </c>
      <c r="D42" s="264">
        <v>157</v>
      </c>
      <c r="E42" s="264">
        <v>2292</v>
      </c>
      <c r="F42" s="264"/>
      <c r="G42" s="264">
        <v>59931</v>
      </c>
      <c r="H42" s="264">
        <v>40667</v>
      </c>
      <c r="I42" s="264">
        <v>1260</v>
      </c>
      <c r="J42" s="264">
        <v>18004</v>
      </c>
      <c r="K42" s="264"/>
      <c r="L42" s="264">
        <v>199</v>
      </c>
      <c r="M42" s="264">
        <v>1</v>
      </c>
      <c r="N42" s="264">
        <v>3048</v>
      </c>
      <c r="O42" s="264"/>
      <c r="P42" s="264">
        <v>406020</v>
      </c>
      <c r="Q42" s="264"/>
      <c r="R42" s="264">
        <v>414419</v>
      </c>
      <c r="S42" s="264"/>
      <c r="T42" s="264">
        <v>384230</v>
      </c>
      <c r="U42" s="264"/>
      <c r="V42" s="264">
        <v>388576</v>
      </c>
      <c r="W42" s="264"/>
      <c r="X42" s="264">
        <v>251165.82914572864</v>
      </c>
      <c r="Y42" s="264"/>
      <c r="Z42" s="264">
        <v>304463</v>
      </c>
      <c r="AC42" s="266" t="s">
        <v>36</v>
      </c>
      <c r="AD42" s="264">
        <v>5082</v>
      </c>
      <c r="AE42" s="264">
        <v>3155</v>
      </c>
      <c r="AF42" s="264">
        <v>109</v>
      </c>
      <c r="AG42" s="264">
        <v>1821</v>
      </c>
      <c r="AH42" s="264">
        <f t="shared" si="0"/>
        <v>61155</v>
      </c>
      <c r="AI42" s="264">
        <v>57959</v>
      </c>
      <c r="AJ42" s="264">
        <v>39207</v>
      </c>
      <c r="AK42" s="264">
        <v>1311</v>
      </c>
      <c r="AM42" s="264">
        <v>17441</v>
      </c>
      <c r="AN42" s="264" t="s">
        <v>22</v>
      </c>
      <c r="AO42" s="264">
        <v>3196</v>
      </c>
      <c r="AP42" s="272">
        <f t="shared" si="1"/>
        <v>24477028439</v>
      </c>
      <c r="AQ42" s="264">
        <v>404377</v>
      </c>
      <c r="AR42" s="264">
        <f t="shared" si="2"/>
        <v>23437286543</v>
      </c>
      <c r="AS42" s="264">
        <v>414718</v>
      </c>
      <c r="AT42" s="264">
        <f t="shared" si="3"/>
        <v>16259848626</v>
      </c>
      <c r="AU42" s="264">
        <v>394673</v>
      </c>
      <c r="AV42" s="264">
        <f t="shared" si="4"/>
        <v>517416303</v>
      </c>
      <c r="AW42" s="264">
        <v>381858</v>
      </c>
      <c r="AX42" s="264">
        <f t="shared" si="5"/>
        <v>6659985378</v>
      </c>
      <c r="AY42" s="264">
        <v>325326</v>
      </c>
      <c r="AZ42" s="271">
        <f t="shared" si="6"/>
        <v>1039741896</v>
      </c>
    </row>
    <row r="43" spans="1:73" ht="10.5" customHeight="1">
      <c r="A43" s="266" t="s">
        <v>37</v>
      </c>
      <c r="B43" s="264">
        <v>6151</v>
      </c>
      <c r="C43" s="264">
        <v>3706</v>
      </c>
      <c r="D43" s="264">
        <v>158</v>
      </c>
      <c r="E43" s="264">
        <v>2294</v>
      </c>
      <c r="F43" s="264"/>
      <c r="G43" s="264">
        <v>58305</v>
      </c>
      <c r="H43" s="264">
        <v>40378</v>
      </c>
      <c r="I43" s="264">
        <v>1308</v>
      </c>
      <c r="J43" s="264">
        <v>16619</v>
      </c>
      <c r="K43" s="264"/>
      <c r="L43" s="264">
        <v>191</v>
      </c>
      <c r="M43" s="264">
        <v>1</v>
      </c>
      <c r="N43" s="264">
        <v>3439</v>
      </c>
      <c r="O43" s="264"/>
      <c r="P43" s="264">
        <v>401193</v>
      </c>
      <c r="Q43" s="264"/>
      <c r="R43" s="264">
        <v>413539</v>
      </c>
      <c r="S43" s="264"/>
      <c r="T43" s="264">
        <v>401677</v>
      </c>
      <c r="U43" s="264"/>
      <c r="V43" s="264">
        <v>371161</v>
      </c>
      <c r="W43" s="264"/>
      <c r="X43" s="264">
        <v>252732.98429319373</v>
      </c>
      <c r="Y43" s="264"/>
      <c r="Z43" s="264">
        <v>305166</v>
      </c>
      <c r="AC43" s="266" t="s">
        <v>37</v>
      </c>
      <c r="AD43" s="264">
        <v>4985</v>
      </c>
      <c r="AE43" s="264">
        <v>3135</v>
      </c>
      <c r="AF43" s="264">
        <v>106</v>
      </c>
      <c r="AG43" s="264">
        <v>1747</v>
      </c>
      <c r="AH43" s="264">
        <f t="shared" si="0"/>
        <v>60115</v>
      </c>
      <c r="AI43" s="264">
        <v>56296</v>
      </c>
      <c r="AJ43" s="264">
        <v>38955</v>
      </c>
      <c r="AK43" s="264">
        <v>1293</v>
      </c>
      <c r="AM43" s="264">
        <v>16048</v>
      </c>
      <c r="AN43" s="264" t="s">
        <v>22</v>
      </c>
      <c r="AO43" s="264">
        <v>3819</v>
      </c>
      <c r="AP43" s="272">
        <f t="shared" si="1"/>
        <v>23767480716</v>
      </c>
      <c r="AQ43" s="264">
        <v>400602</v>
      </c>
      <c r="AR43" s="264">
        <f t="shared" si="2"/>
        <v>22552290192</v>
      </c>
      <c r="AS43" s="264">
        <v>414818</v>
      </c>
      <c r="AT43" s="264">
        <f t="shared" si="3"/>
        <v>16159235190</v>
      </c>
      <c r="AU43" s="264">
        <v>398139</v>
      </c>
      <c r="AV43" s="264">
        <f t="shared" si="4"/>
        <v>514793727</v>
      </c>
      <c r="AW43" s="264">
        <v>366294</v>
      </c>
      <c r="AX43" s="264">
        <f t="shared" si="5"/>
        <v>5878286112</v>
      </c>
      <c r="AY43" s="264">
        <v>318196</v>
      </c>
      <c r="AZ43" s="271">
        <f t="shared" si="6"/>
        <v>1215190524</v>
      </c>
    </row>
    <row r="44" spans="1:73" ht="10.5" customHeight="1">
      <c r="A44" s="262"/>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c r="Z44" s="264"/>
      <c r="AC44" s="317"/>
      <c r="AD44" s="351">
        <f>SUM(AD32:AD43)/9</f>
        <v>5058.5555555555557</v>
      </c>
      <c r="AE44" s="351">
        <f t="shared" ref="AE44:AH44" si="7">SUM(AE32:AE43)/9</f>
        <v>3190.4444444444443</v>
      </c>
      <c r="AF44" s="351">
        <f t="shared" si="7"/>
        <v>108.88888888888889</v>
      </c>
      <c r="AG44" s="351">
        <f t="shared" si="7"/>
        <v>1763</v>
      </c>
      <c r="AH44" s="351">
        <f t="shared" si="7"/>
        <v>61473.111111111109</v>
      </c>
      <c r="AI44" s="351">
        <f t="shared" ref="AI44" si="8">SUM(AI32:AI43)/9</f>
        <v>57957.777777777781</v>
      </c>
      <c r="AJ44" s="351">
        <f t="shared" ref="AJ44" si="9">SUM(AJ32:AJ43)/9</f>
        <v>39507.777777777781</v>
      </c>
      <c r="AK44" s="351">
        <f t="shared" ref="AK44" si="10">SUM(AK32:AK43)/9</f>
        <v>1324.7777777777778</v>
      </c>
      <c r="AL44" s="351">
        <f t="shared" ref="AL44" si="11">SUM(AL32:AL43)/9</f>
        <v>0</v>
      </c>
      <c r="AM44" s="351">
        <f t="shared" ref="AM44" si="12">SUM(AM32:AM43)/9</f>
        <v>17125.222222222223</v>
      </c>
      <c r="AN44" s="351">
        <f t="shared" ref="AN44" si="13">SUM(AN32:AN43)/9</f>
        <v>0.33333333333333331</v>
      </c>
      <c r="AO44" s="351">
        <f t="shared" ref="AO44" si="14">SUM(AO32:AO43)/9</f>
        <v>3515.3333333333335</v>
      </c>
      <c r="AP44" s="351">
        <f>SUM(AP32:AP43)/9/(AI44+AO44)</f>
        <v>395891.80370098579</v>
      </c>
      <c r="AQ44" s="351"/>
      <c r="AR44" s="351">
        <f>SUM(AR32:AR43)/9/AI44</f>
        <v>400178.68235305388</v>
      </c>
      <c r="AS44" s="351"/>
      <c r="AT44" s="351">
        <f>SUM(AT32:AT43)/9/AJ44</f>
        <v>414042.29108192475</v>
      </c>
      <c r="AU44" s="351"/>
      <c r="AV44" s="351">
        <f>SUM(AV32:AV43)/9/AK44</f>
        <v>393732.33447957726</v>
      </c>
      <c r="AW44" s="351"/>
      <c r="AX44" s="351">
        <f>SUM(AX32:AX43)/9/AM44</f>
        <v>368693.65961836668</v>
      </c>
      <c r="AY44" s="351"/>
      <c r="AZ44" s="353">
        <f>SUM(AZ32:AZ43)/9/AO44</f>
        <v>325213.45353688602</v>
      </c>
      <c r="BA44" s="289"/>
      <c r="BB44" s="289"/>
      <c r="BC44" s="289"/>
      <c r="BD44" s="289"/>
      <c r="BE44" s="289"/>
      <c r="BF44" s="289"/>
      <c r="BG44" s="289"/>
      <c r="BH44" s="289"/>
      <c r="BI44" s="289"/>
      <c r="BJ44" s="289"/>
      <c r="BK44" s="289"/>
      <c r="BL44" s="289"/>
      <c r="BM44" s="289"/>
      <c r="BN44" s="289"/>
      <c r="BO44" s="289"/>
      <c r="BP44" s="289"/>
      <c r="BQ44" s="289"/>
      <c r="BR44" s="289"/>
      <c r="BS44" s="289"/>
      <c r="BT44" s="289"/>
      <c r="BU44" s="289"/>
    </row>
    <row r="45" spans="1:73" ht="10.5" customHeight="1">
      <c r="A45" s="266" t="s">
        <v>387</v>
      </c>
      <c r="B45" s="264">
        <v>6153</v>
      </c>
      <c r="C45" s="264">
        <v>3709</v>
      </c>
      <c r="D45" s="264">
        <v>158</v>
      </c>
      <c r="E45" s="264">
        <v>2293</v>
      </c>
      <c r="F45" s="264"/>
      <c r="G45" s="264">
        <v>58153</v>
      </c>
      <c r="H45" s="264">
        <v>40283</v>
      </c>
      <c r="I45" s="264">
        <v>1317</v>
      </c>
      <c r="J45" s="264">
        <v>16553</v>
      </c>
      <c r="K45" s="264"/>
      <c r="L45" s="264">
        <v>187</v>
      </c>
      <c r="M45" s="264">
        <v>2</v>
      </c>
      <c r="N45" s="264">
        <v>3753</v>
      </c>
      <c r="O45" s="264"/>
      <c r="P45" s="264">
        <v>400557</v>
      </c>
      <c r="Q45" s="264"/>
      <c r="R45" s="264">
        <v>412965</v>
      </c>
      <c r="S45" s="264"/>
      <c r="T45" s="264">
        <v>400193</v>
      </c>
      <c r="U45" s="264"/>
      <c r="V45" s="264">
        <v>370388</v>
      </c>
      <c r="W45" s="264"/>
      <c r="X45" s="264">
        <v>254887.70053475935</v>
      </c>
      <c r="Y45" s="264"/>
      <c r="Z45" s="264">
        <v>310193</v>
      </c>
      <c r="AC45" s="266"/>
      <c r="AD45" s="20"/>
      <c r="AE45" s="20"/>
      <c r="AF45" s="20"/>
      <c r="AG45" s="20"/>
      <c r="AH45" s="20"/>
      <c r="AI45" s="20"/>
      <c r="AJ45" s="20"/>
      <c r="AK45" s="20"/>
      <c r="AM45" s="20"/>
      <c r="AN45" s="20"/>
      <c r="AO45" s="20"/>
      <c r="AP45" s="20"/>
      <c r="AQ45" s="20"/>
      <c r="AR45" s="20"/>
      <c r="AS45" s="20"/>
      <c r="AT45" s="20"/>
      <c r="AU45" s="20"/>
      <c r="AV45" s="20"/>
      <c r="AW45" s="20"/>
      <c r="AX45" s="20"/>
      <c r="AY45" s="20"/>
    </row>
    <row r="46" spans="1:73" ht="10.5" customHeight="1">
      <c r="A46" s="266" t="s">
        <v>41</v>
      </c>
      <c r="B46" s="264">
        <v>6156</v>
      </c>
      <c r="C46" s="264">
        <v>3712</v>
      </c>
      <c r="D46" s="264">
        <v>158</v>
      </c>
      <c r="E46" s="264">
        <v>2293</v>
      </c>
      <c r="F46" s="264"/>
      <c r="G46" s="264">
        <v>58338</v>
      </c>
      <c r="H46" s="264">
        <v>40231</v>
      </c>
      <c r="I46" s="264">
        <v>1313</v>
      </c>
      <c r="J46" s="264">
        <v>16794</v>
      </c>
      <c r="K46" s="264"/>
      <c r="L46" s="264">
        <v>192</v>
      </c>
      <c r="M46" s="264">
        <v>2</v>
      </c>
      <c r="N46" s="264">
        <v>3528</v>
      </c>
      <c r="O46" s="264"/>
      <c r="P46" s="264">
        <v>399855</v>
      </c>
      <c r="Q46" s="264"/>
      <c r="R46" s="264">
        <v>412557</v>
      </c>
      <c r="S46" s="264"/>
      <c r="T46" s="264">
        <v>398430</v>
      </c>
      <c r="U46" s="264"/>
      <c r="V46" s="264">
        <v>369538</v>
      </c>
      <c r="W46" s="264"/>
      <c r="X46" s="264">
        <v>255197.91666666666</v>
      </c>
      <c r="Y46" s="264"/>
      <c r="Z46" s="264">
        <v>314592</v>
      </c>
      <c r="AC46" s="266"/>
      <c r="AD46" s="20"/>
      <c r="AE46" s="20"/>
      <c r="AF46" s="20"/>
      <c r="AG46" s="20"/>
      <c r="AH46" s="20"/>
      <c r="AI46" s="20"/>
      <c r="AJ46" s="20"/>
      <c r="AK46" s="20"/>
      <c r="AM46" s="20"/>
      <c r="AN46" s="20"/>
      <c r="AO46" s="20"/>
      <c r="AP46" s="20"/>
      <c r="AQ46" s="20"/>
      <c r="AR46" s="20"/>
      <c r="AS46" s="20"/>
      <c r="AT46" s="20"/>
      <c r="AU46" s="20"/>
      <c r="AV46" s="20"/>
      <c r="AW46" s="20"/>
      <c r="AX46" s="20"/>
      <c r="AY46" s="20"/>
    </row>
    <row r="47" spans="1:73" ht="10.5" customHeight="1">
      <c r="A47" s="266" t="s">
        <v>46</v>
      </c>
      <c r="B47" s="264">
        <v>6155</v>
      </c>
      <c r="C47" s="264">
        <v>3711</v>
      </c>
      <c r="D47" s="264">
        <v>158</v>
      </c>
      <c r="E47" s="264">
        <v>2293</v>
      </c>
      <c r="F47" s="264"/>
      <c r="G47" s="264">
        <v>58195</v>
      </c>
      <c r="H47" s="264">
        <v>39954</v>
      </c>
      <c r="I47" s="264">
        <v>1275</v>
      </c>
      <c r="J47" s="264">
        <v>16966</v>
      </c>
      <c r="K47" s="264"/>
      <c r="L47" s="264">
        <v>185</v>
      </c>
      <c r="M47" s="264">
        <v>1</v>
      </c>
      <c r="N47" s="264">
        <v>3673</v>
      </c>
      <c r="O47" s="264"/>
      <c r="P47" s="264">
        <v>398822</v>
      </c>
      <c r="Q47" s="264"/>
      <c r="R47" s="264">
        <v>412560</v>
      </c>
      <c r="S47" s="264"/>
      <c r="T47" s="264">
        <v>404435</v>
      </c>
      <c r="U47" s="264"/>
      <c r="V47" s="264">
        <v>366048</v>
      </c>
      <c r="W47" s="264"/>
      <c r="X47" s="264">
        <v>257427.02702702704</v>
      </c>
      <c r="Y47" s="264"/>
      <c r="Z47" s="264">
        <v>320602</v>
      </c>
      <c r="AC47" s="266"/>
      <c r="AD47" s="20"/>
      <c r="AE47" s="20"/>
      <c r="AF47" s="20"/>
      <c r="AG47" s="20"/>
      <c r="AH47" s="20"/>
      <c r="AI47" s="20"/>
      <c r="AJ47" s="20"/>
      <c r="AK47" s="20"/>
      <c r="AM47" s="20"/>
      <c r="AN47" s="20"/>
      <c r="AO47" s="20"/>
      <c r="AP47" s="20"/>
      <c r="AQ47" s="20"/>
      <c r="AR47" s="20"/>
      <c r="AS47" s="20"/>
      <c r="AT47" s="20"/>
      <c r="AU47" s="20"/>
      <c r="AV47" s="20"/>
      <c r="AW47" s="20"/>
      <c r="AX47" s="20"/>
      <c r="AY47" s="20"/>
    </row>
    <row r="48" spans="1:73" ht="10.5" customHeight="1">
      <c r="A48" s="266"/>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C48" s="266"/>
      <c r="AD48" s="264"/>
      <c r="AE48" s="264"/>
      <c r="AF48" s="264"/>
      <c r="AG48" s="264"/>
      <c r="AH48" s="264"/>
      <c r="AI48" s="264"/>
      <c r="AJ48" s="264"/>
      <c r="AK48" s="264"/>
      <c r="AM48" s="264"/>
      <c r="AN48" s="264"/>
      <c r="AO48" s="264"/>
      <c r="AP48" s="264"/>
      <c r="AQ48" s="264"/>
      <c r="AR48" s="264"/>
      <c r="AS48" s="264"/>
      <c r="AT48" s="264"/>
      <c r="AU48" s="264"/>
      <c r="AV48" s="264"/>
      <c r="AW48" s="264"/>
      <c r="AX48" s="264"/>
      <c r="AY48" s="264"/>
    </row>
    <row r="49" spans="1:51" ht="10.5" customHeight="1">
      <c r="A49" s="266"/>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C49" s="266"/>
      <c r="AD49" s="264"/>
      <c r="AE49" s="264"/>
      <c r="AF49" s="264"/>
      <c r="AG49" s="264"/>
      <c r="AH49" s="264"/>
      <c r="AI49" s="264"/>
      <c r="AJ49" s="264"/>
      <c r="AK49" s="264"/>
      <c r="AM49" s="264"/>
      <c r="AN49" s="264"/>
      <c r="AO49" s="264"/>
      <c r="AP49" s="264"/>
      <c r="AQ49" s="264"/>
      <c r="AR49" s="264"/>
      <c r="AS49" s="264"/>
      <c r="AT49" s="264"/>
      <c r="AU49" s="264"/>
      <c r="AV49" s="264"/>
      <c r="AW49" s="264"/>
      <c r="AX49" s="264"/>
      <c r="AY49" s="264"/>
    </row>
    <row r="50" spans="1:51" ht="10.5" customHeight="1">
      <c r="A50" s="262" t="s">
        <v>362</v>
      </c>
      <c r="B50" s="264">
        <v>6060</v>
      </c>
      <c r="C50" s="20">
        <v>3661</v>
      </c>
      <c r="D50" s="20">
        <v>156</v>
      </c>
      <c r="E50" s="20">
        <v>2250</v>
      </c>
      <c r="F50" s="20"/>
      <c r="G50" s="264">
        <v>56484</v>
      </c>
      <c r="H50" s="264">
        <v>39078</v>
      </c>
      <c r="I50" s="264">
        <v>1293</v>
      </c>
      <c r="J50" s="264">
        <v>16113</v>
      </c>
      <c r="K50" s="264"/>
      <c r="L50" s="264">
        <v>188</v>
      </c>
      <c r="M50" s="264" t="s">
        <v>22</v>
      </c>
      <c r="N50" s="264">
        <v>3819</v>
      </c>
      <c r="O50" s="264"/>
      <c r="P50" s="264">
        <v>400122</v>
      </c>
      <c r="Q50" s="264"/>
      <c r="R50" s="264">
        <v>414408</v>
      </c>
      <c r="S50" s="264"/>
      <c r="T50" s="264">
        <v>398139</v>
      </c>
      <c r="U50" s="264"/>
      <c r="V50" s="264">
        <v>365635</v>
      </c>
      <c r="W50" s="264"/>
      <c r="X50" s="20">
        <v>256297.87234042553</v>
      </c>
      <c r="Y50" s="20"/>
      <c r="Z50" s="264">
        <v>318196</v>
      </c>
      <c r="AC50" s="262"/>
      <c r="AD50" s="264"/>
      <c r="AE50" s="264"/>
      <c r="AF50" s="264"/>
      <c r="AG50" s="264"/>
      <c r="AH50" s="264"/>
      <c r="AI50" s="264"/>
      <c r="AJ50" s="264"/>
      <c r="AK50" s="264"/>
      <c r="AM50" s="264"/>
      <c r="AN50" s="264"/>
      <c r="AO50" s="264"/>
      <c r="AP50" s="264"/>
      <c r="AQ50" s="264"/>
      <c r="AR50" s="264"/>
      <c r="AS50" s="264"/>
      <c r="AT50" s="264"/>
      <c r="AU50" s="264"/>
      <c r="AV50" s="264"/>
      <c r="AW50" s="264"/>
      <c r="AX50" s="264"/>
      <c r="AY50" s="264"/>
    </row>
    <row r="51" spans="1:51" ht="10.5" customHeight="1">
      <c r="A51" s="262"/>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C51" s="262"/>
      <c r="AD51" s="264"/>
      <c r="AE51" s="264"/>
      <c r="AF51" s="264"/>
      <c r="AG51" s="264"/>
      <c r="AH51" s="264"/>
      <c r="AI51" s="264"/>
      <c r="AJ51" s="264"/>
      <c r="AK51" s="264"/>
      <c r="AM51" s="264"/>
      <c r="AN51" s="264"/>
      <c r="AO51" s="264"/>
      <c r="AP51" s="264"/>
      <c r="AQ51" s="264"/>
      <c r="AR51" s="264"/>
      <c r="AS51" s="264"/>
      <c r="AT51" s="264"/>
      <c r="AU51" s="264"/>
      <c r="AV51" s="264"/>
      <c r="AW51" s="264"/>
      <c r="AX51" s="264"/>
      <c r="AY51" s="264"/>
    </row>
    <row r="52" spans="1:51" ht="10.5" customHeight="1">
      <c r="A52" s="262"/>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C52" s="262"/>
      <c r="AD52" s="264"/>
      <c r="AE52" s="264"/>
      <c r="AF52" s="264"/>
      <c r="AG52" s="264"/>
      <c r="AH52" s="264"/>
      <c r="AI52" s="264"/>
      <c r="AJ52" s="264"/>
      <c r="AK52" s="264"/>
      <c r="AM52" s="264"/>
      <c r="AN52" s="264"/>
      <c r="AO52" s="264"/>
      <c r="AP52" s="264"/>
      <c r="AQ52" s="264"/>
      <c r="AR52" s="264"/>
      <c r="AS52" s="264"/>
      <c r="AT52" s="264"/>
      <c r="AU52" s="264"/>
      <c r="AV52" s="264"/>
      <c r="AW52" s="264"/>
      <c r="AX52" s="264"/>
      <c r="AY52" s="264"/>
    </row>
    <row r="53" spans="1:51" ht="10.5" customHeight="1">
      <c r="A53" s="266" t="s">
        <v>363</v>
      </c>
      <c r="B53" s="264">
        <v>6152</v>
      </c>
      <c r="C53" s="20">
        <v>3712</v>
      </c>
      <c r="D53" s="20">
        <v>162</v>
      </c>
      <c r="E53" s="20">
        <v>2285</v>
      </c>
      <c r="F53" s="20">
        <f>G53+N53</f>
        <v>62049</v>
      </c>
      <c r="G53" s="264">
        <v>58567</v>
      </c>
      <c r="H53" s="264">
        <v>40090</v>
      </c>
      <c r="I53" s="264">
        <v>1347</v>
      </c>
      <c r="J53" s="264">
        <v>17130</v>
      </c>
      <c r="K53" s="264"/>
      <c r="L53" s="264">
        <v>178</v>
      </c>
      <c r="M53" s="20">
        <v>2</v>
      </c>
      <c r="N53" s="264">
        <v>3482</v>
      </c>
      <c r="O53" s="264">
        <f>Q53+AA53</f>
        <v>24405449268</v>
      </c>
      <c r="P53" s="264">
        <v>397598</v>
      </c>
      <c r="Q53" s="264">
        <f t="shared" ref="Q53:Q64" si="15">P53*G53</f>
        <v>23286122066</v>
      </c>
      <c r="R53" s="264">
        <v>410640</v>
      </c>
      <c r="S53" s="264">
        <f t="shared" ref="S53:S64" si="16">R53*H53</f>
        <v>16462557600</v>
      </c>
      <c r="T53" s="264">
        <v>390414</v>
      </c>
      <c r="U53" s="264">
        <f t="shared" ref="U53:U64" si="17">T53*I53</f>
        <v>525887658</v>
      </c>
      <c r="V53" s="264">
        <v>367641</v>
      </c>
      <c r="W53" s="264">
        <f t="shared" ref="W53:W64" si="18">V53*J53</f>
        <v>6297690330</v>
      </c>
      <c r="X53" s="20">
        <v>255078.65168539327</v>
      </c>
      <c r="Y53" s="20">
        <f t="shared" ref="Y53:Y64" si="19">X53*L53</f>
        <v>45404000</v>
      </c>
      <c r="Z53" s="264">
        <v>321461</v>
      </c>
      <c r="AA53" s="271">
        <f t="shared" ref="AA53:AA64" si="20">Z53*N53</f>
        <v>1119327202</v>
      </c>
      <c r="AC53" s="266"/>
      <c r="AD53" s="264"/>
      <c r="AE53" s="264"/>
      <c r="AF53" s="264"/>
      <c r="AG53" s="264"/>
      <c r="AH53" s="264"/>
      <c r="AI53" s="264"/>
      <c r="AJ53" s="264"/>
      <c r="AK53" s="264"/>
      <c r="AM53" s="264"/>
      <c r="AN53" s="264"/>
      <c r="AO53" s="264"/>
      <c r="AP53" s="264"/>
      <c r="AQ53" s="264"/>
      <c r="AR53" s="264"/>
      <c r="AS53" s="264"/>
      <c r="AT53" s="264"/>
      <c r="AU53" s="264"/>
      <c r="AV53" s="264"/>
      <c r="AW53" s="264"/>
      <c r="AX53" s="264"/>
      <c r="AY53" s="264"/>
    </row>
    <row r="54" spans="1:51" ht="10.5" customHeight="1">
      <c r="A54" s="266" t="s">
        <v>44</v>
      </c>
      <c r="B54" s="264">
        <v>6149</v>
      </c>
      <c r="C54" s="20">
        <v>3705</v>
      </c>
      <c r="D54" s="20">
        <v>162</v>
      </c>
      <c r="E54" s="20">
        <v>2289</v>
      </c>
      <c r="F54" s="20">
        <f t="shared" ref="F54:F64" si="21">G54+N54</f>
        <v>61830</v>
      </c>
      <c r="G54" s="264">
        <v>58342</v>
      </c>
      <c r="H54" s="264">
        <v>40004</v>
      </c>
      <c r="I54" s="264">
        <v>1362</v>
      </c>
      <c r="J54" s="264">
        <v>16976</v>
      </c>
      <c r="K54" s="264"/>
      <c r="L54" s="264">
        <v>184</v>
      </c>
      <c r="M54" s="264" t="s">
        <v>22</v>
      </c>
      <c r="N54" s="264">
        <v>3488</v>
      </c>
      <c r="O54" s="264">
        <f t="shared" ref="O54:O64" si="22">Q54+AA54</f>
        <v>24318730092</v>
      </c>
      <c r="P54" s="264">
        <v>397186</v>
      </c>
      <c r="Q54" s="264">
        <f t="shared" si="15"/>
        <v>23172625612</v>
      </c>
      <c r="R54" s="264">
        <v>411708</v>
      </c>
      <c r="S54" s="264">
        <f t="shared" si="16"/>
        <v>16469966832</v>
      </c>
      <c r="T54" s="264">
        <v>394960</v>
      </c>
      <c r="U54" s="264">
        <f t="shared" si="17"/>
        <v>537935520</v>
      </c>
      <c r="V54" s="264">
        <v>363143</v>
      </c>
      <c r="W54" s="264">
        <f t="shared" si="18"/>
        <v>6164715568</v>
      </c>
      <c r="X54" s="20">
        <v>247760.86956521738</v>
      </c>
      <c r="Y54" s="20">
        <f t="shared" si="19"/>
        <v>45588000</v>
      </c>
      <c r="Z54" s="264">
        <v>328585</v>
      </c>
      <c r="AA54" s="271">
        <f t="shared" si="20"/>
        <v>1146104480</v>
      </c>
      <c r="AC54" s="266"/>
      <c r="AD54" s="264"/>
      <c r="AE54" s="264"/>
      <c r="AF54" s="264"/>
      <c r="AG54" s="264"/>
      <c r="AH54" s="264"/>
      <c r="AI54" s="264"/>
      <c r="AJ54" s="264"/>
      <c r="AK54" s="264"/>
      <c r="AM54" s="264"/>
      <c r="AN54" s="264"/>
      <c r="AO54" s="264"/>
      <c r="AP54" s="264"/>
      <c r="AQ54" s="264"/>
      <c r="AR54" s="264"/>
      <c r="AS54" s="264"/>
      <c r="AT54" s="264"/>
      <c r="AU54" s="264"/>
      <c r="AV54" s="264"/>
      <c r="AW54" s="264"/>
      <c r="AX54" s="264"/>
      <c r="AY54" s="264"/>
    </row>
    <row r="55" spans="1:51" ht="10.5" customHeight="1">
      <c r="A55" s="266" t="s">
        <v>45</v>
      </c>
      <c r="B55" s="264">
        <v>6140</v>
      </c>
      <c r="C55" s="20">
        <v>3703</v>
      </c>
      <c r="D55" s="20">
        <v>162</v>
      </c>
      <c r="E55" s="20">
        <v>2282</v>
      </c>
      <c r="F55" s="20">
        <f t="shared" si="21"/>
        <v>61544</v>
      </c>
      <c r="G55" s="264">
        <v>57657</v>
      </c>
      <c r="H55" s="264">
        <v>39891</v>
      </c>
      <c r="I55" s="264">
        <v>1345</v>
      </c>
      <c r="J55" s="264">
        <v>16421</v>
      </c>
      <c r="K55" s="264"/>
      <c r="L55" s="264">
        <v>185</v>
      </c>
      <c r="M55" s="264" t="s">
        <v>22</v>
      </c>
      <c r="N55" s="264">
        <v>3887</v>
      </c>
      <c r="O55" s="264">
        <f t="shared" si="22"/>
        <v>24215424000</v>
      </c>
      <c r="P55" s="264">
        <v>397822.84891687048</v>
      </c>
      <c r="Q55" s="264">
        <f t="shared" si="15"/>
        <v>22937272000</v>
      </c>
      <c r="R55" s="264">
        <v>414719.56080318871</v>
      </c>
      <c r="S55" s="264">
        <f t="shared" si="16"/>
        <v>16543578000</v>
      </c>
      <c r="T55" s="264">
        <v>394957.62081784388</v>
      </c>
      <c r="U55" s="264">
        <f t="shared" si="17"/>
        <v>531218000</v>
      </c>
      <c r="V55" s="264">
        <v>357010.90067596373</v>
      </c>
      <c r="W55" s="264">
        <f t="shared" si="18"/>
        <v>5862476000</v>
      </c>
      <c r="X55" s="20">
        <v>245762.16216216216</v>
      </c>
      <c r="Y55" s="20">
        <f t="shared" si="19"/>
        <v>45466000</v>
      </c>
      <c r="Z55" s="264">
        <v>328827.3732956007</v>
      </c>
      <c r="AA55" s="271">
        <f t="shared" si="20"/>
        <v>1278152000</v>
      </c>
      <c r="AC55" s="266"/>
      <c r="AD55" s="264"/>
      <c r="AE55" s="264"/>
      <c r="AF55" s="264"/>
      <c r="AG55" s="264"/>
      <c r="AH55" s="264"/>
      <c r="AI55" s="264"/>
      <c r="AJ55" s="264"/>
      <c r="AK55" s="264"/>
      <c r="AM55" s="264"/>
      <c r="AN55" s="264"/>
      <c r="AO55" s="264"/>
      <c r="AP55" s="264"/>
      <c r="AQ55" s="264"/>
      <c r="AR55" s="264"/>
      <c r="AS55" s="264"/>
      <c r="AT55" s="264"/>
      <c r="AU55" s="264"/>
      <c r="AV55" s="264"/>
      <c r="AW55" s="264"/>
      <c r="AX55" s="264"/>
      <c r="AY55" s="264"/>
    </row>
    <row r="56" spans="1:51" ht="10.5" customHeight="1">
      <c r="A56" s="262"/>
      <c r="F56" s="20">
        <f t="shared" si="21"/>
        <v>0</v>
      </c>
      <c r="G56" s="264"/>
      <c r="H56" s="264"/>
      <c r="I56" s="264"/>
      <c r="J56" s="264"/>
      <c r="K56" s="264"/>
      <c r="L56" s="264"/>
      <c r="M56" s="264"/>
      <c r="N56" s="264"/>
      <c r="O56" s="264">
        <f t="shared" si="22"/>
        <v>0</v>
      </c>
      <c r="P56" s="264"/>
      <c r="Q56" s="264">
        <f t="shared" si="15"/>
        <v>0</v>
      </c>
      <c r="R56" s="264"/>
      <c r="S56" s="264">
        <f t="shared" si="16"/>
        <v>0</v>
      </c>
      <c r="T56" s="264"/>
      <c r="U56" s="264">
        <f t="shared" si="17"/>
        <v>0</v>
      </c>
      <c r="V56" s="264"/>
      <c r="W56" s="264">
        <f t="shared" si="18"/>
        <v>0</v>
      </c>
      <c r="X56" s="20"/>
      <c r="Y56" s="20">
        <f t="shared" si="19"/>
        <v>0</v>
      </c>
      <c r="Z56" s="264"/>
      <c r="AA56" s="271">
        <f t="shared" si="20"/>
        <v>0</v>
      </c>
      <c r="AC56" s="262"/>
      <c r="AD56" s="264"/>
      <c r="AE56" s="264"/>
      <c r="AF56" s="264"/>
      <c r="AG56" s="264"/>
      <c r="AH56" s="264"/>
      <c r="AI56" s="264"/>
      <c r="AJ56" s="264"/>
      <c r="AK56" s="264"/>
      <c r="AM56" s="264"/>
      <c r="AN56" s="264"/>
      <c r="AO56" s="264"/>
      <c r="AP56" s="264"/>
      <c r="AQ56" s="264"/>
      <c r="AR56" s="264"/>
      <c r="AS56" s="264"/>
      <c r="AT56" s="264"/>
      <c r="AU56" s="264"/>
      <c r="AV56" s="264"/>
      <c r="AW56" s="264"/>
      <c r="AX56" s="264"/>
      <c r="AY56" s="264"/>
    </row>
    <row r="57" spans="1:51" ht="10.5" customHeight="1">
      <c r="A57" s="266" t="s">
        <v>30</v>
      </c>
      <c r="B57" s="264">
        <v>6131</v>
      </c>
      <c r="C57" s="20">
        <v>3705</v>
      </c>
      <c r="D57" s="20">
        <v>161</v>
      </c>
      <c r="E57" s="20">
        <v>2272</v>
      </c>
      <c r="F57" s="20">
        <f t="shared" si="21"/>
        <v>61326</v>
      </c>
      <c r="G57" s="264">
        <v>57204</v>
      </c>
      <c r="H57" s="264">
        <v>39756</v>
      </c>
      <c r="I57" s="264">
        <v>1326</v>
      </c>
      <c r="J57" s="264">
        <v>16122</v>
      </c>
      <c r="K57" s="264"/>
      <c r="L57" s="264">
        <v>188</v>
      </c>
      <c r="M57" s="264" t="s">
        <v>22</v>
      </c>
      <c r="N57" s="264">
        <v>4122</v>
      </c>
      <c r="O57" s="264">
        <f t="shared" si="22"/>
        <v>23951411658</v>
      </c>
      <c r="P57" s="264">
        <v>394929</v>
      </c>
      <c r="Q57" s="264">
        <f t="shared" si="15"/>
        <v>22591518516</v>
      </c>
      <c r="R57" s="264">
        <v>414453</v>
      </c>
      <c r="S57" s="264">
        <f t="shared" si="16"/>
        <v>16476993468</v>
      </c>
      <c r="T57" s="264">
        <v>392839</v>
      </c>
      <c r="U57" s="264">
        <f t="shared" si="17"/>
        <v>520904514</v>
      </c>
      <c r="V57" s="264">
        <v>346954</v>
      </c>
      <c r="W57" s="264">
        <f t="shared" si="18"/>
        <v>5593592388</v>
      </c>
      <c r="X57" s="20">
        <v>243829.78723404257</v>
      </c>
      <c r="Y57" s="20">
        <f t="shared" si="19"/>
        <v>45840000</v>
      </c>
      <c r="Z57" s="264">
        <v>329911</v>
      </c>
      <c r="AA57" s="271">
        <f t="shared" si="20"/>
        <v>1359893142</v>
      </c>
      <c r="AC57" s="266"/>
      <c r="AD57" s="264"/>
      <c r="AE57" s="264"/>
      <c r="AF57" s="264"/>
      <c r="AG57" s="264"/>
      <c r="AH57" s="264"/>
      <c r="AI57" s="264"/>
      <c r="AJ57" s="264"/>
      <c r="AK57" s="264"/>
      <c r="AM57" s="264"/>
      <c r="AN57" s="264"/>
      <c r="AO57" s="264"/>
      <c r="AP57" s="264"/>
      <c r="AQ57" s="264"/>
      <c r="AR57" s="264"/>
      <c r="AS57" s="264"/>
      <c r="AT57" s="264"/>
      <c r="AU57" s="264"/>
      <c r="AV57" s="264"/>
      <c r="AW57" s="264"/>
      <c r="AX57" s="264"/>
      <c r="AY57" s="264"/>
    </row>
    <row r="58" spans="1:51" ht="10.5" customHeight="1">
      <c r="A58" s="266" t="s">
        <v>31</v>
      </c>
      <c r="B58" s="264">
        <v>6121</v>
      </c>
      <c r="C58" s="20">
        <v>3695</v>
      </c>
      <c r="D58" s="20">
        <v>160</v>
      </c>
      <c r="E58" s="20">
        <v>2273</v>
      </c>
      <c r="F58" s="20">
        <f t="shared" si="21"/>
        <v>62093</v>
      </c>
      <c r="G58" s="264">
        <v>58482</v>
      </c>
      <c r="H58" s="264">
        <v>39591</v>
      </c>
      <c r="I58" s="264">
        <v>1309</v>
      </c>
      <c r="J58" s="264">
        <v>17582</v>
      </c>
      <c r="K58" s="264"/>
      <c r="L58" s="264">
        <v>191</v>
      </c>
      <c r="M58" s="264" t="s">
        <v>22</v>
      </c>
      <c r="N58" s="264">
        <v>3611</v>
      </c>
      <c r="O58" s="264">
        <f t="shared" si="22"/>
        <v>24425743845</v>
      </c>
      <c r="P58" s="264">
        <v>397595</v>
      </c>
      <c r="Q58" s="264">
        <f t="shared" si="15"/>
        <v>23252150790</v>
      </c>
      <c r="R58" s="264">
        <v>414151</v>
      </c>
      <c r="S58" s="264">
        <f t="shared" si="16"/>
        <v>16396652241</v>
      </c>
      <c r="T58" s="264">
        <v>393334</v>
      </c>
      <c r="U58" s="264">
        <f t="shared" si="17"/>
        <v>514874206</v>
      </c>
      <c r="V58" s="264">
        <v>360631</v>
      </c>
      <c r="W58" s="264">
        <f t="shared" si="18"/>
        <v>6340614242</v>
      </c>
      <c r="X58" s="20">
        <v>242439.79057591624</v>
      </c>
      <c r="Y58" s="20">
        <f t="shared" si="19"/>
        <v>46306000</v>
      </c>
      <c r="Z58" s="264">
        <v>325005</v>
      </c>
      <c r="AA58" s="271">
        <f t="shared" si="20"/>
        <v>1173593055</v>
      </c>
      <c r="AC58" s="266"/>
      <c r="AD58" s="264"/>
      <c r="AE58" s="264"/>
      <c r="AF58" s="264"/>
      <c r="AG58" s="264"/>
      <c r="AH58" s="264"/>
      <c r="AI58" s="264"/>
      <c r="AJ58" s="264"/>
      <c r="AK58" s="264"/>
      <c r="AM58" s="264"/>
      <c r="AN58" s="264"/>
      <c r="AO58" s="264"/>
      <c r="AP58" s="264"/>
      <c r="AQ58" s="264"/>
      <c r="AR58" s="264"/>
      <c r="AS58" s="264"/>
      <c r="AT58" s="264"/>
      <c r="AU58" s="264"/>
      <c r="AV58" s="264"/>
      <c r="AW58" s="264"/>
      <c r="AX58" s="264"/>
      <c r="AY58" s="264"/>
    </row>
    <row r="59" spans="1:51" ht="10.5" customHeight="1">
      <c r="A59" s="266" t="s">
        <v>33</v>
      </c>
      <c r="B59" s="264">
        <v>6109</v>
      </c>
      <c r="C59" s="20">
        <v>3686</v>
      </c>
      <c r="D59" s="20">
        <v>160</v>
      </c>
      <c r="E59" s="20">
        <v>2270</v>
      </c>
      <c r="F59" s="20">
        <f t="shared" si="21"/>
        <v>62461</v>
      </c>
      <c r="G59" s="264">
        <v>59448</v>
      </c>
      <c r="H59" s="264">
        <v>39460</v>
      </c>
      <c r="I59" s="264">
        <v>1330</v>
      </c>
      <c r="J59" s="264">
        <v>18658</v>
      </c>
      <c r="K59" s="264"/>
      <c r="L59" s="264">
        <v>189</v>
      </c>
      <c r="M59" s="264" t="s">
        <v>22</v>
      </c>
      <c r="N59" s="264">
        <v>3013</v>
      </c>
      <c r="O59" s="264">
        <f t="shared" si="22"/>
        <v>24991724831</v>
      </c>
      <c r="P59" s="264">
        <v>404022</v>
      </c>
      <c r="Q59" s="264">
        <f t="shared" si="15"/>
        <v>24018299856</v>
      </c>
      <c r="R59" s="264">
        <v>414088</v>
      </c>
      <c r="S59" s="264">
        <f t="shared" si="16"/>
        <v>16339912480</v>
      </c>
      <c r="T59" s="264">
        <v>391481</v>
      </c>
      <c r="U59" s="264">
        <f t="shared" si="17"/>
        <v>520669730</v>
      </c>
      <c r="V59" s="264">
        <v>383629</v>
      </c>
      <c r="W59" s="264">
        <f t="shared" si="18"/>
        <v>7157749882</v>
      </c>
      <c r="X59" s="20">
        <v>249820.10582010582</v>
      </c>
      <c r="Y59" s="20">
        <f t="shared" si="19"/>
        <v>47216000</v>
      </c>
      <c r="Z59" s="264">
        <v>323075</v>
      </c>
      <c r="AA59" s="271">
        <f t="shared" si="20"/>
        <v>973424975</v>
      </c>
      <c r="AC59" s="266"/>
      <c r="AD59" s="264"/>
      <c r="AE59" s="264"/>
      <c r="AF59" s="264"/>
      <c r="AG59" s="264"/>
      <c r="AH59" s="264"/>
      <c r="AI59" s="264"/>
      <c r="AJ59" s="264"/>
      <c r="AK59" s="264"/>
      <c r="AM59" s="264"/>
      <c r="AN59" s="264"/>
      <c r="AO59" s="264"/>
      <c r="AP59" s="264"/>
      <c r="AQ59" s="264"/>
      <c r="AR59" s="264"/>
      <c r="AS59" s="264"/>
      <c r="AT59" s="264"/>
      <c r="AU59" s="264"/>
      <c r="AV59" s="264"/>
      <c r="AW59" s="264"/>
      <c r="AX59" s="264"/>
      <c r="AY59" s="264"/>
    </row>
    <row r="60" spans="1:51" ht="10.5" customHeight="1">
      <c r="A60" s="266"/>
      <c r="B60" s="264"/>
      <c r="C60" s="20"/>
      <c r="D60" s="20"/>
      <c r="E60" s="20"/>
      <c r="F60" s="20">
        <f t="shared" si="21"/>
        <v>0</v>
      </c>
      <c r="G60" s="264"/>
      <c r="H60" s="264"/>
      <c r="I60" s="264"/>
      <c r="J60" s="264"/>
      <c r="K60" s="264"/>
      <c r="L60" s="264"/>
      <c r="M60" s="20"/>
      <c r="N60" s="264"/>
      <c r="O60" s="264">
        <f t="shared" si="22"/>
        <v>0</v>
      </c>
      <c r="P60" s="264"/>
      <c r="Q60" s="264">
        <f t="shared" si="15"/>
        <v>0</v>
      </c>
      <c r="R60" s="264"/>
      <c r="S60" s="264">
        <f t="shared" si="16"/>
        <v>0</v>
      </c>
      <c r="T60" s="264"/>
      <c r="U60" s="264">
        <f t="shared" si="17"/>
        <v>0</v>
      </c>
      <c r="V60" s="264"/>
      <c r="W60" s="264">
        <f t="shared" si="18"/>
        <v>0</v>
      </c>
      <c r="X60" s="20"/>
      <c r="Y60" s="20">
        <f t="shared" si="19"/>
        <v>0</v>
      </c>
      <c r="Z60" s="264"/>
      <c r="AA60" s="271">
        <f t="shared" si="20"/>
        <v>0</v>
      </c>
      <c r="AC60" s="266"/>
      <c r="AD60" s="264"/>
      <c r="AE60" s="264"/>
      <c r="AF60" s="264"/>
      <c r="AG60" s="264"/>
      <c r="AH60" s="264"/>
      <c r="AI60" s="264"/>
      <c r="AJ60" s="264"/>
      <c r="AK60" s="264"/>
      <c r="AM60" s="264"/>
      <c r="AN60" s="264"/>
      <c r="AO60" s="264"/>
      <c r="AP60" s="264"/>
      <c r="AQ60" s="264"/>
      <c r="AR60" s="264"/>
      <c r="AS60" s="264"/>
      <c r="AT60" s="264"/>
      <c r="AU60" s="264"/>
      <c r="AV60" s="264"/>
      <c r="AW60" s="264"/>
      <c r="AX60" s="264"/>
      <c r="AY60" s="264"/>
    </row>
    <row r="61" spans="1:51" ht="10.5" customHeight="1">
      <c r="A61" s="262"/>
      <c r="B61" s="264"/>
      <c r="C61" s="20"/>
      <c r="D61" s="20"/>
      <c r="E61" s="20"/>
      <c r="F61" s="20">
        <f t="shared" si="21"/>
        <v>0</v>
      </c>
      <c r="G61" s="264"/>
      <c r="H61" s="264"/>
      <c r="I61" s="264"/>
      <c r="J61" s="264"/>
      <c r="K61" s="264"/>
      <c r="L61" s="264"/>
      <c r="M61" s="20"/>
      <c r="N61" s="264"/>
      <c r="O61" s="264">
        <f t="shared" si="22"/>
        <v>0</v>
      </c>
      <c r="P61" s="264"/>
      <c r="Q61" s="264">
        <f t="shared" si="15"/>
        <v>0</v>
      </c>
      <c r="R61" s="264"/>
      <c r="S61" s="264">
        <f t="shared" si="16"/>
        <v>0</v>
      </c>
      <c r="T61" s="264"/>
      <c r="U61" s="264">
        <f t="shared" si="17"/>
        <v>0</v>
      </c>
      <c r="V61" s="264"/>
      <c r="W61" s="264">
        <f t="shared" si="18"/>
        <v>0</v>
      </c>
      <c r="X61" s="20"/>
      <c r="Y61" s="20">
        <f t="shared" si="19"/>
        <v>0</v>
      </c>
      <c r="Z61" s="264"/>
      <c r="AA61" s="271">
        <f t="shared" si="20"/>
        <v>0</v>
      </c>
      <c r="AC61" s="262"/>
      <c r="AD61" s="264"/>
      <c r="AE61" s="264"/>
      <c r="AF61" s="264"/>
      <c r="AG61" s="264"/>
      <c r="AH61" s="264"/>
      <c r="AI61" s="264"/>
      <c r="AJ61" s="264"/>
      <c r="AK61" s="264"/>
      <c r="AM61" s="264"/>
      <c r="AN61" s="264"/>
      <c r="AO61" s="264"/>
      <c r="AP61" s="264"/>
      <c r="AQ61" s="264"/>
      <c r="AR61" s="264"/>
      <c r="AS61" s="264"/>
      <c r="AT61" s="264"/>
      <c r="AU61" s="264"/>
      <c r="AV61" s="264"/>
      <c r="AW61" s="264"/>
      <c r="AX61" s="264"/>
      <c r="AY61" s="264"/>
    </row>
    <row r="62" spans="1:51" ht="10.5" customHeight="1">
      <c r="A62" s="266" t="s">
        <v>35</v>
      </c>
      <c r="B62" s="264">
        <v>6096</v>
      </c>
      <c r="C62" s="20">
        <v>3676</v>
      </c>
      <c r="D62" s="20">
        <v>161</v>
      </c>
      <c r="E62" s="20">
        <v>2266</v>
      </c>
      <c r="F62" s="20">
        <f t="shared" si="21"/>
        <v>61992</v>
      </c>
      <c r="G62" s="264">
        <v>58972</v>
      </c>
      <c r="H62" s="264">
        <v>39502</v>
      </c>
      <c r="I62" s="264">
        <v>1307</v>
      </c>
      <c r="J62" s="264">
        <v>18163</v>
      </c>
      <c r="K62" s="264"/>
      <c r="L62" s="264">
        <v>192</v>
      </c>
      <c r="M62" s="20">
        <v>1</v>
      </c>
      <c r="N62" s="264">
        <v>3020</v>
      </c>
      <c r="O62" s="264">
        <f t="shared" si="22"/>
        <v>24801347752</v>
      </c>
      <c r="P62" s="264">
        <v>403881</v>
      </c>
      <c r="Q62" s="264">
        <f t="shared" si="15"/>
        <v>23817670332</v>
      </c>
      <c r="R62" s="264">
        <v>414002</v>
      </c>
      <c r="S62" s="264">
        <f t="shared" si="16"/>
        <v>16353907004</v>
      </c>
      <c r="T62" s="264">
        <v>391319</v>
      </c>
      <c r="U62" s="264">
        <f t="shared" si="17"/>
        <v>511453933</v>
      </c>
      <c r="V62" s="264">
        <v>382773</v>
      </c>
      <c r="W62" s="264">
        <f t="shared" si="18"/>
        <v>6952305999</v>
      </c>
      <c r="X62" s="20">
        <v>250979.16666666666</v>
      </c>
      <c r="Y62" s="20">
        <f t="shared" si="19"/>
        <v>48188000</v>
      </c>
      <c r="Z62" s="264">
        <v>325721</v>
      </c>
      <c r="AA62" s="271">
        <f t="shared" si="20"/>
        <v>983677420</v>
      </c>
      <c r="AC62" s="266"/>
      <c r="AD62" s="264"/>
      <c r="AE62" s="264"/>
      <c r="AF62" s="264"/>
      <c r="AG62" s="264"/>
      <c r="AH62" s="264"/>
      <c r="AI62" s="264"/>
      <c r="AJ62" s="264"/>
      <c r="AK62" s="264"/>
      <c r="AM62" s="264"/>
      <c r="AN62" s="264"/>
      <c r="AO62" s="264"/>
      <c r="AP62" s="264"/>
      <c r="AQ62" s="264"/>
      <c r="AR62" s="264"/>
      <c r="AS62" s="264"/>
      <c r="AT62" s="264"/>
      <c r="AU62" s="264"/>
      <c r="AV62" s="264"/>
      <c r="AW62" s="264"/>
      <c r="AX62" s="264"/>
      <c r="AY62" s="264"/>
    </row>
    <row r="63" spans="1:51" ht="10.5" customHeight="1">
      <c r="A63" s="266" t="s">
        <v>36</v>
      </c>
      <c r="B63" s="264">
        <v>6086</v>
      </c>
      <c r="C63" s="20">
        <v>3672</v>
      </c>
      <c r="D63" s="20">
        <v>158</v>
      </c>
      <c r="E63" s="20">
        <v>2263</v>
      </c>
      <c r="F63" s="20">
        <f t="shared" si="21"/>
        <v>61348</v>
      </c>
      <c r="G63" s="264">
        <v>58152</v>
      </c>
      <c r="H63" s="264">
        <v>39335</v>
      </c>
      <c r="I63" s="264">
        <v>1312</v>
      </c>
      <c r="J63" s="264">
        <v>17505</v>
      </c>
      <c r="K63" s="264"/>
      <c r="L63" s="264">
        <v>193</v>
      </c>
      <c r="M63" s="264" t="s">
        <v>22</v>
      </c>
      <c r="N63" s="264">
        <v>3196</v>
      </c>
      <c r="O63" s="264">
        <f t="shared" si="22"/>
        <v>24526055352</v>
      </c>
      <c r="P63" s="264">
        <v>403878</v>
      </c>
      <c r="Q63" s="264">
        <f t="shared" si="15"/>
        <v>23486313456</v>
      </c>
      <c r="R63" s="264">
        <v>414285</v>
      </c>
      <c r="S63" s="264">
        <f t="shared" si="16"/>
        <v>16295900475</v>
      </c>
      <c r="T63" s="264">
        <v>394447</v>
      </c>
      <c r="U63" s="264">
        <f t="shared" si="17"/>
        <v>517514464</v>
      </c>
      <c r="V63" s="264">
        <v>381200</v>
      </c>
      <c r="W63" s="264">
        <f t="shared" si="18"/>
        <v>6672906000</v>
      </c>
      <c r="X63" s="20">
        <v>254082.90155440415</v>
      </c>
      <c r="Y63" s="20">
        <f t="shared" si="19"/>
        <v>49038000</v>
      </c>
      <c r="Z63" s="264">
        <v>325326</v>
      </c>
      <c r="AA63" s="271">
        <f t="shared" si="20"/>
        <v>1039741896</v>
      </c>
      <c r="AC63" s="266"/>
      <c r="AD63" s="264"/>
      <c r="AE63" s="264"/>
      <c r="AF63" s="264"/>
      <c r="AG63" s="264"/>
      <c r="AH63" s="264"/>
      <c r="AI63" s="264"/>
      <c r="AJ63" s="264"/>
      <c r="AK63" s="264"/>
      <c r="AM63" s="264"/>
      <c r="AN63" s="264"/>
      <c r="AO63" s="264"/>
      <c r="AP63" s="264"/>
      <c r="AQ63" s="264"/>
      <c r="AR63" s="264"/>
      <c r="AS63" s="264"/>
      <c r="AT63" s="264"/>
      <c r="AU63" s="264"/>
      <c r="AV63" s="264"/>
      <c r="AW63" s="264"/>
      <c r="AX63" s="264"/>
      <c r="AY63" s="264"/>
    </row>
    <row r="64" spans="1:51" ht="10.5" customHeight="1">
      <c r="A64" s="266" t="s">
        <v>37</v>
      </c>
      <c r="B64" s="264">
        <v>6060</v>
      </c>
      <c r="C64" s="20">
        <v>3661</v>
      </c>
      <c r="D64" s="20">
        <v>156</v>
      </c>
      <c r="E64" s="20">
        <v>2250</v>
      </c>
      <c r="F64" s="20">
        <f t="shared" si="21"/>
        <v>60303</v>
      </c>
      <c r="G64" s="264">
        <v>56484</v>
      </c>
      <c r="H64" s="264">
        <v>39078</v>
      </c>
      <c r="I64" s="264">
        <v>1293</v>
      </c>
      <c r="J64" s="264">
        <v>16113</v>
      </c>
      <c r="K64" s="264"/>
      <c r="L64" s="264">
        <v>188</v>
      </c>
      <c r="M64" s="264" t="s">
        <v>22</v>
      </c>
      <c r="N64" s="264">
        <v>3819</v>
      </c>
      <c r="O64" s="264">
        <f t="shared" si="22"/>
        <v>23815681572</v>
      </c>
      <c r="P64" s="264">
        <v>400122</v>
      </c>
      <c r="Q64" s="264">
        <f t="shared" si="15"/>
        <v>22600491048</v>
      </c>
      <c r="R64" s="264">
        <v>414408</v>
      </c>
      <c r="S64" s="264">
        <f t="shared" si="16"/>
        <v>16194235824</v>
      </c>
      <c r="T64" s="264">
        <v>398139</v>
      </c>
      <c r="U64" s="264">
        <f t="shared" si="17"/>
        <v>514793727</v>
      </c>
      <c r="V64" s="264">
        <v>365635</v>
      </c>
      <c r="W64" s="264">
        <f t="shared" si="18"/>
        <v>5891476755</v>
      </c>
      <c r="X64" s="20">
        <v>256297.87234042553</v>
      </c>
      <c r="Y64" s="20">
        <f t="shared" si="19"/>
        <v>48184000</v>
      </c>
      <c r="Z64" s="264">
        <v>318196</v>
      </c>
      <c r="AA64" s="271">
        <f t="shared" si="20"/>
        <v>1215190524</v>
      </c>
      <c r="AC64" s="266"/>
      <c r="AD64" s="264"/>
      <c r="AE64" s="264"/>
      <c r="AF64" s="264"/>
      <c r="AG64" s="264"/>
      <c r="AH64" s="264"/>
      <c r="AI64" s="264"/>
      <c r="AJ64" s="264"/>
      <c r="AK64" s="264"/>
      <c r="AM64" s="264"/>
      <c r="AN64" s="264"/>
      <c r="AO64" s="264"/>
      <c r="AP64" s="264"/>
      <c r="AQ64" s="264"/>
      <c r="AR64" s="264"/>
      <c r="AS64" s="264"/>
      <c r="AT64" s="264"/>
      <c r="AU64" s="264"/>
      <c r="AV64" s="264"/>
      <c r="AW64" s="264"/>
      <c r="AX64" s="264"/>
      <c r="AY64" s="264"/>
    </row>
    <row r="65" spans="1:52" s="289" customFormat="1" ht="10.5" customHeight="1">
      <c r="A65" s="317"/>
      <c r="B65" s="351">
        <f>SUM(B53:B64)/9</f>
        <v>6116</v>
      </c>
      <c r="C65" s="351">
        <f t="shared" ref="C65:F65" si="23">SUM(C53:C64)/9</f>
        <v>3690.5555555555557</v>
      </c>
      <c r="D65" s="351">
        <f t="shared" si="23"/>
        <v>160.22222222222223</v>
      </c>
      <c r="E65" s="351">
        <f t="shared" si="23"/>
        <v>2272.2222222222222</v>
      </c>
      <c r="F65" s="351">
        <f t="shared" si="23"/>
        <v>61660.666666666664</v>
      </c>
      <c r="G65" s="351">
        <f t="shared" ref="G65" si="24">SUM(G53:G64)/9</f>
        <v>58145.333333333336</v>
      </c>
      <c r="H65" s="351">
        <f t="shared" ref="H65" si="25">SUM(H53:H64)/9</f>
        <v>39634.111111111109</v>
      </c>
      <c r="I65" s="351">
        <f t="shared" ref="I65" si="26">SUM(I53:I64)/9</f>
        <v>1325.6666666666667</v>
      </c>
      <c r="J65" s="351">
        <f t="shared" ref="J65" si="27">SUM(J53:J64)/9</f>
        <v>17185.555555555555</v>
      </c>
      <c r="K65" s="351">
        <f t="shared" ref="K65" si="28">SUM(K53:K64)/9</f>
        <v>0</v>
      </c>
      <c r="L65" s="351">
        <f t="shared" ref="L65" si="29">SUM(L53:L64)/9</f>
        <v>187.55555555555554</v>
      </c>
      <c r="M65" s="351">
        <f t="shared" ref="M65:N65" si="30">SUM(M53:M64)/9</f>
        <v>0.33333333333333331</v>
      </c>
      <c r="N65" s="351">
        <f t="shared" si="30"/>
        <v>3515.3333333333335</v>
      </c>
      <c r="O65" s="351">
        <f>(SUM(O53:O64))/9/(G65+N65)</f>
        <v>395446.70719313232</v>
      </c>
      <c r="P65" s="351"/>
      <c r="Q65" s="351">
        <f>SUM(Q53:Q64)/9/G65</f>
        <v>399692.84565877076</v>
      </c>
      <c r="R65" s="351"/>
      <c r="S65" s="351">
        <f>SUM(S53:S64)/9/H65</f>
        <v>413599.12736223289</v>
      </c>
      <c r="T65" s="351"/>
      <c r="U65" s="351">
        <f>SUM(U53:U64)/9/I65</f>
        <v>393533.79867571872</v>
      </c>
      <c r="V65" s="351"/>
      <c r="W65" s="351">
        <f>SUM(W53:W64)/9/J65</f>
        <v>368096.76837137132</v>
      </c>
      <c r="X65" s="351"/>
      <c r="Y65" s="351">
        <f>SUM(Y53:Y64)/9/L65</f>
        <v>249543.83886255926</v>
      </c>
      <c r="Z65" s="351"/>
      <c r="AA65" s="353">
        <f>SUM(AA53:AA64)/9/N65</f>
        <v>325213.49939945631</v>
      </c>
      <c r="AC65" s="317"/>
      <c r="AD65" s="351"/>
      <c r="AE65" s="351"/>
      <c r="AF65" s="351"/>
      <c r="AG65" s="351"/>
      <c r="AH65" s="351"/>
      <c r="AI65" s="351"/>
      <c r="AJ65" s="351"/>
      <c r="AK65" s="351"/>
      <c r="AM65" s="351"/>
      <c r="AN65" s="351"/>
      <c r="AO65" s="351"/>
      <c r="AP65" s="351"/>
      <c r="AQ65" s="351"/>
      <c r="AR65" s="351"/>
      <c r="AS65" s="351"/>
      <c r="AT65" s="351"/>
      <c r="AU65" s="351"/>
      <c r="AV65" s="351"/>
      <c r="AW65" s="351"/>
      <c r="AX65" s="351"/>
      <c r="AY65" s="351"/>
      <c r="AZ65" s="353"/>
    </row>
    <row r="66" spans="1:52" ht="10.5" customHeight="1">
      <c r="A66" s="266"/>
      <c r="B66" s="264"/>
      <c r="C66" s="20"/>
      <c r="D66" s="20"/>
      <c r="E66" s="20"/>
      <c r="F66" s="20"/>
      <c r="G66" s="264"/>
      <c r="H66" s="264"/>
      <c r="I66" s="264"/>
      <c r="J66" s="264"/>
      <c r="K66" s="264"/>
      <c r="L66" s="264"/>
      <c r="M66" s="264"/>
      <c r="N66" s="264"/>
      <c r="O66" s="264"/>
      <c r="P66" s="264"/>
      <c r="Q66" s="264"/>
      <c r="R66" s="264"/>
      <c r="S66" s="264"/>
      <c r="T66" s="264"/>
      <c r="U66" s="264"/>
      <c r="V66" s="264"/>
      <c r="W66" s="264"/>
      <c r="X66" s="20"/>
      <c r="Y66" s="20"/>
      <c r="Z66" s="264"/>
      <c r="AC66" s="266"/>
      <c r="AD66" s="264"/>
      <c r="AE66" s="264"/>
      <c r="AF66" s="264"/>
      <c r="AG66" s="264"/>
      <c r="AH66" s="264"/>
      <c r="AI66" s="264"/>
      <c r="AJ66" s="264"/>
      <c r="AK66" s="264"/>
      <c r="AM66" s="264"/>
      <c r="AN66" s="264"/>
      <c r="AO66" s="264"/>
      <c r="AP66" s="264"/>
      <c r="AQ66" s="264"/>
      <c r="AR66" s="264"/>
      <c r="AS66" s="264"/>
      <c r="AT66" s="264"/>
      <c r="AU66" s="264"/>
      <c r="AV66" s="264"/>
      <c r="AW66" s="264"/>
      <c r="AX66" s="264"/>
      <c r="AY66" s="264"/>
    </row>
    <row r="67" spans="1:52" ht="10.5" customHeight="1">
      <c r="A67" s="266"/>
      <c r="B67" s="264"/>
      <c r="C67" s="20"/>
      <c r="D67" s="20"/>
      <c r="E67" s="20"/>
      <c r="F67" s="20"/>
      <c r="G67" s="264"/>
      <c r="H67" s="264"/>
      <c r="I67" s="264"/>
      <c r="J67" s="264"/>
      <c r="K67" s="264"/>
      <c r="L67" s="264"/>
      <c r="M67" s="264"/>
      <c r="N67" s="264"/>
      <c r="O67" s="264"/>
      <c r="P67" s="264"/>
      <c r="Q67" s="264"/>
      <c r="R67" s="264"/>
      <c r="S67" s="264"/>
      <c r="T67" s="264"/>
      <c r="U67" s="264"/>
      <c r="V67" s="264"/>
      <c r="W67" s="264"/>
      <c r="X67" s="20"/>
      <c r="Y67" s="20"/>
      <c r="Z67" s="264"/>
      <c r="AC67" s="266"/>
      <c r="AD67" s="264"/>
      <c r="AE67" s="264"/>
      <c r="AF67" s="264"/>
      <c r="AG67" s="264"/>
      <c r="AH67" s="264"/>
      <c r="AI67" s="264"/>
      <c r="AJ67" s="264"/>
      <c r="AK67" s="264"/>
      <c r="AM67" s="264"/>
      <c r="AN67" s="264"/>
      <c r="AO67" s="264"/>
      <c r="AP67" s="264"/>
      <c r="AQ67" s="264"/>
      <c r="AR67" s="264"/>
      <c r="AS67" s="264"/>
      <c r="AT67" s="264"/>
      <c r="AU67" s="264"/>
      <c r="AV67" s="264"/>
      <c r="AW67" s="264"/>
      <c r="AX67" s="264"/>
      <c r="AY67" s="264"/>
    </row>
    <row r="68" spans="1:52" ht="10.5" customHeight="1">
      <c r="A68" s="266"/>
      <c r="B68" s="264"/>
      <c r="C68" s="20"/>
      <c r="D68" s="20"/>
      <c r="E68" s="20"/>
      <c r="F68" s="20"/>
      <c r="G68" s="264"/>
      <c r="H68" s="264"/>
      <c r="I68" s="264"/>
      <c r="J68" s="264"/>
      <c r="K68" s="264"/>
      <c r="L68" s="264"/>
      <c r="M68" s="264"/>
      <c r="N68" s="264"/>
      <c r="O68" s="264"/>
      <c r="P68" s="264"/>
      <c r="Q68" s="264"/>
      <c r="R68" s="264"/>
      <c r="S68" s="264"/>
      <c r="T68" s="264"/>
      <c r="U68" s="264"/>
      <c r="V68" s="264"/>
      <c r="W68" s="264"/>
      <c r="X68" s="20"/>
      <c r="Y68" s="20"/>
      <c r="Z68" s="264"/>
      <c r="AC68" s="266"/>
      <c r="AD68" s="264"/>
      <c r="AE68" s="264"/>
      <c r="AF68" s="264"/>
      <c r="AG68" s="264"/>
      <c r="AH68" s="264"/>
      <c r="AI68" s="264"/>
      <c r="AJ68" s="264"/>
      <c r="AK68" s="264"/>
      <c r="AM68" s="264"/>
      <c r="AN68" s="264"/>
      <c r="AO68" s="264"/>
      <c r="AP68" s="264"/>
      <c r="AQ68" s="264"/>
      <c r="AR68" s="264"/>
      <c r="AS68" s="264"/>
      <c r="AT68" s="264"/>
      <c r="AU68" s="264"/>
      <c r="AV68" s="264"/>
      <c r="AW68" s="264"/>
      <c r="AX68" s="264"/>
      <c r="AY68" s="264"/>
    </row>
    <row r="69" spans="1:52" ht="10.5" customHeight="1" thickBot="1">
      <c r="A69" s="267"/>
      <c r="B69" s="268"/>
      <c r="C69" s="24"/>
      <c r="D69" s="24"/>
      <c r="E69" s="24"/>
      <c r="F69" s="24"/>
      <c r="G69" s="268"/>
      <c r="H69" s="268"/>
      <c r="I69" s="268"/>
      <c r="J69" s="268"/>
      <c r="K69" s="306"/>
      <c r="L69" s="268"/>
      <c r="M69" s="24"/>
      <c r="N69" s="268"/>
      <c r="O69" s="268"/>
      <c r="P69" s="268"/>
      <c r="Q69" s="268"/>
      <c r="R69" s="268"/>
      <c r="S69" s="268"/>
      <c r="T69" s="268"/>
      <c r="U69" s="268"/>
      <c r="V69" s="268"/>
      <c r="W69" s="268"/>
      <c r="X69" s="268"/>
      <c r="Y69" s="268"/>
      <c r="Z69" s="268"/>
      <c r="AA69" s="259"/>
      <c r="AC69" s="267"/>
      <c r="AD69" s="268"/>
      <c r="AE69" s="268"/>
      <c r="AF69" s="268"/>
      <c r="AG69" s="268"/>
      <c r="AH69" s="268"/>
      <c r="AI69" s="268"/>
      <c r="AJ69" s="268"/>
      <c r="AK69" s="268"/>
      <c r="AM69" s="268"/>
      <c r="AN69" s="268"/>
      <c r="AO69" s="268"/>
      <c r="AP69" s="268"/>
      <c r="AQ69" s="268"/>
      <c r="AR69" s="268"/>
      <c r="AS69" s="268"/>
      <c r="AT69" s="268"/>
      <c r="AU69" s="268"/>
      <c r="AV69" s="268"/>
      <c r="AW69" s="268"/>
      <c r="AX69" s="268"/>
      <c r="AY69" s="268"/>
    </row>
    <row r="70" spans="1:52" ht="2.1" customHeight="1"/>
    <row r="71" spans="1:52" ht="13.5" customHeight="1">
      <c r="A71" s="634" t="s">
        <v>390</v>
      </c>
      <c r="B71" s="634"/>
      <c r="C71" s="634"/>
      <c r="D71" s="634"/>
      <c r="E71" s="634"/>
      <c r="F71" s="634"/>
      <c r="G71" s="634"/>
      <c r="H71" s="634"/>
      <c r="I71" s="634"/>
      <c r="J71" s="634"/>
      <c r="K71" s="292"/>
      <c r="M71" s="291"/>
      <c r="AC71" s="634" t="s">
        <v>391</v>
      </c>
      <c r="AD71" s="634"/>
      <c r="AE71" s="634"/>
      <c r="AF71" s="634"/>
      <c r="AG71" s="634"/>
      <c r="AH71" s="634"/>
      <c r="AI71" s="634"/>
      <c r="AJ71" s="634"/>
      <c r="AK71" s="634"/>
    </row>
    <row r="72" spans="1:52" ht="13.5" customHeight="1">
      <c r="A72" s="634"/>
      <c r="B72" s="634"/>
      <c r="C72" s="634"/>
      <c r="D72" s="634"/>
      <c r="E72" s="634"/>
      <c r="F72" s="634"/>
      <c r="G72" s="634"/>
      <c r="H72" s="634"/>
      <c r="I72" s="634"/>
      <c r="J72" s="634"/>
      <c r="K72" s="292"/>
      <c r="M72" s="291"/>
      <c r="AC72" s="634"/>
      <c r="AD72" s="634"/>
      <c r="AE72" s="634"/>
      <c r="AF72" s="634"/>
      <c r="AG72" s="634"/>
      <c r="AH72" s="634"/>
      <c r="AI72" s="634"/>
      <c r="AJ72" s="634"/>
      <c r="AK72" s="634"/>
    </row>
    <row r="73" spans="1:52" ht="11.25" customHeight="1">
      <c r="A73" s="270" t="s">
        <v>47</v>
      </c>
      <c r="AC73" s="634" t="s">
        <v>48</v>
      </c>
      <c r="AD73" s="634"/>
      <c r="AE73" s="634"/>
      <c r="AF73" s="634"/>
      <c r="AG73" s="634"/>
      <c r="AH73" s="634"/>
      <c r="AI73" s="634"/>
      <c r="AJ73" s="634"/>
      <c r="AK73" s="634"/>
    </row>
    <row r="74" spans="1:52">
      <c r="AC74" s="291"/>
      <c r="AD74" s="291"/>
      <c r="AE74" s="291"/>
      <c r="AF74" s="291"/>
      <c r="AG74" s="291"/>
      <c r="AH74" s="291"/>
      <c r="AI74" s="291"/>
      <c r="AJ74" s="291"/>
    </row>
  </sheetData>
  <mergeCells count="21">
    <mergeCell ref="B4:E5"/>
    <mergeCell ref="G4:J4"/>
    <mergeCell ref="L4:N4"/>
    <mergeCell ref="P4:Z4"/>
    <mergeCell ref="AC4:AC6"/>
    <mergeCell ref="AQ5:AW5"/>
    <mergeCell ref="AY5:AY6"/>
    <mergeCell ref="A71:J72"/>
    <mergeCell ref="AC71:AK72"/>
    <mergeCell ref="AC73:AK73"/>
    <mergeCell ref="AD4:AG5"/>
    <mergeCell ref="AI4:AK4"/>
    <mergeCell ref="AQ4:AY4"/>
    <mergeCell ref="G5:J5"/>
    <mergeCell ref="L5:M5"/>
    <mergeCell ref="N5:N6"/>
    <mergeCell ref="P5:X5"/>
    <mergeCell ref="Z5:Z6"/>
    <mergeCell ref="AI5:AK5"/>
    <mergeCell ref="AO5:AO6"/>
    <mergeCell ref="A4:A6"/>
  </mergeCells>
  <phoneticPr fontId="1"/>
  <printOptions horizontalCentered="1"/>
  <pageMargins left="0.51181102362204722" right="0.51181102362204722" top="0.6692913385826772" bottom="0.6692913385826772" header="0.39370078740157483" footer="0.39370078740157483"/>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dimension ref="A1:DW70"/>
  <sheetViews>
    <sheetView showGridLines="0" zoomScaleNormal="100" zoomScaleSheetLayoutView="100" workbookViewId="0">
      <selection sqref="A1:J1"/>
    </sheetView>
  </sheetViews>
  <sheetFormatPr defaultRowHeight="13.5"/>
  <cols>
    <col min="1" max="1" width="10.5" style="129" customWidth="1"/>
    <col min="2" max="10" width="9.25" style="120" customWidth="1"/>
    <col min="11" max="256" width="9" style="120"/>
    <col min="257" max="257" width="10.5" style="120" customWidth="1"/>
    <col min="258" max="266" width="9.25" style="120" customWidth="1"/>
    <col min="267" max="512" width="9" style="120"/>
    <col min="513" max="513" width="10.5" style="120" customWidth="1"/>
    <col min="514" max="522" width="9.25" style="120" customWidth="1"/>
    <col min="523" max="768" width="9" style="120"/>
    <col min="769" max="769" width="10.5" style="120" customWidth="1"/>
    <col min="770" max="778" width="9.25" style="120" customWidth="1"/>
    <col min="779" max="1024" width="9" style="120"/>
    <col min="1025" max="1025" width="10.5" style="120" customWidth="1"/>
    <col min="1026" max="1034" width="9.25" style="120" customWidth="1"/>
    <col min="1035" max="1280" width="9" style="120"/>
    <col min="1281" max="1281" width="10.5" style="120" customWidth="1"/>
    <col min="1282" max="1290" width="9.25" style="120" customWidth="1"/>
    <col min="1291" max="1536" width="9" style="120"/>
    <col min="1537" max="1537" width="10.5" style="120" customWidth="1"/>
    <col min="1538" max="1546" width="9.25" style="120" customWidth="1"/>
    <col min="1547" max="1792" width="9" style="120"/>
    <col min="1793" max="1793" width="10.5" style="120" customWidth="1"/>
    <col min="1794" max="1802" width="9.25" style="120" customWidth="1"/>
    <col min="1803" max="2048" width="9" style="120"/>
    <col min="2049" max="2049" width="10.5" style="120" customWidth="1"/>
    <col min="2050" max="2058" width="9.25" style="120" customWidth="1"/>
    <col min="2059" max="2304" width="9" style="120"/>
    <col min="2305" max="2305" width="10.5" style="120" customWidth="1"/>
    <col min="2306" max="2314" width="9.25" style="120" customWidth="1"/>
    <col min="2315" max="2560" width="9" style="120"/>
    <col min="2561" max="2561" width="10.5" style="120" customWidth="1"/>
    <col min="2562" max="2570" width="9.25" style="120" customWidth="1"/>
    <col min="2571" max="2816" width="9" style="120"/>
    <col min="2817" max="2817" width="10.5" style="120" customWidth="1"/>
    <col min="2818" max="2826" width="9.25" style="120" customWidth="1"/>
    <col min="2827" max="3072" width="9" style="120"/>
    <col min="3073" max="3073" width="10.5" style="120" customWidth="1"/>
    <col min="3074" max="3082" width="9.25" style="120" customWidth="1"/>
    <col min="3083" max="3328" width="9" style="120"/>
    <col min="3329" max="3329" width="10.5" style="120" customWidth="1"/>
    <col min="3330" max="3338" width="9.25" style="120" customWidth="1"/>
    <col min="3339" max="3584" width="9" style="120"/>
    <col min="3585" max="3585" width="10.5" style="120" customWidth="1"/>
    <col min="3586" max="3594" width="9.25" style="120" customWidth="1"/>
    <col min="3595" max="3840" width="9" style="120"/>
    <col min="3841" max="3841" width="10.5" style="120" customWidth="1"/>
    <col min="3842" max="3850" width="9.25" style="120" customWidth="1"/>
    <col min="3851" max="4096" width="9" style="120"/>
    <col min="4097" max="4097" width="10.5" style="120" customWidth="1"/>
    <col min="4098" max="4106" width="9.25" style="120" customWidth="1"/>
    <col min="4107" max="4352" width="9" style="120"/>
    <col min="4353" max="4353" width="10.5" style="120" customWidth="1"/>
    <col min="4354" max="4362" width="9.25" style="120" customWidth="1"/>
    <col min="4363" max="4608" width="9" style="120"/>
    <col min="4609" max="4609" width="10.5" style="120" customWidth="1"/>
    <col min="4610" max="4618" width="9.25" style="120" customWidth="1"/>
    <col min="4619" max="4864" width="9" style="120"/>
    <col min="4865" max="4865" width="10.5" style="120" customWidth="1"/>
    <col min="4866" max="4874" width="9.25" style="120" customWidth="1"/>
    <col min="4875" max="5120" width="9" style="120"/>
    <col min="5121" max="5121" width="10.5" style="120" customWidth="1"/>
    <col min="5122" max="5130" width="9.25" style="120" customWidth="1"/>
    <col min="5131" max="5376" width="9" style="120"/>
    <col min="5377" max="5377" width="10.5" style="120" customWidth="1"/>
    <col min="5378" max="5386" width="9.25" style="120" customWidth="1"/>
    <col min="5387" max="5632" width="9" style="120"/>
    <col min="5633" max="5633" width="10.5" style="120" customWidth="1"/>
    <col min="5634" max="5642" width="9.25" style="120" customWidth="1"/>
    <col min="5643" max="5888" width="9" style="120"/>
    <col min="5889" max="5889" width="10.5" style="120" customWidth="1"/>
    <col min="5890" max="5898" width="9.25" style="120" customWidth="1"/>
    <col min="5899" max="6144" width="9" style="120"/>
    <col min="6145" max="6145" width="10.5" style="120" customWidth="1"/>
    <col min="6146" max="6154" width="9.25" style="120" customWidth="1"/>
    <col min="6155" max="6400" width="9" style="120"/>
    <col min="6401" max="6401" width="10.5" style="120" customWidth="1"/>
    <col min="6402" max="6410" width="9.25" style="120" customWidth="1"/>
    <col min="6411" max="6656" width="9" style="120"/>
    <col min="6657" max="6657" width="10.5" style="120" customWidth="1"/>
    <col min="6658" max="6666" width="9.25" style="120" customWidth="1"/>
    <col min="6667" max="6912" width="9" style="120"/>
    <col min="6913" max="6913" width="10.5" style="120" customWidth="1"/>
    <col min="6914" max="6922" width="9.25" style="120" customWidth="1"/>
    <col min="6923" max="7168" width="9" style="120"/>
    <col min="7169" max="7169" width="10.5" style="120" customWidth="1"/>
    <col min="7170" max="7178" width="9.25" style="120" customWidth="1"/>
    <col min="7179" max="7424" width="9" style="120"/>
    <col min="7425" max="7425" width="10.5" style="120" customWidth="1"/>
    <col min="7426" max="7434" width="9.25" style="120" customWidth="1"/>
    <col min="7435" max="7680" width="9" style="120"/>
    <col min="7681" max="7681" width="10.5" style="120" customWidth="1"/>
    <col min="7682" max="7690" width="9.25" style="120" customWidth="1"/>
    <col min="7691" max="7936" width="9" style="120"/>
    <col min="7937" max="7937" width="10.5" style="120" customWidth="1"/>
    <col min="7938" max="7946" width="9.25" style="120" customWidth="1"/>
    <col min="7947" max="8192" width="9" style="120"/>
    <col min="8193" max="8193" width="10.5" style="120" customWidth="1"/>
    <col min="8194" max="8202" width="9.25" style="120" customWidth="1"/>
    <col min="8203" max="8448" width="9" style="120"/>
    <col min="8449" max="8449" width="10.5" style="120" customWidth="1"/>
    <col min="8450" max="8458" width="9.25" style="120" customWidth="1"/>
    <col min="8459" max="8704" width="9" style="120"/>
    <col min="8705" max="8705" width="10.5" style="120" customWidth="1"/>
    <col min="8706" max="8714" width="9.25" style="120" customWidth="1"/>
    <col min="8715" max="8960" width="9" style="120"/>
    <col min="8961" max="8961" width="10.5" style="120" customWidth="1"/>
    <col min="8962" max="8970" width="9.25" style="120" customWidth="1"/>
    <col min="8971" max="9216" width="9" style="120"/>
    <col min="9217" max="9217" width="10.5" style="120" customWidth="1"/>
    <col min="9218" max="9226" width="9.25" style="120" customWidth="1"/>
    <col min="9227" max="9472" width="9" style="120"/>
    <col min="9473" max="9473" width="10.5" style="120" customWidth="1"/>
    <col min="9474" max="9482" width="9.25" style="120" customWidth="1"/>
    <col min="9483" max="9728" width="9" style="120"/>
    <col min="9729" max="9729" width="10.5" style="120" customWidth="1"/>
    <col min="9730" max="9738" width="9.25" style="120" customWidth="1"/>
    <col min="9739" max="9984" width="9" style="120"/>
    <col min="9985" max="9985" width="10.5" style="120" customWidth="1"/>
    <col min="9986" max="9994" width="9.25" style="120" customWidth="1"/>
    <col min="9995" max="10240" width="9" style="120"/>
    <col min="10241" max="10241" width="10.5" style="120" customWidth="1"/>
    <col min="10242" max="10250" width="9.25" style="120" customWidth="1"/>
    <col min="10251" max="10496" width="9" style="120"/>
    <col min="10497" max="10497" width="10.5" style="120" customWidth="1"/>
    <col min="10498" max="10506" width="9.25" style="120" customWidth="1"/>
    <col min="10507" max="10752" width="9" style="120"/>
    <col min="10753" max="10753" width="10.5" style="120" customWidth="1"/>
    <col min="10754" max="10762" width="9.25" style="120" customWidth="1"/>
    <col min="10763" max="11008" width="9" style="120"/>
    <col min="11009" max="11009" width="10.5" style="120" customWidth="1"/>
    <col min="11010" max="11018" width="9.25" style="120" customWidth="1"/>
    <col min="11019" max="11264" width="9" style="120"/>
    <col min="11265" max="11265" width="10.5" style="120" customWidth="1"/>
    <col min="11266" max="11274" width="9.25" style="120" customWidth="1"/>
    <col min="11275" max="11520" width="9" style="120"/>
    <col min="11521" max="11521" width="10.5" style="120" customWidth="1"/>
    <col min="11522" max="11530" width="9.25" style="120" customWidth="1"/>
    <col min="11531" max="11776" width="9" style="120"/>
    <col min="11777" max="11777" width="10.5" style="120" customWidth="1"/>
    <col min="11778" max="11786" width="9.25" style="120" customWidth="1"/>
    <col min="11787" max="12032" width="9" style="120"/>
    <col min="12033" max="12033" width="10.5" style="120" customWidth="1"/>
    <col min="12034" max="12042" width="9.25" style="120" customWidth="1"/>
    <col min="12043" max="12288" width="9" style="120"/>
    <col min="12289" max="12289" width="10.5" style="120" customWidth="1"/>
    <col min="12290" max="12298" width="9.25" style="120" customWidth="1"/>
    <col min="12299" max="12544" width="9" style="120"/>
    <col min="12545" max="12545" width="10.5" style="120" customWidth="1"/>
    <col min="12546" max="12554" width="9.25" style="120" customWidth="1"/>
    <col min="12555" max="12800" width="9" style="120"/>
    <col min="12801" max="12801" width="10.5" style="120" customWidth="1"/>
    <col min="12802" max="12810" width="9.25" style="120" customWidth="1"/>
    <col min="12811" max="13056" width="9" style="120"/>
    <col min="13057" max="13057" width="10.5" style="120" customWidth="1"/>
    <col min="13058" max="13066" width="9.25" style="120" customWidth="1"/>
    <col min="13067" max="13312" width="9" style="120"/>
    <col min="13313" max="13313" width="10.5" style="120" customWidth="1"/>
    <col min="13314" max="13322" width="9.25" style="120" customWidth="1"/>
    <col min="13323" max="13568" width="9" style="120"/>
    <col min="13569" max="13569" width="10.5" style="120" customWidth="1"/>
    <col min="13570" max="13578" width="9.25" style="120" customWidth="1"/>
    <col min="13579" max="13824" width="9" style="120"/>
    <col min="13825" max="13825" width="10.5" style="120" customWidth="1"/>
    <col min="13826" max="13834" width="9.25" style="120" customWidth="1"/>
    <col min="13835" max="14080" width="9" style="120"/>
    <col min="14081" max="14081" width="10.5" style="120" customWidth="1"/>
    <col min="14082" max="14090" width="9.25" style="120" customWidth="1"/>
    <col min="14091" max="14336" width="9" style="120"/>
    <col min="14337" max="14337" width="10.5" style="120" customWidth="1"/>
    <col min="14338" max="14346" width="9.25" style="120" customWidth="1"/>
    <col min="14347" max="14592" width="9" style="120"/>
    <col min="14593" max="14593" width="10.5" style="120" customWidth="1"/>
    <col min="14594" max="14602" width="9.25" style="120" customWidth="1"/>
    <col min="14603" max="14848" width="9" style="120"/>
    <col min="14849" max="14849" width="10.5" style="120" customWidth="1"/>
    <col min="14850" max="14858" width="9.25" style="120" customWidth="1"/>
    <col min="14859" max="15104" width="9" style="120"/>
    <col min="15105" max="15105" width="10.5" style="120" customWidth="1"/>
    <col min="15106" max="15114" width="9.25" style="120" customWidth="1"/>
    <col min="15115" max="15360" width="9" style="120"/>
    <col min="15361" max="15361" width="10.5" style="120" customWidth="1"/>
    <col min="15362" max="15370" width="9.25" style="120" customWidth="1"/>
    <col min="15371" max="15616" width="9" style="120"/>
    <col min="15617" max="15617" width="10.5" style="120" customWidth="1"/>
    <col min="15618" max="15626" width="9.25" style="120" customWidth="1"/>
    <col min="15627" max="15872" width="9" style="120"/>
    <col min="15873" max="15873" width="10.5" style="120" customWidth="1"/>
    <col min="15874" max="15882" width="9.25" style="120" customWidth="1"/>
    <col min="15883" max="16128" width="9" style="120"/>
    <col min="16129" max="16129" width="10.5" style="120" customWidth="1"/>
    <col min="16130" max="16138" width="9.25" style="120" customWidth="1"/>
    <col min="16139" max="16384" width="9" style="120"/>
  </cols>
  <sheetData>
    <row r="1" spans="1:127" s="117" customFormat="1" ht="18">
      <c r="A1" s="711" t="s">
        <v>588</v>
      </c>
      <c r="B1" s="711"/>
      <c r="C1" s="711"/>
      <c r="D1" s="711"/>
      <c r="E1" s="711"/>
      <c r="F1" s="711"/>
      <c r="G1" s="711"/>
      <c r="H1" s="711"/>
      <c r="I1" s="711"/>
      <c r="J1" s="711"/>
      <c r="K1" s="113"/>
      <c r="L1" s="113"/>
      <c r="M1" s="113"/>
      <c r="N1" s="113"/>
      <c r="O1" s="113"/>
      <c r="P1" s="113"/>
      <c r="Q1" s="113"/>
      <c r="R1" s="114"/>
      <c r="S1" s="115"/>
      <c r="T1" s="115"/>
      <c r="U1" s="115"/>
      <c r="V1" s="115"/>
      <c r="W1" s="115"/>
      <c r="X1" s="115"/>
      <c r="Y1" s="115"/>
      <c r="Z1" s="115"/>
      <c r="AA1" s="113"/>
      <c r="AB1" s="113"/>
      <c r="AC1" s="113"/>
      <c r="AD1" s="113"/>
      <c r="AE1" s="113"/>
      <c r="AF1" s="113"/>
      <c r="AG1" s="116"/>
      <c r="AH1" s="116"/>
    </row>
    <row r="2" spans="1:127" s="117" customFormat="1" ht="11.25">
      <c r="A2" s="114"/>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row>
    <row r="3" spans="1:127" s="117" customFormat="1" ht="20.100000000000001" customHeight="1" thickBot="1">
      <c r="A3" s="118"/>
      <c r="B3" s="114"/>
      <c r="C3" s="114"/>
      <c r="D3" s="114"/>
      <c r="E3" s="118"/>
      <c r="F3" s="118"/>
      <c r="G3" s="118"/>
      <c r="H3" s="119"/>
      <c r="I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c r="DJ3" s="118"/>
      <c r="DK3" s="118"/>
      <c r="DL3" s="118"/>
      <c r="DM3" s="118"/>
      <c r="DN3" s="118"/>
      <c r="DO3" s="118"/>
      <c r="DP3" s="118"/>
      <c r="DQ3" s="118"/>
      <c r="DR3" s="118"/>
      <c r="DS3" s="118"/>
      <c r="DT3" s="118"/>
      <c r="DU3" s="118"/>
      <c r="DV3" s="118"/>
      <c r="DW3" s="118"/>
    </row>
    <row r="4" spans="1:127" ht="31.5" customHeight="1">
      <c r="A4" s="712" t="s">
        <v>5</v>
      </c>
      <c r="B4" s="714" t="s">
        <v>456</v>
      </c>
      <c r="C4" s="715"/>
      <c r="D4" s="716"/>
      <c r="E4" s="714" t="s">
        <v>457</v>
      </c>
      <c r="F4" s="715"/>
      <c r="G4" s="716"/>
      <c r="H4" s="714" t="s">
        <v>458</v>
      </c>
      <c r="I4" s="715"/>
      <c r="J4" s="715"/>
    </row>
    <row r="5" spans="1:127" ht="31.5" customHeight="1" thickBot="1">
      <c r="A5" s="713"/>
      <c r="B5" s="253" t="s">
        <v>50</v>
      </c>
      <c r="C5" s="253" t="s">
        <v>459</v>
      </c>
      <c r="D5" s="518" t="s">
        <v>460</v>
      </c>
      <c r="E5" s="253" t="s">
        <v>50</v>
      </c>
      <c r="F5" s="253" t="s">
        <v>459</v>
      </c>
      <c r="G5" s="518" t="s">
        <v>460</v>
      </c>
      <c r="H5" s="253" t="s">
        <v>50</v>
      </c>
      <c r="I5" s="253" t="s">
        <v>459</v>
      </c>
      <c r="J5" s="519" t="s">
        <v>460</v>
      </c>
      <c r="K5" s="258"/>
      <c r="L5" s="258"/>
    </row>
    <row r="6" spans="1:127" ht="10.5" customHeight="1">
      <c r="A6" s="122"/>
      <c r="B6" s="258"/>
      <c r="C6" s="258"/>
      <c r="D6" s="258"/>
      <c r="E6" s="258"/>
      <c r="F6" s="258"/>
      <c r="G6" s="258"/>
      <c r="H6" s="258"/>
      <c r="I6" s="258"/>
      <c r="J6" s="258"/>
      <c r="K6" s="258"/>
      <c r="L6" s="258"/>
    </row>
    <row r="7" spans="1:127" ht="10.5" customHeight="1">
      <c r="A7" s="123" t="s">
        <v>24</v>
      </c>
      <c r="B7" s="264">
        <v>78</v>
      </c>
      <c r="C7" s="264">
        <v>27</v>
      </c>
      <c r="D7" s="264">
        <v>51</v>
      </c>
      <c r="E7" s="264">
        <v>75</v>
      </c>
      <c r="F7" s="264">
        <v>27</v>
      </c>
      <c r="G7" s="264">
        <v>48</v>
      </c>
      <c r="H7" s="264">
        <v>320</v>
      </c>
      <c r="I7" s="264">
        <v>103</v>
      </c>
      <c r="J7" s="264">
        <v>217</v>
      </c>
      <c r="K7" s="258"/>
      <c r="L7" s="258"/>
    </row>
    <row r="8" spans="1:127" ht="10.5" customHeight="1">
      <c r="A8" s="123"/>
      <c r="B8" s="264"/>
      <c r="C8" s="264"/>
      <c r="D8" s="264"/>
      <c r="E8" s="264"/>
      <c r="F8" s="264"/>
      <c r="G8" s="264"/>
      <c r="H8" s="264"/>
      <c r="I8" s="264"/>
      <c r="J8" s="264"/>
      <c r="K8" s="258"/>
      <c r="L8" s="258"/>
    </row>
    <row r="9" spans="1:127" ht="10.5" customHeight="1">
      <c r="A9" s="123" t="s">
        <v>26</v>
      </c>
      <c r="B9" s="264">
        <v>74</v>
      </c>
      <c r="C9" s="264">
        <v>21</v>
      </c>
      <c r="D9" s="264">
        <v>53</v>
      </c>
      <c r="E9" s="264">
        <v>83</v>
      </c>
      <c r="F9" s="264">
        <v>32</v>
      </c>
      <c r="G9" s="264">
        <v>51</v>
      </c>
      <c r="H9" s="264">
        <v>311</v>
      </c>
      <c r="I9" s="264">
        <v>92</v>
      </c>
      <c r="J9" s="264">
        <v>219</v>
      </c>
      <c r="K9" s="258"/>
      <c r="L9" s="258"/>
    </row>
    <row r="10" spans="1:127" ht="10.5" customHeight="1">
      <c r="A10" s="123"/>
      <c r="B10" s="264"/>
      <c r="C10" s="264"/>
      <c r="D10" s="264"/>
      <c r="E10" s="264"/>
      <c r="F10" s="264"/>
      <c r="G10" s="264"/>
      <c r="H10" s="264"/>
      <c r="I10" s="264"/>
      <c r="J10" s="264"/>
      <c r="K10" s="258"/>
      <c r="L10" s="258"/>
    </row>
    <row r="11" spans="1:127" ht="10.5" customHeight="1">
      <c r="A11" s="123" t="s">
        <v>29</v>
      </c>
      <c r="B11" s="264">
        <v>66</v>
      </c>
      <c r="C11" s="264">
        <v>19</v>
      </c>
      <c r="D11" s="264">
        <v>47</v>
      </c>
      <c r="E11" s="264">
        <v>71</v>
      </c>
      <c r="F11" s="264">
        <v>18</v>
      </c>
      <c r="G11" s="264">
        <v>53</v>
      </c>
      <c r="H11" s="264">
        <v>306</v>
      </c>
      <c r="I11" s="264">
        <v>93</v>
      </c>
      <c r="J11" s="264">
        <v>213</v>
      </c>
      <c r="K11" s="258"/>
      <c r="L11" s="258"/>
    </row>
    <row r="12" spans="1:127" ht="10.5" customHeight="1">
      <c r="A12" s="123"/>
      <c r="B12" s="264"/>
      <c r="C12" s="264"/>
      <c r="D12" s="264"/>
      <c r="E12" s="264"/>
      <c r="F12" s="264"/>
      <c r="G12" s="264"/>
      <c r="H12" s="264"/>
      <c r="I12" s="264"/>
      <c r="J12" s="264"/>
      <c r="K12" s="258"/>
      <c r="L12" s="258"/>
    </row>
    <row r="13" spans="1:127" ht="10.5" customHeight="1">
      <c r="A13" s="123"/>
      <c r="B13" s="264"/>
      <c r="C13" s="264"/>
      <c r="D13" s="264"/>
      <c r="E13" s="264"/>
      <c r="F13" s="264"/>
      <c r="G13" s="264"/>
      <c r="H13" s="264"/>
      <c r="I13" s="264"/>
      <c r="J13" s="264"/>
      <c r="K13" s="258"/>
      <c r="L13" s="258"/>
    </row>
    <row r="14" spans="1:127" ht="10.5" customHeight="1">
      <c r="A14" s="123" t="s">
        <v>491</v>
      </c>
      <c r="B14" s="124">
        <v>58</v>
      </c>
      <c r="C14" s="124">
        <v>15</v>
      </c>
      <c r="D14" s="124">
        <v>43</v>
      </c>
      <c r="E14" s="124">
        <v>92</v>
      </c>
      <c r="F14" s="124">
        <v>26</v>
      </c>
      <c r="G14" s="124">
        <v>66</v>
      </c>
      <c r="H14" s="124">
        <v>272</v>
      </c>
      <c r="I14" s="124">
        <v>82</v>
      </c>
      <c r="J14" s="124">
        <v>190</v>
      </c>
    </row>
    <row r="15" spans="1:127" ht="10.5" customHeight="1">
      <c r="A15" s="122"/>
      <c r="B15" s="124"/>
      <c r="C15" s="124"/>
      <c r="D15" s="124"/>
      <c r="E15" s="124"/>
      <c r="F15" s="124"/>
      <c r="G15" s="124"/>
      <c r="H15" s="124"/>
      <c r="I15" s="124"/>
      <c r="J15" s="124"/>
    </row>
    <row r="16" spans="1:127" ht="10.5" customHeight="1">
      <c r="A16" s="123" t="s">
        <v>492</v>
      </c>
      <c r="B16" s="124">
        <v>57</v>
      </c>
      <c r="C16" s="124">
        <v>10</v>
      </c>
      <c r="D16" s="124">
        <v>47</v>
      </c>
      <c r="E16" s="124">
        <v>78</v>
      </c>
      <c r="F16" s="124">
        <v>21</v>
      </c>
      <c r="G16" s="124">
        <v>57</v>
      </c>
      <c r="H16" s="124">
        <v>251</v>
      </c>
      <c r="I16" s="124">
        <v>71</v>
      </c>
      <c r="J16" s="124">
        <v>180</v>
      </c>
    </row>
    <row r="17" spans="1:10" ht="10.5" customHeight="1">
      <c r="A17" s="122"/>
      <c r="B17" s="124"/>
      <c r="C17" s="124"/>
      <c r="D17" s="124"/>
      <c r="E17" s="124"/>
      <c r="F17" s="124"/>
      <c r="G17" s="124"/>
      <c r="H17" s="124"/>
      <c r="I17" s="124"/>
      <c r="J17" s="124"/>
    </row>
    <row r="18" spans="1:10" ht="10.5" customHeight="1">
      <c r="A18" s="123" t="s">
        <v>63</v>
      </c>
      <c r="B18" s="124">
        <v>68</v>
      </c>
      <c r="C18" s="124">
        <v>16</v>
      </c>
      <c r="D18" s="124">
        <v>52</v>
      </c>
      <c r="E18" s="124">
        <v>67</v>
      </c>
      <c r="F18" s="124">
        <v>16</v>
      </c>
      <c r="G18" s="124">
        <v>51</v>
      </c>
      <c r="H18" s="124">
        <v>252</v>
      </c>
      <c r="I18" s="124">
        <v>71</v>
      </c>
      <c r="J18" s="124">
        <v>181</v>
      </c>
    </row>
    <row r="19" spans="1:10" ht="10.5" customHeight="1">
      <c r="A19" s="123"/>
      <c r="B19" s="124"/>
      <c r="C19" s="124"/>
      <c r="D19" s="124"/>
      <c r="E19" s="124"/>
      <c r="F19" s="124"/>
      <c r="G19" s="124"/>
      <c r="H19" s="124"/>
      <c r="I19" s="124"/>
      <c r="J19" s="124"/>
    </row>
    <row r="20" spans="1:10" ht="10.5" customHeight="1">
      <c r="A20" s="125"/>
      <c r="B20" s="124"/>
      <c r="C20" s="124"/>
      <c r="D20" s="124"/>
      <c r="E20" s="124"/>
      <c r="F20" s="124"/>
      <c r="G20" s="124"/>
      <c r="H20" s="124"/>
      <c r="I20" s="124"/>
      <c r="J20" s="124"/>
    </row>
    <row r="21" spans="1:10" ht="10.5" customHeight="1">
      <c r="A21" s="123" t="s">
        <v>64</v>
      </c>
      <c r="B21" s="124">
        <v>74</v>
      </c>
      <c r="C21" s="124">
        <v>17</v>
      </c>
      <c r="D21" s="124">
        <v>57</v>
      </c>
      <c r="E21" s="124">
        <v>69</v>
      </c>
      <c r="F21" s="124">
        <v>14</v>
      </c>
      <c r="G21" s="124">
        <v>55</v>
      </c>
      <c r="H21" s="124">
        <v>257</v>
      </c>
      <c r="I21" s="124">
        <v>74</v>
      </c>
      <c r="J21" s="124">
        <v>183</v>
      </c>
    </row>
    <row r="22" spans="1:10" ht="10.5" customHeight="1">
      <c r="A22" s="125"/>
      <c r="B22" s="124"/>
      <c r="C22" s="124"/>
      <c r="D22" s="124"/>
      <c r="E22" s="124"/>
      <c r="F22" s="124"/>
      <c r="G22" s="124"/>
      <c r="H22" s="124"/>
      <c r="I22" s="124"/>
      <c r="J22" s="124"/>
    </row>
    <row r="23" spans="1:10" ht="10.5" customHeight="1">
      <c r="A23" s="123" t="s">
        <v>65</v>
      </c>
      <c r="B23" s="124">
        <v>59</v>
      </c>
      <c r="C23" s="124">
        <v>8</v>
      </c>
      <c r="D23" s="124">
        <v>51</v>
      </c>
      <c r="E23" s="124">
        <v>180</v>
      </c>
      <c r="F23" s="124">
        <v>58</v>
      </c>
      <c r="G23" s="124">
        <v>122</v>
      </c>
      <c r="H23" s="124">
        <v>136</v>
      </c>
      <c r="I23" s="124">
        <v>24</v>
      </c>
      <c r="J23" s="124">
        <v>112</v>
      </c>
    </row>
    <row r="24" spans="1:10" ht="10.5" customHeight="1">
      <c r="A24" s="125"/>
      <c r="B24" s="124"/>
      <c r="C24" s="124"/>
      <c r="D24" s="124"/>
      <c r="E24" s="124"/>
      <c r="F24" s="124"/>
      <c r="G24" s="124"/>
      <c r="H24" s="124"/>
      <c r="I24" s="124"/>
      <c r="J24" s="124"/>
    </row>
    <row r="25" spans="1:10" ht="10.5" customHeight="1">
      <c r="A25" s="123" t="s">
        <v>493</v>
      </c>
      <c r="B25" s="124">
        <v>48</v>
      </c>
      <c r="C25" s="124">
        <v>15</v>
      </c>
      <c r="D25" s="124">
        <v>33</v>
      </c>
      <c r="E25" s="124">
        <v>50</v>
      </c>
      <c r="F25" s="124">
        <v>14</v>
      </c>
      <c r="G25" s="124">
        <v>36</v>
      </c>
      <c r="H25" s="124">
        <v>134</v>
      </c>
      <c r="I25" s="124">
        <v>25</v>
      </c>
      <c r="J25" s="124">
        <v>109</v>
      </c>
    </row>
    <row r="26" spans="1:10" ht="10.5" customHeight="1">
      <c r="A26" s="123"/>
      <c r="B26" s="124"/>
      <c r="C26" s="124"/>
      <c r="D26" s="124"/>
      <c r="E26" s="124"/>
      <c r="F26" s="124"/>
      <c r="G26" s="124"/>
      <c r="H26" s="124"/>
      <c r="I26" s="124"/>
      <c r="J26" s="124"/>
    </row>
    <row r="27" spans="1:10" ht="10.5" customHeight="1">
      <c r="A27" s="125"/>
      <c r="B27" s="124"/>
      <c r="C27" s="124"/>
      <c r="D27" s="124"/>
      <c r="E27" s="124"/>
      <c r="F27" s="124"/>
      <c r="G27" s="124"/>
      <c r="H27" s="124"/>
      <c r="I27" s="124"/>
      <c r="J27" s="124"/>
    </row>
    <row r="28" spans="1:10" ht="10.5" customHeight="1">
      <c r="A28" s="123" t="s">
        <v>23</v>
      </c>
      <c r="B28" s="124">
        <v>80</v>
      </c>
      <c r="C28" s="124">
        <v>26</v>
      </c>
      <c r="D28" s="124">
        <v>54</v>
      </c>
      <c r="E28" s="124">
        <v>56</v>
      </c>
      <c r="F28" s="124">
        <v>14</v>
      </c>
      <c r="G28" s="124">
        <v>42</v>
      </c>
      <c r="H28" s="124">
        <v>158</v>
      </c>
      <c r="I28" s="124">
        <v>37</v>
      </c>
      <c r="J28" s="124">
        <v>121</v>
      </c>
    </row>
    <row r="29" spans="1:10" ht="10.5" customHeight="1">
      <c r="A29" s="123"/>
      <c r="B29" s="124"/>
      <c r="C29" s="124"/>
      <c r="D29" s="124"/>
      <c r="E29" s="124"/>
      <c r="F29" s="124"/>
      <c r="G29" s="124"/>
      <c r="H29" s="124"/>
      <c r="I29" s="124"/>
      <c r="J29" s="124"/>
    </row>
    <row r="30" spans="1:10" ht="10.5" customHeight="1">
      <c r="A30" s="123"/>
      <c r="B30" s="124"/>
      <c r="C30" s="124"/>
      <c r="D30" s="124"/>
      <c r="E30" s="124"/>
      <c r="F30" s="124"/>
      <c r="G30" s="124"/>
      <c r="H30" s="124"/>
      <c r="I30" s="124"/>
      <c r="J30" s="124"/>
    </row>
    <row r="31" spans="1:10" ht="10.5" customHeight="1">
      <c r="A31" s="125" t="s">
        <v>25</v>
      </c>
      <c r="B31" s="124">
        <v>7</v>
      </c>
      <c r="C31" s="124">
        <v>2</v>
      </c>
      <c r="D31" s="124">
        <v>5</v>
      </c>
      <c r="E31" s="124">
        <v>8</v>
      </c>
      <c r="F31" s="124">
        <v>2</v>
      </c>
      <c r="G31" s="124">
        <v>6</v>
      </c>
      <c r="H31" s="124">
        <v>133</v>
      </c>
      <c r="I31" s="124">
        <v>25</v>
      </c>
      <c r="J31" s="124">
        <v>108</v>
      </c>
    </row>
    <row r="32" spans="1:10" ht="10.5" customHeight="1">
      <c r="A32" s="125" t="s">
        <v>44</v>
      </c>
      <c r="B32" s="124">
        <v>4</v>
      </c>
      <c r="C32" s="124" t="s">
        <v>22</v>
      </c>
      <c r="D32" s="124">
        <v>4</v>
      </c>
      <c r="E32" s="124">
        <v>3</v>
      </c>
      <c r="F32" s="124">
        <v>2</v>
      </c>
      <c r="G32" s="124">
        <v>1</v>
      </c>
      <c r="H32" s="124">
        <v>134</v>
      </c>
      <c r="I32" s="124">
        <v>23</v>
      </c>
      <c r="J32" s="124">
        <v>111</v>
      </c>
    </row>
    <row r="33" spans="1:10" ht="10.5" customHeight="1">
      <c r="A33" s="125" t="s">
        <v>45</v>
      </c>
      <c r="B33" s="124">
        <v>8</v>
      </c>
      <c r="C33" s="124">
        <v>3</v>
      </c>
      <c r="D33" s="124">
        <v>5</v>
      </c>
      <c r="E33" s="124">
        <v>3</v>
      </c>
      <c r="F33" s="124">
        <v>2</v>
      </c>
      <c r="G33" s="124">
        <v>1</v>
      </c>
      <c r="H33" s="124">
        <v>139</v>
      </c>
      <c r="I33" s="124">
        <v>24</v>
      </c>
      <c r="J33" s="124">
        <v>115</v>
      </c>
    </row>
    <row r="34" spans="1:10" ht="10.5" customHeight="1">
      <c r="A34" s="123"/>
      <c r="B34" s="124"/>
      <c r="C34" s="124"/>
      <c r="D34" s="124"/>
      <c r="E34" s="124"/>
      <c r="F34" s="124"/>
      <c r="G34" s="124"/>
      <c r="H34" s="124"/>
      <c r="I34" s="124"/>
      <c r="J34" s="124"/>
    </row>
    <row r="35" spans="1:10" ht="10.5" customHeight="1">
      <c r="A35" s="125" t="s">
        <v>30</v>
      </c>
      <c r="B35" s="124">
        <v>10</v>
      </c>
      <c r="C35" s="124">
        <v>4</v>
      </c>
      <c r="D35" s="124">
        <v>6</v>
      </c>
      <c r="E35" s="124">
        <v>5</v>
      </c>
      <c r="F35" s="124" t="s">
        <v>22</v>
      </c>
      <c r="G35" s="124">
        <v>5</v>
      </c>
      <c r="H35" s="124">
        <v>144</v>
      </c>
      <c r="I35" s="124">
        <v>28</v>
      </c>
      <c r="J35" s="124">
        <v>116</v>
      </c>
    </row>
    <row r="36" spans="1:10" ht="10.5" customHeight="1">
      <c r="A36" s="125" t="s">
        <v>31</v>
      </c>
      <c r="B36" s="124">
        <v>5</v>
      </c>
      <c r="C36" s="124">
        <v>2</v>
      </c>
      <c r="D36" s="124">
        <v>3</v>
      </c>
      <c r="E36" s="124">
        <v>7</v>
      </c>
      <c r="F36" s="124">
        <v>2</v>
      </c>
      <c r="G36" s="124">
        <v>5</v>
      </c>
      <c r="H36" s="124">
        <v>142</v>
      </c>
      <c r="I36" s="124">
        <v>28</v>
      </c>
      <c r="J36" s="124">
        <v>114</v>
      </c>
    </row>
    <row r="37" spans="1:10" ht="10.5" customHeight="1">
      <c r="A37" s="125" t="s">
        <v>33</v>
      </c>
      <c r="B37" s="124">
        <v>6</v>
      </c>
      <c r="C37" s="124">
        <v>2</v>
      </c>
      <c r="D37" s="124">
        <v>4</v>
      </c>
      <c r="E37" s="124">
        <v>5</v>
      </c>
      <c r="F37" s="124">
        <v>1</v>
      </c>
      <c r="G37" s="124">
        <v>4</v>
      </c>
      <c r="H37" s="124">
        <v>143</v>
      </c>
      <c r="I37" s="124">
        <v>29</v>
      </c>
      <c r="J37" s="124">
        <v>114</v>
      </c>
    </row>
    <row r="38" spans="1:10" ht="10.5" customHeight="1">
      <c r="A38" s="125"/>
      <c r="B38" s="124"/>
      <c r="C38" s="124"/>
      <c r="D38" s="124"/>
      <c r="E38" s="124"/>
      <c r="F38" s="124"/>
      <c r="G38" s="124"/>
      <c r="H38" s="124"/>
      <c r="I38" s="124"/>
      <c r="J38" s="124"/>
    </row>
    <row r="39" spans="1:10" ht="10.5" customHeight="1">
      <c r="A39" s="123"/>
      <c r="B39" s="124"/>
      <c r="C39" s="124"/>
      <c r="D39" s="124"/>
      <c r="E39" s="124"/>
      <c r="F39" s="124"/>
      <c r="G39" s="124"/>
      <c r="H39" s="124"/>
      <c r="I39" s="124"/>
      <c r="J39" s="124"/>
    </row>
    <row r="40" spans="1:10" ht="10.5" customHeight="1">
      <c r="A40" s="125" t="s">
        <v>35</v>
      </c>
      <c r="B40" s="124">
        <v>8</v>
      </c>
      <c r="C40" s="124">
        <v>1</v>
      </c>
      <c r="D40" s="124">
        <v>7</v>
      </c>
      <c r="E40" s="124">
        <v>6</v>
      </c>
      <c r="F40" s="124">
        <v>1</v>
      </c>
      <c r="G40" s="124">
        <v>5</v>
      </c>
      <c r="H40" s="124">
        <v>145</v>
      </c>
      <c r="I40" s="124">
        <v>29</v>
      </c>
      <c r="J40" s="124">
        <v>116</v>
      </c>
    </row>
    <row r="41" spans="1:10" ht="10.5" customHeight="1">
      <c r="A41" s="125" t="s">
        <v>36</v>
      </c>
      <c r="B41" s="124">
        <v>8</v>
      </c>
      <c r="C41" s="124">
        <v>3</v>
      </c>
      <c r="D41" s="124">
        <v>5</v>
      </c>
      <c r="E41" s="124">
        <v>1</v>
      </c>
      <c r="F41" s="124">
        <v>1</v>
      </c>
      <c r="G41" s="124" t="s">
        <v>22</v>
      </c>
      <c r="H41" s="124">
        <v>152</v>
      </c>
      <c r="I41" s="124">
        <v>31</v>
      </c>
      <c r="J41" s="124">
        <v>121</v>
      </c>
    </row>
    <row r="42" spans="1:10" ht="10.5" customHeight="1">
      <c r="A42" s="125" t="s">
        <v>37</v>
      </c>
      <c r="B42" s="124">
        <v>2</v>
      </c>
      <c r="C42" s="124">
        <v>1</v>
      </c>
      <c r="D42" s="124">
        <v>1</v>
      </c>
      <c r="E42" s="124">
        <v>4</v>
      </c>
      <c r="F42" s="124" t="s">
        <v>22</v>
      </c>
      <c r="G42" s="124">
        <v>4</v>
      </c>
      <c r="H42" s="124">
        <v>150</v>
      </c>
      <c r="I42" s="124">
        <v>32</v>
      </c>
      <c r="J42" s="124">
        <v>118</v>
      </c>
    </row>
    <row r="43" spans="1:10" ht="10.5" customHeight="1">
      <c r="A43" s="123"/>
      <c r="B43" s="124"/>
      <c r="C43" s="124"/>
      <c r="D43" s="124"/>
      <c r="E43" s="124"/>
      <c r="F43" s="124"/>
      <c r="G43" s="124"/>
      <c r="H43" s="124"/>
      <c r="I43" s="124"/>
      <c r="J43" s="124"/>
    </row>
    <row r="44" spans="1:10" ht="10.5" customHeight="1">
      <c r="A44" s="125" t="s">
        <v>39</v>
      </c>
      <c r="B44" s="124">
        <v>8</v>
      </c>
      <c r="C44" s="124">
        <v>1</v>
      </c>
      <c r="D44" s="124">
        <v>7</v>
      </c>
      <c r="E44" s="124">
        <v>7</v>
      </c>
      <c r="F44" s="124">
        <v>1</v>
      </c>
      <c r="G44" s="124">
        <v>6</v>
      </c>
      <c r="H44" s="124">
        <v>151</v>
      </c>
      <c r="I44" s="124">
        <v>32</v>
      </c>
      <c r="J44" s="124">
        <v>119</v>
      </c>
    </row>
    <row r="45" spans="1:10" ht="10.5" customHeight="1">
      <c r="A45" s="125" t="s">
        <v>41</v>
      </c>
      <c r="B45" s="124">
        <v>4</v>
      </c>
      <c r="C45" s="124">
        <v>2</v>
      </c>
      <c r="D45" s="124">
        <v>2</v>
      </c>
      <c r="E45" s="124">
        <v>3</v>
      </c>
      <c r="F45" s="124">
        <v>1</v>
      </c>
      <c r="G45" s="124">
        <v>2</v>
      </c>
      <c r="H45" s="124">
        <v>152</v>
      </c>
      <c r="I45" s="124">
        <v>33</v>
      </c>
      <c r="J45" s="124">
        <v>119</v>
      </c>
    </row>
    <row r="46" spans="1:10" ht="10.5" customHeight="1">
      <c r="A46" s="125" t="s">
        <v>46</v>
      </c>
      <c r="B46" s="124">
        <v>10</v>
      </c>
      <c r="C46" s="124">
        <v>5</v>
      </c>
      <c r="D46" s="124">
        <v>5</v>
      </c>
      <c r="E46" s="124">
        <v>4</v>
      </c>
      <c r="F46" s="124">
        <v>1</v>
      </c>
      <c r="G46" s="124">
        <v>3</v>
      </c>
      <c r="H46" s="124">
        <v>158</v>
      </c>
      <c r="I46" s="124">
        <v>37</v>
      </c>
      <c r="J46" s="124">
        <v>121</v>
      </c>
    </row>
    <row r="47" spans="1:10" ht="10.5" customHeight="1">
      <c r="A47" s="125"/>
      <c r="B47" s="124"/>
      <c r="C47" s="124"/>
      <c r="D47" s="124"/>
      <c r="E47" s="124"/>
      <c r="F47" s="124"/>
      <c r="G47" s="124"/>
      <c r="H47" s="124"/>
      <c r="I47" s="124"/>
      <c r="J47" s="124"/>
    </row>
    <row r="48" spans="1:10" ht="10.5" customHeight="1">
      <c r="A48" s="125"/>
      <c r="B48" s="124"/>
      <c r="C48" s="124"/>
      <c r="D48" s="124"/>
      <c r="E48" s="124"/>
      <c r="F48" s="124"/>
      <c r="G48" s="124"/>
      <c r="H48" s="124"/>
      <c r="I48" s="124"/>
      <c r="J48" s="124"/>
    </row>
    <row r="49" spans="1:10" ht="10.5" customHeight="1">
      <c r="A49" s="123" t="s">
        <v>362</v>
      </c>
      <c r="B49" s="124">
        <v>83</v>
      </c>
      <c r="C49" s="124">
        <v>15</v>
      </c>
      <c r="D49" s="124">
        <v>68</v>
      </c>
      <c r="E49" s="124">
        <v>69</v>
      </c>
      <c r="F49" s="124">
        <v>14</v>
      </c>
      <c r="G49" s="124">
        <v>55</v>
      </c>
      <c r="H49" s="124">
        <v>12</v>
      </c>
      <c r="I49" s="124">
        <v>4</v>
      </c>
      <c r="J49" s="124">
        <v>8</v>
      </c>
    </row>
    <row r="50" spans="1:10" ht="10.5" customHeight="1">
      <c r="A50" s="123"/>
      <c r="B50" s="124"/>
      <c r="C50" s="124"/>
      <c r="D50" s="124"/>
      <c r="E50" s="124"/>
      <c r="F50" s="124"/>
      <c r="G50" s="124"/>
      <c r="H50" s="124"/>
      <c r="I50" s="124"/>
      <c r="J50" s="124"/>
    </row>
    <row r="51" spans="1:10" ht="10.5" customHeight="1">
      <c r="A51" s="123"/>
      <c r="B51" s="124"/>
      <c r="C51" s="124"/>
      <c r="D51" s="124"/>
      <c r="E51" s="124"/>
      <c r="F51" s="124"/>
      <c r="G51" s="124"/>
      <c r="H51" s="124"/>
      <c r="I51" s="124"/>
      <c r="J51" s="124"/>
    </row>
    <row r="52" spans="1:10" ht="10.5" customHeight="1">
      <c r="A52" s="125" t="s">
        <v>363</v>
      </c>
      <c r="B52" s="20">
        <v>11</v>
      </c>
      <c r="C52" s="20">
        <v>3</v>
      </c>
      <c r="D52" s="20">
        <v>8</v>
      </c>
      <c r="E52" s="20">
        <v>9</v>
      </c>
      <c r="F52" s="20" t="s">
        <v>22</v>
      </c>
      <c r="G52" s="20">
        <v>9</v>
      </c>
      <c r="H52" s="20">
        <v>160</v>
      </c>
      <c r="I52" s="20">
        <v>40</v>
      </c>
      <c r="J52" s="20">
        <v>120</v>
      </c>
    </row>
    <row r="53" spans="1:10" ht="10.5" customHeight="1">
      <c r="A53" s="125" t="s">
        <v>44</v>
      </c>
      <c r="B53" s="20">
        <v>9</v>
      </c>
      <c r="C53" s="20">
        <v>2</v>
      </c>
      <c r="D53" s="20">
        <v>7</v>
      </c>
      <c r="E53" s="20">
        <v>9</v>
      </c>
      <c r="F53" s="20">
        <v>2</v>
      </c>
      <c r="G53" s="20">
        <v>7</v>
      </c>
      <c r="H53" s="20">
        <v>160</v>
      </c>
      <c r="I53" s="20">
        <v>40</v>
      </c>
      <c r="J53" s="20">
        <v>120</v>
      </c>
    </row>
    <row r="54" spans="1:10" ht="10.5" customHeight="1">
      <c r="A54" s="125" t="s">
        <v>45</v>
      </c>
      <c r="B54" s="20">
        <v>9</v>
      </c>
      <c r="C54" s="20">
        <v>1</v>
      </c>
      <c r="D54" s="20">
        <v>8</v>
      </c>
      <c r="E54" s="20">
        <v>9</v>
      </c>
      <c r="F54" s="20">
        <v>3</v>
      </c>
      <c r="G54" s="20">
        <v>6</v>
      </c>
      <c r="H54" s="20">
        <v>160</v>
      </c>
      <c r="I54" s="20">
        <v>38</v>
      </c>
      <c r="J54" s="20">
        <v>122</v>
      </c>
    </row>
    <row r="55" spans="1:10" ht="10.5" customHeight="1">
      <c r="A55" s="123"/>
      <c r="B55" s="20"/>
      <c r="C55" s="20"/>
      <c r="D55" s="20"/>
      <c r="E55" s="20"/>
      <c r="F55" s="20"/>
      <c r="G55" s="20"/>
      <c r="H55" s="20"/>
      <c r="I55" s="20"/>
      <c r="J55" s="20"/>
    </row>
    <row r="56" spans="1:10" ht="10.5" customHeight="1">
      <c r="A56" s="125" t="s">
        <v>30</v>
      </c>
      <c r="B56" s="20">
        <v>10</v>
      </c>
      <c r="C56" s="20">
        <v>2</v>
      </c>
      <c r="D56" s="20">
        <v>8</v>
      </c>
      <c r="E56" s="20">
        <v>8</v>
      </c>
      <c r="F56" s="20">
        <v>1</v>
      </c>
      <c r="G56" s="20">
        <v>7</v>
      </c>
      <c r="H56" s="20">
        <v>162</v>
      </c>
      <c r="I56" s="20">
        <v>39</v>
      </c>
      <c r="J56" s="20">
        <v>123</v>
      </c>
    </row>
    <row r="57" spans="1:10" ht="10.5" customHeight="1">
      <c r="A57" s="125" t="s">
        <v>31</v>
      </c>
      <c r="B57" s="20">
        <v>9</v>
      </c>
      <c r="C57" s="20" t="s">
        <v>22</v>
      </c>
      <c r="D57" s="20">
        <v>9</v>
      </c>
      <c r="E57" s="20">
        <v>7</v>
      </c>
      <c r="F57" s="20" t="s">
        <v>22</v>
      </c>
      <c r="G57" s="20">
        <v>7</v>
      </c>
      <c r="H57" s="20">
        <v>164</v>
      </c>
      <c r="I57" s="20">
        <v>39</v>
      </c>
      <c r="J57" s="20">
        <v>125</v>
      </c>
    </row>
    <row r="58" spans="1:10" ht="10.5" customHeight="1">
      <c r="A58" s="125" t="s">
        <v>33</v>
      </c>
      <c r="B58" s="20">
        <v>8</v>
      </c>
      <c r="C58" s="20">
        <v>1</v>
      </c>
      <c r="D58" s="20">
        <v>7</v>
      </c>
      <c r="E58" s="20">
        <v>13</v>
      </c>
      <c r="F58" s="20">
        <v>7</v>
      </c>
      <c r="G58" s="20">
        <v>6</v>
      </c>
      <c r="H58" s="20">
        <v>159</v>
      </c>
      <c r="I58" s="20">
        <v>33</v>
      </c>
      <c r="J58" s="20">
        <v>126</v>
      </c>
    </row>
    <row r="59" spans="1:10" ht="10.5" customHeight="1">
      <c r="A59" s="125"/>
      <c r="B59" s="20"/>
      <c r="C59" s="20"/>
      <c r="D59" s="20"/>
      <c r="E59" s="20"/>
      <c r="F59" s="20"/>
      <c r="G59" s="20"/>
      <c r="H59" s="20"/>
      <c r="I59" s="20"/>
      <c r="J59" s="20"/>
    </row>
    <row r="60" spans="1:10" ht="10.5" customHeight="1">
      <c r="A60" s="123"/>
      <c r="B60" s="20"/>
      <c r="C60" s="20"/>
      <c r="D60" s="20"/>
      <c r="E60" s="20"/>
      <c r="F60" s="20"/>
      <c r="G60" s="20"/>
      <c r="H60" s="20"/>
      <c r="I60" s="20"/>
      <c r="J60" s="20"/>
    </row>
    <row r="61" spans="1:10" ht="10.5" customHeight="1">
      <c r="A61" s="125" t="s">
        <v>35</v>
      </c>
      <c r="B61" s="20">
        <v>6</v>
      </c>
      <c r="C61" s="20">
        <v>1</v>
      </c>
      <c r="D61" s="20">
        <v>5</v>
      </c>
      <c r="E61" s="20">
        <v>3</v>
      </c>
      <c r="F61" s="20" t="s">
        <v>22</v>
      </c>
      <c r="G61" s="20">
        <v>3</v>
      </c>
      <c r="H61" s="20">
        <v>162</v>
      </c>
      <c r="I61" s="20">
        <v>34</v>
      </c>
      <c r="J61" s="20">
        <v>128</v>
      </c>
    </row>
    <row r="62" spans="1:10" ht="10.5" customHeight="1">
      <c r="A62" s="125" t="s">
        <v>36</v>
      </c>
      <c r="B62" s="20">
        <v>3</v>
      </c>
      <c r="C62" s="20" t="s">
        <v>22</v>
      </c>
      <c r="D62" s="20">
        <v>3</v>
      </c>
      <c r="E62" s="20">
        <v>5</v>
      </c>
      <c r="F62" s="20">
        <v>1</v>
      </c>
      <c r="G62" s="20">
        <v>4</v>
      </c>
      <c r="H62" s="20">
        <v>160</v>
      </c>
      <c r="I62" s="20">
        <v>33</v>
      </c>
      <c r="J62" s="20">
        <v>127</v>
      </c>
    </row>
    <row r="63" spans="1:10" ht="10.5" customHeight="1">
      <c r="A63" s="125" t="s">
        <v>37</v>
      </c>
      <c r="B63" s="20">
        <v>4</v>
      </c>
      <c r="C63" s="20">
        <v>1</v>
      </c>
      <c r="D63" s="20">
        <v>3</v>
      </c>
      <c r="E63" s="20">
        <v>4</v>
      </c>
      <c r="F63" s="20" t="s">
        <v>22</v>
      </c>
      <c r="G63" s="20">
        <v>4</v>
      </c>
      <c r="H63" s="20">
        <v>160</v>
      </c>
      <c r="I63" s="20">
        <v>34</v>
      </c>
      <c r="J63" s="20">
        <v>126</v>
      </c>
    </row>
    <row r="64" spans="1:10" ht="10.5" customHeight="1">
      <c r="A64" s="123"/>
      <c r="B64" s="20"/>
      <c r="C64" s="20"/>
      <c r="D64" s="20"/>
      <c r="E64" s="20"/>
      <c r="F64" s="20"/>
      <c r="G64" s="20"/>
      <c r="H64" s="20"/>
      <c r="I64" s="20"/>
      <c r="J64" s="20"/>
    </row>
    <row r="65" spans="1:11" ht="10.5" customHeight="1">
      <c r="A65" s="125" t="s">
        <v>364</v>
      </c>
      <c r="B65" s="20">
        <v>4</v>
      </c>
      <c r="C65" s="20">
        <v>1</v>
      </c>
      <c r="D65" s="20">
        <v>3</v>
      </c>
      <c r="E65" s="20" t="s">
        <v>22</v>
      </c>
      <c r="F65" s="20" t="s">
        <v>22</v>
      </c>
      <c r="G65" s="20" t="s">
        <v>22</v>
      </c>
      <c r="H65" s="20">
        <v>4</v>
      </c>
      <c r="I65" s="20">
        <v>1</v>
      </c>
      <c r="J65" s="20">
        <v>3</v>
      </c>
      <c r="K65" s="15"/>
    </row>
    <row r="66" spans="1:11" ht="10.5" customHeight="1">
      <c r="A66" s="125" t="s">
        <v>41</v>
      </c>
      <c r="B66" s="20">
        <v>2</v>
      </c>
      <c r="C66" s="20" t="s">
        <v>22</v>
      </c>
      <c r="D66" s="20">
        <v>2</v>
      </c>
      <c r="E66" s="20">
        <v>1</v>
      </c>
      <c r="F66" s="20" t="s">
        <v>22</v>
      </c>
      <c r="G66" s="20">
        <v>1</v>
      </c>
      <c r="H66" s="20">
        <v>5</v>
      </c>
      <c r="I66" s="20">
        <v>1</v>
      </c>
      <c r="J66" s="20">
        <v>4</v>
      </c>
      <c r="K66" s="15"/>
    </row>
    <row r="67" spans="1:11" ht="10.5" customHeight="1">
      <c r="A67" s="125" t="s">
        <v>46</v>
      </c>
      <c r="B67" s="20">
        <v>8</v>
      </c>
      <c r="C67" s="20">
        <v>3</v>
      </c>
      <c r="D67" s="20">
        <v>5</v>
      </c>
      <c r="E67" s="20">
        <v>1</v>
      </c>
      <c r="F67" s="20" t="s">
        <v>22</v>
      </c>
      <c r="G67" s="20">
        <v>1</v>
      </c>
      <c r="H67" s="20">
        <v>12</v>
      </c>
      <c r="I67" s="20">
        <v>4</v>
      </c>
      <c r="J67" s="20">
        <v>8</v>
      </c>
      <c r="K67" s="15"/>
    </row>
    <row r="68" spans="1:11" ht="10.5" customHeight="1" thickBot="1">
      <c r="A68" s="126"/>
      <c r="B68" s="225"/>
      <c r="C68" s="225"/>
      <c r="D68" s="225"/>
      <c r="E68" s="225"/>
      <c r="F68" s="225"/>
      <c r="G68" s="225"/>
      <c r="H68" s="225"/>
      <c r="I68" s="225"/>
      <c r="J68" s="225"/>
    </row>
    <row r="69" spans="1:11" ht="11.25">
      <c r="A69" s="461" t="s">
        <v>526</v>
      </c>
    </row>
    <row r="70" spans="1:11" ht="11.25">
      <c r="A70" s="457" t="s">
        <v>461</v>
      </c>
    </row>
  </sheetData>
  <mergeCells count="5">
    <mergeCell ref="A1:J1"/>
    <mergeCell ref="A4:A5"/>
    <mergeCell ref="B4:D4"/>
    <mergeCell ref="E4:G4"/>
    <mergeCell ref="H4:J4"/>
  </mergeCells>
  <phoneticPr fontId="1"/>
  <printOptions horizontalCentered="1"/>
  <pageMargins left="0.51181102362204722" right="0.51181102362204722" top="0.6692913385826772" bottom="0.6692913385826772" header="0.39370078740157483" footer="0.3937007874015748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dimension ref="A1:X74"/>
  <sheetViews>
    <sheetView showGridLines="0" zoomScaleNormal="100" zoomScaleSheetLayoutView="100" workbookViewId="0">
      <pane xSplit="1" ySplit="6" topLeftCell="B7" activePane="bottomRight" state="frozen"/>
      <selection activeCell="C83" sqref="C83"/>
      <selection pane="topRight" activeCell="C83" sqref="C83"/>
      <selection pane="bottomLeft" activeCell="C83" sqref="C83"/>
      <selection pane="bottomRight" sqref="A1:M1"/>
    </sheetView>
  </sheetViews>
  <sheetFormatPr defaultRowHeight="13.5"/>
  <cols>
    <col min="1" max="1" width="10.5" style="25" customWidth="1"/>
    <col min="2" max="11" width="7" style="25" customWidth="1"/>
    <col min="12" max="12" width="6.875" style="25" customWidth="1"/>
    <col min="13" max="13" width="8.875" style="25" customWidth="1"/>
    <col min="14" max="14" width="9" style="25"/>
    <col min="15" max="15" width="10.5" style="25" customWidth="1"/>
    <col min="16" max="245" width="9" style="25"/>
    <col min="246" max="246" width="10.5" style="25" customWidth="1"/>
    <col min="247" max="256" width="7" style="25" customWidth="1"/>
    <col min="257" max="257" width="6.875" style="25" customWidth="1"/>
    <col min="258" max="259" width="8.875" style="25" customWidth="1"/>
    <col min="260" max="260" width="10.5" style="25" customWidth="1"/>
    <col min="261" max="501" width="9" style="25"/>
    <col min="502" max="502" width="10.5" style="25" customWidth="1"/>
    <col min="503" max="512" width="7" style="25" customWidth="1"/>
    <col min="513" max="513" width="6.875" style="25" customWidth="1"/>
    <col min="514" max="515" width="8.875" style="25" customWidth="1"/>
    <col min="516" max="516" width="10.5" style="25" customWidth="1"/>
    <col min="517" max="757" width="9" style="25"/>
    <col min="758" max="758" width="10.5" style="25" customWidth="1"/>
    <col min="759" max="768" width="7" style="25" customWidth="1"/>
    <col min="769" max="769" width="6.875" style="25" customWidth="1"/>
    <col min="770" max="771" width="8.875" style="25" customWidth="1"/>
    <col min="772" max="772" width="10.5" style="25" customWidth="1"/>
    <col min="773" max="1013" width="9" style="25"/>
    <col min="1014" max="1014" width="10.5" style="25" customWidth="1"/>
    <col min="1015" max="1024" width="7" style="25" customWidth="1"/>
    <col min="1025" max="1025" width="6.875" style="25" customWidth="1"/>
    <col min="1026" max="1027" width="8.875" style="25" customWidth="1"/>
    <col min="1028" max="1028" width="10.5" style="25" customWidth="1"/>
    <col min="1029" max="1269" width="9" style="25"/>
    <col min="1270" max="1270" width="10.5" style="25" customWidth="1"/>
    <col min="1271" max="1280" width="7" style="25" customWidth="1"/>
    <col min="1281" max="1281" width="6.875" style="25" customWidth="1"/>
    <col min="1282" max="1283" width="8.875" style="25" customWidth="1"/>
    <col min="1284" max="1284" width="10.5" style="25" customWidth="1"/>
    <col min="1285" max="1525" width="9" style="25"/>
    <col min="1526" max="1526" width="10.5" style="25" customWidth="1"/>
    <col min="1527" max="1536" width="7" style="25" customWidth="1"/>
    <col min="1537" max="1537" width="6.875" style="25" customWidth="1"/>
    <col min="1538" max="1539" width="8.875" style="25" customWidth="1"/>
    <col min="1540" max="1540" width="10.5" style="25" customWidth="1"/>
    <col min="1541" max="1781" width="9" style="25"/>
    <col min="1782" max="1782" width="10.5" style="25" customWidth="1"/>
    <col min="1783" max="1792" width="7" style="25" customWidth="1"/>
    <col min="1793" max="1793" width="6.875" style="25" customWidth="1"/>
    <col min="1794" max="1795" width="8.875" style="25" customWidth="1"/>
    <col min="1796" max="1796" width="10.5" style="25" customWidth="1"/>
    <col min="1797" max="2037" width="9" style="25"/>
    <col min="2038" max="2038" width="10.5" style="25" customWidth="1"/>
    <col min="2039" max="2048" width="7" style="25" customWidth="1"/>
    <col min="2049" max="2049" width="6.875" style="25" customWidth="1"/>
    <col min="2050" max="2051" width="8.875" style="25" customWidth="1"/>
    <col min="2052" max="2052" width="10.5" style="25" customWidth="1"/>
    <col min="2053" max="2293" width="9" style="25"/>
    <col min="2294" max="2294" width="10.5" style="25" customWidth="1"/>
    <col min="2295" max="2304" width="7" style="25" customWidth="1"/>
    <col min="2305" max="2305" width="6.875" style="25" customWidth="1"/>
    <col min="2306" max="2307" width="8.875" style="25" customWidth="1"/>
    <col min="2308" max="2308" width="10.5" style="25" customWidth="1"/>
    <col min="2309" max="2549" width="9" style="25"/>
    <col min="2550" max="2550" width="10.5" style="25" customWidth="1"/>
    <col min="2551" max="2560" width="7" style="25" customWidth="1"/>
    <col min="2561" max="2561" width="6.875" style="25" customWidth="1"/>
    <col min="2562" max="2563" width="8.875" style="25" customWidth="1"/>
    <col min="2564" max="2564" width="10.5" style="25" customWidth="1"/>
    <col min="2565" max="2805" width="9" style="25"/>
    <col min="2806" max="2806" width="10.5" style="25" customWidth="1"/>
    <col min="2807" max="2816" width="7" style="25" customWidth="1"/>
    <col min="2817" max="2817" width="6.875" style="25" customWidth="1"/>
    <col min="2818" max="2819" width="8.875" style="25" customWidth="1"/>
    <col min="2820" max="2820" width="10.5" style="25" customWidth="1"/>
    <col min="2821" max="3061" width="9" style="25"/>
    <col min="3062" max="3062" width="10.5" style="25" customWidth="1"/>
    <col min="3063" max="3072" width="7" style="25" customWidth="1"/>
    <col min="3073" max="3073" width="6.875" style="25" customWidth="1"/>
    <col min="3074" max="3075" width="8.875" style="25" customWidth="1"/>
    <col min="3076" max="3076" width="10.5" style="25" customWidth="1"/>
    <col min="3077" max="3317" width="9" style="25"/>
    <col min="3318" max="3318" width="10.5" style="25" customWidth="1"/>
    <col min="3319" max="3328" width="7" style="25" customWidth="1"/>
    <col min="3329" max="3329" width="6.875" style="25" customWidth="1"/>
    <col min="3330" max="3331" width="8.875" style="25" customWidth="1"/>
    <col min="3332" max="3332" width="10.5" style="25" customWidth="1"/>
    <col min="3333" max="3573" width="9" style="25"/>
    <col min="3574" max="3574" width="10.5" style="25" customWidth="1"/>
    <col min="3575" max="3584" width="7" style="25" customWidth="1"/>
    <col min="3585" max="3585" width="6.875" style="25" customWidth="1"/>
    <col min="3586" max="3587" width="8.875" style="25" customWidth="1"/>
    <col min="3588" max="3588" width="10.5" style="25" customWidth="1"/>
    <col min="3589" max="3829" width="9" style="25"/>
    <col min="3830" max="3830" width="10.5" style="25" customWidth="1"/>
    <col min="3831" max="3840" width="7" style="25" customWidth="1"/>
    <col min="3841" max="3841" width="6.875" style="25" customWidth="1"/>
    <col min="3842" max="3843" width="8.875" style="25" customWidth="1"/>
    <col min="3844" max="3844" width="10.5" style="25" customWidth="1"/>
    <col min="3845" max="4085" width="9" style="25"/>
    <col min="4086" max="4086" width="10.5" style="25" customWidth="1"/>
    <col min="4087" max="4096" width="7" style="25" customWidth="1"/>
    <col min="4097" max="4097" width="6.875" style="25" customWidth="1"/>
    <col min="4098" max="4099" width="8.875" style="25" customWidth="1"/>
    <col min="4100" max="4100" width="10.5" style="25" customWidth="1"/>
    <col min="4101" max="4341" width="9" style="25"/>
    <col min="4342" max="4342" width="10.5" style="25" customWidth="1"/>
    <col min="4343" max="4352" width="7" style="25" customWidth="1"/>
    <col min="4353" max="4353" width="6.875" style="25" customWidth="1"/>
    <col min="4354" max="4355" width="8.875" style="25" customWidth="1"/>
    <col min="4356" max="4356" width="10.5" style="25" customWidth="1"/>
    <col min="4357" max="4597" width="9" style="25"/>
    <col min="4598" max="4598" width="10.5" style="25" customWidth="1"/>
    <col min="4599" max="4608" width="7" style="25" customWidth="1"/>
    <col min="4609" max="4609" width="6.875" style="25" customWidth="1"/>
    <col min="4610" max="4611" width="8.875" style="25" customWidth="1"/>
    <col min="4612" max="4612" width="10.5" style="25" customWidth="1"/>
    <col min="4613" max="4853" width="9" style="25"/>
    <col min="4854" max="4854" width="10.5" style="25" customWidth="1"/>
    <col min="4855" max="4864" width="7" style="25" customWidth="1"/>
    <col min="4865" max="4865" width="6.875" style="25" customWidth="1"/>
    <col min="4866" max="4867" width="8.875" style="25" customWidth="1"/>
    <col min="4868" max="4868" width="10.5" style="25" customWidth="1"/>
    <col min="4869" max="5109" width="9" style="25"/>
    <col min="5110" max="5110" width="10.5" style="25" customWidth="1"/>
    <col min="5111" max="5120" width="7" style="25" customWidth="1"/>
    <col min="5121" max="5121" width="6.875" style="25" customWidth="1"/>
    <col min="5122" max="5123" width="8.875" style="25" customWidth="1"/>
    <col min="5124" max="5124" width="10.5" style="25" customWidth="1"/>
    <col min="5125" max="5365" width="9" style="25"/>
    <col min="5366" max="5366" width="10.5" style="25" customWidth="1"/>
    <col min="5367" max="5376" width="7" style="25" customWidth="1"/>
    <col min="5377" max="5377" width="6.875" style="25" customWidth="1"/>
    <col min="5378" max="5379" width="8.875" style="25" customWidth="1"/>
    <col min="5380" max="5380" width="10.5" style="25" customWidth="1"/>
    <col min="5381" max="5621" width="9" style="25"/>
    <col min="5622" max="5622" width="10.5" style="25" customWidth="1"/>
    <col min="5623" max="5632" width="7" style="25" customWidth="1"/>
    <col min="5633" max="5633" width="6.875" style="25" customWidth="1"/>
    <col min="5634" max="5635" width="8.875" style="25" customWidth="1"/>
    <col min="5636" max="5636" width="10.5" style="25" customWidth="1"/>
    <col min="5637" max="5877" width="9" style="25"/>
    <col min="5878" max="5878" width="10.5" style="25" customWidth="1"/>
    <col min="5879" max="5888" width="7" style="25" customWidth="1"/>
    <col min="5889" max="5889" width="6.875" style="25" customWidth="1"/>
    <col min="5890" max="5891" width="8.875" style="25" customWidth="1"/>
    <col min="5892" max="5892" width="10.5" style="25" customWidth="1"/>
    <col min="5893" max="6133" width="9" style="25"/>
    <col min="6134" max="6134" width="10.5" style="25" customWidth="1"/>
    <col min="6135" max="6144" width="7" style="25" customWidth="1"/>
    <col min="6145" max="6145" width="6.875" style="25" customWidth="1"/>
    <col min="6146" max="6147" width="8.875" style="25" customWidth="1"/>
    <col min="6148" max="6148" width="10.5" style="25" customWidth="1"/>
    <col min="6149" max="6389" width="9" style="25"/>
    <col min="6390" max="6390" width="10.5" style="25" customWidth="1"/>
    <col min="6391" max="6400" width="7" style="25" customWidth="1"/>
    <col min="6401" max="6401" width="6.875" style="25" customWidth="1"/>
    <col min="6402" max="6403" width="8.875" style="25" customWidth="1"/>
    <col min="6404" max="6404" width="10.5" style="25" customWidth="1"/>
    <col min="6405" max="6645" width="9" style="25"/>
    <col min="6646" max="6646" width="10.5" style="25" customWidth="1"/>
    <col min="6647" max="6656" width="7" style="25" customWidth="1"/>
    <col min="6657" max="6657" width="6.875" style="25" customWidth="1"/>
    <col min="6658" max="6659" width="8.875" style="25" customWidth="1"/>
    <col min="6660" max="6660" width="10.5" style="25" customWidth="1"/>
    <col min="6661" max="6901" width="9" style="25"/>
    <col min="6902" max="6902" width="10.5" style="25" customWidth="1"/>
    <col min="6903" max="6912" width="7" style="25" customWidth="1"/>
    <col min="6913" max="6913" width="6.875" style="25" customWidth="1"/>
    <col min="6914" max="6915" width="8.875" style="25" customWidth="1"/>
    <col min="6916" max="6916" width="10.5" style="25" customWidth="1"/>
    <col min="6917" max="7157" width="9" style="25"/>
    <col min="7158" max="7158" width="10.5" style="25" customWidth="1"/>
    <col min="7159" max="7168" width="7" style="25" customWidth="1"/>
    <col min="7169" max="7169" width="6.875" style="25" customWidth="1"/>
    <col min="7170" max="7171" width="8.875" style="25" customWidth="1"/>
    <col min="7172" max="7172" width="10.5" style="25" customWidth="1"/>
    <col min="7173" max="7413" width="9" style="25"/>
    <col min="7414" max="7414" width="10.5" style="25" customWidth="1"/>
    <col min="7415" max="7424" width="7" style="25" customWidth="1"/>
    <col min="7425" max="7425" width="6.875" style="25" customWidth="1"/>
    <col min="7426" max="7427" width="8.875" style="25" customWidth="1"/>
    <col min="7428" max="7428" width="10.5" style="25" customWidth="1"/>
    <col min="7429" max="7669" width="9" style="25"/>
    <col min="7670" max="7670" width="10.5" style="25" customWidth="1"/>
    <col min="7671" max="7680" width="7" style="25" customWidth="1"/>
    <col min="7681" max="7681" width="6.875" style="25" customWidth="1"/>
    <col min="7682" max="7683" width="8.875" style="25" customWidth="1"/>
    <col min="7684" max="7684" width="10.5" style="25" customWidth="1"/>
    <col min="7685" max="7925" width="9" style="25"/>
    <col min="7926" max="7926" width="10.5" style="25" customWidth="1"/>
    <col min="7927" max="7936" width="7" style="25" customWidth="1"/>
    <col min="7937" max="7937" width="6.875" style="25" customWidth="1"/>
    <col min="7938" max="7939" width="8.875" style="25" customWidth="1"/>
    <col min="7940" max="7940" width="10.5" style="25" customWidth="1"/>
    <col min="7941" max="8181" width="9" style="25"/>
    <col min="8182" max="8182" width="10.5" style="25" customWidth="1"/>
    <col min="8183" max="8192" width="7" style="25" customWidth="1"/>
    <col min="8193" max="8193" width="6.875" style="25" customWidth="1"/>
    <col min="8194" max="8195" width="8.875" style="25" customWidth="1"/>
    <col min="8196" max="8196" width="10.5" style="25" customWidth="1"/>
    <col min="8197" max="8437" width="9" style="25"/>
    <col min="8438" max="8438" width="10.5" style="25" customWidth="1"/>
    <col min="8439" max="8448" width="7" style="25" customWidth="1"/>
    <col min="8449" max="8449" width="6.875" style="25" customWidth="1"/>
    <col min="8450" max="8451" width="8.875" style="25" customWidth="1"/>
    <col min="8452" max="8452" width="10.5" style="25" customWidth="1"/>
    <col min="8453" max="8693" width="9" style="25"/>
    <col min="8694" max="8694" width="10.5" style="25" customWidth="1"/>
    <col min="8695" max="8704" width="7" style="25" customWidth="1"/>
    <col min="8705" max="8705" width="6.875" style="25" customWidth="1"/>
    <col min="8706" max="8707" width="8.875" style="25" customWidth="1"/>
    <col min="8708" max="8708" width="10.5" style="25" customWidth="1"/>
    <col min="8709" max="8949" width="9" style="25"/>
    <col min="8950" max="8950" width="10.5" style="25" customWidth="1"/>
    <col min="8951" max="8960" width="7" style="25" customWidth="1"/>
    <col min="8961" max="8961" width="6.875" style="25" customWidth="1"/>
    <col min="8962" max="8963" width="8.875" style="25" customWidth="1"/>
    <col min="8964" max="8964" width="10.5" style="25" customWidth="1"/>
    <col min="8965" max="9205" width="9" style="25"/>
    <col min="9206" max="9206" width="10.5" style="25" customWidth="1"/>
    <col min="9207" max="9216" width="7" style="25" customWidth="1"/>
    <col min="9217" max="9217" width="6.875" style="25" customWidth="1"/>
    <col min="9218" max="9219" width="8.875" style="25" customWidth="1"/>
    <col min="9220" max="9220" width="10.5" style="25" customWidth="1"/>
    <col min="9221" max="9461" width="9" style="25"/>
    <col min="9462" max="9462" width="10.5" style="25" customWidth="1"/>
    <col min="9463" max="9472" width="7" style="25" customWidth="1"/>
    <col min="9473" max="9473" width="6.875" style="25" customWidth="1"/>
    <col min="9474" max="9475" width="8.875" style="25" customWidth="1"/>
    <col min="9476" max="9476" width="10.5" style="25" customWidth="1"/>
    <col min="9477" max="9717" width="9" style="25"/>
    <col min="9718" max="9718" width="10.5" style="25" customWidth="1"/>
    <col min="9719" max="9728" width="7" style="25" customWidth="1"/>
    <col min="9729" max="9729" width="6.875" style="25" customWidth="1"/>
    <col min="9730" max="9731" width="8.875" style="25" customWidth="1"/>
    <col min="9732" max="9732" width="10.5" style="25" customWidth="1"/>
    <col min="9733" max="9973" width="9" style="25"/>
    <col min="9974" max="9974" width="10.5" style="25" customWidth="1"/>
    <col min="9975" max="9984" width="7" style="25" customWidth="1"/>
    <col min="9985" max="9985" width="6.875" style="25" customWidth="1"/>
    <col min="9986" max="9987" width="8.875" style="25" customWidth="1"/>
    <col min="9988" max="9988" width="10.5" style="25" customWidth="1"/>
    <col min="9989" max="10229" width="9" style="25"/>
    <col min="10230" max="10230" width="10.5" style="25" customWidth="1"/>
    <col min="10231" max="10240" width="7" style="25" customWidth="1"/>
    <col min="10241" max="10241" width="6.875" style="25" customWidth="1"/>
    <col min="10242" max="10243" width="8.875" style="25" customWidth="1"/>
    <col min="10244" max="10244" width="10.5" style="25" customWidth="1"/>
    <col min="10245" max="10485" width="9" style="25"/>
    <col min="10486" max="10486" width="10.5" style="25" customWidth="1"/>
    <col min="10487" max="10496" width="7" style="25" customWidth="1"/>
    <col min="10497" max="10497" width="6.875" style="25" customWidth="1"/>
    <col min="10498" max="10499" width="8.875" style="25" customWidth="1"/>
    <col min="10500" max="10500" width="10.5" style="25" customWidth="1"/>
    <col min="10501" max="10741" width="9" style="25"/>
    <col min="10742" max="10742" width="10.5" style="25" customWidth="1"/>
    <col min="10743" max="10752" width="7" style="25" customWidth="1"/>
    <col min="10753" max="10753" width="6.875" style="25" customWidth="1"/>
    <col min="10754" max="10755" width="8.875" style="25" customWidth="1"/>
    <col min="10756" max="10756" width="10.5" style="25" customWidth="1"/>
    <col min="10757" max="10997" width="9" style="25"/>
    <col min="10998" max="10998" width="10.5" style="25" customWidth="1"/>
    <col min="10999" max="11008" width="7" style="25" customWidth="1"/>
    <col min="11009" max="11009" width="6.875" style="25" customWidth="1"/>
    <col min="11010" max="11011" width="8.875" style="25" customWidth="1"/>
    <col min="11012" max="11012" width="10.5" style="25" customWidth="1"/>
    <col min="11013" max="11253" width="9" style="25"/>
    <col min="11254" max="11254" width="10.5" style="25" customWidth="1"/>
    <col min="11255" max="11264" width="7" style="25" customWidth="1"/>
    <col min="11265" max="11265" width="6.875" style="25" customWidth="1"/>
    <col min="11266" max="11267" width="8.875" style="25" customWidth="1"/>
    <col min="11268" max="11268" width="10.5" style="25" customWidth="1"/>
    <col min="11269" max="11509" width="9" style="25"/>
    <col min="11510" max="11510" width="10.5" style="25" customWidth="1"/>
    <col min="11511" max="11520" width="7" style="25" customWidth="1"/>
    <col min="11521" max="11521" width="6.875" style="25" customWidth="1"/>
    <col min="11522" max="11523" width="8.875" style="25" customWidth="1"/>
    <col min="11524" max="11524" width="10.5" style="25" customWidth="1"/>
    <col min="11525" max="11765" width="9" style="25"/>
    <col min="11766" max="11766" width="10.5" style="25" customWidth="1"/>
    <col min="11767" max="11776" width="7" style="25" customWidth="1"/>
    <col min="11777" max="11777" width="6.875" style="25" customWidth="1"/>
    <col min="11778" max="11779" width="8.875" style="25" customWidth="1"/>
    <col min="11780" max="11780" width="10.5" style="25" customWidth="1"/>
    <col min="11781" max="12021" width="9" style="25"/>
    <col min="12022" max="12022" width="10.5" style="25" customWidth="1"/>
    <col min="12023" max="12032" width="7" style="25" customWidth="1"/>
    <col min="12033" max="12033" width="6.875" style="25" customWidth="1"/>
    <col min="12034" max="12035" width="8.875" style="25" customWidth="1"/>
    <col min="12036" max="12036" width="10.5" style="25" customWidth="1"/>
    <col min="12037" max="12277" width="9" style="25"/>
    <col min="12278" max="12278" width="10.5" style="25" customWidth="1"/>
    <col min="12279" max="12288" width="7" style="25" customWidth="1"/>
    <col min="12289" max="12289" width="6.875" style="25" customWidth="1"/>
    <col min="12290" max="12291" width="8.875" style="25" customWidth="1"/>
    <col min="12292" max="12292" width="10.5" style="25" customWidth="1"/>
    <col min="12293" max="12533" width="9" style="25"/>
    <col min="12534" max="12534" width="10.5" style="25" customWidth="1"/>
    <col min="12535" max="12544" width="7" style="25" customWidth="1"/>
    <col min="12545" max="12545" width="6.875" style="25" customWidth="1"/>
    <col min="12546" max="12547" width="8.875" style="25" customWidth="1"/>
    <col min="12548" max="12548" width="10.5" style="25" customWidth="1"/>
    <col min="12549" max="12789" width="9" style="25"/>
    <col min="12790" max="12790" width="10.5" style="25" customWidth="1"/>
    <col min="12791" max="12800" width="7" style="25" customWidth="1"/>
    <col min="12801" max="12801" width="6.875" style="25" customWidth="1"/>
    <col min="12802" max="12803" width="8.875" style="25" customWidth="1"/>
    <col min="12804" max="12804" width="10.5" style="25" customWidth="1"/>
    <col min="12805" max="13045" width="9" style="25"/>
    <col min="13046" max="13046" width="10.5" style="25" customWidth="1"/>
    <col min="13047" max="13056" width="7" style="25" customWidth="1"/>
    <col min="13057" max="13057" width="6.875" style="25" customWidth="1"/>
    <col min="13058" max="13059" width="8.875" style="25" customWidth="1"/>
    <col min="13060" max="13060" width="10.5" style="25" customWidth="1"/>
    <col min="13061" max="13301" width="9" style="25"/>
    <col min="13302" max="13302" width="10.5" style="25" customWidth="1"/>
    <col min="13303" max="13312" width="7" style="25" customWidth="1"/>
    <col min="13313" max="13313" width="6.875" style="25" customWidth="1"/>
    <col min="13314" max="13315" width="8.875" style="25" customWidth="1"/>
    <col min="13316" max="13316" width="10.5" style="25" customWidth="1"/>
    <col min="13317" max="13557" width="9" style="25"/>
    <col min="13558" max="13558" width="10.5" style="25" customWidth="1"/>
    <col min="13559" max="13568" width="7" style="25" customWidth="1"/>
    <col min="13569" max="13569" width="6.875" style="25" customWidth="1"/>
    <col min="13570" max="13571" width="8.875" style="25" customWidth="1"/>
    <col min="13572" max="13572" width="10.5" style="25" customWidth="1"/>
    <col min="13573" max="13813" width="9" style="25"/>
    <col min="13814" max="13814" width="10.5" style="25" customWidth="1"/>
    <col min="13815" max="13824" width="7" style="25" customWidth="1"/>
    <col min="13825" max="13825" width="6.875" style="25" customWidth="1"/>
    <col min="13826" max="13827" width="8.875" style="25" customWidth="1"/>
    <col min="13828" max="13828" width="10.5" style="25" customWidth="1"/>
    <col min="13829" max="14069" width="9" style="25"/>
    <col min="14070" max="14070" width="10.5" style="25" customWidth="1"/>
    <col min="14071" max="14080" width="7" style="25" customWidth="1"/>
    <col min="14081" max="14081" width="6.875" style="25" customWidth="1"/>
    <col min="14082" max="14083" width="8.875" style="25" customWidth="1"/>
    <col min="14084" max="14084" width="10.5" style="25" customWidth="1"/>
    <col min="14085" max="14325" width="9" style="25"/>
    <col min="14326" max="14326" width="10.5" style="25" customWidth="1"/>
    <col min="14327" max="14336" width="7" style="25" customWidth="1"/>
    <col min="14337" max="14337" width="6.875" style="25" customWidth="1"/>
    <col min="14338" max="14339" width="8.875" style="25" customWidth="1"/>
    <col min="14340" max="14340" width="10.5" style="25" customWidth="1"/>
    <col min="14341" max="14581" width="9" style="25"/>
    <col min="14582" max="14582" width="10.5" style="25" customWidth="1"/>
    <col min="14583" max="14592" width="7" style="25" customWidth="1"/>
    <col min="14593" max="14593" width="6.875" style="25" customWidth="1"/>
    <col min="14594" max="14595" width="8.875" style="25" customWidth="1"/>
    <col min="14596" max="14596" width="10.5" style="25" customWidth="1"/>
    <col min="14597" max="14837" width="9" style="25"/>
    <col min="14838" max="14838" width="10.5" style="25" customWidth="1"/>
    <col min="14839" max="14848" width="7" style="25" customWidth="1"/>
    <col min="14849" max="14849" width="6.875" style="25" customWidth="1"/>
    <col min="14850" max="14851" width="8.875" style="25" customWidth="1"/>
    <col min="14852" max="14852" width="10.5" style="25" customWidth="1"/>
    <col min="14853" max="15093" width="9" style="25"/>
    <col min="15094" max="15094" width="10.5" style="25" customWidth="1"/>
    <col min="15095" max="15104" width="7" style="25" customWidth="1"/>
    <col min="15105" max="15105" width="6.875" style="25" customWidth="1"/>
    <col min="15106" max="15107" width="8.875" style="25" customWidth="1"/>
    <col min="15108" max="15108" width="10.5" style="25" customWidth="1"/>
    <col min="15109" max="15349" width="9" style="25"/>
    <col min="15350" max="15350" width="10.5" style="25" customWidth="1"/>
    <col min="15351" max="15360" width="7" style="25" customWidth="1"/>
    <col min="15361" max="15361" width="6.875" style="25" customWidth="1"/>
    <col min="15362" max="15363" width="8.875" style="25" customWidth="1"/>
    <col min="15364" max="15364" width="10.5" style="25" customWidth="1"/>
    <col min="15365" max="15605" width="9" style="25"/>
    <col min="15606" max="15606" width="10.5" style="25" customWidth="1"/>
    <col min="15607" max="15616" width="7" style="25" customWidth="1"/>
    <col min="15617" max="15617" width="6.875" style="25" customWidth="1"/>
    <col min="15618" max="15619" width="8.875" style="25" customWidth="1"/>
    <col min="15620" max="15620" width="10.5" style="25" customWidth="1"/>
    <col min="15621" max="15861" width="9" style="25"/>
    <col min="15862" max="15862" width="10.5" style="25" customWidth="1"/>
    <col min="15863" max="15872" width="7" style="25" customWidth="1"/>
    <col min="15873" max="15873" width="6.875" style="25" customWidth="1"/>
    <col min="15874" max="15875" width="8.875" style="25" customWidth="1"/>
    <col min="15876" max="15876" width="10.5" style="25" customWidth="1"/>
    <col min="15877" max="16117" width="9" style="25"/>
    <col min="16118" max="16118" width="10.5" style="25" customWidth="1"/>
    <col min="16119" max="16128" width="7" style="25" customWidth="1"/>
    <col min="16129" max="16129" width="6.875" style="25" customWidth="1"/>
    <col min="16130" max="16131" width="8.875" style="25" customWidth="1"/>
    <col min="16132" max="16132" width="10.5" style="25" customWidth="1"/>
    <col min="16133" max="16384" width="9" style="25"/>
  </cols>
  <sheetData>
    <row r="1" spans="1:24" ht="18" customHeight="1">
      <c r="A1" s="863" t="s">
        <v>589</v>
      </c>
      <c r="B1" s="863"/>
      <c r="C1" s="863"/>
      <c r="D1" s="863"/>
      <c r="E1" s="863"/>
      <c r="F1" s="863"/>
      <c r="G1" s="863"/>
      <c r="H1" s="863"/>
      <c r="I1" s="863"/>
      <c r="J1" s="863"/>
      <c r="K1" s="863"/>
      <c r="L1" s="863"/>
      <c r="M1" s="863"/>
      <c r="O1" s="863" t="s">
        <v>590</v>
      </c>
      <c r="P1" s="863"/>
      <c r="Q1" s="863"/>
      <c r="R1" s="863"/>
      <c r="S1" s="863"/>
      <c r="T1" s="863"/>
      <c r="U1" s="863"/>
      <c r="V1" s="863"/>
      <c r="W1" s="863"/>
      <c r="X1" s="863"/>
    </row>
    <row r="2" spans="1:24" ht="11.25" customHeight="1">
      <c r="A2" s="5"/>
      <c r="B2" s="5"/>
      <c r="C2" s="5"/>
      <c r="D2" s="5"/>
      <c r="E2" s="5"/>
      <c r="F2" s="5"/>
      <c r="G2" s="5"/>
      <c r="H2" s="5"/>
      <c r="O2" s="5"/>
      <c r="P2" s="5"/>
      <c r="Q2" s="5"/>
      <c r="R2" s="5"/>
      <c r="S2" s="5"/>
      <c r="T2" s="5"/>
      <c r="U2" s="5"/>
      <c r="V2" s="5"/>
    </row>
    <row r="3" spans="1:24" ht="20.100000000000001" customHeight="1" thickBot="1">
      <c r="A3" s="7"/>
      <c r="B3" s="5"/>
      <c r="C3" s="5"/>
      <c r="D3" s="5"/>
      <c r="E3" s="5"/>
      <c r="F3" s="5"/>
      <c r="G3" s="5"/>
      <c r="H3" s="8"/>
      <c r="O3" s="7"/>
      <c r="P3" s="5"/>
      <c r="Q3" s="5"/>
      <c r="R3" s="5"/>
      <c r="S3" s="5"/>
      <c r="T3" s="5"/>
      <c r="U3" s="5"/>
      <c r="V3" s="8"/>
    </row>
    <row r="4" spans="1:24" ht="21" customHeight="1">
      <c r="A4" s="907" t="s">
        <v>5</v>
      </c>
      <c r="B4" s="902" t="s">
        <v>462</v>
      </c>
      <c r="C4" s="902"/>
      <c r="D4" s="902"/>
      <c r="E4" s="902" t="s">
        <v>463</v>
      </c>
      <c r="F4" s="902"/>
      <c r="G4" s="902"/>
      <c r="H4" s="910" t="s">
        <v>464</v>
      </c>
      <c r="I4" s="911"/>
      <c r="J4" s="911"/>
      <c r="K4" s="912"/>
      <c r="L4" s="912"/>
      <c r="M4" s="912"/>
      <c r="N4" s="269"/>
      <c r="O4" s="654" t="s">
        <v>5</v>
      </c>
      <c r="P4" s="902" t="s">
        <v>462</v>
      </c>
      <c r="Q4" s="902"/>
      <c r="R4" s="902"/>
      <c r="S4" s="902" t="s">
        <v>463</v>
      </c>
      <c r="T4" s="902"/>
      <c r="U4" s="902"/>
      <c r="V4" s="903" t="s">
        <v>472</v>
      </c>
      <c r="W4" s="904"/>
      <c r="X4" s="904"/>
    </row>
    <row r="5" spans="1:24" ht="21" customHeight="1">
      <c r="A5" s="908"/>
      <c r="B5" s="853"/>
      <c r="C5" s="853"/>
      <c r="D5" s="853"/>
      <c r="E5" s="853"/>
      <c r="F5" s="853"/>
      <c r="G5" s="853"/>
      <c r="H5" s="913" t="s">
        <v>465</v>
      </c>
      <c r="I5" s="914"/>
      <c r="J5" s="915"/>
      <c r="K5" s="645" t="s">
        <v>466</v>
      </c>
      <c r="L5" s="646"/>
      <c r="M5" s="646"/>
      <c r="N5" s="269"/>
      <c r="O5" s="655"/>
      <c r="P5" s="853"/>
      <c r="Q5" s="853"/>
      <c r="R5" s="853"/>
      <c r="S5" s="853"/>
      <c r="T5" s="853"/>
      <c r="U5" s="853"/>
      <c r="V5" s="905" t="s">
        <v>471</v>
      </c>
      <c r="W5" s="906"/>
      <c r="X5" s="906"/>
    </row>
    <row r="6" spans="1:24" ht="20.25" customHeight="1" thickBot="1">
      <c r="A6" s="909"/>
      <c r="B6" s="253" t="s">
        <v>467</v>
      </c>
      <c r="C6" s="253" t="s">
        <v>468</v>
      </c>
      <c r="D6" s="253" t="s">
        <v>469</v>
      </c>
      <c r="E6" s="253" t="s">
        <v>467</v>
      </c>
      <c r="F6" s="253" t="s">
        <v>468</v>
      </c>
      <c r="G6" s="253" t="s">
        <v>469</v>
      </c>
      <c r="H6" s="253" t="s">
        <v>467</v>
      </c>
      <c r="I6" s="253" t="s">
        <v>468</v>
      </c>
      <c r="J6" s="253" t="s">
        <v>469</v>
      </c>
      <c r="K6" s="253" t="s">
        <v>467</v>
      </c>
      <c r="L6" s="253" t="s">
        <v>468</v>
      </c>
      <c r="M6" s="512" t="s">
        <v>469</v>
      </c>
      <c r="N6" s="269"/>
      <c r="O6" s="656"/>
      <c r="P6" s="253" t="s">
        <v>467</v>
      </c>
      <c r="Q6" s="253" t="s">
        <v>468</v>
      </c>
      <c r="R6" s="253" t="s">
        <v>469</v>
      </c>
      <c r="S6" s="253" t="s">
        <v>467</v>
      </c>
      <c r="T6" s="253" t="s">
        <v>468</v>
      </c>
      <c r="U6" s="253" t="s">
        <v>469</v>
      </c>
      <c r="V6" s="253" t="s">
        <v>467</v>
      </c>
      <c r="W6" s="253" t="s">
        <v>468</v>
      </c>
      <c r="X6" s="512" t="s">
        <v>469</v>
      </c>
    </row>
    <row r="7" spans="1:24" ht="10.5" customHeight="1">
      <c r="A7" s="14"/>
      <c r="B7" s="520"/>
      <c r="C7" s="521"/>
      <c r="D7" s="521"/>
      <c r="E7" s="521"/>
      <c r="F7" s="521"/>
      <c r="G7" s="521"/>
      <c r="H7" s="521"/>
      <c r="I7" s="269"/>
      <c r="J7" s="269"/>
      <c r="K7" s="269"/>
      <c r="L7" s="269"/>
      <c r="M7" s="269"/>
      <c r="N7" s="269"/>
      <c r="O7" s="257"/>
      <c r="P7" s="520"/>
      <c r="Q7" s="521"/>
      <c r="R7" s="521"/>
      <c r="S7" s="521"/>
      <c r="T7" s="521"/>
      <c r="U7" s="521"/>
      <c r="V7" s="521"/>
      <c r="W7" s="269"/>
      <c r="X7" s="269"/>
    </row>
    <row r="8" spans="1:24" ht="10.5" customHeight="1">
      <c r="A8" s="18" t="s">
        <v>24</v>
      </c>
      <c r="B8" s="522">
        <v>11</v>
      </c>
      <c r="C8" s="522">
        <v>9</v>
      </c>
      <c r="D8" s="522">
        <v>2</v>
      </c>
      <c r="E8" s="522">
        <v>16</v>
      </c>
      <c r="F8" s="522">
        <v>15</v>
      </c>
      <c r="G8" s="522">
        <v>1</v>
      </c>
      <c r="H8" s="522">
        <v>10</v>
      </c>
      <c r="I8" s="522">
        <v>8</v>
      </c>
      <c r="J8" s="522">
        <v>2</v>
      </c>
      <c r="K8" s="522">
        <v>6</v>
      </c>
      <c r="L8" s="522">
        <v>6</v>
      </c>
      <c r="M8" s="522" t="s">
        <v>523</v>
      </c>
      <c r="N8" s="269"/>
      <c r="O8" s="262" t="s">
        <v>446</v>
      </c>
      <c r="P8" s="458" t="s">
        <v>618</v>
      </c>
      <c r="Q8" s="458" t="s">
        <v>354</v>
      </c>
      <c r="R8" s="458" t="s">
        <v>354</v>
      </c>
      <c r="S8" s="458" t="s">
        <v>354</v>
      </c>
      <c r="T8" s="458" t="s">
        <v>354</v>
      </c>
      <c r="U8" s="458" t="s">
        <v>354</v>
      </c>
      <c r="V8" s="458" t="s">
        <v>354</v>
      </c>
      <c r="W8" s="458" t="s">
        <v>354</v>
      </c>
      <c r="X8" s="458" t="s">
        <v>354</v>
      </c>
    </row>
    <row r="9" spans="1:24" ht="10.5" customHeight="1">
      <c r="A9" s="18"/>
      <c r="B9" s="522"/>
      <c r="C9" s="522"/>
      <c r="D9" s="522"/>
      <c r="E9" s="522"/>
      <c r="F9" s="522"/>
      <c r="G9" s="522"/>
      <c r="H9" s="522"/>
      <c r="I9" s="522"/>
      <c r="J9" s="522"/>
      <c r="K9" s="522"/>
      <c r="L9" s="522"/>
      <c r="M9" s="522"/>
      <c r="N9" s="269"/>
      <c r="O9" s="262"/>
      <c r="P9" s="458"/>
      <c r="Q9" s="458"/>
      <c r="R9" s="458"/>
      <c r="S9" s="458"/>
      <c r="T9" s="458"/>
      <c r="U9" s="458"/>
      <c r="V9" s="458"/>
      <c r="W9" s="458"/>
      <c r="X9" s="458"/>
    </row>
    <row r="10" spans="1:24" ht="10.5" customHeight="1">
      <c r="A10" s="18" t="s">
        <v>26</v>
      </c>
      <c r="B10" s="522">
        <v>9</v>
      </c>
      <c r="C10" s="522">
        <v>9</v>
      </c>
      <c r="D10" s="522" t="s">
        <v>22</v>
      </c>
      <c r="E10" s="522">
        <v>10</v>
      </c>
      <c r="F10" s="522">
        <v>8</v>
      </c>
      <c r="G10" s="522">
        <v>2</v>
      </c>
      <c r="H10" s="522">
        <v>7</v>
      </c>
      <c r="I10" s="522">
        <v>7</v>
      </c>
      <c r="J10" s="522" t="s">
        <v>22</v>
      </c>
      <c r="K10" s="522">
        <v>3</v>
      </c>
      <c r="L10" s="522">
        <v>3</v>
      </c>
      <c r="M10" s="522" t="s">
        <v>523</v>
      </c>
      <c r="N10" s="269"/>
      <c r="O10" s="262" t="s">
        <v>507</v>
      </c>
      <c r="P10" s="458" t="s">
        <v>354</v>
      </c>
      <c r="Q10" s="458" t="s">
        <v>354</v>
      </c>
      <c r="R10" s="458" t="s">
        <v>354</v>
      </c>
      <c r="S10" s="458" t="s">
        <v>354</v>
      </c>
      <c r="T10" s="458" t="s">
        <v>354</v>
      </c>
      <c r="U10" s="458" t="s">
        <v>354</v>
      </c>
      <c r="V10" s="458" t="s">
        <v>354</v>
      </c>
      <c r="W10" s="458" t="s">
        <v>354</v>
      </c>
      <c r="X10" s="458" t="s">
        <v>354</v>
      </c>
    </row>
    <row r="11" spans="1:24" ht="10.5" customHeight="1">
      <c r="A11" s="18"/>
      <c r="B11" s="522"/>
      <c r="C11" s="522"/>
      <c r="D11" s="522"/>
      <c r="E11" s="522"/>
      <c r="F11" s="522"/>
      <c r="G11" s="522"/>
      <c r="H11" s="522"/>
      <c r="I11" s="522"/>
      <c r="J11" s="522"/>
      <c r="K11" s="522"/>
      <c r="L11" s="522"/>
      <c r="M11" s="522"/>
      <c r="N11" s="269"/>
      <c r="O11" s="262"/>
      <c r="P11" s="458"/>
      <c r="Q11" s="458"/>
      <c r="R11" s="458"/>
      <c r="S11" s="458"/>
      <c r="T11" s="458"/>
      <c r="U11" s="458"/>
      <c r="V11" s="458"/>
      <c r="W11" s="458"/>
      <c r="X11" s="458"/>
    </row>
    <row r="12" spans="1:24" ht="10.5" customHeight="1">
      <c r="A12" s="18" t="s">
        <v>508</v>
      </c>
      <c r="B12" s="522">
        <v>1</v>
      </c>
      <c r="C12" s="522">
        <v>1</v>
      </c>
      <c r="D12" s="522" t="s">
        <v>523</v>
      </c>
      <c r="E12" s="522">
        <v>7</v>
      </c>
      <c r="F12" s="522">
        <v>7</v>
      </c>
      <c r="G12" s="522" t="s">
        <v>22</v>
      </c>
      <c r="H12" s="522">
        <v>1</v>
      </c>
      <c r="I12" s="522">
        <v>1</v>
      </c>
      <c r="J12" s="522" t="s">
        <v>523</v>
      </c>
      <c r="K12" s="522" t="s">
        <v>22</v>
      </c>
      <c r="L12" s="522" t="s">
        <v>22</v>
      </c>
      <c r="M12" s="522" t="s">
        <v>523</v>
      </c>
      <c r="N12" s="269"/>
      <c r="O12" s="262" t="s">
        <v>508</v>
      </c>
      <c r="P12" s="458" t="s">
        <v>354</v>
      </c>
      <c r="Q12" s="458" t="s">
        <v>354</v>
      </c>
      <c r="R12" s="458" t="s">
        <v>354</v>
      </c>
      <c r="S12" s="458" t="s">
        <v>354</v>
      </c>
      <c r="T12" s="458" t="s">
        <v>354</v>
      </c>
      <c r="U12" s="458" t="s">
        <v>354</v>
      </c>
      <c r="V12" s="458" t="s">
        <v>354</v>
      </c>
      <c r="W12" s="458" t="s">
        <v>354</v>
      </c>
      <c r="X12" s="458" t="s">
        <v>354</v>
      </c>
    </row>
    <row r="13" spans="1:24" ht="10.5" customHeight="1">
      <c r="A13" s="18"/>
      <c r="B13" s="522"/>
      <c r="C13" s="522"/>
      <c r="D13" s="522"/>
      <c r="E13" s="522"/>
      <c r="F13" s="522"/>
      <c r="G13" s="522"/>
      <c r="H13" s="522"/>
      <c r="I13" s="522"/>
      <c r="J13" s="522"/>
      <c r="K13" s="522"/>
      <c r="L13" s="522"/>
      <c r="M13" s="522"/>
      <c r="N13" s="269"/>
      <c r="O13" s="262"/>
      <c r="P13" s="458"/>
      <c r="Q13" s="458"/>
      <c r="R13" s="458"/>
      <c r="S13" s="458"/>
      <c r="T13" s="458"/>
      <c r="U13" s="458"/>
      <c r="V13" s="458"/>
      <c r="W13" s="458"/>
      <c r="X13" s="458"/>
    </row>
    <row r="14" spans="1:24" ht="10.5" customHeight="1">
      <c r="A14" s="18"/>
      <c r="B14" s="458"/>
      <c r="C14" s="458"/>
      <c r="D14" s="458"/>
      <c r="E14" s="458"/>
      <c r="F14" s="458"/>
      <c r="G14" s="458"/>
      <c r="H14" s="458"/>
      <c r="I14" s="458"/>
      <c r="J14" s="458"/>
      <c r="K14" s="458"/>
      <c r="L14" s="458"/>
      <c r="M14" s="458"/>
      <c r="O14" s="18"/>
      <c r="P14" s="458"/>
      <c r="Q14" s="458"/>
      <c r="R14" s="458"/>
      <c r="S14" s="458"/>
      <c r="T14" s="458"/>
      <c r="U14" s="458"/>
      <c r="V14" s="458"/>
      <c r="W14" s="458"/>
      <c r="X14" s="458"/>
    </row>
    <row r="15" spans="1:24" ht="10.5" customHeight="1">
      <c r="A15" s="18" t="s">
        <v>32</v>
      </c>
      <c r="B15" s="458">
        <v>3</v>
      </c>
      <c r="C15" s="458">
        <v>2</v>
      </c>
      <c r="D15" s="458">
        <v>1</v>
      </c>
      <c r="E15" s="458">
        <v>2</v>
      </c>
      <c r="F15" s="458">
        <v>1</v>
      </c>
      <c r="G15" s="458">
        <v>1</v>
      </c>
      <c r="H15" s="458">
        <v>2</v>
      </c>
      <c r="I15" s="458">
        <v>2</v>
      </c>
      <c r="J15" s="458" t="s">
        <v>523</v>
      </c>
      <c r="K15" s="458" t="s">
        <v>523</v>
      </c>
      <c r="L15" s="458" t="s">
        <v>523</v>
      </c>
      <c r="M15" s="458" t="s">
        <v>523</v>
      </c>
      <c r="O15" s="18" t="s">
        <v>32</v>
      </c>
      <c r="P15" s="458" t="s">
        <v>354</v>
      </c>
      <c r="Q15" s="458" t="s">
        <v>354</v>
      </c>
      <c r="R15" s="458" t="s">
        <v>354</v>
      </c>
      <c r="S15" s="458" t="s">
        <v>354</v>
      </c>
      <c r="T15" s="458" t="s">
        <v>354</v>
      </c>
      <c r="U15" s="458" t="s">
        <v>354</v>
      </c>
      <c r="V15" s="458" t="s">
        <v>354</v>
      </c>
      <c r="W15" s="458" t="s">
        <v>354</v>
      </c>
      <c r="X15" s="458" t="s">
        <v>354</v>
      </c>
    </row>
    <row r="16" spans="1:24" ht="10.5" customHeight="1">
      <c r="A16" s="14"/>
      <c r="B16" s="458"/>
      <c r="C16" s="458"/>
      <c r="D16" s="458"/>
      <c r="E16" s="458"/>
      <c r="F16" s="458"/>
      <c r="G16" s="458"/>
      <c r="H16" s="458"/>
      <c r="I16" s="458"/>
      <c r="J16" s="458"/>
      <c r="K16" s="458"/>
      <c r="L16" s="458"/>
      <c r="M16" s="458"/>
      <c r="O16" s="14"/>
      <c r="P16" s="458"/>
      <c r="Q16" s="458"/>
      <c r="R16" s="458"/>
      <c r="S16" s="458"/>
      <c r="T16" s="458"/>
      <c r="U16" s="458"/>
      <c r="V16" s="458"/>
      <c r="W16" s="458"/>
      <c r="X16" s="458"/>
    </row>
    <row r="17" spans="1:24" ht="10.5" customHeight="1">
      <c r="A17" s="18" t="s">
        <v>492</v>
      </c>
      <c r="B17" s="458">
        <v>4</v>
      </c>
      <c r="C17" s="458">
        <v>4</v>
      </c>
      <c r="D17" s="458" t="s">
        <v>22</v>
      </c>
      <c r="E17" s="458">
        <v>3</v>
      </c>
      <c r="F17" s="458">
        <v>3</v>
      </c>
      <c r="G17" s="458" t="s">
        <v>22</v>
      </c>
      <c r="H17" s="458">
        <v>3</v>
      </c>
      <c r="I17" s="458">
        <v>3</v>
      </c>
      <c r="J17" s="458" t="s">
        <v>523</v>
      </c>
      <c r="K17" s="458" t="s">
        <v>523</v>
      </c>
      <c r="L17" s="458" t="s">
        <v>523</v>
      </c>
      <c r="M17" s="458" t="s">
        <v>523</v>
      </c>
      <c r="O17" s="18" t="s">
        <v>492</v>
      </c>
      <c r="P17" s="458" t="s">
        <v>354</v>
      </c>
      <c r="Q17" s="458" t="s">
        <v>354</v>
      </c>
      <c r="R17" s="458" t="s">
        <v>354</v>
      </c>
      <c r="S17" s="458" t="s">
        <v>354</v>
      </c>
      <c r="T17" s="458" t="s">
        <v>354</v>
      </c>
      <c r="U17" s="458" t="s">
        <v>354</v>
      </c>
      <c r="V17" s="458" t="s">
        <v>354</v>
      </c>
      <c r="W17" s="458" t="s">
        <v>354</v>
      </c>
      <c r="X17" s="458" t="s">
        <v>354</v>
      </c>
    </row>
    <row r="18" spans="1:24" ht="10.5" customHeight="1">
      <c r="A18" s="14"/>
      <c r="B18" s="458"/>
      <c r="C18" s="458"/>
      <c r="D18" s="458"/>
      <c r="E18" s="458"/>
      <c r="F18" s="458"/>
      <c r="G18" s="458"/>
      <c r="H18" s="458"/>
      <c r="I18" s="458"/>
      <c r="J18" s="458"/>
      <c r="K18" s="458"/>
      <c r="L18" s="458"/>
      <c r="M18" s="458"/>
      <c r="O18" s="14"/>
      <c r="P18" s="458"/>
      <c r="Q18" s="458"/>
      <c r="R18" s="458"/>
      <c r="S18" s="458"/>
      <c r="T18" s="458"/>
      <c r="U18" s="458"/>
      <c r="V18" s="458"/>
      <c r="W18" s="458"/>
      <c r="X18" s="458"/>
    </row>
    <row r="19" spans="1:24" ht="10.5" customHeight="1">
      <c r="A19" s="18" t="s">
        <v>63</v>
      </c>
      <c r="B19" s="458">
        <v>4</v>
      </c>
      <c r="C19" s="458" t="s">
        <v>22</v>
      </c>
      <c r="D19" s="458">
        <v>4</v>
      </c>
      <c r="E19" s="458">
        <v>5</v>
      </c>
      <c r="F19" s="458">
        <v>3</v>
      </c>
      <c r="G19" s="458">
        <v>2</v>
      </c>
      <c r="H19" s="458">
        <v>2</v>
      </c>
      <c r="I19" s="458" t="s">
        <v>22</v>
      </c>
      <c r="J19" s="458">
        <v>2</v>
      </c>
      <c r="K19" s="458">
        <v>2</v>
      </c>
      <c r="L19" s="458" t="s">
        <v>523</v>
      </c>
      <c r="M19" s="458">
        <v>2</v>
      </c>
      <c r="O19" s="18" t="s">
        <v>470</v>
      </c>
      <c r="P19" s="458" t="s">
        <v>354</v>
      </c>
      <c r="Q19" s="458" t="s">
        <v>354</v>
      </c>
      <c r="R19" s="458" t="s">
        <v>354</v>
      </c>
      <c r="S19" s="458" t="s">
        <v>354</v>
      </c>
      <c r="T19" s="458" t="s">
        <v>354</v>
      </c>
      <c r="U19" s="458" t="s">
        <v>354</v>
      </c>
      <c r="V19" s="458" t="s">
        <v>354</v>
      </c>
      <c r="W19" s="458" t="s">
        <v>354</v>
      </c>
      <c r="X19" s="458" t="s">
        <v>354</v>
      </c>
    </row>
    <row r="20" spans="1:24" ht="10.5" customHeight="1">
      <c r="A20" s="18"/>
      <c r="B20" s="458"/>
      <c r="C20" s="458"/>
      <c r="D20" s="458"/>
      <c r="E20" s="458"/>
      <c r="F20" s="458"/>
      <c r="G20" s="458"/>
      <c r="H20" s="458"/>
      <c r="I20" s="458"/>
      <c r="J20" s="458"/>
      <c r="K20" s="458"/>
      <c r="L20" s="458"/>
      <c r="M20" s="458"/>
      <c r="O20" s="18"/>
      <c r="P20" s="458"/>
      <c r="Q20" s="458"/>
      <c r="R20" s="458"/>
      <c r="S20" s="458"/>
      <c r="T20" s="458"/>
      <c r="U20" s="458"/>
      <c r="V20" s="458"/>
      <c r="W20" s="458"/>
      <c r="X20" s="458"/>
    </row>
    <row r="21" spans="1:24" ht="10.5" customHeight="1">
      <c r="A21" s="22"/>
      <c r="B21" s="458"/>
      <c r="C21" s="458"/>
      <c r="D21" s="458"/>
      <c r="E21" s="458"/>
      <c r="F21" s="458"/>
      <c r="G21" s="458"/>
      <c r="H21" s="458"/>
      <c r="I21" s="458"/>
      <c r="J21" s="458"/>
      <c r="K21" s="458"/>
      <c r="L21" s="458"/>
      <c r="M21" s="458"/>
      <c r="O21" s="22"/>
      <c r="P21" s="458"/>
      <c r="Q21" s="458"/>
      <c r="R21" s="458"/>
      <c r="S21" s="458"/>
      <c r="T21" s="458"/>
      <c r="U21" s="458"/>
      <c r="V21" s="458"/>
      <c r="W21" s="458"/>
      <c r="X21" s="458"/>
    </row>
    <row r="22" spans="1:24" ht="10.5" customHeight="1">
      <c r="A22" s="18" t="s">
        <v>40</v>
      </c>
      <c r="B22" s="458">
        <v>7</v>
      </c>
      <c r="C22" s="458">
        <v>1</v>
      </c>
      <c r="D22" s="458">
        <v>6</v>
      </c>
      <c r="E22" s="458" t="s">
        <v>22</v>
      </c>
      <c r="F22" s="458" t="s">
        <v>22</v>
      </c>
      <c r="G22" s="458" t="s">
        <v>22</v>
      </c>
      <c r="H22" s="458">
        <v>9</v>
      </c>
      <c r="I22" s="458">
        <v>1</v>
      </c>
      <c r="J22" s="458">
        <v>8</v>
      </c>
      <c r="K22" s="458">
        <v>3</v>
      </c>
      <c r="L22" s="458" t="s">
        <v>523</v>
      </c>
      <c r="M22" s="458">
        <v>3</v>
      </c>
      <c r="O22" s="18" t="s">
        <v>40</v>
      </c>
      <c r="P22" s="458" t="s">
        <v>354</v>
      </c>
      <c r="Q22" s="458" t="s">
        <v>354</v>
      </c>
      <c r="R22" s="458" t="s">
        <v>354</v>
      </c>
      <c r="S22" s="458" t="s">
        <v>354</v>
      </c>
      <c r="T22" s="458" t="s">
        <v>354</v>
      </c>
      <c r="U22" s="458" t="s">
        <v>354</v>
      </c>
      <c r="V22" s="458" t="s">
        <v>354</v>
      </c>
      <c r="W22" s="458" t="s">
        <v>354</v>
      </c>
      <c r="X22" s="458" t="s">
        <v>354</v>
      </c>
    </row>
    <row r="23" spans="1:24" ht="10.5" customHeight="1">
      <c r="A23" s="22"/>
      <c r="B23" s="618"/>
      <c r="C23" s="458"/>
      <c r="D23" s="458"/>
      <c r="E23" s="458"/>
      <c r="F23" s="458"/>
      <c r="G23" s="458"/>
      <c r="H23" s="458"/>
      <c r="I23" s="458"/>
      <c r="J23" s="458"/>
      <c r="K23" s="458"/>
      <c r="L23" s="458"/>
      <c r="M23" s="458"/>
      <c r="O23" s="22"/>
      <c r="P23" s="458"/>
      <c r="Q23" s="458"/>
      <c r="R23" s="458"/>
      <c r="S23" s="458"/>
      <c r="T23" s="458"/>
      <c r="U23" s="458"/>
      <c r="V23" s="458"/>
      <c r="W23" s="458"/>
      <c r="X23" s="458"/>
    </row>
    <row r="24" spans="1:24" ht="10.5" customHeight="1">
      <c r="A24" s="18" t="s">
        <v>43</v>
      </c>
      <c r="B24" s="458">
        <v>7</v>
      </c>
      <c r="C24" s="458">
        <v>1</v>
      </c>
      <c r="D24" s="458">
        <v>6</v>
      </c>
      <c r="E24" s="458">
        <v>12</v>
      </c>
      <c r="F24" s="458">
        <v>2</v>
      </c>
      <c r="G24" s="458">
        <v>10</v>
      </c>
      <c r="H24" s="458">
        <v>4</v>
      </c>
      <c r="I24" s="458" t="s">
        <v>22</v>
      </c>
      <c r="J24" s="458">
        <v>4</v>
      </c>
      <c r="K24" s="458">
        <v>1</v>
      </c>
      <c r="L24" s="458" t="s">
        <v>523</v>
      </c>
      <c r="M24" s="458">
        <v>1</v>
      </c>
      <c r="O24" s="18" t="s">
        <v>43</v>
      </c>
      <c r="P24" s="458" t="s">
        <v>354</v>
      </c>
      <c r="Q24" s="458" t="s">
        <v>354</v>
      </c>
      <c r="R24" s="458" t="s">
        <v>354</v>
      </c>
      <c r="S24" s="458" t="s">
        <v>354</v>
      </c>
      <c r="T24" s="458" t="s">
        <v>354</v>
      </c>
      <c r="U24" s="458" t="s">
        <v>354</v>
      </c>
      <c r="V24" s="458" t="s">
        <v>354</v>
      </c>
      <c r="W24" s="458" t="s">
        <v>354</v>
      </c>
      <c r="X24" s="458" t="s">
        <v>354</v>
      </c>
    </row>
    <row r="25" spans="1:24" ht="10.5" customHeight="1">
      <c r="A25" s="22"/>
      <c r="B25" s="618"/>
      <c r="C25" s="458"/>
      <c r="D25" s="458"/>
      <c r="E25" s="458"/>
      <c r="F25" s="458"/>
      <c r="G25" s="458"/>
      <c r="H25" s="458"/>
      <c r="I25" s="458"/>
      <c r="J25" s="458"/>
      <c r="K25" s="458"/>
      <c r="L25" s="458"/>
      <c r="M25" s="458"/>
      <c r="O25" s="22"/>
      <c r="P25" s="466"/>
      <c r="Q25" s="465"/>
      <c r="R25" s="465"/>
      <c r="S25" s="465"/>
      <c r="T25" s="465"/>
      <c r="U25" s="465"/>
      <c r="V25" s="465"/>
      <c r="W25" s="8"/>
      <c r="X25" s="8"/>
    </row>
    <row r="26" spans="1:24" ht="10.5" customHeight="1">
      <c r="A26" s="18" t="s">
        <v>493</v>
      </c>
      <c r="B26" s="458">
        <v>11</v>
      </c>
      <c r="C26" s="458">
        <v>1</v>
      </c>
      <c r="D26" s="458">
        <v>10</v>
      </c>
      <c r="E26" s="458">
        <v>7</v>
      </c>
      <c r="F26" s="458" t="s">
        <v>22</v>
      </c>
      <c r="G26" s="458">
        <v>7</v>
      </c>
      <c r="H26" s="458">
        <v>8</v>
      </c>
      <c r="I26" s="458">
        <v>1</v>
      </c>
      <c r="J26" s="458">
        <v>7</v>
      </c>
      <c r="K26" s="458">
        <v>3</v>
      </c>
      <c r="L26" s="458" t="s">
        <v>523</v>
      </c>
      <c r="M26" s="458">
        <v>3</v>
      </c>
      <c r="O26" s="18" t="s">
        <v>493</v>
      </c>
      <c r="P26" s="462">
        <v>1744</v>
      </c>
      <c r="Q26" s="462">
        <v>766</v>
      </c>
      <c r="R26" s="462">
        <v>978</v>
      </c>
      <c r="S26" s="462">
        <v>577</v>
      </c>
      <c r="T26" s="462">
        <v>253</v>
      </c>
      <c r="U26" s="462">
        <v>324</v>
      </c>
      <c r="V26" s="462">
        <v>1167</v>
      </c>
      <c r="W26" s="462">
        <v>513</v>
      </c>
      <c r="X26" s="462">
        <v>654</v>
      </c>
    </row>
    <row r="27" spans="1:24" ht="10.5" customHeight="1">
      <c r="A27" s="18"/>
      <c r="B27" s="458"/>
      <c r="C27" s="458"/>
      <c r="D27" s="458"/>
      <c r="E27" s="458"/>
      <c r="F27" s="458"/>
      <c r="G27" s="458"/>
      <c r="H27" s="458"/>
      <c r="I27" s="458"/>
      <c r="J27" s="458"/>
      <c r="K27" s="458"/>
      <c r="L27" s="458"/>
      <c r="M27" s="458"/>
      <c r="O27" s="18"/>
      <c r="P27" s="8"/>
      <c r="Q27" s="8"/>
      <c r="R27" s="8"/>
      <c r="S27" s="8"/>
      <c r="T27" s="8"/>
      <c r="U27" s="8"/>
      <c r="V27" s="8"/>
      <c r="W27" s="8"/>
      <c r="X27" s="8"/>
    </row>
    <row r="28" spans="1:24" ht="10.5" customHeight="1">
      <c r="A28" s="22"/>
      <c r="B28" s="618"/>
      <c r="C28" s="458"/>
      <c r="D28" s="458"/>
      <c r="E28" s="458"/>
      <c r="F28" s="458"/>
      <c r="G28" s="458"/>
      <c r="H28" s="458"/>
      <c r="I28" s="458"/>
      <c r="J28" s="458"/>
      <c r="K28" s="458"/>
      <c r="L28" s="458"/>
      <c r="M28" s="458"/>
      <c r="O28" s="22"/>
      <c r="P28" s="466"/>
      <c r="Q28" s="465"/>
      <c r="R28" s="465"/>
      <c r="S28" s="465"/>
      <c r="T28" s="465"/>
      <c r="U28" s="465"/>
      <c r="V28" s="465"/>
      <c r="W28" s="8"/>
      <c r="X28" s="8"/>
    </row>
    <row r="29" spans="1:24" ht="10.5" customHeight="1">
      <c r="A29" s="18" t="s">
        <v>23</v>
      </c>
      <c r="B29" s="458">
        <v>12</v>
      </c>
      <c r="C29" s="458">
        <v>4</v>
      </c>
      <c r="D29" s="458">
        <v>8</v>
      </c>
      <c r="E29" s="458">
        <v>7</v>
      </c>
      <c r="F29" s="458" t="s">
        <v>22</v>
      </c>
      <c r="G29" s="458">
        <v>7</v>
      </c>
      <c r="H29" s="458">
        <v>13</v>
      </c>
      <c r="I29" s="458">
        <v>5</v>
      </c>
      <c r="J29" s="458">
        <v>8</v>
      </c>
      <c r="K29" s="458" t="s">
        <v>22</v>
      </c>
      <c r="L29" s="458" t="s">
        <v>22</v>
      </c>
      <c r="M29" s="458" t="s">
        <v>22</v>
      </c>
      <c r="O29" s="18" t="s">
        <v>23</v>
      </c>
      <c r="P29" s="462">
        <v>2235</v>
      </c>
      <c r="Q29" s="462">
        <v>972</v>
      </c>
      <c r="R29" s="462">
        <v>1263</v>
      </c>
      <c r="S29" s="462">
        <v>1442</v>
      </c>
      <c r="T29" s="462">
        <v>656</v>
      </c>
      <c r="U29" s="462">
        <v>786</v>
      </c>
      <c r="V29" s="462">
        <v>1960</v>
      </c>
      <c r="W29" s="462">
        <v>829</v>
      </c>
      <c r="X29" s="462">
        <v>1131</v>
      </c>
    </row>
    <row r="30" spans="1:24" ht="10.5" customHeight="1">
      <c r="A30" s="18"/>
      <c r="B30" s="458"/>
      <c r="C30" s="458"/>
      <c r="D30" s="458"/>
      <c r="E30" s="458"/>
      <c r="F30" s="458"/>
      <c r="G30" s="458"/>
      <c r="H30" s="458"/>
      <c r="I30" s="458"/>
      <c r="J30" s="458"/>
      <c r="K30" s="458"/>
      <c r="L30" s="458"/>
      <c r="M30" s="458"/>
      <c r="O30" s="18"/>
      <c r="P30" s="462"/>
      <c r="Q30" s="462"/>
      <c r="R30" s="462"/>
      <c r="S30" s="462"/>
      <c r="T30" s="462"/>
      <c r="U30" s="462"/>
      <c r="V30" s="462"/>
      <c r="W30" s="462"/>
      <c r="X30" s="462"/>
    </row>
    <row r="31" spans="1:24" ht="10.5" customHeight="1">
      <c r="A31" s="18"/>
      <c r="B31" s="458"/>
      <c r="C31" s="458"/>
      <c r="D31" s="458"/>
      <c r="E31" s="458"/>
      <c r="F31" s="458"/>
      <c r="G31" s="458"/>
      <c r="H31" s="458"/>
      <c r="I31" s="458"/>
      <c r="J31" s="458"/>
      <c r="K31" s="458"/>
      <c r="L31" s="458"/>
      <c r="M31" s="458"/>
      <c r="O31" s="18"/>
      <c r="P31" s="462"/>
      <c r="Q31" s="462"/>
      <c r="R31" s="462"/>
      <c r="S31" s="462"/>
      <c r="T31" s="462"/>
      <c r="U31" s="462"/>
      <c r="V31" s="462"/>
      <c r="W31" s="462"/>
      <c r="X31" s="462"/>
    </row>
    <row r="32" spans="1:24" ht="10.5" customHeight="1">
      <c r="A32" s="22" t="s">
        <v>25</v>
      </c>
      <c r="B32" s="458">
        <v>1</v>
      </c>
      <c r="C32" s="458" t="s">
        <v>22</v>
      </c>
      <c r="D32" s="458">
        <v>1</v>
      </c>
      <c r="E32" s="458">
        <v>2</v>
      </c>
      <c r="F32" s="458" t="s">
        <v>22</v>
      </c>
      <c r="G32" s="458">
        <v>2</v>
      </c>
      <c r="H32" s="458">
        <v>7</v>
      </c>
      <c r="I32" s="458">
        <v>1</v>
      </c>
      <c r="J32" s="458">
        <v>6</v>
      </c>
      <c r="K32" s="458">
        <v>2</v>
      </c>
      <c r="L32" s="458" t="s">
        <v>22</v>
      </c>
      <c r="M32" s="458">
        <v>2</v>
      </c>
      <c r="O32" s="22" t="s">
        <v>25</v>
      </c>
      <c r="P32" s="462">
        <v>188</v>
      </c>
      <c r="Q32" s="462">
        <v>80</v>
      </c>
      <c r="R32" s="462">
        <v>108</v>
      </c>
      <c r="S32" s="462">
        <v>207</v>
      </c>
      <c r="T32" s="462">
        <v>85</v>
      </c>
      <c r="U32" s="462">
        <v>122</v>
      </c>
      <c r="V32" s="462">
        <v>1148</v>
      </c>
      <c r="W32" s="462">
        <v>508</v>
      </c>
      <c r="X32" s="462">
        <v>640</v>
      </c>
    </row>
    <row r="33" spans="1:24" ht="10.5" customHeight="1">
      <c r="A33" s="22" t="s">
        <v>44</v>
      </c>
      <c r="B33" s="458" t="s">
        <v>22</v>
      </c>
      <c r="C33" s="458" t="s">
        <v>22</v>
      </c>
      <c r="D33" s="458" t="s">
        <v>22</v>
      </c>
      <c r="E33" s="458" t="s">
        <v>22</v>
      </c>
      <c r="F33" s="458" t="s">
        <v>22</v>
      </c>
      <c r="G33" s="458" t="s">
        <v>22</v>
      </c>
      <c r="H33" s="458">
        <v>7</v>
      </c>
      <c r="I33" s="458">
        <v>1</v>
      </c>
      <c r="J33" s="458">
        <v>6</v>
      </c>
      <c r="K33" s="458">
        <v>2</v>
      </c>
      <c r="L33" s="458" t="s">
        <v>22</v>
      </c>
      <c r="M33" s="458">
        <v>2</v>
      </c>
      <c r="O33" s="22" t="s">
        <v>44</v>
      </c>
      <c r="P33" s="462">
        <v>165</v>
      </c>
      <c r="Q33" s="462">
        <v>83</v>
      </c>
      <c r="R33" s="462">
        <v>82</v>
      </c>
      <c r="S33" s="462">
        <v>84</v>
      </c>
      <c r="T33" s="462">
        <v>35</v>
      </c>
      <c r="U33" s="462">
        <v>49</v>
      </c>
      <c r="V33" s="462">
        <v>1229</v>
      </c>
      <c r="W33" s="462">
        <v>556</v>
      </c>
      <c r="X33" s="462">
        <v>673</v>
      </c>
    </row>
    <row r="34" spans="1:24" ht="10.5" customHeight="1">
      <c r="A34" s="22" t="s">
        <v>45</v>
      </c>
      <c r="B34" s="458">
        <v>1</v>
      </c>
      <c r="C34" s="458">
        <v>1</v>
      </c>
      <c r="D34" s="458" t="s">
        <v>22</v>
      </c>
      <c r="E34" s="458" t="s">
        <v>22</v>
      </c>
      <c r="F34" s="458" t="s">
        <v>22</v>
      </c>
      <c r="G34" s="458" t="s">
        <v>22</v>
      </c>
      <c r="H34" s="458">
        <v>8</v>
      </c>
      <c r="I34" s="458">
        <v>2</v>
      </c>
      <c r="J34" s="458">
        <v>6</v>
      </c>
      <c r="K34" s="458">
        <v>2</v>
      </c>
      <c r="L34" s="458" t="s">
        <v>22</v>
      </c>
      <c r="M34" s="458">
        <v>2</v>
      </c>
      <c r="O34" s="22" t="s">
        <v>45</v>
      </c>
      <c r="P34" s="462">
        <v>200</v>
      </c>
      <c r="Q34" s="462">
        <v>72</v>
      </c>
      <c r="R34" s="462">
        <v>128</v>
      </c>
      <c r="S34" s="462">
        <v>114</v>
      </c>
      <c r="T34" s="462">
        <v>52</v>
      </c>
      <c r="U34" s="462">
        <v>62</v>
      </c>
      <c r="V34" s="462">
        <v>1315</v>
      </c>
      <c r="W34" s="462">
        <v>576</v>
      </c>
      <c r="X34" s="462">
        <v>739</v>
      </c>
    </row>
    <row r="35" spans="1:24" ht="10.5" customHeight="1">
      <c r="A35" s="18"/>
      <c r="B35" s="458"/>
      <c r="C35" s="458"/>
      <c r="D35" s="458"/>
      <c r="E35" s="458"/>
      <c r="F35" s="458"/>
      <c r="G35" s="458"/>
      <c r="H35" s="458"/>
      <c r="I35" s="458"/>
      <c r="J35" s="458"/>
      <c r="K35" s="458"/>
      <c r="L35" s="458"/>
      <c r="M35" s="458"/>
      <c r="O35" s="18"/>
      <c r="P35" s="462"/>
      <c r="Q35" s="462"/>
      <c r="R35" s="462"/>
      <c r="S35" s="462"/>
      <c r="T35" s="462"/>
      <c r="U35" s="462"/>
      <c r="V35" s="462"/>
      <c r="W35" s="462"/>
      <c r="X35" s="462"/>
    </row>
    <row r="36" spans="1:24" ht="10.5" customHeight="1">
      <c r="A36" s="22" t="s">
        <v>30</v>
      </c>
      <c r="B36" s="458">
        <v>1</v>
      </c>
      <c r="C36" s="458" t="s">
        <v>22</v>
      </c>
      <c r="D36" s="458">
        <v>1</v>
      </c>
      <c r="E36" s="458">
        <v>1</v>
      </c>
      <c r="F36" s="458" t="s">
        <v>22</v>
      </c>
      <c r="G36" s="458">
        <v>1</v>
      </c>
      <c r="H36" s="458">
        <v>8</v>
      </c>
      <c r="I36" s="458">
        <v>2</v>
      </c>
      <c r="J36" s="458">
        <v>6</v>
      </c>
      <c r="K36" s="458">
        <v>3</v>
      </c>
      <c r="L36" s="458" t="s">
        <v>22</v>
      </c>
      <c r="M36" s="458">
        <v>3</v>
      </c>
      <c r="O36" s="22" t="s">
        <v>30</v>
      </c>
      <c r="P36" s="462">
        <v>205</v>
      </c>
      <c r="Q36" s="462">
        <v>89</v>
      </c>
      <c r="R36" s="462">
        <v>116</v>
      </c>
      <c r="S36" s="462">
        <v>116</v>
      </c>
      <c r="T36" s="462">
        <v>65</v>
      </c>
      <c r="U36" s="462">
        <v>51</v>
      </c>
      <c r="V36" s="462">
        <v>1404</v>
      </c>
      <c r="W36" s="462">
        <v>600</v>
      </c>
      <c r="X36" s="462">
        <v>804</v>
      </c>
    </row>
    <row r="37" spans="1:24" ht="10.5" customHeight="1">
      <c r="A37" s="22" t="s">
        <v>31</v>
      </c>
      <c r="B37" s="458">
        <v>4</v>
      </c>
      <c r="C37" s="458">
        <v>2</v>
      </c>
      <c r="D37" s="458">
        <v>2</v>
      </c>
      <c r="E37" s="458">
        <v>4</v>
      </c>
      <c r="F37" s="458" t="s">
        <v>22</v>
      </c>
      <c r="G37" s="458">
        <v>4</v>
      </c>
      <c r="H37" s="458">
        <v>8</v>
      </c>
      <c r="I37" s="458">
        <v>4</v>
      </c>
      <c r="J37" s="458">
        <v>4</v>
      </c>
      <c r="K37" s="458" t="s">
        <v>22</v>
      </c>
      <c r="L37" s="458" t="s">
        <v>22</v>
      </c>
      <c r="M37" s="458" t="s">
        <v>22</v>
      </c>
      <c r="O37" s="22" t="s">
        <v>31</v>
      </c>
      <c r="P37" s="462">
        <v>190</v>
      </c>
      <c r="Q37" s="462">
        <v>70</v>
      </c>
      <c r="R37" s="462">
        <v>120</v>
      </c>
      <c r="S37" s="462">
        <v>103</v>
      </c>
      <c r="T37" s="462">
        <v>40</v>
      </c>
      <c r="U37" s="462">
        <v>63</v>
      </c>
      <c r="V37" s="462">
        <v>1491</v>
      </c>
      <c r="W37" s="462">
        <v>630</v>
      </c>
      <c r="X37" s="462">
        <v>861</v>
      </c>
    </row>
    <row r="38" spans="1:24" ht="10.5" customHeight="1">
      <c r="A38" s="22" t="s">
        <v>33</v>
      </c>
      <c r="B38" s="458" t="s">
        <v>22</v>
      </c>
      <c r="C38" s="458" t="s">
        <v>22</v>
      </c>
      <c r="D38" s="458" t="s">
        <v>22</v>
      </c>
      <c r="E38" s="458" t="s">
        <v>22</v>
      </c>
      <c r="F38" s="458" t="s">
        <v>22</v>
      </c>
      <c r="G38" s="458" t="s">
        <v>22</v>
      </c>
      <c r="H38" s="458">
        <v>8</v>
      </c>
      <c r="I38" s="458">
        <v>4</v>
      </c>
      <c r="J38" s="458">
        <v>4</v>
      </c>
      <c r="K38" s="458" t="s">
        <v>22</v>
      </c>
      <c r="L38" s="458" t="s">
        <v>22</v>
      </c>
      <c r="M38" s="458" t="s">
        <v>22</v>
      </c>
      <c r="O38" s="22" t="s">
        <v>33</v>
      </c>
      <c r="P38" s="462">
        <v>182</v>
      </c>
      <c r="Q38" s="462">
        <v>83</v>
      </c>
      <c r="R38" s="462">
        <v>99</v>
      </c>
      <c r="S38" s="462">
        <v>137</v>
      </c>
      <c r="T38" s="462">
        <v>67</v>
      </c>
      <c r="U38" s="462">
        <v>70</v>
      </c>
      <c r="V38" s="462">
        <v>1536</v>
      </c>
      <c r="W38" s="462">
        <v>646</v>
      </c>
      <c r="X38" s="462">
        <v>890</v>
      </c>
    </row>
    <row r="39" spans="1:24" ht="10.5" customHeight="1">
      <c r="A39" s="22"/>
      <c r="B39" s="458"/>
      <c r="C39" s="458"/>
      <c r="D39" s="458"/>
      <c r="E39" s="458"/>
      <c r="F39" s="458"/>
      <c r="G39" s="458"/>
      <c r="H39" s="458"/>
      <c r="I39" s="458"/>
      <c r="J39" s="458"/>
      <c r="K39" s="458"/>
      <c r="L39" s="458"/>
      <c r="M39" s="458"/>
      <c r="O39" s="22"/>
      <c r="P39" s="462"/>
      <c r="Q39" s="462"/>
      <c r="R39" s="462"/>
      <c r="S39" s="462"/>
      <c r="T39" s="462"/>
      <c r="U39" s="462"/>
      <c r="V39" s="462"/>
      <c r="W39" s="462"/>
      <c r="X39" s="462"/>
    </row>
    <row r="40" spans="1:24" ht="10.5" customHeight="1">
      <c r="A40" s="18"/>
      <c r="B40" s="458"/>
      <c r="C40" s="458"/>
      <c r="D40" s="458"/>
      <c r="E40" s="458"/>
      <c r="F40" s="458"/>
      <c r="G40" s="458"/>
      <c r="H40" s="458"/>
      <c r="I40" s="458"/>
      <c r="J40" s="458"/>
      <c r="K40" s="458"/>
      <c r="L40" s="458"/>
      <c r="M40" s="458"/>
      <c r="O40" s="18"/>
      <c r="P40" s="462"/>
      <c r="Q40" s="462"/>
      <c r="R40" s="462"/>
      <c r="S40" s="462"/>
      <c r="T40" s="462"/>
      <c r="U40" s="462"/>
      <c r="V40" s="462"/>
      <c r="W40" s="462"/>
      <c r="X40" s="462"/>
    </row>
    <row r="41" spans="1:24" ht="10.5" customHeight="1">
      <c r="A41" s="22" t="s">
        <v>35</v>
      </c>
      <c r="B41" s="458" t="s">
        <v>22</v>
      </c>
      <c r="C41" s="458" t="s">
        <v>22</v>
      </c>
      <c r="D41" s="458" t="s">
        <v>22</v>
      </c>
      <c r="E41" s="458" t="s">
        <v>22</v>
      </c>
      <c r="F41" s="458" t="s">
        <v>22</v>
      </c>
      <c r="G41" s="458" t="s">
        <v>22</v>
      </c>
      <c r="H41" s="458">
        <v>8</v>
      </c>
      <c r="I41" s="458">
        <v>4</v>
      </c>
      <c r="J41" s="458">
        <v>4</v>
      </c>
      <c r="K41" s="458" t="s">
        <v>22</v>
      </c>
      <c r="L41" s="458" t="s">
        <v>22</v>
      </c>
      <c r="M41" s="458" t="s">
        <v>22</v>
      </c>
      <c r="O41" s="22" t="s">
        <v>35</v>
      </c>
      <c r="P41" s="462">
        <v>210</v>
      </c>
      <c r="Q41" s="462">
        <v>92</v>
      </c>
      <c r="R41" s="462">
        <v>118</v>
      </c>
      <c r="S41" s="462">
        <v>106</v>
      </c>
      <c r="T41" s="462">
        <v>42</v>
      </c>
      <c r="U41" s="462">
        <v>64</v>
      </c>
      <c r="V41" s="462">
        <v>1640</v>
      </c>
      <c r="W41" s="462">
        <v>696</v>
      </c>
      <c r="X41" s="462">
        <v>944</v>
      </c>
    </row>
    <row r="42" spans="1:24" ht="10.5" customHeight="1">
      <c r="A42" s="22" t="s">
        <v>36</v>
      </c>
      <c r="B42" s="458">
        <v>1</v>
      </c>
      <c r="C42" s="458" t="s">
        <v>22</v>
      </c>
      <c r="D42" s="458">
        <v>1</v>
      </c>
      <c r="E42" s="458" t="s">
        <v>22</v>
      </c>
      <c r="F42" s="458" t="s">
        <v>22</v>
      </c>
      <c r="G42" s="458" t="s">
        <v>22</v>
      </c>
      <c r="H42" s="458">
        <v>9</v>
      </c>
      <c r="I42" s="458">
        <v>4</v>
      </c>
      <c r="J42" s="458">
        <v>5</v>
      </c>
      <c r="K42" s="458" t="s">
        <v>22</v>
      </c>
      <c r="L42" s="458" t="s">
        <v>22</v>
      </c>
      <c r="M42" s="458" t="s">
        <v>22</v>
      </c>
      <c r="O42" s="22" t="s">
        <v>36</v>
      </c>
      <c r="P42" s="462">
        <v>172</v>
      </c>
      <c r="Q42" s="462">
        <v>72</v>
      </c>
      <c r="R42" s="462">
        <v>100</v>
      </c>
      <c r="S42" s="462">
        <v>97</v>
      </c>
      <c r="T42" s="462">
        <v>44</v>
      </c>
      <c r="U42" s="462">
        <v>53</v>
      </c>
      <c r="V42" s="462">
        <v>1715</v>
      </c>
      <c r="W42" s="462">
        <v>724</v>
      </c>
      <c r="X42" s="462">
        <v>991</v>
      </c>
    </row>
    <row r="43" spans="1:24" ht="10.5" customHeight="1">
      <c r="A43" s="22" t="s">
        <v>37</v>
      </c>
      <c r="B43" s="458">
        <v>2</v>
      </c>
      <c r="C43" s="458">
        <v>1</v>
      </c>
      <c r="D43" s="458">
        <v>1</v>
      </c>
      <c r="E43" s="458" t="s">
        <v>22</v>
      </c>
      <c r="F43" s="458" t="s">
        <v>22</v>
      </c>
      <c r="G43" s="458" t="s">
        <v>22</v>
      </c>
      <c r="H43" s="458">
        <v>11</v>
      </c>
      <c r="I43" s="458">
        <v>5</v>
      </c>
      <c r="J43" s="458">
        <v>6</v>
      </c>
      <c r="K43" s="458" t="s">
        <v>22</v>
      </c>
      <c r="L43" s="458" t="s">
        <v>22</v>
      </c>
      <c r="M43" s="458" t="s">
        <v>22</v>
      </c>
      <c r="O43" s="22" t="s">
        <v>37</v>
      </c>
      <c r="P43" s="462">
        <v>157</v>
      </c>
      <c r="Q43" s="462">
        <v>78</v>
      </c>
      <c r="R43" s="462">
        <v>79</v>
      </c>
      <c r="S43" s="462">
        <v>114</v>
      </c>
      <c r="T43" s="462">
        <v>55</v>
      </c>
      <c r="U43" s="462">
        <v>59</v>
      </c>
      <c r="V43" s="462">
        <v>1758</v>
      </c>
      <c r="W43" s="462">
        <v>747</v>
      </c>
      <c r="X43" s="462">
        <v>1011</v>
      </c>
    </row>
    <row r="44" spans="1:24" ht="10.5" customHeight="1">
      <c r="A44" s="18"/>
      <c r="B44" s="458"/>
      <c r="C44" s="458"/>
      <c r="D44" s="458"/>
      <c r="E44" s="458"/>
      <c r="F44" s="458"/>
      <c r="G44" s="458"/>
      <c r="H44" s="458"/>
      <c r="I44" s="458"/>
      <c r="J44" s="458"/>
      <c r="K44" s="458"/>
      <c r="L44" s="458"/>
      <c r="M44" s="458"/>
      <c r="O44" s="18"/>
      <c r="P44" s="462"/>
      <c r="Q44" s="462"/>
      <c r="R44" s="462"/>
      <c r="S44" s="462"/>
      <c r="T44" s="462"/>
      <c r="U44" s="462"/>
      <c r="V44" s="462"/>
      <c r="W44" s="462"/>
      <c r="X44" s="462"/>
    </row>
    <row r="45" spans="1:24" ht="10.5" customHeight="1">
      <c r="A45" s="22" t="s">
        <v>39</v>
      </c>
      <c r="B45" s="458" t="s">
        <v>22</v>
      </c>
      <c r="C45" s="458" t="s">
        <v>22</v>
      </c>
      <c r="D45" s="458" t="s">
        <v>22</v>
      </c>
      <c r="E45" s="458" t="s">
        <v>22</v>
      </c>
      <c r="F45" s="458" t="s">
        <v>22</v>
      </c>
      <c r="G45" s="458" t="s">
        <v>22</v>
      </c>
      <c r="H45" s="458">
        <v>11</v>
      </c>
      <c r="I45" s="458">
        <v>5</v>
      </c>
      <c r="J45" s="458">
        <v>6</v>
      </c>
      <c r="K45" s="458" t="s">
        <v>22</v>
      </c>
      <c r="L45" s="458" t="s">
        <v>22</v>
      </c>
      <c r="M45" s="458" t="s">
        <v>22</v>
      </c>
      <c r="O45" s="22" t="s">
        <v>39</v>
      </c>
      <c r="P45" s="462">
        <v>207</v>
      </c>
      <c r="Q45" s="462">
        <v>91</v>
      </c>
      <c r="R45" s="462">
        <v>116</v>
      </c>
      <c r="S45" s="462">
        <v>146</v>
      </c>
      <c r="T45" s="462">
        <v>61</v>
      </c>
      <c r="U45" s="462">
        <v>85</v>
      </c>
      <c r="V45" s="462">
        <v>1819</v>
      </c>
      <c r="W45" s="462">
        <v>777</v>
      </c>
      <c r="X45" s="462">
        <v>1042</v>
      </c>
    </row>
    <row r="46" spans="1:24" ht="10.5" customHeight="1">
      <c r="A46" s="22" t="s">
        <v>41</v>
      </c>
      <c r="B46" s="458">
        <v>1</v>
      </c>
      <c r="C46" s="458" t="s">
        <v>22</v>
      </c>
      <c r="D46" s="458">
        <v>1</v>
      </c>
      <c r="E46" s="458" t="s">
        <v>22</v>
      </c>
      <c r="F46" s="458" t="s">
        <v>22</v>
      </c>
      <c r="G46" s="458" t="s">
        <v>22</v>
      </c>
      <c r="H46" s="458">
        <v>12</v>
      </c>
      <c r="I46" s="458">
        <v>5</v>
      </c>
      <c r="J46" s="458">
        <v>7</v>
      </c>
      <c r="K46" s="458" t="s">
        <v>22</v>
      </c>
      <c r="L46" s="458" t="s">
        <v>22</v>
      </c>
      <c r="M46" s="458" t="s">
        <v>22</v>
      </c>
      <c r="O46" s="22" t="s">
        <v>41</v>
      </c>
      <c r="P46" s="462">
        <v>157</v>
      </c>
      <c r="Q46" s="462">
        <v>77</v>
      </c>
      <c r="R46" s="462">
        <v>80</v>
      </c>
      <c r="S46" s="462">
        <v>102</v>
      </c>
      <c r="T46" s="462">
        <v>53</v>
      </c>
      <c r="U46" s="462">
        <v>49</v>
      </c>
      <c r="V46" s="462">
        <v>1874</v>
      </c>
      <c r="W46" s="462">
        <v>801</v>
      </c>
      <c r="X46" s="462">
        <v>1073</v>
      </c>
    </row>
    <row r="47" spans="1:24" ht="10.5" customHeight="1">
      <c r="A47" s="22" t="s">
        <v>46</v>
      </c>
      <c r="B47" s="458">
        <v>1</v>
      </c>
      <c r="C47" s="458" t="s">
        <v>22</v>
      </c>
      <c r="D47" s="458">
        <v>1</v>
      </c>
      <c r="E47" s="458" t="s">
        <v>22</v>
      </c>
      <c r="F47" s="458" t="s">
        <v>22</v>
      </c>
      <c r="G47" s="458" t="s">
        <v>22</v>
      </c>
      <c r="H47" s="458">
        <v>13</v>
      </c>
      <c r="I47" s="458">
        <v>5</v>
      </c>
      <c r="J47" s="458">
        <v>8</v>
      </c>
      <c r="K47" s="458" t="s">
        <v>22</v>
      </c>
      <c r="L47" s="458" t="s">
        <v>22</v>
      </c>
      <c r="M47" s="458" t="s">
        <v>22</v>
      </c>
      <c r="O47" s="22" t="s">
        <v>46</v>
      </c>
      <c r="P47" s="462">
        <v>202</v>
      </c>
      <c r="Q47" s="462">
        <v>85</v>
      </c>
      <c r="R47" s="462">
        <v>117</v>
      </c>
      <c r="S47" s="462">
        <v>116</v>
      </c>
      <c r="T47" s="462">
        <v>57</v>
      </c>
      <c r="U47" s="462">
        <v>59</v>
      </c>
      <c r="V47" s="462">
        <v>1960</v>
      </c>
      <c r="W47" s="462">
        <v>829</v>
      </c>
      <c r="X47" s="462">
        <v>1131</v>
      </c>
    </row>
    <row r="48" spans="1:24" ht="10.5" customHeight="1">
      <c r="A48" s="22"/>
      <c r="B48" s="618"/>
      <c r="C48" s="458"/>
      <c r="D48" s="458"/>
      <c r="E48" s="458"/>
      <c r="F48" s="458"/>
      <c r="G48" s="458"/>
      <c r="H48" s="458"/>
      <c r="I48" s="458"/>
      <c r="J48" s="458"/>
      <c r="K48" s="458"/>
      <c r="L48" s="458"/>
      <c r="M48" s="458"/>
      <c r="O48" s="22"/>
      <c r="P48" s="464"/>
      <c r="Q48" s="463"/>
      <c r="R48" s="463"/>
      <c r="S48" s="463"/>
      <c r="T48" s="463"/>
      <c r="U48" s="463"/>
      <c r="V48" s="463"/>
      <c r="W48" s="15"/>
      <c r="X48" s="15"/>
    </row>
    <row r="49" spans="1:24" ht="10.5" customHeight="1">
      <c r="A49" s="22"/>
      <c r="B49" s="618"/>
      <c r="C49" s="458"/>
      <c r="D49" s="458"/>
      <c r="E49" s="458"/>
      <c r="F49" s="458"/>
      <c r="G49" s="458"/>
      <c r="H49" s="458"/>
      <c r="I49" s="458"/>
      <c r="J49" s="458"/>
      <c r="K49" s="458"/>
      <c r="L49" s="458"/>
      <c r="M49" s="458"/>
      <c r="O49" s="22"/>
      <c r="P49" s="464"/>
      <c r="Q49" s="463"/>
      <c r="R49" s="463"/>
      <c r="S49" s="463"/>
      <c r="T49" s="463"/>
      <c r="U49" s="463"/>
      <c r="V49" s="463"/>
      <c r="W49" s="15"/>
      <c r="X49" s="15"/>
    </row>
    <row r="50" spans="1:24" ht="10.5" customHeight="1">
      <c r="A50" s="18" t="s">
        <v>362</v>
      </c>
      <c r="B50" s="510">
        <v>9</v>
      </c>
      <c r="C50" s="510">
        <v>1</v>
      </c>
      <c r="D50" s="510">
        <v>8</v>
      </c>
      <c r="E50" s="510">
        <v>2</v>
      </c>
      <c r="F50" s="510">
        <v>1</v>
      </c>
      <c r="G50" s="510">
        <v>1</v>
      </c>
      <c r="H50" s="510">
        <v>1</v>
      </c>
      <c r="I50" s="458" t="s">
        <v>22</v>
      </c>
      <c r="J50" s="510">
        <v>1</v>
      </c>
      <c r="K50" s="458" t="s">
        <v>22</v>
      </c>
      <c r="L50" s="458" t="s">
        <v>22</v>
      </c>
      <c r="M50" s="458" t="s">
        <v>22</v>
      </c>
      <c r="O50" s="18" t="s">
        <v>362</v>
      </c>
      <c r="P50" s="462">
        <v>2552</v>
      </c>
      <c r="Q50" s="462">
        <v>1143</v>
      </c>
      <c r="R50" s="462">
        <v>1409</v>
      </c>
      <c r="S50" s="462">
        <v>1163</v>
      </c>
      <c r="T50" s="462">
        <v>531</v>
      </c>
      <c r="U50" s="462">
        <v>632</v>
      </c>
      <c r="V50" s="462">
        <v>576</v>
      </c>
      <c r="W50" s="462">
        <v>239</v>
      </c>
      <c r="X50" s="462">
        <v>337</v>
      </c>
    </row>
    <row r="51" spans="1:24" ht="10.5" customHeight="1">
      <c r="A51" s="18"/>
      <c r="B51" s="510"/>
      <c r="C51" s="510"/>
      <c r="D51" s="510"/>
      <c r="E51" s="510"/>
      <c r="F51" s="510"/>
      <c r="G51" s="510"/>
      <c r="H51" s="458"/>
      <c r="I51" s="458"/>
      <c r="J51" s="458"/>
      <c r="K51" s="458"/>
      <c r="L51" s="458"/>
      <c r="M51" s="458"/>
      <c r="O51" s="18"/>
      <c r="P51" s="462"/>
      <c r="Q51" s="462"/>
      <c r="R51" s="462"/>
      <c r="S51" s="462"/>
      <c r="T51" s="462"/>
      <c r="U51" s="462"/>
      <c r="V51" s="462"/>
      <c r="W51" s="462"/>
      <c r="X51" s="462"/>
    </row>
    <row r="52" spans="1:24" ht="10.5" customHeight="1">
      <c r="A52" s="18"/>
      <c r="B52" s="510"/>
      <c r="C52" s="510"/>
      <c r="D52" s="510"/>
      <c r="E52" s="510"/>
      <c r="F52" s="510"/>
      <c r="G52" s="510"/>
      <c r="H52" s="458"/>
      <c r="I52" s="458"/>
      <c r="J52" s="458"/>
      <c r="K52" s="458"/>
      <c r="L52" s="458"/>
      <c r="M52" s="458"/>
      <c r="O52" s="18"/>
      <c r="P52" s="462"/>
      <c r="Q52" s="462"/>
      <c r="R52" s="462"/>
      <c r="S52" s="462"/>
      <c r="T52" s="462"/>
      <c r="U52" s="462"/>
      <c r="V52" s="462"/>
      <c r="W52" s="462"/>
      <c r="X52" s="462"/>
    </row>
    <row r="53" spans="1:24" ht="10.5" customHeight="1">
      <c r="A53" s="22" t="s">
        <v>363</v>
      </c>
      <c r="B53" s="510" t="s">
        <v>22</v>
      </c>
      <c r="C53" s="510" t="s">
        <v>22</v>
      </c>
      <c r="D53" s="510" t="s">
        <v>22</v>
      </c>
      <c r="E53" s="510">
        <v>1</v>
      </c>
      <c r="F53" s="510">
        <v>1</v>
      </c>
      <c r="G53" s="510" t="s">
        <v>22</v>
      </c>
      <c r="H53" s="510">
        <v>12</v>
      </c>
      <c r="I53" s="510">
        <v>4</v>
      </c>
      <c r="J53" s="510">
        <v>8</v>
      </c>
      <c r="K53" s="510" t="s">
        <v>22</v>
      </c>
      <c r="L53" s="510" t="s">
        <v>22</v>
      </c>
      <c r="M53" s="510" t="s">
        <v>22</v>
      </c>
      <c r="O53" s="22" t="s">
        <v>363</v>
      </c>
      <c r="P53" s="462">
        <v>183</v>
      </c>
      <c r="Q53" s="462">
        <v>77</v>
      </c>
      <c r="R53" s="462">
        <v>106</v>
      </c>
      <c r="S53" s="462">
        <v>97</v>
      </c>
      <c r="T53" s="462">
        <v>38</v>
      </c>
      <c r="U53" s="462">
        <v>59</v>
      </c>
      <c r="V53" s="462">
        <v>2046</v>
      </c>
      <c r="W53" s="462">
        <v>868</v>
      </c>
      <c r="X53" s="462">
        <v>1178</v>
      </c>
    </row>
    <row r="54" spans="1:24" ht="10.5" customHeight="1">
      <c r="A54" s="22" t="s">
        <v>44</v>
      </c>
      <c r="B54" s="510" t="s">
        <v>22</v>
      </c>
      <c r="C54" s="510" t="s">
        <v>22</v>
      </c>
      <c r="D54" s="510" t="s">
        <v>22</v>
      </c>
      <c r="E54" s="510" t="s">
        <v>22</v>
      </c>
      <c r="F54" s="510" t="s">
        <v>22</v>
      </c>
      <c r="G54" s="510" t="s">
        <v>22</v>
      </c>
      <c r="H54" s="510">
        <v>12</v>
      </c>
      <c r="I54" s="510">
        <v>4</v>
      </c>
      <c r="J54" s="510">
        <v>8</v>
      </c>
      <c r="K54" s="510" t="s">
        <v>22</v>
      </c>
      <c r="L54" s="510" t="s">
        <v>22</v>
      </c>
      <c r="M54" s="510" t="s">
        <v>22</v>
      </c>
      <c r="O54" s="22" t="s">
        <v>44</v>
      </c>
      <c r="P54" s="462">
        <v>193</v>
      </c>
      <c r="Q54" s="462">
        <v>96</v>
      </c>
      <c r="R54" s="462">
        <v>97</v>
      </c>
      <c r="S54" s="462">
        <v>91</v>
      </c>
      <c r="T54" s="462">
        <v>41</v>
      </c>
      <c r="U54" s="462">
        <v>50</v>
      </c>
      <c r="V54" s="462">
        <v>2148</v>
      </c>
      <c r="W54" s="462">
        <v>923</v>
      </c>
      <c r="X54" s="462">
        <v>1225</v>
      </c>
    </row>
    <row r="55" spans="1:24" ht="10.5" customHeight="1">
      <c r="A55" s="22" t="s">
        <v>45</v>
      </c>
      <c r="B55" s="510">
        <v>1</v>
      </c>
      <c r="C55" s="510" t="s">
        <v>22</v>
      </c>
      <c r="D55" s="510">
        <v>1</v>
      </c>
      <c r="E55" s="510" t="s">
        <v>22</v>
      </c>
      <c r="F55" s="510" t="s">
        <v>22</v>
      </c>
      <c r="G55" s="510" t="s">
        <v>22</v>
      </c>
      <c r="H55" s="510">
        <v>13</v>
      </c>
      <c r="I55" s="510">
        <v>4</v>
      </c>
      <c r="J55" s="510">
        <v>9</v>
      </c>
      <c r="K55" s="510" t="s">
        <v>22</v>
      </c>
      <c r="L55" s="510" t="s">
        <v>22</v>
      </c>
      <c r="M55" s="510" t="s">
        <v>22</v>
      </c>
      <c r="O55" s="22" t="s">
        <v>45</v>
      </c>
      <c r="P55" s="462">
        <v>224</v>
      </c>
      <c r="Q55" s="462">
        <v>101</v>
      </c>
      <c r="R55" s="462">
        <v>123</v>
      </c>
      <c r="S55" s="462">
        <v>101</v>
      </c>
      <c r="T55" s="462">
        <v>43</v>
      </c>
      <c r="U55" s="462">
        <v>58</v>
      </c>
      <c r="V55" s="462">
        <v>2271</v>
      </c>
      <c r="W55" s="462">
        <v>981</v>
      </c>
      <c r="X55" s="462">
        <v>1290</v>
      </c>
    </row>
    <row r="56" spans="1:24" ht="10.5" customHeight="1">
      <c r="A56" s="22"/>
      <c r="B56" s="510"/>
      <c r="C56" s="510"/>
      <c r="D56" s="510"/>
      <c r="E56" s="510"/>
      <c r="F56" s="510"/>
      <c r="G56" s="510"/>
      <c r="H56" s="510"/>
      <c r="I56" s="510"/>
      <c r="J56" s="510"/>
      <c r="K56" s="510"/>
      <c r="L56" s="510"/>
      <c r="M56" s="510"/>
      <c r="O56" s="18"/>
      <c r="P56" s="462"/>
      <c r="Q56" s="462"/>
      <c r="R56" s="462"/>
      <c r="S56" s="462"/>
      <c r="T56" s="462"/>
      <c r="U56" s="462"/>
      <c r="V56" s="462"/>
      <c r="W56" s="462"/>
      <c r="X56" s="462"/>
    </row>
    <row r="57" spans="1:24" ht="10.5" customHeight="1">
      <c r="A57" s="22" t="s">
        <v>30</v>
      </c>
      <c r="B57" s="510">
        <v>1</v>
      </c>
      <c r="C57" s="510" t="s">
        <v>22</v>
      </c>
      <c r="D57" s="510">
        <v>1</v>
      </c>
      <c r="E57" s="510" t="s">
        <v>22</v>
      </c>
      <c r="F57" s="510" t="s">
        <v>22</v>
      </c>
      <c r="G57" s="510" t="s">
        <v>22</v>
      </c>
      <c r="H57" s="510">
        <v>14</v>
      </c>
      <c r="I57" s="510">
        <v>4</v>
      </c>
      <c r="J57" s="510">
        <v>10</v>
      </c>
      <c r="K57" s="510" t="s">
        <v>22</v>
      </c>
      <c r="L57" s="510" t="s">
        <v>22</v>
      </c>
      <c r="M57" s="510" t="s">
        <v>22</v>
      </c>
      <c r="O57" s="22" t="s">
        <v>30</v>
      </c>
      <c r="P57" s="462">
        <v>207</v>
      </c>
      <c r="Q57" s="462">
        <v>103</v>
      </c>
      <c r="R57" s="462">
        <v>104</v>
      </c>
      <c r="S57" s="462">
        <v>117</v>
      </c>
      <c r="T57" s="462">
        <v>56</v>
      </c>
      <c r="U57" s="462">
        <v>61</v>
      </c>
      <c r="V57" s="462">
        <v>2361</v>
      </c>
      <c r="W57" s="462">
        <v>1028</v>
      </c>
      <c r="X57" s="462">
        <v>1333</v>
      </c>
    </row>
    <row r="58" spans="1:24" ht="10.5" customHeight="1">
      <c r="A58" s="22" t="s">
        <v>31</v>
      </c>
      <c r="B58" s="510">
        <v>2</v>
      </c>
      <c r="C58" s="510" t="s">
        <v>22</v>
      </c>
      <c r="D58" s="510">
        <v>2</v>
      </c>
      <c r="E58" s="510">
        <v>1</v>
      </c>
      <c r="F58" s="510" t="s">
        <v>22</v>
      </c>
      <c r="G58" s="510">
        <v>1</v>
      </c>
      <c r="H58" s="510">
        <v>15</v>
      </c>
      <c r="I58" s="510">
        <v>4</v>
      </c>
      <c r="J58" s="510">
        <v>11</v>
      </c>
      <c r="K58" s="510">
        <v>2</v>
      </c>
      <c r="L58" s="510" t="s">
        <v>22</v>
      </c>
      <c r="M58" s="510">
        <v>2</v>
      </c>
      <c r="O58" s="22" t="s">
        <v>31</v>
      </c>
      <c r="P58" s="462">
        <v>221</v>
      </c>
      <c r="Q58" s="462">
        <v>103</v>
      </c>
      <c r="R58" s="462">
        <v>118</v>
      </c>
      <c r="S58" s="462">
        <v>123</v>
      </c>
      <c r="T58" s="462">
        <v>54</v>
      </c>
      <c r="U58" s="462">
        <v>69</v>
      </c>
      <c r="V58" s="462">
        <v>2459</v>
      </c>
      <c r="W58" s="462">
        <v>1077</v>
      </c>
      <c r="X58" s="462">
        <v>1382</v>
      </c>
    </row>
    <row r="59" spans="1:24" ht="10.5" customHeight="1">
      <c r="A59" s="22" t="s">
        <v>33</v>
      </c>
      <c r="B59" s="510" t="s">
        <v>22</v>
      </c>
      <c r="C59" s="510" t="s">
        <v>22</v>
      </c>
      <c r="D59" s="510" t="s">
        <v>22</v>
      </c>
      <c r="E59" s="510" t="s">
        <v>22</v>
      </c>
      <c r="F59" s="510" t="s">
        <v>22</v>
      </c>
      <c r="G59" s="510" t="s">
        <v>22</v>
      </c>
      <c r="H59" s="510">
        <v>15</v>
      </c>
      <c r="I59" s="510">
        <v>4</v>
      </c>
      <c r="J59" s="510">
        <v>11</v>
      </c>
      <c r="K59" s="510">
        <v>2</v>
      </c>
      <c r="L59" s="510" t="s">
        <v>22</v>
      </c>
      <c r="M59" s="510">
        <v>2</v>
      </c>
      <c r="O59" s="22" t="s">
        <v>33</v>
      </c>
      <c r="P59" s="462">
        <v>200</v>
      </c>
      <c r="Q59" s="462">
        <v>85</v>
      </c>
      <c r="R59" s="462">
        <v>115</v>
      </c>
      <c r="S59" s="462">
        <v>133</v>
      </c>
      <c r="T59" s="462">
        <v>66</v>
      </c>
      <c r="U59" s="462">
        <v>67</v>
      </c>
      <c r="V59" s="462">
        <v>2526</v>
      </c>
      <c r="W59" s="462">
        <v>1096</v>
      </c>
      <c r="X59" s="462">
        <v>1430</v>
      </c>
    </row>
    <row r="60" spans="1:24" ht="10.5" customHeight="1">
      <c r="A60" s="22"/>
      <c r="B60" s="510"/>
      <c r="C60" s="510"/>
      <c r="D60" s="510"/>
      <c r="E60" s="510"/>
      <c r="F60" s="510"/>
      <c r="G60" s="510"/>
      <c r="H60" s="510"/>
      <c r="I60" s="510"/>
      <c r="J60" s="510"/>
      <c r="K60" s="510"/>
      <c r="L60" s="510"/>
      <c r="M60" s="510"/>
      <c r="O60" s="22"/>
      <c r="P60" s="462"/>
      <c r="Q60" s="462"/>
      <c r="R60" s="462"/>
      <c r="S60" s="462"/>
      <c r="T60" s="462"/>
      <c r="U60" s="462"/>
      <c r="V60" s="462"/>
      <c r="W60" s="462"/>
      <c r="X60" s="462"/>
    </row>
    <row r="61" spans="1:24" ht="10.5" customHeight="1">
      <c r="A61" s="22"/>
      <c r="B61" s="510"/>
      <c r="C61" s="510"/>
      <c r="D61" s="510"/>
      <c r="E61" s="510"/>
      <c r="F61" s="510"/>
      <c r="G61" s="510"/>
      <c r="H61" s="510"/>
      <c r="I61" s="510"/>
      <c r="J61" s="510"/>
      <c r="K61" s="510"/>
      <c r="L61" s="510"/>
      <c r="M61" s="510"/>
      <c r="O61" s="22"/>
      <c r="P61" s="462"/>
      <c r="Q61" s="462"/>
      <c r="R61" s="462"/>
      <c r="S61" s="462"/>
      <c r="T61" s="462"/>
      <c r="U61" s="462"/>
      <c r="V61" s="462"/>
      <c r="W61" s="462"/>
      <c r="X61" s="462"/>
    </row>
    <row r="62" spans="1:24" ht="10.5" customHeight="1">
      <c r="A62" s="22" t="s">
        <v>35</v>
      </c>
      <c r="B62" s="510" t="s">
        <v>22</v>
      </c>
      <c r="C62" s="510" t="s">
        <v>22</v>
      </c>
      <c r="D62" s="510" t="s">
        <v>22</v>
      </c>
      <c r="E62" s="510" t="s">
        <v>22</v>
      </c>
      <c r="F62" s="510" t="s">
        <v>22</v>
      </c>
      <c r="G62" s="510" t="s">
        <v>22</v>
      </c>
      <c r="H62" s="510">
        <v>15</v>
      </c>
      <c r="I62" s="510">
        <v>4</v>
      </c>
      <c r="J62" s="510">
        <v>11</v>
      </c>
      <c r="K62" s="510">
        <v>2</v>
      </c>
      <c r="L62" s="510" t="s">
        <v>22</v>
      </c>
      <c r="M62" s="510">
        <v>2</v>
      </c>
      <c r="O62" s="22" t="s">
        <v>35</v>
      </c>
      <c r="P62" s="462">
        <v>229</v>
      </c>
      <c r="Q62" s="462">
        <v>118</v>
      </c>
      <c r="R62" s="462">
        <v>111</v>
      </c>
      <c r="S62" s="462">
        <v>125</v>
      </c>
      <c r="T62" s="462">
        <v>52</v>
      </c>
      <c r="U62" s="462">
        <v>73</v>
      </c>
      <c r="V62" s="462">
        <v>2630</v>
      </c>
      <c r="W62" s="462">
        <v>1162</v>
      </c>
      <c r="X62" s="462">
        <v>1468</v>
      </c>
    </row>
    <row r="63" spans="1:24" ht="10.5" customHeight="1">
      <c r="A63" s="22" t="s">
        <v>36</v>
      </c>
      <c r="B63" s="510">
        <v>2</v>
      </c>
      <c r="C63" s="510">
        <v>1</v>
      </c>
      <c r="D63" s="510">
        <v>1</v>
      </c>
      <c r="E63" s="510" t="s">
        <v>22</v>
      </c>
      <c r="F63" s="510" t="s">
        <v>22</v>
      </c>
      <c r="G63" s="510" t="s">
        <v>22</v>
      </c>
      <c r="H63" s="510">
        <v>17</v>
      </c>
      <c r="I63" s="510">
        <v>5</v>
      </c>
      <c r="J63" s="510">
        <v>12</v>
      </c>
      <c r="K63" s="510">
        <v>2</v>
      </c>
      <c r="L63" s="510" t="s">
        <v>22</v>
      </c>
      <c r="M63" s="510">
        <v>2</v>
      </c>
      <c r="O63" s="22" t="s">
        <v>36</v>
      </c>
      <c r="P63" s="462">
        <v>197</v>
      </c>
      <c r="Q63" s="462">
        <v>93</v>
      </c>
      <c r="R63" s="462">
        <v>104</v>
      </c>
      <c r="S63" s="462">
        <v>114</v>
      </c>
      <c r="T63" s="462">
        <v>59</v>
      </c>
      <c r="U63" s="462">
        <v>55</v>
      </c>
      <c r="V63" s="462">
        <v>2713</v>
      </c>
      <c r="W63" s="462">
        <v>1196</v>
      </c>
      <c r="X63" s="462">
        <v>1517</v>
      </c>
    </row>
    <row r="64" spans="1:24" ht="10.5" customHeight="1">
      <c r="A64" s="22" t="s">
        <v>37</v>
      </c>
      <c r="B64" s="510">
        <v>2</v>
      </c>
      <c r="C64" s="510" t="s">
        <v>22</v>
      </c>
      <c r="D64" s="510">
        <v>2</v>
      </c>
      <c r="E64" s="510" t="s">
        <v>22</v>
      </c>
      <c r="F64" s="510" t="s">
        <v>22</v>
      </c>
      <c r="G64" s="510" t="s">
        <v>22</v>
      </c>
      <c r="H64" s="510">
        <v>19</v>
      </c>
      <c r="I64" s="510">
        <v>5</v>
      </c>
      <c r="J64" s="510">
        <v>14</v>
      </c>
      <c r="K64" s="510">
        <v>2</v>
      </c>
      <c r="L64" s="510" t="s">
        <v>22</v>
      </c>
      <c r="M64" s="510">
        <v>2</v>
      </c>
      <c r="O64" s="22" t="s">
        <v>37</v>
      </c>
      <c r="P64" s="462">
        <v>178</v>
      </c>
      <c r="Q64" s="462">
        <v>71</v>
      </c>
      <c r="R64" s="462">
        <v>107</v>
      </c>
      <c r="S64" s="462">
        <v>118</v>
      </c>
      <c r="T64" s="462">
        <v>65</v>
      </c>
      <c r="U64" s="462">
        <v>53</v>
      </c>
      <c r="V64" s="462">
        <v>2773</v>
      </c>
      <c r="W64" s="462">
        <v>1202</v>
      </c>
      <c r="X64" s="462">
        <v>1571</v>
      </c>
    </row>
    <row r="65" spans="1:24" ht="10.5" customHeight="1">
      <c r="A65" s="22"/>
      <c r="B65" s="510"/>
      <c r="C65" s="510"/>
      <c r="D65" s="510"/>
      <c r="E65" s="510"/>
      <c r="F65" s="510"/>
      <c r="G65" s="510"/>
      <c r="H65" s="510"/>
      <c r="I65" s="510"/>
      <c r="J65" s="510"/>
      <c r="K65" s="510"/>
      <c r="L65" s="510"/>
      <c r="M65" s="510"/>
      <c r="O65" s="18"/>
      <c r="P65" s="462"/>
      <c r="Q65" s="462"/>
      <c r="R65" s="462"/>
      <c r="S65" s="462"/>
      <c r="T65" s="462"/>
      <c r="U65" s="462"/>
      <c r="V65" s="462"/>
      <c r="W65" s="462"/>
      <c r="X65" s="462"/>
    </row>
    <row r="66" spans="1:24" ht="10.5" customHeight="1">
      <c r="A66" s="22" t="s">
        <v>364</v>
      </c>
      <c r="B66" s="510">
        <v>1</v>
      </c>
      <c r="C66" s="510" t="s">
        <v>22</v>
      </c>
      <c r="D66" s="510">
        <v>1</v>
      </c>
      <c r="E66" s="510" t="s">
        <v>22</v>
      </c>
      <c r="F66" s="510" t="s">
        <v>22</v>
      </c>
      <c r="G66" s="510" t="s">
        <v>22</v>
      </c>
      <c r="H66" s="510">
        <v>1</v>
      </c>
      <c r="I66" s="510" t="s">
        <v>22</v>
      </c>
      <c r="J66" s="510">
        <v>1</v>
      </c>
      <c r="K66" s="510" t="s">
        <v>22</v>
      </c>
      <c r="L66" s="510" t="s">
        <v>22</v>
      </c>
      <c r="M66" s="510" t="s">
        <v>22</v>
      </c>
      <c r="O66" s="22" t="s">
        <v>364</v>
      </c>
      <c r="P66" s="462">
        <v>235</v>
      </c>
      <c r="Q66" s="462">
        <v>98</v>
      </c>
      <c r="R66" s="462">
        <v>137</v>
      </c>
      <c r="S66" s="462">
        <v>1</v>
      </c>
      <c r="T66" s="458" t="s">
        <v>191</v>
      </c>
      <c r="U66" s="462">
        <v>1</v>
      </c>
      <c r="V66" s="462">
        <v>234</v>
      </c>
      <c r="W66" s="462">
        <v>98</v>
      </c>
      <c r="X66" s="462">
        <v>136</v>
      </c>
    </row>
    <row r="67" spans="1:24" ht="10.5" customHeight="1">
      <c r="A67" s="22" t="s">
        <v>41</v>
      </c>
      <c r="B67" s="510" t="s">
        <v>22</v>
      </c>
      <c r="C67" s="510" t="s">
        <v>22</v>
      </c>
      <c r="D67" s="510" t="s">
        <v>22</v>
      </c>
      <c r="E67" s="510" t="s">
        <v>22</v>
      </c>
      <c r="F67" s="510" t="s">
        <v>22</v>
      </c>
      <c r="G67" s="510" t="s">
        <v>22</v>
      </c>
      <c r="H67" s="510">
        <v>1</v>
      </c>
      <c r="I67" s="510" t="s">
        <v>22</v>
      </c>
      <c r="J67" s="510">
        <v>1</v>
      </c>
      <c r="K67" s="510" t="s">
        <v>22</v>
      </c>
      <c r="L67" s="510" t="s">
        <v>22</v>
      </c>
      <c r="M67" s="510" t="s">
        <v>22</v>
      </c>
      <c r="O67" s="22" t="s">
        <v>41</v>
      </c>
      <c r="P67" s="462">
        <v>225</v>
      </c>
      <c r="Q67" s="462">
        <v>99</v>
      </c>
      <c r="R67" s="462">
        <v>126</v>
      </c>
      <c r="S67" s="462">
        <v>46</v>
      </c>
      <c r="T67" s="462">
        <v>11</v>
      </c>
      <c r="U67" s="462">
        <v>35</v>
      </c>
      <c r="V67" s="462">
        <v>413</v>
      </c>
      <c r="W67" s="462">
        <v>186</v>
      </c>
      <c r="X67" s="462">
        <v>227</v>
      </c>
    </row>
    <row r="68" spans="1:24" ht="10.5" customHeight="1">
      <c r="A68" s="22" t="s">
        <v>46</v>
      </c>
      <c r="B68" s="510" t="s">
        <v>22</v>
      </c>
      <c r="C68" s="510" t="s">
        <v>22</v>
      </c>
      <c r="D68" s="510" t="s">
        <v>22</v>
      </c>
      <c r="E68" s="510" t="s">
        <v>22</v>
      </c>
      <c r="F68" s="510" t="s">
        <v>22</v>
      </c>
      <c r="G68" s="510" t="s">
        <v>22</v>
      </c>
      <c r="H68" s="510">
        <v>1</v>
      </c>
      <c r="I68" s="510" t="s">
        <v>22</v>
      </c>
      <c r="J68" s="510">
        <v>1</v>
      </c>
      <c r="K68" s="510" t="s">
        <v>22</v>
      </c>
      <c r="L68" s="510" t="s">
        <v>22</v>
      </c>
      <c r="M68" s="510" t="s">
        <v>22</v>
      </c>
      <c r="O68" s="22" t="s">
        <v>46</v>
      </c>
      <c r="P68" s="462">
        <v>260</v>
      </c>
      <c r="Q68" s="462">
        <v>99</v>
      </c>
      <c r="R68" s="462">
        <v>161</v>
      </c>
      <c r="S68" s="462">
        <v>97</v>
      </c>
      <c r="T68" s="462">
        <v>46</v>
      </c>
      <c r="U68" s="462">
        <v>51</v>
      </c>
      <c r="V68" s="462">
        <v>576</v>
      </c>
      <c r="W68" s="462">
        <v>239</v>
      </c>
      <c r="X68" s="462">
        <v>337</v>
      </c>
    </row>
    <row r="69" spans="1:24" ht="10.5" customHeight="1" thickBot="1">
      <c r="A69" s="23"/>
      <c r="B69" s="459"/>
      <c r="C69" s="197"/>
      <c r="D69" s="197"/>
      <c r="E69" s="197"/>
      <c r="F69" s="197"/>
      <c r="G69" s="197"/>
      <c r="H69" s="197"/>
      <c r="I69" s="460"/>
      <c r="J69" s="460"/>
      <c r="K69" s="460"/>
      <c r="L69" s="460"/>
      <c r="M69" s="460"/>
      <c r="O69" s="23"/>
      <c r="P69" s="459"/>
      <c r="Q69" s="197"/>
      <c r="R69" s="197"/>
      <c r="S69" s="197"/>
      <c r="T69" s="197"/>
      <c r="U69" s="197"/>
      <c r="V69" s="197"/>
      <c r="W69" s="460"/>
      <c r="X69" s="460"/>
    </row>
    <row r="70" spans="1:24">
      <c r="A70" s="461" t="s">
        <v>527</v>
      </c>
      <c r="O70" s="461" t="s">
        <v>529</v>
      </c>
    </row>
    <row r="71" spans="1:24">
      <c r="A71" s="461" t="s">
        <v>528</v>
      </c>
    </row>
    <row r="73" spans="1:24">
      <c r="A73" s="129"/>
    </row>
    <row r="74" spans="1:24">
      <c r="A74" s="129"/>
    </row>
  </sheetData>
  <mergeCells count="14">
    <mergeCell ref="A1:M1"/>
    <mergeCell ref="A4:A6"/>
    <mergeCell ref="B4:D5"/>
    <mergeCell ref="E4:G5"/>
    <mergeCell ref="H4:J4"/>
    <mergeCell ref="K4:M4"/>
    <mergeCell ref="H5:J5"/>
    <mergeCell ref="K5:M5"/>
    <mergeCell ref="O1:X1"/>
    <mergeCell ref="O4:O6"/>
    <mergeCell ref="P4:R5"/>
    <mergeCell ref="S4:U5"/>
    <mergeCell ref="V4:X4"/>
    <mergeCell ref="V5:X5"/>
  </mergeCells>
  <phoneticPr fontId="1"/>
  <printOptions horizontalCentered="1"/>
  <pageMargins left="0.51181102362204722" right="0.51181102362204722" top="0.6692913385826772" bottom="0.6692913385826772" header="0.39370078740157483" footer="0.39370078740157483"/>
  <pageSetup paperSize="9" scale="97" orientation="portrait" r:id="rId1"/>
  <headerFooter alignWithMargins="0"/>
</worksheet>
</file>

<file path=xl/worksheets/sheet12.xml><?xml version="1.0" encoding="utf-8"?>
<worksheet xmlns="http://schemas.openxmlformats.org/spreadsheetml/2006/main" xmlns:r="http://schemas.openxmlformats.org/officeDocument/2006/relationships">
  <dimension ref="A1:BF71"/>
  <sheetViews>
    <sheetView showGridLines="0" zoomScaleNormal="100" zoomScaleSheetLayoutView="100" workbookViewId="0">
      <pane xSplit="1" ySplit="6" topLeftCell="B7" activePane="bottomRight" state="frozen"/>
      <selection activeCell="C83" sqref="C83"/>
      <selection pane="topRight" activeCell="C83" sqref="C83"/>
      <selection pane="bottomLeft" activeCell="C83" sqref="C83"/>
      <selection pane="bottomRight"/>
    </sheetView>
  </sheetViews>
  <sheetFormatPr defaultRowHeight="13.5"/>
  <cols>
    <col min="1" max="1" width="10.5" style="471" customWidth="1"/>
    <col min="2" max="2" width="5.625" style="471" customWidth="1"/>
    <col min="3" max="3" width="9.125" style="471" customWidth="1"/>
    <col min="4" max="4" width="5.5" style="471" customWidth="1"/>
    <col min="5" max="5" width="8.125" style="471" customWidth="1"/>
    <col min="6" max="6" width="5.5" style="471" customWidth="1"/>
    <col min="7" max="7" width="8.125" style="471" customWidth="1"/>
    <col min="8" max="8" width="5.5" style="471" customWidth="1"/>
    <col min="9" max="9" width="8.125" style="471" customWidth="1"/>
    <col min="10" max="10" width="5.5" style="471" customWidth="1"/>
    <col min="11" max="11" width="8.125" style="471" customWidth="1"/>
    <col min="12" max="12" width="5.625" style="471" customWidth="1"/>
    <col min="13" max="13" width="8.75" style="471" customWidth="1"/>
    <col min="14" max="14" width="8.625" style="471" customWidth="1"/>
    <col min="15" max="15" width="6.25" style="471" customWidth="1"/>
    <col min="16" max="16" width="9.125" style="471" customWidth="1"/>
    <col min="17" max="17" width="6.25" style="471" customWidth="1"/>
    <col min="18" max="18" width="9.125" style="471" customWidth="1"/>
    <col min="19" max="19" width="6.25" style="471" customWidth="1"/>
    <col min="20" max="20" width="9.125" style="471" customWidth="1"/>
    <col min="21" max="21" width="6.25" style="471" customWidth="1"/>
    <col min="22" max="22" width="9.375" style="471" customWidth="1"/>
    <col min="23" max="23" width="6.25" style="471" customWidth="1"/>
    <col min="24" max="24" width="9.125" style="471" customWidth="1"/>
    <col min="25" max="25" width="6.25" style="471" customWidth="1"/>
    <col min="26" max="26" width="9.625" style="471" customWidth="1"/>
    <col min="27" max="27" width="8.625" style="471" customWidth="1"/>
    <col min="28" max="28" width="9" style="471"/>
    <col min="29" max="29" width="10.5" style="471" customWidth="1"/>
    <col min="30" max="30" width="5.625" style="471" customWidth="1"/>
    <col min="31" max="31" width="9.125" style="471" customWidth="1"/>
    <col min="32" max="32" width="5.5" style="471" customWidth="1"/>
    <col min="33" max="33" width="8.125" style="471" customWidth="1"/>
    <col min="34" max="34" width="5.5" style="471" customWidth="1"/>
    <col min="35" max="35" width="8.125" style="471" customWidth="1"/>
    <col min="36" max="36" width="5.5" style="471" customWidth="1"/>
    <col min="37" max="37" width="8.125" style="471" customWidth="1"/>
    <col min="38" max="38" width="5.5" style="471" customWidth="1"/>
    <col min="39" max="39" width="8.125" style="471" customWidth="1"/>
    <col min="40" max="40" width="5.625" style="471" customWidth="1"/>
    <col min="41" max="41" width="8.75" style="471" customWidth="1"/>
    <col min="42" max="42" width="8.625" style="471" customWidth="1"/>
    <col min="43" max="43" width="6.25" style="471" customWidth="1"/>
    <col min="44" max="44" width="9.125" style="471" customWidth="1"/>
    <col min="45" max="45" width="6.25" style="471" customWidth="1"/>
    <col min="46" max="46" width="9.125" style="471" customWidth="1"/>
    <col min="47" max="47" width="6.25" style="471" customWidth="1"/>
    <col min="48" max="48" width="9.125" style="471" customWidth="1"/>
    <col min="49" max="49" width="6.25" style="471" customWidth="1"/>
    <col min="50" max="50" width="9.375" style="471" customWidth="1"/>
    <col min="51" max="51" width="6.25" style="471" customWidth="1"/>
    <col min="52" max="52" width="9.125" style="471" customWidth="1"/>
    <col min="53" max="53" width="6.25" style="471" customWidth="1"/>
    <col min="54" max="54" width="9.625" style="471" customWidth="1"/>
    <col min="55" max="55" width="8.625" style="471" customWidth="1"/>
    <col min="56" max="16384" width="9" style="471"/>
  </cols>
  <sheetData>
    <row r="1" spans="1:58" ht="18" customHeight="1">
      <c r="A1" s="509"/>
      <c r="B1" s="509"/>
      <c r="C1" s="509"/>
      <c r="D1" s="509"/>
      <c r="E1" s="509"/>
      <c r="F1" s="509"/>
      <c r="G1" s="509"/>
      <c r="H1" s="509"/>
      <c r="I1" s="509"/>
      <c r="J1" s="509"/>
      <c r="K1" s="509"/>
      <c r="L1" s="509"/>
      <c r="M1" s="467" t="s">
        <v>592</v>
      </c>
      <c r="N1" s="467"/>
      <c r="O1" s="468" t="s">
        <v>473</v>
      </c>
      <c r="P1" s="469"/>
      <c r="Q1" s="469"/>
      <c r="R1" s="469"/>
      <c r="S1" s="469"/>
      <c r="T1" s="469"/>
      <c r="U1" s="469"/>
      <c r="V1" s="469"/>
      <c r="W1" s="469"/>
      <c r="X1" s="469"/>
      <c r="Y1" s="469"/>
      <c r="Z1" s="470"/>
      <c r="AA1" s="470"/>
      <c r="AC1" s="509"/>
      <c r="AD1" s="509"/>
      <c r="AE1" s="509"/>
      <c r="AF1" s="509"/>
      <c r="AG1" s="509"/>
      <c r="AH1" s="509"/>
      <c r="AI1" s="509"/>
      <c r="AJ1" s="509"/>
      <c r="AK1" s="509"/>
      <c r="AL1" s="509"/>
      <c r="AM1" s="509"/>
      <c r="AN1" s="509"/>
      <c r="AO1" s="467" t="s">
        <v>591</v>
      </c>
      <c r="AP1" s="467"/>
      <c r="AQ1" s="468" t="s">
        <v>484</v>
      </c>
      <c r="AR1" s="469"/>
      <c r="AS1" s="469"/>
      <c r="AT1" s="469"/>
      <c r="AU1" s="469"/>
      <c r="AV1" s="469"/>
      <c r="AW1" s="469"/>
      <c r="AX1" s="469"/>
      <c r="AY1" s="469"/>
      <c r="AZ1" s="469"/>
      <c r="BA1" s="469"/>
      <c r="BB1" s="470"/>
      <c r="BC1" s="470"/>
    </row>
    <row r="2" spans="1:58" ht="11.25" customHeight="1">
      <c r="A2" s="472"/>
      <c r="B2" s="472"/>
      <c r="C2" s="472"/>
      <c r="D2" s="472"/>
      <c r="E2" s="472"/>
      <c r="F2" s="472"/>
      <c r="G2" s="472"/>
      <c r="H2" s="472"/>
      <c r="I2" s="472"/>
      <c r="J2" s="472"/>
      <c r="O2" s="473"/>
      <c r="P2" s="473"/>
      <c r="Q2" s="473"/>
      <c r="R2" s="473"/>
      <c r="S2" s="473"/>
      <c r="T2" s="473"/>
      <c r="U2" s="473"/>
      <c r="V2" s="473"/>
      <c r="W2" s="473"/>
      <c r="X2" s="474"/>
      <c r="Y2" s="474"/>
      <c r="Z2" s="474"/>
      <c r="AA2" s="474"/>
      <c r="AC2" s="472"/>
      <c r="AD2" s="472"/>
      <c r="AE2" s="472"/>
      <c r="AF2" s="472"/>
      <c r="AG2" s="472"/>
      <c r="AH2" s="472"/>
      <c r="AI2" s="472"/>
      <c r="AJ2" s="472"/>
      <c r="AK2" s="472"/>
      <c r="AL2" s="472"/>
      <c r="AQ2" s="473"/>
      <c r="AR2" s="473"/>
      <c r="AS2" s="473"/>
      <c r="AT2" s="473"/>
      <c r="AU2" s="473"/>
      <c r="AV2" s="473"/>
      <c r="AW2" s="473"/>
      <c r="AX2" s="473"/>
      <c r="AY2" s="473"/>
      <c r="AZ2" s="474"/>
      <c r="BA2" s="474"/>
      <c r="BB2" s="474"/>
      <c r="BC2" s="474"/>
    </row>
    <row r="3" spans="1:58" ht="20.100000000000001" customHeight="1" thickBot="1">
      <c r="A3" s="475" t="s">
        <v>530</v>
      </c>
      <c r="B3" s="472"/>
      <c r="C3" s="472"/>
      <c r="D3" s="472"/>
      <c r="E3" s="472"/>
      <c r="F3" s="472"/>
      <c r="G3" s="472"/>
      <c r="H3" s="476"/>
      <c r="I3" s="476"/>
      <c r="J3" s="476"/>
      <c r="N3" s="474"/>
      <c r="O3" s="477" t="s">
        <v>474</v>
      </c>
      <c r="P3" s="473"/>
      <c r="Q3" s="473"/>
      <c r="R3" s="473"/>
      <c r="S3" s="473"/>
      <c r="T3" s="473"/>
      <c r="U3" s="478"/>
      <c r="V3" s="478"/>
      <c r="W3" s="478"/>
      <c r="X3" s="474"/>
      <c r="Y3" s="474"/>
      <c r="Z3" s="474"/>
      <c r="AA3" s="474"/>
      <c r="AC3" s="475" t="s">
        <v>530</v>
      </c>
      <c r="AD3" s="472"/>
      <c r="AE3" s="472"/>
      <c r="AF3" s="472"/>
      <c r="AG3" s="472"/>
      <c r="AH3" s="472"/>
      <c r="AI3" s="472"/>
      <c r="AJ3" s="476"/>
      <c r="AK3" s="476"/>
      <c r="AL3" s="476"/>
      <c r="AP3" s="474"/>
      <c r="AQ3" s="477" t="s">
        <v>474</v>
      </c>
      <c r="AR3" s="473"/>
      <c r="AS3" s="473"/>
      <c r="AT3" s="473"/>
      <c r="AU3" s="473"/>
      <c r="AV3" s="473"/>
      <c r="AW3" s="478"/>
      <c r="AX3" s="478"/>
      <c r="AY3" s="478"/>
      <c r="AZ3" s="474"/>
      <c r="BA3" s="474"/>
      <c r="BB3" s="474"/>
      <c r="BC3" s="474"/>
    </row>
    <row r="4" spans="1:58" ht="21" customHeight="1">
      <c r="A4" s="925" t="s">
        <v>5</v>
      </c>
      <c r="B4" s="934" t="s">
        <v>242</v>
      </c>
      <c r="C4" s="935"/>
      <c r="D4" s="938" t="s">
        <v>475</v>
      </c>
      <c r="E4" s="939"/>
      <c r="F4" s="939"/>
      <c r="G4" s="939"/>
      <c r="H4" s="939"/>
      <c r="I4" s="939"/>
      <c r="J4" s="939"/>
      <c r="K4" s="940"/>
      <c r="L4" s="941" t="s">
        <v>476</v>
      </c>
      <c r="M4" s="942"/>
      <c r="N4" s="479"/>
      <c r="O4" s="928" t="s">
        <v>242</v>
      </c>
      <c r="P4" s="929"/>
      <c r="Q4" s="918" t="s">
        <v>475</v>
      </c>
      <c r="R4" s="919"/>
      <c r="S4" s="919"/>
      <c r="T4" s="919"/>
      <c r="U4" s="919"/>
      <c r="V4" s="919"/>
      <c r="W4" s="919"/>
      <c r="X4" s="920"/>
      <c r="Y4" s="921" t="s">
        <v>476</v>
      </c>
      <c r="Z4" s="922"/>
      <c r="AA4" s="479"/>
      <c r="AC4" s="925" t="s">
        <v>5</v>
      </c>
      <c r="AD4" s="928" t="s">
        <v>242</v>
      </c>
      <c r="AE4" s="929"/>
      <c r="AF4" s="918" t="s">
        <v>475</v>
      </c>
      <c r="AG4" s="919"/>
      <c r="AH4" s="919"/>
      <c r="AI4" s="919"/>
      <c r="AJ4" s="919"/>
      <c r="AK4" s="919"/>
      <c r="AL4" s="919"/>
      <c r="AM4" s="920"/>
      <c r="AN4" s="921" t="s">
        <v>476</v>
      </c>
      <c r="AO4" s="932"/>
      <c r="AP4" s="529"/>
      <c r="AQ4" s="928" t="s">
        <v>242</v>
      </c>
      <c r="AR4" s="929"/>
      <c r="AS4" s="918" t="s">
        <v>475</v>
      </c>
      <c r="AT4" s="919"/>
      <c r="AU4" s="919"/>
      <c r="AV4" s="919"/>
      <c r="AW4" s="919"/>
      <c r="AX4" s="919"/>
      <c r="AY4" s="919"/>
      <c r="AZ4" s="920"/>
      <c r="BA4" s="921" t="s">
        <v>476</v>
      </c>
      <c r="BB4" s="922"/>
      <c r="BC4" s="529"/>
      <c r="BD4" s="530"/>
      <c r="BE4" s="530"/>
      <c r="BF4" s="530"/>
    </row>
    <row r="5" spans="1:58" ht="21" customHeight="1">
      <c r="A5" s="926"/>
      <c r="B5" s="936"/>
      <c r="C5" s="937"/>
      <c r="D5" s="945" t="s">
        <v>477</v>
      </c>
      <c r="E5" s="946"/>
      <c r="F5" s="945" t="s">
        <v>478</v>
      </c>
      <c r="G5" s="946"/>
      <c r="H5" s="945" t="s">
        <v>479</v>
      </c>
      <c r="I5" s="946"/>
      <c r="J5" s="945" t="s">
        <v>480</v>
      </c>
      <c r="K5" s="946"/>
      <c r="L5" s="943"/>
      <c r="M5" s="944"/>
      <c r="N5" s="479"/>
      <c r="O5" s="930"/>
      <c r="P5" s="931"/>
      <c r="Q5" s="916" t="s">
        <v>477</v>
      </c>
      <c r="R5" s="917"/>
      <c r="S5" s="916" t="s">
        <v>478</v>
      </c>
      <c r="T5" s="917"/>
      <c r="U5" s="916" t="s">
        <v>479</v>
      </c>
      <c r="V5" s="917"/>
      <c r="W5" s="916" t="s">
        <v>480</v>
      </c>
      <c r="X5" s="917"/>
      <c r="Y5" s="923"/>
      <c r="Z5" s="924"/>
      <c r="AA5" s="479"/>
      <c r="AC5" s="926"/>
      <c r="AD5" s="930"/>
      <c r="AE5" s="931"/>
      <c r="AF5" s="916" t="s">
        <v>477</v>
      </c>
      <c r="AG5" s="917"/>
      <c r="AH5" s="916" t="s">
        <v>478</v>
      </c>
      <c r="AI5" s="917"/>
      <c r="AJ5" s="916" t="s">
        <v>479</v>
      </c>
      <c r="AK5" s="917"/>
      <c r="AL5" s="916" t="s">
        <v>480</v>
      </c>
      <c r="AM5" s="917"/>
      <c r="AN5" s="923"/>
      <c r="AO5" s="933"/>
      <c r="AP5" s="529"/>
      <c r="AQ5" s="930"/>
      <c r="AR5" s="931"/>
      <c r="AS5" s="916" t="s">
        <v>477</v>
      </c>
      <c r="AT5" s="917"/>
      <c r="AU5" s="916" t="s">
        <v>478</v>
      </c>
      <c r="AV5" s="917"/>
      <c r="AW5" s="916" t="s">
        <v>479</v>
      </c>
      <c r="AX5" s="917"/>
      <c r="AY5" s="916" t="s">
        <v>480</v>
      </c>
      <c r="AZ5" s="917"/>
      <c r="BA5" s="923"/>
      <c r="BB5" s="924"/>
      <c r="BC5" s="529"/>
      <c r="BD5" s="530"/>
      <c r="BE5" s="530"/>
      <c r="BF5" s="530"/>
    </row>
    <row r="6" spans="1:58" ht="21" customHeight="1" thickBot="1">
      <c r="A6" s="927"/>
      <c r="B6" s="480" t="s">
        <v>481</v>
      </c>
      <c r="C6" s="480" t="s">
        <v>482</v>
      </c>
      <c r="D6" s="480" t="s">
        <v>481</v>
      </c>
      <c r="E6" s="480" t="s">
        <v>482</v>
      </c>
      <c r="F6" s="480" t="s">
        <v>481</v>
      </c>
      <c r="G6" s="480" t="s">
        <v>482</v>
      </c>
      <c r="H6" s="480" t="s">
        <v>481</v>
      </c>
      <c r="I6" s="480" t="s">
        <v>482</v>
      </c>
      <c r="J6" s="480" t="s">
        <v>481</v>
      </c>
      <c r="K6" s="480" t="s">
        <v>482</v>
      </c>
      <c r="L6" s="480" t="s">
        <v>481</v>
      </c>
      <c r="M6" s="480" t="s">
        <v>482</v>
      </c>
      <c r="N6" s="481"/>
      <c r="O6" s="523" t="s">
        <v>481</v>
      </c>
      <c r="P6" s="523" t="s">
        <v>482</v>
      </c>
      <c r="Q6" s="523" t="s">
        <v>481</v>
      </c>
      <c r="R6" s="523" t="s">
        <v>482</v>
      </c>
      <c r="S6" s="523" t="s">
        <v>481</v>
      </c>
      <c r="T6" s="523" t="s">
        <v>482</v>
      </c>
      <c r="U6" s="523" t="s">
        <v>481</v>
      </c>
      <c r="V6" s="523" t="s">
        <v>482</v>
      </c>
      <c r="W6" s="523" t="s">
        <v>481</v>
      </c>
      <c r="X6" s="523" t="s">
        <v>482</v>
      </c>
      <c r="Y6" s="523" t="s">
        <v>481</v>
      </c>
      <c r="Z6" s="524" t="s">
        <v>482</v>
      </c>
      <c r="AA6" s="481"/>
      <c r="AC6" s="927"/>
      <c r="AD6" s="523" t="s">
        <v>481</v>
      </c>
      <c r="AE6" s="523" t="s">
        <v>482</v>
      </c>
      <c r="AF6" s="523" t="s">
        <v>481</v>
      </c>
      <c r="AG6" s="523" t="s">
        <v>482</v>
      </c>
      <c r="AH6" s="523" t="s">
        <v>481</v>
      </c>
      <c r="AI6" s="523" t="s">
        <v>482</v>
      </c>
      <c r="AJ6" s="523" t="s">
        <v>481</v>
      </c>
      <c r="AK6" s="523" t="s">
        <v>482</v>
      </c>
      <c r="AL6" s="523" t="s">
        <v>481</v>
      </c>
      <c r="AM6" s="523" t="s">
        <v>482</v>
      </c>
      <c r="AN6" s="523" t="s">
        <v>481</v>
      </c>
      <c r="AO6" s="523" t="s">
        <v>482</v>
      </c>
      <c r="AP6" s="531"/>
      <c r="AQ6" s="523" t="s">
        <v>481</v>
      </c>
      <c r="AR6" s="523" t="s">
        <v>482</v>
      </c>
      <c r="AS6" s="523" t="s">
        <v>481</v>
      </c>
      <c r="AT6" s="523" t="s">
        <v>482</v>
      </c>
      <c r="AU6" s="523" t="s">
        <v>481</v>
      </c>
      <c r="AV6" s="523" t="s">
        <v>482</v>
      </c>
      <c r="AW6" s="523" t="s">
        <v>481</v>
      </c>
      <c r="AX6" s="523" t="s">
        <v>482</v>
      </c>
      <c r="AY6" s="523" t="s">
        <v>481</v>
      </c>
      <c r="AZ6" s="523" t="s">
        <v>482</v>
      </c>
      <c r="BA6" s="523" t="s">
        <v>481</v>
      </c>
      <c r="BB6" s="524" t="s">
        <v>482</v>
      </c>
      <c r="BC6" s="531"/>
      <c r="BD6" s="530"/>
      <c r="BE6" s="530"/>
      <c r="BF6" s="530"/>
    </row>
    <row r="7" spans="1:58" ht="10.5" customHeight="1">
      <c r="A7" s="482"/>
      <c r="B7" s="483"/>
      <c r="C7" s="484" t="s">
        <v>483</v>
      </c>
      <c r="D7" s="485"/>
      <c r="E7" s="484" t="s">
        <v>483</v>
      </c>
      <c r="F7" s="485"/>
      <c r="G7" s="484" t="s">
        <v>483</v>
      </c>
      <c r="H7" s="485"/>
      <c r="I7" s="484" t="s">
        <v>483</v>
      </c>
      <c r="J7" s="485"/>
      <c r="K7" s="484" t="s">
        <v>483</v>
      </c>
      <c r="M7" s="484" t="s">
        <v>483</v>
      </c>
      <c r="N7" s="484"/>
      <c r="O7" s="525"/>
      <c r="P7" s="526" t="s">
        <v>483</v>
      </c>
      <c r="Q7" s="525"/>
      <c r="R7" s="526" t="s">
        <v>483</v>
      </c>
      <c r="S7" s="525"/>
      <c r="T7" s="526" t="s">
        <v>483</v>
      </c>
      <c r="U7" s="525"/>
      <c r="V7" s="526" t="s">
        <v>483</v>
      </c>
      <c r="W7" s="525"/>
      <c r="X7" s="526" t="s">
        <v>483</v>
      </c>
      <c r="Y7" s="527"/>
      <c r="Z7" s="526" t="s">
        <v>483</v>
      </c>
      <c r="AA7" s="487"/>
      <c r="AC7" s="482"/>
      <c r="AD7" s="483"/>
      <c r="AE7" s="484" t="s">
        <v>483</v>
      </c>
      <c r="AF7" s="485"/>
      <c r="AG7" s="484" t="s">
        <v>483</v>
      </c>
      <c r="AH7" s="485"/>
      <c r="AI7" s="484" t="s">
        <v>483</v>
      </c>
      <c r="AJ7" s="485"/>
      <c r="AK7" s="484" t="s">
        <v>483</v>
      </c>
      <c r="AL7" s="485"/>
      <c r="AM7" s="484" t="s">
        <v>483</v>
      </c>
      <c r="AO7" s="484" t="s">
        <v>483</v>
      </c>
      <c r="AP7" s="484"/>
      <c r="AQ7" s="486"/>
      <c r="AR7" s="487" t="s">
        <v>483</v>
      </c>
      <c r="AS7" s="486"/>
      <c r="AT7" s="487" t="s">
        <v>483</v>
      </c>
      <c r="AU7" s="486"/>
      <c r="AV7" s="487" t="s">
        <v>483</v>
      </c>
      <c r="AW7" s="486"/>
      <c r="AX7" s="487" t="s">
        <v>483</v>
      </c>
      <c r="AY7" s="486"/>
      <c r="AZ7" s="487" t="s">
        <v>483</v>
      </c>
      <c r="BA7" s="474"/>
      <c r="BB7" s="487" t="s">
        <v>483</v>
      </c>
      <c r="BC7" s="487"/>
    </row>
    <row r="8" spans="1:58" ht="10.5" customHeight="1">
      <c r="A8" s="488" t="s">
        <v>24</v>
      </c>
      <c r="B8" s="489">
        <v>1797</v>
      </c>
      <c r="C8" s="489">
        <v>3749298</v>
      </c>
      <c r="D8" s="489">
        <v>46</v>
      </c>
      <c r="E8" s="489">
        <v>156379</v>
      </c>
      <c r="F8" s="489">
        <v>9</v>
      </c>
      <c r="G8" s="489">
        <v>28251</v>
      </c>
      <c r="H8" s="489">
        <v>37</v>
      </c>
      <c r="I8" s="489">
        <v>118348</v>
      </c>
      <c r="J8" s="489">
        <v>365</v>
      </c>
      <c r="K8" s="489">
        <v>657732</v>
      </c>
      <c r="L8" s="489">
        <v>1340</v>
      </c>
      <c r="M8" s="489">
        <v>2788589</v>
      </c>
      <c r="N8" s="489"/>
      <c r="O8" s="528">
        <v>82</v>
      </c>
      <c r="P8" s="528">
        <v>167695</v>
      </c>
      <c r="Q8" s="528">
        <v>1</v>
      </c>
      <c r="R8" s="528">
        <v>2080</v>
      </c>
      <c r="S8" s="528">
        <v>1</v>
      </c>
      <c r="T8" s="528">
        <v>4048</v>
      </c>
      <c r="U8" s="528">
        <v>2</v>
      </c>
      <c r="V8" s="528">
        <v>8779</v>
      </c>
      <c r="W8" s="528">
        <v>16</v>
      </c>
      <c r="X8" s="528">
        <v>22540</v>
      </c>
      <c r="Y8" s="528">
        <v>62</v>
      </c>
      <c r="Z8" s="528">
        <v>130248</v>
      </c>
      <c r="AA8" s="490"/>
      <c r="AC8" s="488" t="s">
        <v>24</v>
      </c>
      <c r="AD8" s="489" t="s">
        <v>563</v>
      </c>
      <c r="AE8" s="489" t="s">
        <v>563</v>
      </c>
      <c r="AF8" s="489" t="s">
        <v>563</v>
      </c>
      <c r="AG8" s="489" t="s">
        <v>563</v>
      </c>
      <c r="AH8" s="489" t="s">
        <v>563</v>
      </c>
      <c r="AI8" s="489" t="s">
        <v>563</v>
      </c>
      <c r="AJ8" s="489" t="s">
        <v>563</v>
      </c>
      <c r="AK8" s="489" t="s">
        <v>563</v>
      </c>
      <c r="AL8" s="489" t="s">
        <v>563</v>
      </c>
      <c r="AM8" s="489" t="s">
        <v>563</v>
      </c>
      <c r="AN8" s="489" t="s">
        <v>563</v>
      </c>
      <c r="AO8" s="489" t="s">
        <v>563</v>
      </c>
      <c r="AP8" s="489"/>
      <c r="AQ8" s="489" t="s">
        <v>563</v>
      </c>
      <c r="AR8" s="489" t="s">
        <v>563</v>
      </c>
      <c r="AS8" s="489" t="s">
        <v>563</v>
      </c>
      <c r="AT8" s="489" t="s">
        <v>563</v>
      </c>
      <c r="AU8" s="489" t="s">
        <v>563</v>
      </c>
      <c r="AV8" s="489" t="s">
        <v>563</v>
      </c>
      <c r="AW8" s="489" t="s">
        <v>563</v>
      </c>
      <c r="AX8" s="489" t="s">
        <v>563</v>
      </c>
      <c r="AY8" s="489" t="s">
        <v>563</v>
      </c>
      <c r="AZ8" s="489" t="s">
        <v>563</v>
      </c>
      <c r="BA8" s="489" t="s">
        <v>563</v>
      </c>
      <c r="BB8" s="489" t="s">
        <v>563</v>
      </c>
      <c r="BC8" s="490"/>
    </row>
    <row r="9" spans="1:58" ht="10.5" customHeight="1">
      <c r="A9" s="488"/>
      <c r="B9" s="489"/>
      <c r="C9" s="489"/>
      <c r="D9" s="489"/>
      <c r="E9" s="489"/>
      <c r="F9" s="489"/>
      <c r="G9" s="489"/>
      <c r="H9" s="489"/>
      <c r="I9" s="489"/>
      <c r="J9" s="489"/>
      <c r="K9" s="489"/>
      <c r="L9" s="489"/>
      <c r="M9" s="489"/>
      <c r="N9" s="489"/>
      <c r="O9" s="528"/>
      <c r="P9" s="528"/>
      <c r="Q9" s="528"/>
      <c r="R9" s="528"/>
      <c r="S9" s="528"/>
      <c r="T9" s="528"/>
      <c r="U9" s="528"/>
      <c r="V9" s="528"/>
      <c r="W9" s="528"/>
      <c r="X9" s="528"/>
      <c r="Y9" s="528"/>
      <c r="Z9" s="528"/>
      <c r="AA9" s="490"/>
      <c r="AC9" s="488"/>
      <c r="AD9" s="489"/>
      <c r="AE9" s="489"/>
      <c r="AF9" s="489"/>
      <c r="AG9" s="489"/>
      <c r="AH9" s="489"/>
      <c r="AI9" s="489"/>
      <c r="AJ9" s="489"/>
      <c r="AK9" s="489"/>
      <c r="AL9" s="489"/>
      <c r="AM9" s="489"/>
      <c r="AN9" s="489"/>
      <c r="AO9" s="489"/>
      <c r="AP9" s="489"/>
      <c r="AQ9" s="489"/>
      <c r="AR9" s="489"/>
      <c r="AS9" s="489"/>
      <c r="AT9" s="489"/>
      <c r="AU9" s="489"/>
      <c r="AV9" s="489"/>
      <c r="AW9" s="489"/>
      <c r="AX9" s="489"/>
      <c r="AY9" s="489"/>
      <c r="AZ9" s="489"/>
      <c r="BA9" s="489"/>
      <c r="BB9" s="489"/>
      <c r="BC9" s="490"/>
    </row>
    <row r="10" spans="1:58" ht="10.5" customHeight="1">
      <c r="A10" s="488" t="s">
        <v>26</v>
      </c>
      <c r="B10" s="489">
        <v>1857</v>
      </c>
      <c r="C10" s="489">
        <v>3899522</v>
      </c>
      <c r="D10" s="489">
        <v>48</v>
      </c>
      <c r="E10" s="489">
        <v>167430</v>
      </c>
      <c r="F10" s="489">
        <v>10</v>
      </c>
      <c r="G10" s="489">
        <v>32343</v>
      </c>
      <c r="H10" s="489">
        <v>38</v>
      </c>
      <c r="I10" s="489">
        <v>121102</v>
      </c>
      <c r="J10" s="489">
        <v>374</v>
      </c>
      <c r="K10" s="489">
        <v>670990</v>
      </c>
      <c r="L10" s="489">
        <v>1387</v>
      </c>
      <c r="M10" s="489">
        <v>2907657</v>
      </c>
      <c r="N10" s="489"/>
      <c r="O10" s="528">
        <v>84</v>
      </c>
      <c r="P10" s="528">
        <v>191645</v>
      </c>
      <c r="Q10" s="528">
        <v>3</v>
      </c>
      <c r="R10" s="528">
        <v>13416</v>
      </c>
      <c r="S10" s="528">
        <v>1</v>
      </c>
      <c r="T10" s="528">
        <v>4048</v>
      </c>
      <c r="U10" s="528" t="s">
        <v>22</v>
      </c>
      <c r="V10" s="528" t="s">
        <v>22</v>
      </c>
      <c r="W10" s="528">
        <v>17</v>
      </c>
      <c r="X10" s="528">
        <v>28488</v>
      </c>
      <c r="Y10" s="528">
        <v>63</v>
      </c>
      <c r="Z10" s="528">
        <v>145693</v>
      </c>
      <c r="AA10" s="490"/>
      <c r="AC10" s="488" t="s">
        <v>26</v>
      </c>
      <c r="AD10" s="489" t="s">
        <v>563</v>
      </c>
      <c r="AE10" s="489" t="s">
        <v>563</v>
      </c>
      <c r="AF10" s="489" t="s">
        <v>563</v>
      </c>
      <c r="AG10" s="489" t="s">
        <v>563</v>
      </c>
      <c r="AH10" s="489" t="s">
        <v>563</v>
      </c>
      <c r="AI10" s="489" t="s">
        <v>563</v>
      </c>
      <c r="AJ10" s="489" t="s">
        <v>563</v>
      </c>
      <c r="AK10" s="489" t="s">
        <v>563</v>
      </c>
      <c r="AL10" s="489" t="s">
        <v>563</v>
      </c>
      <c r="AM10" s="489" t="s">
        <v>563</v>
      </c>
      <c r="AN10" s="489" t="s">
        <v>563</v>
      </c>
      <c r="AO10" s="489" t="s">
        <v>563</v>
      </c>
      <c r="AP10" s="489"/>
      <c r="AQ10" s="489" t="s">
        <v>563</v>
      </c>
      <c r="AR10" s="489" t="s">
        <v>563</v>
      </c>
      <c r="AS10" s="489" t="s">
        <v>563</v>
      </c>
      <c r="AT10" s="489" t="s">
        <v>563</v>
      </c>
      <c r="AU10" s="489" t="s">
        <v>563</v>
      </c>
      <c r="AV10" s="489" t="s">
        <v>563</v>
      </c>
      <c r="AW10" s="489" t="s">
        <v>563</v>
      </c>
      <c r="AX10" s="489" t="s">
        <v>563</v>
      </c>
      <c r="AY10" s="489" t="s">
        <v>563</v>
      </c>
      <c r="AZ10" s="489" t="s">
        <v>563</v>
      </c>
      <c r="BA10" s="489" t="s">
        <v>563</v>
      </c>
      <c r="BB10" s="489" t="s">
        <v>563</v>
      </c>
      <c r="BC10" s="490"/>
    </row>
    <row r="11" spans="1:58" ht="10.5" customHeight="1">
      <c r="A11" s="488"/>
      <c r="B11" s="489"/>
      <c r="C11" s="489"/>
      <c r="D11" s="489"/>
      <c r="E11" s="489"/>
      <c r="F11" s="489"/>
      <c r="G11" s="489"/>
      <c r="H11" s="489"/>
      <c r="I11" s="489"/>
      <c r="J11" s="489"/>
      <c r="K11" s="489"/>
      <c r="L11" s="489"/>
      <c r="M11" s="489"/>
      <c r="N11" s="489"/>
      <c r="O11" s="528"/>
      <c r="P11" s="528"/>
      <c r="Q11" s="528"/>
      <c r="R11" s="528"/>
      <c r="S11" s="528"/>
      <c r="T11" s="528"/>
      <c r="U11" s="528"/>
      <c r="V11" s="528"/>
      <c r="W11" s="528"/>
      <c r="X11" s="528"/>
      <c r="Y11" s="528"/>
      <c r="Z11" s="528"/>
      <c r="AA11" s="490"/>
      <c r="AC11" s="488"/>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89"/>
      <c r="AZ11" s="489"/>
      <c r="BA11" s="489"/>
      <c r="BB11" s="489"/>
      <c r="BC11" s="490"/>
    </row>
    <row r="12" spans="1:58" ht="10.5" customHeight="1">
      <c r="A12" s="488" t="s">
        <v>29</v>
      </c>
      <c r="B12" s="489">
        <v>1936</v>
      </c>
      <c r="C12" s="489">
        <v>4052788</v>
      </c>
      <c r="D12" s="489">
        <v>49</v>
      </c>
      <c r="E12" s="489">
        <v>172078</v>
      </c>
      <c r="F12" s="489">
        <v>10</v>
      </c>
      <c r="G12" s="489">
        <v>32496</v>
      </c>
      <c r="H12" s="489">
        <v>40</v>
      </c>
      <c r="I12" s="489">
        <v>127695</v>
      </c>
      <c r="J12" s="489">
        <v>380</v>
      </c>
      <c r="K12" s="489">
        <v>688411</v>
      </c>
      <c r="L12" s="489">
        <v>1457</v>
      </c>
      <c r="M12" s="489">
        <v>3032108</v>
      </c>
      <c r="N12" s="489"/>
      <c r="O12" s="528">
        <v>97</v>
      </c>
      <c r="P12" s="528">
        <v>183876</v>
      </c>
      <c r="Q12" s="528">
        <v>1</v>
      </c>
      <c r="R12" s="528">
        <v>3781</v>
      </c>
      <c r="S12" s="528" t="s">
        <v>22</v>
      </c>
      <c r="T12" s="528" t="s">
        <v>22</v>
      </c>
      <c r="U12" s="528">
        <v>2</v>
      </c>
      <c r="V12" s="528">
        <v>6217</v>
      </c>
      <c r="W12" s="528">
        <v>15</v>
      </c>
      <c r="X12" s="528">
        <v>27571</v>
      </c>
      <c r="Y12" s="528">
        <v>79</v>
      </c>
      <c r="Z12" s="528">
        <v>146306</v>
      </c>
      <c r="AA12" s="490"/>
      <c r="AC12" s="488" t="s">
        <v>29</v>
      </c>
      <c r="AD12" s="489" t="s">
        <v>563</v>
      </c>
      <c r="AE12" s="489" t="s">
        <v>563</v>
      </c>
      <c r="AF12" s="489" t="s">
        <v>563</v>
      </c>
      <c r="AG12" s="489" t="s">
        <v>563</v>
      </c>
      <c r="AH12" s="489" t="s">
        <v>563</v>
      </c>
      <c r="AI12" s="489" t="s">
        <v>563</v>
      </c>
      <c r="AJ12" s="489" t="s">
        <v>563</v>
      </c>
      <c r="AK12" s="489" t="s">
        <v>563</v>
      </c>
      <c r="AL12" s="489" t="s">
        <v>563</v>
      </c>
      <c r="AM12" s="489" t="s">
        <v>563</v>
      </c>
      <c r="AN12" s="489" t="s">
        <v>563</v>
      </c>
      <c r="AO12" s="489" t="s">
        <v>563</v>
      </c>
      <c r="AP12" s="489"/>
      <c r="AQ12" s="489" t="s">
        <v>563</v>
      </c>
      <c r="AR12" s="489" t="s">
        <v>563</v>
      </c>
      <c r="AS12" s="489" t="s">
        <v>563</v>
      </c>
      <c r="AT12" s="489" t="s">
        <v>563</v>
      </c>
      <c r="AU12" s="489" t="s">
        <v>563</v>
      </c>
      <c r="AV12" s="489" t="s">
        <v>563</v>
      </c>
      <c r="AW12" s="489" t="s">
        <v>563</v>
      </c>
      <c r="AX12" s="489" t="s">
        <v>563</v>
      </c>
      <c r="AY12" s="489" t="s">
        <v>563</v>
      </c>
      <c r="AZ12" s="489" t="s">
        <v>563</v>
      </c>
      <c r="BA12" s="489" t="s">
        <v>563</v>
      </c>
      <c r="BB12" s="489" t="s">
        <v>563</v>
      </c>
      <c r="BC12" s="490"/>
    </row>
    <row r="13" spans="1:58" ht="10.5" customHeight="1">
      <c r="A13" s="488"/>
      <c r="B13" s="489"/>
      <c r="C13" s="489"/>
      <c r="D13" s="489"/>
      <c r="E13" s="489"/>
      <c r="F13" s="489"/>
      <c r="G13" s="489"/>
      <c r="H13" s="489"/>
      <c r="I13" s="489"/>
      <c r="J13" s="489"/>
      <c r="K13" s="489"/>
      <c r="L13" s="489"/>
      <c r="M13" s="489"/>
      <c r="N13" s="489"/>
      <c r="O13" s="528"/>
      <c r="P13" s="528"/>
      <c r="Q13" s="528"/>
      <c r="R13" s="528"/>
      <c r="S13" s="528"/>
      <c r="T13" s="528"/>
      <c r="U13" s="528"/>
      <c r="V13" s="528"/>
      <c r="W13" s="528"/>
      <c r="X13" s="528"/>
      <c r="Y13" s="528"/>
      <c r="Z13" s="528"/>
      <c r="AA13" s="490"/>
      <c r="AC13" s="488"/>
      <c r="AD13" s="489"/>
      <c r="AE13" s="489"/>
      <c r="AF13" s="489"/>
      <c r="AG13" s="489"/>
      <c r="AH13" s="489"/>
      <c r="AI13" s="489"/>
      <c r="AJ13" s="489"/>
      <c r="AK13" s="489"/>
      <c r="AL13" s="489"/>
      <c r="AM13" s="489"/>
      <c r="AN13" s="489"/>
      <c r="AO13" s="489"/>
      <c r="AP13" s="489"/>
      <c r="AQ13" s="489"/>
      <c r="AR13" s="489"/>
      <c r="AS13" s="489"/>
      <c r="AT13" s="489"/>
      <c r="AU13" s="489"/>
      <c r="AV13" s="489"/>
      <c r="AW13" s="489"/>
      <c r="AX13" s="489"/>
      <c r="AY13" s="489"/>
      <c r="AZ13" s="489"/>
      <c r="BA13" s="489"/>
      <c r="BB13" s="489"/>
      <c r="BC13" s="490"/>
    </row>
    <row r="14" spans="1:58" ht="10.5" customHeight="1">
      <c r="A14" s="488"/>
      <c r="B14" s="489"/>
      <c r="C14" s="489"/>
      <c r="D14" s="489"/>
      <c r="E14" s="489"/>
      <c r="F14" s="489"/>
      <c r="G14" s="489"/>
      <c r="H14" s="489"/>
      <c r="I14" s="489"/>
      <c r="J14" s="489"/>
      <c r="K14" s="489"/>
      <c r="L14" s="489"/>
      <c r="M14" s="489"/>
      <c r="N14" s="489"/>
      <c r="O14" s="528"/>
      <c r="P14" s="528"/>
      <c r="Q14" s="528"/>
      <c r="R14" s="528"/>
      <c r="S14" s="528"/>
      <c r="T14" s="528"/>
      <c r="U14" s="528"/>
      <c r="V14" s="528"/>
      <c r="W14" s="528"/>
      <c r="X14" s="528"/>
      <c r="Y14" s="528"/>
      <c r="Z14" s="528"/>
      <c r="AA14" s="490"/>
      <c r="AC14" s="488"/>
      <c r="AD14" s="489"/>
      <c r="AE14" s="489"/>
      <c r="AF14" s="489"/>
      <c r="AG14" s="489"/>
      <c r="AH14" s="489"/>
      <c r="AI14" s="489"/>
      <c r="AJ14" s="489"/>
      <c r="AK14" s="489"/>
      <c r="AL14" s="489"/>
      <c r="AM14" s="489"/>
      <c r="AN14" s="489"/>
      <c r="AO14" s="489"/>
      <c r="AP14" s="489"/>
      <c r="AQ14" s="489"/>
      <c r="AR14" s="489"/>
      <c r="AS14" s="489"/>
      <c r="AT14" s="489"/>
      <c r="AU14" s="489"/>
      <c r="AV14" s="489"/>
      <c r="AW14" s="489"/>
      <c r="AX14" s="489"/>
      <c r="AY14" s="489"/>
      <c r="AZ14" s="489"/>
      <c r="BA14" s="489"/>
      <c r="BB14" s="489"/>
      <c r="BC14" s="490"/>
    </row>
    <row r="15" spans="1:58" ht="10.5" customHeight="1">
      <c r="A15" s="488" t="s">
        <v>491</v>
      </c>
      <c r="B15" s="489">
        <v>1983</v>
      </c>
      <c r="C15" s="489">
        <v>4129552</v>
      </c>
      <c r="D15" s="489">
        <v>51</v>
      </c>
      <c r="E15" s="489">
        <v>175533</v>
      </c>
      <c r="F15" s="489">
        <v>10</v>
      </c>
      <c r="G15" s="489">
        <v>32299</v>
      </c>
      <c r="H15" s="489">
        <v>45</v>
      </c>
      <c r="I15" s="489">
        <v>138820</v>
      </c>
      <c r="J15" s="489">
        <v>387</v>
      </c>
      <c r="K15" s="489">
        <v>700639</v>
      </c>
      <c r="L15" s="489">
        <v>1490</v>
      </c>
      <c r="M15" s="489">
        <v>3082261</v>
      </c>
      <c r="N15" s="489"/>
      <c r="O15" s="489">
        <v>65</v>
      </c>
      <c r="P15" s="489">
        <v>133950</v>
      </c>
      <c r="Q15" s="489">
        <v>3</v>
      </c>
      <c r="R15" s="489">
        <v>9617</v>
      </c>
      <c r="S15" s="489" t="s">
        <v>523</v>
      </c>
      <c r="T15" s="489" t="s">
        <v>523</v>
      </c>
      <c r="U15" s="489">
        <v>4</v>
      </c>
      <c r="V15" s="489">
        <v>10332</v>
      </c>
      <c r="W15" s="489">
        <v>9</v>
      </c>
      <c r="X15" s="489">
        <v>14733</v>
      </c>
      <c r="Y15" s="489">
        <v>49</v>
      </c>
      <c r="Z15" s="489">
        <v>99268</v>
      </c>
      <c r="AA15" s="490"/>
      <c r="AC15" s="488" t="s">
        <v>491</v>
      </c>
      <c r="AD15" s="489" t="s">
        <v>563</v>
      </c>
      <c r="AE15" s="489" t="s">
        <v>563</v>
      </c>
      <c r="AF15" s="489" t="s">
        <v>563</v>
      </c>
      <c r="AG15" s="489" t="s">
        <v>563</v>
      </c>
      <c r="AH15" s="489" t="s">
        <v>563</v>
      </c>
      <c r="AI15" s="489" t="s">
        <v>563</v>
      </c>
      <c r="AJ15" s="489" t="s">
        <v>563</v>
      </c>
      <c r="AK15" s="489" t="s">
        <v>563</v>
      </c>
      <c r="AL15" s="489" t="s">
        <v>563</v>
      </c>
      <c r="AM15" s="489" t="s">
        <v>563</v>
      </c>
      <c r="AN15" s="489" t="s">
        <v>563</v>
      </c>
      <c r="AO15" s="489" t="s">
        <v>563</v>
      </c>
      <c r="AP15" s="489"/>
      <c r="AQ15" s="489" t="s">
        <v>563</v>
      </c>
      <c r="AR15" s="489" t="s">
        <v>563</v>
      </c>
      <c r="AS15" s="489" t="s">
        <v>563</v>
      </c>
      <c r="AT15" s="489" t="s">
        <v>563</v>
      </c>
      <c r="AU15" s="489" t="s">
        <v>563</v>
      </c>
      <c r="AV15" s="489" t="s">
        <v>563</v>
      </c>
      <c r="AW15" s="489" t="s">
        <v>563</v>
      </c>
      <c r="AX15" s="489" t="s">
        <v>563</v>
      </c>
      <c r="AY15" s="489" t="s">
        <v>563</v>
      </c>
      <c r="AZ15" s="489" t="s">
        <v>563</v>
      </c>
      <c r="BA15" s="489" t="s">
        <v>563</v>
      </c>
      <c r="BB15" s="489" t="s">
        <v>563</v>
      </c>
      <c r="BC15" s="490"/>
    </row>
    <row r="16" spans="1:58" ht="10.5" customHeight="1">
      <c r="A16" s="482"/>
      <c r="B16" s="489"/>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90"/>
      <c r="AC16" s="482"/>
      <c r="AD16" s="489"/>
      <c r="AE16" s="489"/>
      <c r="AF16" s="489"/>
      <c r="AG16" s="489"/>
      <c r="AH16" s="489"/>
      <c r="AI16" s="489"/>
      <c r="AJ16" s="489"/>
      <c r="AK16" s="489"/>
      <c r="AL16" s="489"/>
      <c r="AM16" s="489"/>
      <c r="AN16" s="489"/>
      <c r="AO16" s="489"/>
      <c r="AP16" s="489"/>
      <c r="AQ16" s="489"/>
      <c r="AR16" s="489"/>
      <c r="AS16" s="489"/>
      <c r="AT16" s="489"/>
      <c r="AU16" s="489"/>
      <c r="AV16" s="489"/>
      <c r="AW16" s="489"/>
      <c r="AX16" s="489"/>
      <c r="AY16" s="489"/>
      <c r="AZ16" s="489"/>
      <c r="BA16" s="489"/>
      <c r="BB16" s="489"/>
      <c r="BC16" s="490"/>
    </row>
    <row r="17" spans="1:55" ht="10.5" customHeight="1">
      <c r="A17" s="488" t="s">
        <v>492</v>
      </c>
      <c r="B17" s="489">
        <v>2027</v>
      </c>
      <c r="C17" s="489">
        <v>4190491</v>
      </c>
      <c r="D17" s="489">
        <v>56</v>
      </c>
      <c r="E17" s="489">
        <v>190404</v>
      </c>
      <c r="F17" s="489">
        <v>11</v>
      </c>
      <c r="G17" s="489">
        <v>34779</v>
      </c>
      <c r="H17" s="489">
        <v>47</v>
      </c>
      <c r="I17" s="489">
        <v>146403</v>
      </c>
      <c r="J17" s="489">
        <v>395</v>
      </c>
      <c r="K17" s="489">
        <v>712478</v>
      </c>
      <c r="L17" s="489">
        <v>1518</v>
      </c>
      <c r="M17" s="489">
        <v>3106427</v>
      </c>
      <c r="N17" s="489"/>
      <c r="O17" s="489">
        <v>67</v>
      </c>
      <c r="P17" s="489">
        <v>142022</v>
      </c>
      <c r="Q17" s="489">
        <v>5</v>
      </c>
      <c r="R17" s="489">
        <v>15499</v>
      </c>
      <c r="S17" s="489">
        <v>1</v>
      </c>
      <c r="T17" s="489">
        <v>2732</v>
      </c>
      <c r="U17" s="489">
        <v>3</v>
      </c>
      <c r="V17" s="489">
        <v>10716</v>
      </c>
      <c r="W17" s="489">
        <v>17</v>
      </c>
      <c r="X17" s="489">
        <v>34301</v>
      </c>
      <c r="Y17" s="489">
        <v>41</v>
      </c>
      <c r="Z17" s="489">
        <v>78774</v>
      </c>
      <c r="AA17" s="490"/>
      <c r="AC17" s="488" t="s">
        <v>492</v>
      </c>
      <c r="AD17" s="489" t="s">
        <v>563</v>
      </c>
      <c r="AE17" s="489" t="s">
        <v>563</v>
      </c>
      <c r="AF17" s="489" t="s">
        <v>563</v>
      </c>
      <c r="AG17" s="489" t="s">
        <v>563</v>
      </c>
      <c r="AH17" s="489" t="s">
        <v>563</v>
      </c>
      <c r="AI17" s="489" t="s">
        <v>563</v>
      </c>
      <c r="AJ17" s="489" t="s">
        <v>563</v>
      </c>
      <c r="AK17" s="489" t="s">
        <v>563</v>
      </c>
      <c r="AL17" s="489" t="s">
        <v>563</v>
      </c>
      <c r="AM17" s="489" t="s">
        <v>563</v>
      </c>
      <c r="AN17" s="489" t="s">
        <v>563</v>
      </c>
      <c r="AO17" s="489" t="s">
        <v>563</v>
      </c>
      <c r="AP17" s="489"/>
      <c r="AQ17" s="489" t="s">
        <v>563</v>
      </c>
      <c r="AR17" s="489" t="s">
        <v>563</v>
      </c>
      <c r="AS17" s="489" t="s">
        <v>563</v>
      </c>
      <c r="AT17" s="489" t="s">
        <v>563</v>
      </c>
      <c r="AU17" s="489" t="s">
        <v>563</v>
      </c>
      <c r="AV17" s="489" t="s">
        <v>563</v>
      </c>
      <c r="AW17" s="489" t="s">
        <v>563</v>
      </c>
      <c r="AX17" s="489" t="s">
        <v>563</v>
      </c>
      <c r="AY17" s="489" t="s">
        <v>563</v>
      </c>
      <c r="AZ17" s="489" t="s">
        <v>563</v>
      </c>
      <c r="BA17" s="489" t="s">
        <v>563</v>
      </c>
      <c r="BB17" s="489" t="s">
        <v>563</v>
      </c>
      <c r="BC17" s="490"/>
    </row>
    <row r="18" spans="1:55" ht="10.5" customHeight="1">
      <c r="A18" s="482"/>
      <c r="B18" s="489"/>
      <c r="C18" s="489"/>
      <c r="D18" s="489"/>
      <c r="E18" s="489"/>
      <c r="F18" s="489"/>
      <c r="G18" s="489"/>
      <c r="H18" s="489"/>
      <c r="I18" s="489"/>
      <c r="J18" s="489"/>
      <c r="K18" s="489"/>
      <c r="L18" s="489"/>
      <c r="M18" s="489"/>
      <c r="N18" s="489"/>
      <c r="O18" s="489"/>
      <c r="P18" s="489"/>
      <c r="Q18" s="489"/>
      <c r="R18" s="489"/>
      <c r="S18" s="489"/>
      <c r="T18" s="489"/>
      <c r="U18" s="489"/>
      <c r="V18" s="489"/>
      <c r="W18" s="489"/>
      <c r="X18" s="489"/>
      <c r="Y18" s="489"/>
      <c r="Z18" s="489"/>
      <c r="AA18" s="490"/>
      <c r="AC18" s="482"/>
      <c r="AD18" s="489"/>
      <c r="AE18" s="489"/>
      <c r="AF18" s="489"/>
      <c r="AG18" s="489"/>
      <c r="AH18" s="489"/>
      <c r="AI18" s="489"/>
      <c r="AJ18" s="489"/>
      <c r="AK18" s="489"/>
      <c r="AL18" s="489"/>
      <c r="AM18" s="489"/>
      <c r="AN18" s="489"/>
      <c r="AO18" s="489"/>
      <c r="AP18" s="489"/>
      <c r="AQ18" s="489"/>
      <c r="AR18" s="489"/>
      <c r="AS18" s="489"/>
      <c r="AT18" s="489"/>
      <c r="AU18" s="489"/>
      <c r="AV18" s="489"/>
      <c r="AW18" s="489"/>
      <c r="AX18" s="489"/>
      <c r="AY18" s="489"/>
      <c r="AZ18" s="489"/>
      <c r="BA18" s="489"/>
      <c r="BB18" s="489"/>
      <c r="BC18" s="490"/>
    </row>
    <row r="19" spans="1:55" ht="10.5" customHeight="1">
      <c r="A19" s="488" t="s">
        <v>63</v>
      </c>
      <c r="B19" s="489">
        <v>2067</v>
      </c>
      <c r="C19" s="489">
        <v>4262954</v>
      </c>
      <c r="D19" s="489">
        <v>58</v>
      </c>
      <c r="E19" s="489">
        <v>194289</v>
      </c>
      <c r="F19" s="489">
        <v>12</v>
      </c>
      <c r="G19" s="489">
        <v>37829</v>
      </c>
      <c r="H19" s="489">
        <v>47</v>
      </c>
      <c r="I19" s="489">
        <v>145385</v>
      </c>
      <c r="J19" s="489">
        <v>401</v>
      </c>
      <c r="K19" s="489">
        <v>723478</v>
      </c>
      <c r="L19" s="489">
        <v>1549</v>
      </c>
      <c r="M19" s="489">
        <v>3161973</v>
      </c>
      <c r="N19" s="489"/>
      <c r="O19" s="489">
        <v>73</v>
      </c>
      <c r="P19" s="489">
        <v>152163</v>
      </c>
      <c r="Q19" s="489">
        <v>4</v>
      </c>
      <c r="R19" s="489">
        <v>9963</v>
      </c>
      <c r="S19" s="489">
        <v>1</v>
      </c>
      <c r="T19" s="489">
        <v>3128</v>
      </c>
      <c r="U19" s="489">
        <v>1</v>
      </c>
      <c r="V19" s="489">
        <v>2624</v>
      </c>
      <c r="W19" s="489">
        <v>14</v>
      </c>
      <c r="X19" s="489">
        <v>27097</v>
      </c>
      <c r="Y19" s="489">
        <v>53</v>
      </c>
      <c r="Z19" s="489">
        <v>109350</v>
      </c>
      <c r="AA19" s="490"/>
      <c r="AC19" s="488" t="s">
        <v>63</v>
      </c>
      <c r="AD19" s="489" t="s">
        <v>563</v>
      </c>
      <c r="AE19" s="489" t="s">
        <v>563</v>
      </c>
      <c r="AF19" s="489" t="s">
        <v>563</v>
      </c>
      <c r="AG19" s="489" t="s">
        <v>563</v>
      </c>
      <c r="AH19" s="489" t="s">
        <v>563</v>
      </c>
      <c r="AI19" s="489" t="s">
        <v>563</v>
      </c>
      <c r="AJ19" s="489" t="s">
        <v>563</v>
      </c>
      <c r="AK19" s="489" t="s">
        <v>563</v>
      </c>
      <c r="AL19" s="489" t="s">
        <v>563</v>
      </c>
      <c r="AM19" s="489" t="s">
        <v>563</v>
      </c>
      <c r="AN19" s="489" t="s">
        <v>563</v>
      </c>
      <c r="AO19" s="489" t="s">
        <v>563</v>
      </c>
      <c r="AP19" s="489"/>
      <c r="AQ19" s="489" t="s">
        <v>563</v>
      </c>
      <c r="AR19" s="489" t="s">
        <v>563</v>
      </c>
      <c r="AS19" s="489" t="s">
        <v>563</v>
      </c>
      <c r="AT19" s="489" t="s">
        <v>563</v>
      </c>
      <c r="AU19" s="489" t="s">
        <v>563</v>
      </c>
      <c r="AV19" s="489" t="s">
        <v>563</v>
      </c>
      <c r="AW19" s="489" t="s">
        <v>563</v>
      </c>
      <c r="AX19" s="489" t="s">
        <v>563</v>
      </c>
      <c r="AY19" s="489" t="s">
        <v>563</v>
      </c>
      <c r="AZ19" s="489" t="s">
        <v>563</v>
      </c>
      <c r="BA19" s="489" t="s">
        <v>563</v>
      </c>
      <c r="BB19" s="489" t="s">
        <v>563</v>
      </c>
      <c r="BC19" s="490"/>
    </row>
    <row r="20" spans="1:55" ht="10.5" customHeight="1">
      <c r="A20" s="488"/>
      <c r="B20" s="489"/>
      <c r="C20" s="489"/>
      <c r="D20" s="489"/>
      <c r="E20" s="489"/>
      <c r="F20" s="489"/>
      <c r="G20" s="489"/>
      <c r="H20" s="489"/>
      <c r="I20" s="489"/>
      <c r="J20" s="489"/>
      <c r="K20" s="489"/>
      <c r="L20" s="489"/>
      <c r="M20" s="489"/>
      <c r="N20" s="489"/>
      <c r="O20" s="489"/>
      <c r="P20" s="489"/>
      <c r="Q20" s="489"/>
      <c r="R20" s="489"/>
      <c r="S20" s="489"/>
      <c r="T20" s="489"/>
      <c r="U20" s="489"/>
      <c r="V20" s="489"/>
      <c r="W20" s="489"/>
      <c r="X20" s="489"/>
      <c r="Y20" s="489"/>
      <c r="Z20" s="489"/>
      <c r="AA20" s="490"/>
      <c r="AC20" s="488"/>
      <c r="AD20" s="489"/>
      <c r="AE20" s="489"/>
      <c r="AF20" s="489"/>
      <c r="AG20" s="489"/>
      <c r="AH20" s="489"/>
      <c r="AI20" s="489"/>
      <c r="AJ20" s="489"/>
      <c r="AK20" s="489"/>
      <c r="AL20" s="489"/>
      <c r="AM20" s="489"/>
      <c r="AN20" s="489"/>
      <c r="AO20" s="489"/>
      <c r="AP20" s="489"/>
      <c r="AQ20" s="489"/>
      <c r="AR20" s="489"/>
      <c r="AS20" s="489"/>
      <c r="AT20" s="489"/>
      <c r="AU20" s="489"/>
      <c r="AV20" s="489"/>
      <c r="AW20" s="489"/>
      <c r="AX20" s="489"/>
      <c r="AY20" s="489"/>
      <c r="AZ20" s="489"/>
      <c r="BA20" s="489"/>
      <c r="BB20" s="489"/>
      <c r="BC20" s="490"/>
    </row>
    <row r="21" spans="1:55" ht="10.5" customHeight="1">
      <c r="A21" s="491"/>
      <c r="B21" s="489"/>
      <c r="C21" s="489"/>
      <c r="D21" s="489"/>
      <c r="E21" s="489"/>
      <c r="F21" s="489"/>
      <c r="G21" s="489"/>
      <c r="H21" s="489"/>
      <c r="I21" s="489"/>
      <c r="J21" s="489"/>
      <c r="K21" s="489"/>
      <c r="L21" s="489"/>
      <c r="M21" s="489"/>
      <c r="N21" s="489"/>
      <c r="O21" s="489"/>
      <c r="P21" s="489"/>
      <c r="Q21" s="489"/>
      <c r="R21" s="489"/>
      <c r="S21" s="489"/>
      <c r="T21" s="489"/>
      <c r="U21" s="489"/>
      <c r="V21" s="489"/>
      <c r="W21" s="489"/>
      <c r="X21" s="489"/>
      <c r="Y21" s="489"/>
      <c r="Z21" s="489"/>
      <c r="AA21" s="490"/>
      <c r="AC21" s="491"/>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90"/>
    </row>
    <row r="22" spans="1:55" ht="10.5" customHeight="1">
      <c r="A22" s="488" t="s">
        <v>64</v>
      </c>
      <c r="B22" s="489">
        <v>2127</v>
      </c>
      <c r="C22" s="489">
        <v>4383451</v>
      </c>
      <c r="D22" s="489">
        <v>59</v>
      </c>
      <c r="E22" s="489">
        <v>194842</v>
      </c>
      <c r="F22" s="489">
        <v>12</v>
      </c>
      <c r="G22" s="489">
        <v>37770</v>
      </c>
      <c r="H22" s="489">
        <v>49</v>
      </c>
      <c r="I22" s="489">
        <v>149562</v>
      </c>
      <c r="J22" s="489">
        <v>410</v>
      </c>
      <c r="K22" s="489">
        <v>743227</v>
      </c>
      <c r="L22" s="489">
        <v>1597</v>
      </c>
      <c r="M22" s="489">
        <v>3258050</v>
      </c>
      <c r="N22" s="489"/>
      <c r="O22" s="489">
        <v>85</v>
      </c>
      <c r="P22" s="489">
        <v>201668</v>
      </c>
      <c r="Q22" s="489">
        <v>4</v>
      </c>
      <c r="R22" s="489">
        <v>15282</v>
      </c>
      <c r="S22" s="489" t="s">
        <v>22</v>
      </c>
      <c r="T22" s="489" t="s">
        <v>22</v>
      </c>
      <c r="U22" s="489">
        <v>2</v>
      </c>
      <c r="V22" s="489">
        <v>4612</v>
      </c>
      <c r="W22" s="489">
        <v>18</v>
      </c>
      <c r="X22" s="489">
        <v>35921</v>
      </c>
      <c r="Y22" s="489">
        <v>61</v>
      </c>
      <c r="Z22" s="489">
        <v>145854</v>
      </c>
      <c r="AA22" s="490"/>
      <c r="AC22" s="488" t="s">
        <v>64</v>
      </c>
      <c r="AD22" s="489" t="s">
        <v>563</v>
      </c>
      <c r="AE22" s="489" t="s">
        <v>563</v>
      </c>
      <c r="AF22" s="489" t="s">
        <v>563</v>
      </c>
      <c r="AG22" s="489" t="s">
        <v>563</v>
      </c>
      <c r="AH22" s="489" t="s">
        <v>563</v>
      </c>
      <c r="AI22" s="489" t="s">
        <v>563</v>
      </c>
      <c r="AJ22" s="489" t="s">
        <v>563</v>
      </c>
      <c r="AK22" s="489" t="s">
        <v>563</v>
      </c>
      <c r="AL22" s="489" t="s">
        <v>563</v>
      </c>
      <c r="AM22" s="489" t="s">
        <v>563</v>
      </c>
      <c r="AN22" s="489" t="s">
        <v>563</v>
      </c>
      <c r="AO22" s="489" t="s">
        <v>563</v>
      </c>
      <c r="AP22" s="489"/>
      <c r="AQ22" s="489" t="s">
        <v>563</v>
      </c>
      <c r="AR22" s="489" t="s">
        <v>563</v>
      </c>
      <c r="AS22" s="489" t="s">
        <v>563</v>
      </c>
      <c r="AT22" s="489" t="s">
        <v>563</v>
      </c>
      <c r="AU22" s="489" t="s">
        <v>563</v>
      </c>
      <c r="AV22" s="489" t="s">
        <v>563</v>
      </c>
      <c r="AW22" s="489" t="s">
        <v>563</v>
      </c>
      <c r="AX22" s="489" t="s">
        <v>563</v>
      </c>
      <c r="AY22" s="489" t="s">
        <v>563</v>
      </c>
      <c r="AZ22" s="489" t="s">
        <v>563</v>
      </c>
      <c r="BA22" s="489" t="s">
        <v>563</v>
      </c>
      <c r="BB22" s="489" t="s">
        <v>563</v>
      </c>
      <c r="BC22" s="490"/>
    </row>
    <row r="23" spans="1:55" ht="10.5" customHeight="1">
      <c r="A23" s="491"/>
      <c r="B23" s="489"/>
      <c r="C23" s="489"/>
      <c r="D23" s="489"/>
      <c r="E23" s="489"/>
      <c r="F23" s="489"/>
      <c r="G23" s="489"/>
      <c r="H23" s="489"/>
      <c r="I23" s="489"/>
      <c r="J23" s="489"/>
      <c r="K23" s="489"/>
      <c r="L23" s="489"/>
      <c r="M23" s="489"/>
      <c r="N23" s="489"/>
      <c r="O23" s="489"/>
      <c r="P23" s="489"/>
      <c r="Q23" s="489"/>
      <c r="R23" s="489"/>
      <c r="S23" s="489"/>
      <c r="T23" s="489"/>
      <c r="U23" s="489"/>
      <c r="V23" s="489"/>
      <c r="W23" s="489"/>
      <c r="X23" s="489"/>
      <c r="Y23" s="489"/>
      <c r="Z23" s="489"/>
      <c r="AA23" s="490"/>
      <c r="AC23" s="491"/>
      <c r="AD23" s="489"/>
      <c r="AE23" s="489"/>
      <c r="AF23" s="489"/>
      <c r="AG23" s="489"/>
      <c r="AH23" s="489"/>
      <c r="AI23" s="489"/>
      <c r="AJ23" s="489"/>
      <c r="AK23" s="489"/>
      <c r="AL23" s="489"/>
      <c r="AM23" s="489"/>
      <c r="AN23" s="489"/>
      <c r="AO23" s="489"/>
      <c r="AP23" s="489"/>
      <c r="AQ23" s="489"/>
      <c r="AR23" s="489"/>
      <c r="AS23" s="489"/>
      <c r="AT23" s="489"/>
      <c r="AU23" s="489"/>
      <c r="AV23" s="489"/>
      <c r="AW23" s="489"/>
      <c r="AX23" s="489"/>
      <c r="AY23" s="489"/>
      <c r="AZ23" s="489"/>
      <c r="BA23" s="489"/>
      <c r="BB23" s="489"/>
      <c r="BC23" s="490"/>
    </row>
    <row r="24" spans="1:55" ht="10.5" customHeight="1">
      <c r="A24" s="488" t="s">
        <v>65</v>
      </c>
      <c r="B24" s="489">
        <v>2172</v>
      </c>
      <c r="C24" s="489">
        <v>4512262</v>
      </c>
      <c r="D24" s="489">
        <v>61</v>
      </c>
      <c r="E24" s="489">
        <v>204912</v>
      </c>
      <c r="F24" s="489">
        <v>11</v>
      </c>
      <c r="G24" s="489">
        <v>35124</v>
      </c>
      <c r="H24" s="489">
        <v>51</v>
      </c>
      <c r="I24" s="489">
        <v>158155</v>
      </c>
      <c r="J24" s="489">
        <v>410</v>
      </c>
      <c r="K24" s="489">
        <v>747846</v>
      </c>
      <c r="L24" s="489">
        <v>1639</v>
      </c>
      <c r="M24" s="489">
        <v>3366224</v>
      </c>
      <c r="N24" s="489"/>
      <c r="O24" s="489">
        <v>82</v>
      </c>
      <c r="P24" s="489">
        <v>189977</v>
      </c>
      <c r="Q24" s="489">
        <v>2</v>
      </c>
      <c r="R24" s="489">
        <v>8840</v>
      </c>
      <c r="S24" s="489" t="s">
        <v>523</v>
      </c>
      <c r="T24" s="489" t="s">
        <v>523</v>
      </c>
      <c r="U24" s="489">
        <v>3</v>
      </c>
      <c r="V24" s="489">
        <v>10273</v>
      </c>
      <c r="W24" s="489">
        <v>10</v>
      </c>
      <c r="X24" s="489">
        <v>20105</v>
      </c>
      <c r="Y24" s="489">
        <v>67</v>
      </c>
      <c r="Z24" s="489">
        <v>150760</v>
      </c>
      <c r="AA24" s="490"/>
      <c r="AC24" s="488" t="s">
        <v>65</v>
      </c>
      <c r="AD24" s="489" t="s">
        <v>563</v>
      </c>
      <c r="AE24" s="489" t="s">
        <v>563</v>
      </c>
      <c r="AF24" s="489" t="s">
        <v>563</v>
      </c>
      <c r="AG24" s="489" t="s">
        <v>563</v>
      </c>
      <c r="AH24" s="489" t="s">
        <v>563</v>
      </c>
      <c r="AI24" s="489" t="s">
        <v>563</v>
      </c>
      <c r="AJ24" s="489" t="s">
        <v>563</v>
      </c>
      <c r="AK24" s="489" t="s">
        <v>563</v>
      </c>
      <c r="AL24" s="489" t="s">
        <v>563</v>
      </c>
      <c r="AM24" s="489" t="s">
        <v>563</v>
      </c>
      <c r="AN24" s="489" t="s">
        <v>563</v>
      </c>
      <c r="AO24" s="489" t="s">
        <v>563</v>
      </c>
      <c r="AP24" s="489"/>
      <c r="AQ24" s="489" t="s">
        <v>563</v>
      </c>
      <c r="AR24" s="489" t="s">
        <v>563</v>
      </c>
      <c r="AS24" s="489" t="s">
        <v>563</v>
      </c>
      <c r="AT24" s="489" t="s">
        <v>563</v>
      </c>
      <c r="AU24" s="489" t="s">
        <v>563</v>
      </c>
      <c r="AV24" s="489" t="s">
        <v>563</v>
      </c>
      <c r="AW24" s="489" t="s">
        <v>563</v>
      </c>
      <c r="AX24" s="489" t="s">
        <v>563</v>
      </c>
      <c r="AY24" s="489" t="s">
        <v>563</v>
      </c>
      <c r="AZ24" s="489" t="s">
        <v>563</v>
      </c>
      <c r="BA24" s="489" t="s">
        <v>563</v>
      </c>
      <c r="BB24" s="489" t="s">
        <v>563</v>
      </c>
      <c r="BC24" s="490"/>
    </row>
    <row r="25" spans="1:55" ht="10.5" customHeight="1">
      <c r="A25" s="491"/>
      <c r="B25" s="489"/>
      <c r="C25" s="489"/>
      <c r="D25" s="489"/>
      <c r="E25" s="489"/>
      <c r="F25" s="489"/>
      <c r="G25" s="489"/>
      <c r="H25" s="489"/>
      <c r="I25" s="489"/>
      <c r="J25" s="489"/>
      <c r="K25" s="489"/>
      <c r="L25" s="489"/>
      <c r="M25" s="489"/>
      <c r="N25" s="489"/>
      <c r="O25" s="489"/>
      <c r="P25" s="489"/>
      <c r="Q25" s="489"/>
      <c r="R25" s="489"/>
      <c r="S25" s="489"/>
      <c r="T25" s="489"/>
      <c r="U25" s="489"/>
      <c r="V25" s="489"/>
      <c r="W25" s="489"/>
      <c r="X25" s="489"/>
      <c r="Y25" s="489"/>
      <c r="Z25" s="489"/>
      <c r="AA25" s="490"/>
      <c r="AC25" s="491"/>
      <c r="AD25" s="489"/>
      <c r="AE25" s="489"/>
      <c r="AF25" s="489"/>
      <c r="AG25" s="489"/>
      <c r="AH25" s="489"/>
      <c r="AI25" s="489"/>
      <c r="AJ25" s="489"/>
      <c r="AK25" s="489"/>
      <c r="AL25" s="489"/>
      <c r="AM25" s="489"/>
      <c r="AN25" s="489"/>
      <c r="AO25" s="489"/>
      <c r="AP25" s="489"/>
      <c r="AQ25" s="489"/>
      <c r="AR25" s="489"/>
      <c r="AS25" s="489"/>
      <c r="AT25" s="489"/>
      <c r="AU25" s="489"/>
      <c r="AV25" s="489"/>
      <c r="AW25" s="489"/>
      <c r="AX25" s="489"/>
      <c r="AY25" s="489"/>
      <c r="AZ25" s="489"/>
      <c r="BA25" s="489"/>
      <c r="BB25" s="489"/>
      <c r="BC25" s="490"/>
    </row>
    <row r="26" spans="1:55" ht="10.5" customHeight="1">
      <c r="A26" s="488" t="s">
        <v>493</v>
      </c>
      <c r="B26" s="489">
        <v>2212</v>
      </c>
      <c r="C26" s="489">
        <v>4619139</v>
      </c>
      <c r="D26" s="489">
        <v>62</v>
      </c>
      <c r="E26" s="489">
        <v>208119</v>
      </c>
      <c r="F26" s="489">
        <v>12</v>
      </c>
      <c r="G26" s="489">
        <v>38252</v>
      </c>
      <c r="H26" s="489">
        <v>51</v>
      </c>
      <c r="I26" s="489">
        <v>157670</v>
      </c>
      <c r="J26" s="489">
        <v>405</v>
      </c>
      <c r="K26" s="489">
        <v>741360</v>
      </c>
      <c r="L26" s="489">
        <v>1682</v>
      </c>
      <c r="M26" s="489">
        <v>3473737</v>
      </c>
      <c r="N26" s="489"/>
      <c r="O26" s="489">
        <v>75</v>
      </c>
      <c r="P26" s="489">
        <v>180088</v>
      </c>
      <c r="Q26" s="489">
        <v>4</v>
      </c>
      <c r="R26" s="489">
        <v>12480</v>
      </c>
      <c r="S26" s="489">
        <v>1</v>
      </c>
      <c r="T26" s="489">
        <v>3128</v>
      </c>
      <c r="U26" s="489">
        <v>1</v>
      </c>
      <c r="V26" s="489">
        <v>1747</v>
      </c>
      <c r="W26" s="489">
        <v>3</v>
      </c>
      <c r="X26" s="489">
        <v>5764</v>
      </c>
      <c r="Y26" s="489">
        <v>66</v>
      </c>
      <c r="Z26" s="489">
        <v>156969</v>
      </c>
      <c r="AA26" s="490"/>
      <c r="AC26" s="488" t="s">
        <v>493</v>
      </c>
      <c r="AD26" s="489" t="s">
        <v>563</v>
      </c>
      <c r="AE26" s="489" t="s">
        <v>563</v>
      </c>
      <c r="AF26" s="489" t="s">
        <v>563</v>
      </c>
      <c r="AG26" s="489" t="s">
        <v>563</v>
      </c>
      <c r="AH26" s="489" t="s">
        <v>563</v>
      </c>
      <c r="AI26" s="489" t="s">
        <v>563</v>
      </c>
      <c r="AJ26" s="489" t="s">
        <v>563</v>
      </c>
      <c r="AK26" s="489" t="s">
        <v>563</v>
      </c>
      <c r="AL26" s="489" t="s">
        <v>563</v>
      </c>
      <c r="AM26" s="489" t="s">
        <v>563</v>
      </c>
      <c r="AN26" s="489" t="s">
        <v>563</v>
      </c>
      <c r="AO26" s="489" t="s">
        <v>563</v>
      </c>
      <c r="AP26" s="489"/>
      <c r="AQ26" s="489" t="s">
        <v>563</v>
      </c>
      <c r="AR26" s="489" t="s">
        <v>563</v>
      </c>
      <c r="AS26" s="489" t="s">
        <v>563</v>
      </c>
      <c r="AT26" s="489" t="s">
        <v>563</v>
      </c>
      <c r="AU26" s="489" t="s">
        <v>563</v>
      </c>
      <c r="AV26" s="489" t="s">
        <v>563</v>
      </c>
      <c r="AW26" s="489" t="s">
        <v>563</v>
      </c>
      <c r="AX26" s="489" t="s">
        <v>563</v>
      </c>
      <c r="AY26" s="489" t="s">
        <v>563</v>
      </c>
      <c r="AZ26" s="489" t="s">
        <v>563</v>
      </c>
      <c r="BA26" s="489" t="s">
        <v>563</v>
      </c>
      <c r="BB26" s="489" t="s">
        <v>563</v>
      </c>
      <c r="BC26" s="490"/>
    </row>
    <row r="27" spans="1:55" ht="10.5" customHeight="1">
      <c r="A27" s="488"/>
      <c r="B27" s="489"/>
      <c r="C27" s="489"/>
      <c r="D27" s="489"/>
      <c r="E27" s="489"/>
      <c r="F27" s="489"/>
      <c r="G27" s="489"/>
      <c r="H27" s="489"/>
      <c r="I27" s="489"/>
      <c r="J27" s="489"/>
      <c r="K27" s="489"/>
      <c r="L27" s="489"/>
      <c r="M27" s="489"/>
      <c r="N27" s="489"/>
      <c r="O27" s="489"/>
      <c r="P27" s="489"/>
      <c r="Q27" s="489"/>
      <c r="R27" s="489"/>
      <c r="S27" s="489"/>
      <c r="T27" s="489"/>
      <c r="U27" s="489"/>
      <c r="V27" s="489"/>
      <c r="W27" s="489"/>
      <c r="X27" s="489"/>
      <c r="Y27" s="489"/>
      <c r="Z27" s="489"/>
      <c r="AA27" s="490"/>
      <c r="AC27" s="488"/>
      <c r="AD27" s="489"/>
      <c r="AE27" s="489"/>
      <c r="AF27" s="489"/>
      <c r="AG27" s="489"/>
      <c r="AH27" s="489"/>
      <c r="AI27" s="489"/>
      <c r="AJ27" s="489"/>
      <c r="AK27" s="489"/>
      <c r="AL27" s="489"/>
      <c r="AM27" s="489"/>
      <c r="AN27" s="489"/>
      <c r="AO27" s="489"/>
      <c r="AP27" s="489"/>
      <c r="AQ27" s="489"/>
      <c r="AR27" s="489"/>
      <c r="AS27" s="489"/>
      <c r="AT27" s="489"/>
      <c r="AU27" s="489"/>
      <c r="AV27" s="489"/>
      <c r="AW27" s="489"/>
      <c r="AX27" s="489"/>
      <c r="AY27" s="489"/>
      <c r="AZ27" s="489"/>
      <c r="BA27" s="489"/>
      <c r="BB27" s="489"/>
      <c r="BC27" s="490"/>
    </row>
    <row r="28" spans="1:55" ht="10.5" customHeight="1">
      <c r="A28" s="491"/>
      <c r="B28" s="489"/>
      <c r="C28" s="489"/>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90"/>
      <c r="AC28" s="491"/>
      <c r="AD28" s="489"/>
      <c r="AE28" s="489"/>
      <c r="AF28" s="489"/>
      <c r="AG28" s="489"/>
      <c r="AH28" s="489"/>
      <c r="AI28" s="489"/>
      <c r="AJ28" s="489"/>
      <c r="AK28" s="489"/>
      <c r="AL28" s="489"/>
      <c r="AM28" s="489"/>
      <c r="AN28" s="489"/>
      <c r="AO28" s="489"/>
      <c r="AP28" s="489"/>
      <c r="AQ28" s="489"/>
      <c r="AR28" s="489"/>
      <c r="AS28" s="489"/>
      <c r="AT28" s="489"/>
      <c r="AU28" s="489"/>
      <c r="AV28" s="489"/>
      <c r="AW28" s="489"/>
      <c r="AX28" s="489"/>
      <c r="AY28" s="489"/>
      <c r="AZ28" s="489"/>
      <c r="BA28" s="489"/>
      <c r="BB28" s="489"/>
      <c r="BC28" s="490"/>
    </row>
    <row r="29" spans="1:55" ht="10.5" customHeight="1">
      <c r="A29" s="488" t="s">
        <v>23</v>
      </c>
      <c r="B29" s="489">
        <v>2246</v>
      </c>
      <c r="C29" s="489">
        <v>4712903</v>
      </c>
      <c r="D29" s="489">
        <v>60</v>
      </c>
      <c r="E29" s="489">
        <v>200995</v>
      </c>
      <c r="F29" s="489">
        <v>12</v>
      </c>
      <c r="G29" s="489">
        <v>38283</v>
      </c>
      <c r="H29" s="489">
        <v>49</v>
      </c>
      <c r="I29" s="489">
        <v>152972</v>
      </c>
      <c r="J29" s="489">
        <v>406</v>
      </c>
      <c r="K29" s="489">
        <v>746078</v>
      </c>
      <c r="L29" s="489">
        <v>1719</v>
      </c>
      <c r="M29" s="489">
        <v>3574576</v>
      </c>
      <c r="N29" s="489"/>
      <c r="O29" s="489">
        <v>74</v>
      </c>
      <c r="P29" s="489">
        <v>171686.734</v>
      </c>
      <c r="Q29" s="489">
        <v>1</v>
      </c>
      <c r="R29" s="489">
        <v>6448</v>
      </c>
      <c r="S29" s="489" t="s">
        <v>22</v>
      </c>
      <c r="T29" s="489" t="s">
        <v>22</v>
      </c>
      <c r="U29" s="489">
        <v>1</v>
      </c>
      <c r="V29" s="489">
        <v>2788</v>
      </c>
      <c r="W29" s="489">
        <v>12</v>
      </c>
      <c r="X29" s="489">
        <v>23585.002</v>
      </c>
      <c r="Y29" s="489">
        <v>60</v>
      </c>
      <c r="Z29" s="489">
        <v>138865.68</v>
      </c>
      <c r="AC29" s="488" t="s">
        <v>23</v>
      </c>
      <c r="AD29" s="489" t="s">
        <v>563</v>
      </c>
      <c r="AE29" s="489" t="s">
        <v>563</v>
      </c>
      <c r="AF29" s="489" t="s">
        <v>563</v>
      </c>
      <c r="AG29" s="489" t="s">
        <v>563</v>
      </c>
      <c r="AH29" s="489" t="s">
        <v>563</v>
      </c>
      <c r="AI29" s="489" t="s">
        <v>563</v>
      </c>
      <c r="AJ29" s="489" t="s">
        <v>563</v>
      </c>
      <c r="AK29" s="489" t="s">
        <v>563</v>
      </c>
      <c r="AL29" s="489" t="s">
        <v>563</v>
      </c>
      <c r="AM29" s="489" t="s">
        <v>563</v>
      </c>
      <c r="AN29" s="489" t="s">
        <v>563</v>
      </c>
      <c r="AO29" s="489" t="s">
        <v>563</v>
      </c>
      <c r="AP29" s="489"/>
      <c r="AQ29" s="489" t="s">
        <v>563</v>
      </c>
      <c r="AR29" s="489" t="s">
        <v>563</v>
      </c>
      <c r="AS29" s="489" t="s">
        <v>563</v>
      </c>
      <c r="AT29" s="489" t="s">
        <v>563</v>
      </c>
      <c r="AU29" s="489" t="s">
        <v>563</v>
      </c>
      <c r="AV29" s="489" t="s">
        <v>563</v>
      </c>
      <c r="AW29" s="489" t="s">
        <v>563</v>
      </c>
      <c r="AX29" s="489" t="s">
        <v>563</v>
      </c>
      <c r="AY29" s="489" t="s">
        <v>563</v>
      </c>
      <c r="AZ29" s="489" t="s">
        <v>563</v>
      </c>
      <c r="BA29" s="489" t="s">
        <v>563</v>
      </c>
      <c r="BB29" s="489" t="s">
        <v>563</v>
      </c>
    </row>
    <row r="30" spans="1:55" ht="10.5" customHeight="1">
      <c r="A30" s="488"/>
      <c r="B30" s="489"/>
      <c r="C30" s="489"/>
      <c r="D30" s="489"/>
      <c r="E30" s="489"/>
      <c r="F30" s="489"/>
      <c r="G30" s="489"/>
      <c r="H30" s="489"/>
      <c r="I30" s="489"/>
      <c r="J30" s="489"/>
      <c r="K30" s="489"/>
      <c r="L30" s="489"/>
      <c r="M30" s="489"/>
      <c r="N30" s="489"/>
      <c r="O30" s="489"/>
      <c r="P30" s="489"/>
      <c r="Q30" s="489"/>
      <c r="R30" s="489"/>
      <c r="S30" s="489"/>
      <c r="T30" s="489"/>
      <c r="U30" s="489"/>
      <c r="V30" s="489"/>
      <c r="W30" s="489"/>
      <c r="X30" s="489"/>
      <c r="Y30" s="489"/>
      <c r="Z30" s="489"/>
      <c r="AC30" s="488"/>
      <c r="AD30" s="489"/>
      <c r="AE30" s="489"/>
      <c r="AF30" s="489"/>
      <c r="AG30" s="489"/>
      <c r="AH30" s="489"/>
      <c r="AI30" s="489"/>
      <c r="AJ30" s="489"/>
      <c r="AK30" s="489"/>
      <c r="AL30" s="489"/>
      <c r="AM30" s="489"/>
      <c r="AN30" s="489"/>
      <c r="AO30" s="489"/>
      <c r="AP30" s="489"/>
      <c r="AQ30" s="489"/>
      <c r="AR30" s="489"/>
      <c r="AS30" s="489"/>
      <c r="AT30" s="489"/>
      <c r="AU30" s="489"/>
      <c r="AV30" s="489"/>
      <c r="AW30" s="489"/>
      <c r="AX30" s="489"/>
      <c r="AY30" s="489"/>
      <c r="AZ30" s="489"/>
      <c r="BA30" s="489"/>
      <c r="BB30" s="489"/>
    </row>
    <row r="31" spans="1:55" ht="10.5" customHeight="1">
      <c r="A31" s="488"/>
      <c r="B31" s="489"/>
      <c r="C31" s="48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C31" s="488"/>
      <c r="AD31" s="489"/>
      <c r="AE31" s="489"/>
      <c r="AF31" s="489"/>
      <c r="AG31" s="489"/>
      <c r="AH31" s="489"/>
      <c r="AI31" s="489"/>
      <c r="AJ31" s="489"/>
      <c r="AK31" s="489"/>
      <c r="AL31" s="489"/>
      <c r="AM31" s="489"/>
      <c r="AN31" s="489"/>
      <c r="AO31" s="489"/>
      <c r="AP31" s="489"/>
      <c r="AQ31" s="489"/>
      <c r="AR31" s="489"/>
      <c r="AS31" s="489"/>
      <c r="AT31" s="489"/>
      <c r="AU31" s="489"/>
      <c r="AV31" s="489"/>
      <c r="AW31" s="489"/>
      <c r="AX31" s="489"/>
      <c r="AY31" s="489"/>
      <c r="AZ31" s="489"/>
      <c r="BA31" s="489"/>
      <c r="BB31" s="489"/>
    </row>
    <row r="32" spans="1:55" ht="10.5" customHeight="1">
      <c r="A32" s="491" t="s">
        <v>25</v>
      </c>
      <c r="B32" s="489">
        <v>2210</v>
      </c>
      <c r="C32" s="489">
        <v>4609198</v>
      </c>
      <c r="D32" s="489">
        <v>62</v>
      </c>
      <c r="E32" s="489">
        <v>208077</v>
      </c>
      <c r="F32" s="489">
        <v>12</v>
      </c>
      <c r="G32" s="489">
        <v>38252</v>
      </c>
      <c r="H32" s="489">
        <v>51</v>
      </c>
      <c r="I32" s="489">
        <v>157670</v>
      </c>
      <c r="J32" s="489">
        <v>404</v>
      </c>
      <c r="K32" s="489">
        <v>739552</v>
      </c>
      <c r="L32" s="489">
        <v>1681</v>
      </c>
      <c r="M32" s="489">
        <v>3465648</v>
      </c>
      <c r="N32" s="489"/>
      <c r="O32" s="489">
        <v>4</v>
      </c>
      <c r="P32" s="489">
        <v>8290</v>
      </c>
      <c r="Q32" s="489" t="s">
        <v>22</v>
      </c>
      <c r="R32" s="489" t="s">
        <v>22</v>
      </c>
      <c r="S32" s="489" t="s">
        <v>22</v>
      </c>
      <c r="T32" s="489" t="s">
        <v>22</v>
      </c>
      <c r="U32" s="489" t="s">
        <v>22</v>
      </c>
      <c r="V32" s="489" t="s">
        <v>22</v>
      </c>
      <c r="W32" s="489" t="s">
        <v>22</v>
      </c>
      <c r="X32" s="489" t="s">
        <v>22</v>
      </c>
      <c r="Y32" s="489">
        <v>4</v>
      </c>
      <c r="Z32" s="489">
        <v>8290</v>
      </c>
      <c r="AC32" s="491" t="s">
        <v>25</v>
      </c>
      <c r="AD32" s="489" t="s">
        <v>563</v>
      </c>
      <c r="AE32" s="489" t="s">
        <v>563</v>
      </c>
      <c r="AF32" s="489" t="s">
        <v>563</v>
      </c>
      <c r="AG32" s="489" t="s">
        <v>563</v>
      </c>
      <c r="AH32" s="489" t="s">
        <v>563</v>
      </c>
      <c r="AI32" s="489" t="s">
        <v>563</v>
      </c>
      <c r="AJ32" s="489" t="s">
        <v>563</v>
      </c>
      <c r="AK32" s="489" t="s">
        <v>563</v>
      </c>
      <c r="AL32" s="489" t="s">
        <v>563</v>
      </c>
      <c r="AM32" s="489" t="s">
        <v>563</v>
      </c>
      <c r="AN32" s="489" t="s">
        <v>563</v>
      </c>
      <c r="AO32" s="489" t="s">
        <v>563</v>
      </c>
      <c r="AP32" s="489"/>
      <c r="AQ32" s="489" t="s">
        <v>563</v>
      </c>
      <c r="AR32" s="489" t="s">
        <v>563</v>
      </c>
      <c r="AS32" s="489" t="s">
        <v>563</v>
      </c>
      <c r="AT32" s="489" t="s">
        <v>563</v>
      </c>
      <c r="AU32" s="489" t="s">
        <v>563</v>
      </c>
      <c r="AV32" s="489" t="s">
        <v>563</v>
      </c>
      <c r="AW32" s="489" t="s">
        <v>563</v>
      </c>
      <c r="AX32" s="489" t="s">
        <v>563</v>
      </c>
      <c r="AY32" s="489" t="s">
        <v>563</v>
      </c>
      <c r="AZ32" s="489" t="s">
        <v>563</v>
      </c>
      <c r="BA32" s="489" t="s">
        <v>563</v>
      </c>
      <c r="BB32" s="489" t="s">
        <v>563</v>
      </c>
    </row>
    <row r="33" spans="1:55" ht="10.5" customHeight="1">
      <c r="A33" s="491" t="s">
        <v>44</v>
      </c>
      <c r="B33" s="489">
        <v>2218</v>
      </c>
      <c r="C33" s="489">
        <v>4628902</v>
      </c>
      <c r="D33" s="489">
        <v>62</v>
      </c>
      <c r="E33" s="489">
        <v>208077</v>
      </c>
      <c r="F33" s="489">
        <v>12</v>
      </c>
      <c r="G33" s="489">
        <v>38252</v>
      </c>
      <c r="H33" s="489">
        <v>51</v>
      </c>
      <c r="I33" s="489">
        <v>157670</v>
      </c>
      <c r="J33" s="489">
        <v>405</v>
      </c>
      <c r="K33" s="489">
        <v>741048</v>
      </c>
      <c r="L33" s="489">
        <v>1688</v>
      </c>
      <c r="M33" s="489">
        <v>3483855</v>
      </c>
      <c r="N33" s="489"/>
      <c r="O33" s="489">
        <v>9</v>
      </c>
      <c r="P33" s="489">
        <v>21041</v>
      </c>
      <c r="Q33" s="489" t="s">
        <v>22</v>
      </c>
      <c r="R33" s="489" t="s">
        <v>22</v>
      </c>
      <c r="S33" s="489" t="s">
        <v>22</v>
      </c>
      <c r="T33" s="489" t="s">
        <v>22</v>
      </c>
      <c r="U33" s="489" t="s">
        <v>22</v>
      </c>
      <c r="V33" s="489" t="s">
        <v>22</v>
      </c>
      <c r="W33" s="489">
        <v>1</v>
      </c>
      <c r="X33" s="489">
        <v>1496</v>
      </c>
      <c r="Y33" s="489">
        <v>8</v>
      </c>
      <c r="Z33" s="489">
        <v>19545</v>
      </c>
      <c r="AC33" s="491" t="s">
        <v>44</v>
      </c>
      <c r="AD33" s="489" t="s">
        <v>563</v>
      </c>
      <c r="AE33" s="489" t="s">
        <v>563</v>
      </c>
      <c r="AF33" s="489" t="s">
        <v>563</v>
      </c>
      <c r="AG33" s="489" t="s">
        <v>563</v>
      </c>
      <c r="AH33" s="489" t="s">
        <v>563</v>
      </c>
      <c r="AI33" s="489" t="s">
        <v>563</v>
      </c>
      <c r="AJ33" s="489" t="s">
        <v>563</v>
      </c>
      <c r="AK33" s="489" t="s">
        <v>563</v>
      </c>
      <c r="AL33" s="489" t="s">
        <v>563</v>
      </c>
      <c r="AM33" s="489" t="s">
        <v>563</v>
      </c>
      <c r="AN33" s="489" t="s">
        <v>563</v>
      </c>
      <c r="AO33" s="489" t="s">
        <v>563</v>
      </c>
      <c r="AP33" s="489"/>
      <c r="AQ33" s="489" t="s">
        <v>563</v>
      </c>
      <c r="AR33" s="489" t="s">
        <v>563</v>
      </c>
      <c r="AS33" s="489" t="s">
        <v>563</v>
      </c>
      <c r="AT33" s="489" t="s">
        <v>563</v>
      </c>
      <c r="AU33" s="489" t="s">
        <v>563</v>
      </c>
      <c r="AV33" s="489" t="s">
        <v>563</v>
      </c>
      <c r="AW33" s="489" t="s">
        <v>563</v>
      </c>
      <c r="AX33" s="489" t="s">
        <v>563</v>
      </c>
      <c r="AY33" s="489" t="s">
        <v>563</v>
      </c>
      <c r="AZ33" s="489" t="s">
        <v>563</v>
      </c>
      <c r="BA33" s="489" t="s">
        <v>563</v>
      </c>
      <c r="BB33" s="489" t="s">
        <v>563</v>
      </c>
    </row>
    <row r="34" spans="1:55" ht="10.5" customHeight="1">
      <c r="A34" s="491" t="s">
        <v>45</v>
      </c>
      <c r="B34" s="489">
        <v>2221</v>
      </c>
      <c r="C34" s="489">
        <v>4634518</v>
      </c>
      <c r="D34" s="489">
        <v>61</v>
      </c>
      <c r="E34" s="489">
        <v>201579</v>
      </c>
      <c r="F34" s="489">
        <v>12</v>
      </c>
      <c r="G34" s="489">
        <v>38252</v>
      </c>
      <c r="H34" s="489">
        <v>50</v>
      </c>
      <c r="I34" s="489">
        <v>155235</v>
      </c>
      <c r="J34" s="489">
        <v>407</v>
      </c>
      <c r="K34" s="489">
        <v>744311</v>
      </c>
      <c r="L34" s="489">
        <v>1691</v>
      </c>
      <c r="M34" s="489">
        <v>3495142</v>
      </c>
      <c r="N34" s="489"/>
      <c r="O34" s="489">
        <v>8</v>
      </c>
      <c r="P34" s="489">
        <v>18853</v>
      </c>
      <c r="Q34" s="489" t="s">
        <v>22</v>
      </c>
      <c r="R34" s="489" t="s">
        <v>22</v>
      </c>
      <c r="S34" s="489" t="s">
        <v>22</v>
      </c>
      <c r="T34" s="489" t="s">
        <v>22</v>
      </c>
      <c r="U34" s="489" t="s">
        <v>22</v>
      </c>
      <c r="V34" s="489" t="s">
        <v>22</v>
      </c>
      <c r="W34" s="489">
        <v>3</v>
      </c>
      <c r="X34" s="489">
        <v>4569</v>
      </c>
      <c r="Y34" s="489">
        <v>5</v>
      </c>
      <c r="Z34" s="489">
        <v>14284</v>
      </c>
      <c r="AC34" s="491" t="s">
        <v>45</v>
      </c>
      <c r="AD34" s="489" t="s">
        <v>563</v>
      </c>
      <c r="AE34" s="489" t="s">
        <v>563</v>
      </c>
      <c r="AF34" s="489" t="s">
        <v>563</v>
      </c>
      <c r="AG34" s="489" t="s">
        <v>563</v>
      </c>
      <c r="AH34" s="489" t="s">
        <v>563</v>
      </c>
      <c r="AI34" s="489" t="s">
        <v>563</v>
      </c>
      <c r="AJ34" s="489" t="s">
        <v>563</v>
      </c>
      <c r="AK34" s="489" t="s">
        <v>563</v>
      </c>
      <c r="AL34" s="489" t="s">
        <v>563</v>
      </c>
      <c r="AM34" s="489" t="s">
        <v>563</v>
      </c>
      <c r="AN34" s="489" t="s">
        <v>563</v>
      </c>
      <c r="AO34" s="489" t="s">
        <v>563</v>
      </c>
      <c r="AP34" s="489"/>
      <c r="AQ34" s="489" t="s">
        <v>563</v>
      </c>
      <c r="AR34" s="489" t="s">
        <v>563</v>
      </c>
      <c r="AS34" s="489" t="s">
        <v>563</v>
      </c>
      <c r="AT34" s="489" t="s">
        <v>563</v>
      </c>
      <c r="AU34" s="489" t="s">
        <v>563</v>
      </c>
      <c r="AV34" s="489" t="s">
        <v>563</v>
      </c>
      <c r="AW34" s="489" t="s">
        <v>563</v>
      </c>
      <c r="AX34" s="489" t="s">
        <v>563</v>
      </c>
      <c r="AY34" s="489" t="s">
        <v>563</v>
      </c>
      <c r="AZ34" s="489" t="s">
        <v>563</v>
      </c>
      <c r="BA34" s="489" t="s">
        <v>563</v>
      </c>
      <c r="BB34" s="489" t="s">
        <v>563</v>
      </c>
    </row>
    <row r="35" spans="1:55" ht="10.5" customHeight="1">
      <c r="A35" s="488"/>
      <c r="B35" s="489"/>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C35" s="488"/>
      <c r="AD35" s="489"/>
      <c r="AE35" s="489"/>
      <c r="AF35" s="489"/>
      <c r="AG35" s="489"/>
      <c r="AH35" s="489"/>
      <c r="AI35" s="489"/>
      <c r="AJ35" s="489"/>
      <c r="AK35" s="489"/>
      <c r="AL35" s="489"/>
      <c r="AM35" s="489"/>
      <c r="AN35" s="489"/>
      <c r="AO35" s="489"/>
      <c r="AP35" s="489"/>
      <c r="AQ35" s="489"/>
      <c r="AR35" s="489"/>
      <c r="AS35" s="489"/>
      <c r="AT35" s="489"/>
      <c r="AU35" s="489"/>
      <c r="AV35" s="489"/>
      <c r="AW35" s="489"/>
      <c r="AX35" s="489"/>
      <c r="AY35" s="489"/>
      <c r="AZ35" s="489"/>
      <c r="BA35" s="489"/>
      <c r="BB35" s="489"/>
    </row>
    <row r="36" spans="1:55" ht="10.5" customHeight="1">
      <c r="A36" s="491" t="s">
        <v>30</v>
      </c>
      <c r="B36" s="489">
        <v>2220</v>
      </c>
      <c r="C36" s="489">
        <v>4634350</v>
      </c>
      <c r="D36" s="489">
        <v>61</v>
      </c>
      <c r="E36" s="489">
        <v>201579</v>
      </c>
      <c r="F36" s="489">
        <v>12</v>
      </c>
      <c r="G36" s="489">
        <v>38252</v>
      </c>
      <c r="H36" s="489">
        <v>50</v>
      </c>
      <c r="I36" s="489">
        <v>155235</v>
      </c>
      <c r="J36" s="489">
        <v>407</v>
      </c>
      <c r="K36" s="489">
        <v>745729</v>
      </c>
      <c r="L36" s="489">
        <v>1690</v>
      </c>
      <c r="M36" s="489">
        <v>3493556</v>
      </c>
      <c r="N36" s="489"/>
      <c r="O36" s="489">
        <v>2</v>
      </c>
      <c r="P36" s="489">
        <v>6154</v>
      </c>
      <c r="Q36" s="489" t="s">
        <v>22</v>
      </c>
      <c r="R36" s="489" t="s">
        <v>22</v>
      </c>
      <c r="S36" s="489" t="s">
        <v>22</v>
      </c>
      <c r="T36" s="489" t="s">
        <v>22</v>
      </c>
      <c r="U36" s="489" t="s">
        <v>22</v>
      </c>
      <c r="V36" s="489" t="s">
        <v>22</v>
      </c>
      <c r="W36" s="489">
        <v>1</v>
      </c>
      <c r="X36" s="489">
        <v>4174</v>
      </c>
      <c r="Y36" s="489">
        <v>1</v>
      </c>
      <c r="Z36" s="489">
        <v>1980</v>
      </c>
      <c r="AC36" s="491" t="s">
        <v>30</v>
      </c>
      <c r="AD36" s="489" t="s">
        <v>563</v>
      </c>
      <c r="AE36" s="489" t="s">
        <v>563</v>
      </c>
      <c r="AF36" s="489" t="s">
        <v>563</v>
      </c>
      <c r="AG36" s="489" t="s">
        <v>563</v>
      </c>
      <c r="AH36" s="489" t="s">
        <v>563</v>
      </c>
      <c r="AI36" s="489" t="s">
        <v>563</v>
      </c>
      <c r="AJ36" s="489" t="s">
        <v>563</v>
      </c>
      <c r="AK36" s="489" t="s">
        <v>563</v>
      </c>
      <c r="AL36" s="489" t="s">
        <v>563</v>
      </c>
      <c r="AM36" s="489" t="s">
        <v>563</v>
      </c>
      <c r="AN36" s="489" t="s">
        <v>563</v>
      </c>
      <c r="AO36" s="489" t="s">
        <v>563</v>
      </c>
      <c r="AP36" s="489"/>
      <c r="AQ36" s="489" t="s">
        <v>563</v>
      </c>
      <c r="AR36" s="489" t="s">
        <v>563</v>
      </c>
      <c r="AS36" s="489" t="s">
        <v>563</v>
      </c>
      <c r="AT36" s="489" t="s">
        <v>563</v>
      </c>
      <c r="AU36" s="489" t="s">
        <v>563</v>
      </c>
      <c r="AV36" s="489" t="s">
        <v>563</v>
      </c>
      <c r="AW36" s="489" t="s">
        <v>563</v>
      </c>
      <c r="AX36" s="489" t="s">
        <v>563</v>
      </c>
      <c r="AY36" s="489" t="s">
        <v>563</v>
      </c>
      <c r="AZ36" s="489" t="s">
        <v>563</v>
      </c>
      <c r="BA36" s="489" t="s">
        <v>563</v>
      </c>
      <c r="BB36" s="489" t="s">
        <v>563</v>
      </c>
    </row>
    <row r="37" spans="1:55" ht="10.5" customHeight="1">
      <c r="A37" s="491" t="s">
        <v>31</v>
      </c>
      <c r="B37" s="489">
        <v>2226</v>
      </c>
      <c r="C37" s="489">
        <v>4653859</v>
      </c>
      <c r="D37" s="489">
        <v>61</v>
      </c>
      <c r="E37" s="489">
        <v>201689</v>
      </c>
      <c r="F37" s="489">
        <v>12</v>
      </c>
      <c r="G37" s="489">
        <v>38283</v>
      </c>
      <c r="H37" s="489">
        <v>50</v>
      </c>
      <c r="I37" s="489">
        <v>155291</v>
      </c>
      <c r="J37" s="489">
        <v>408</v>
      </c>
      <c r="K37" s="489">
        <v>747531</v>
      </c>
      <c r="L37" s="489">
        <v>1695</v>
      </c>
      <c r="M37" s="489">
        <v>3511065</v>
      </c>
      <c r="N37" s="489"/>
      <c r="O37" s="489">
        <v>9</v>
      </c>
      <c r="P37" s="489">
        <v>18921</v>
      </c>
      <c r="Q37" s="489" t="s">
        <v>22</v>
      </c>
      <c r="R37" s="489" t="s">
        <v>22</v>
      </c>
      <c r="S37" s="489" t="s">
        <v>22</v>
      </c>
      <c r="T37" s="489" t="s">
        <v>22</v>
      </c>
      <c r="U37" s="489" t="s">
        <v>22</v>
      </c>
      <c r="V37" s="489" t="s">
        <v>22</v>
      </c>
      <c r="W37" s="489">
        <v>3</v>
      </c>
      <c r="X37" s="489">
        <v>5404</v>
      </c>
      <c r="Y37" s="489">
        <v>6</v>
      </c>
      <c r="Z37" s="489">
        <v>13517</v>
      </c>
      <c r="AC37" s="491" t="s">
        <v>31</v>
      </c>
      <c r="AD37" s="489" t="s">
        <v>563</v>
      </c>
      <c r="AE37" s="489" t="s">
        <v>563</v>
      </c>
      <c r="AF37" s="489" t="s">
        <v>563</v>
      </c>
      <c r="AG37" s="489" t="s">
        <v>563</v>
      </c>
      <c r="AH37" s="489" t="s">
        <v>563</v>
      </c>
      <c r="AI37" s="489" t="s">
        <v>563</v>
      </c>
      <c r="AJ37" s="489" t="s">
        <v>563</v>
      </c>
      <c r="AK37" s="489" t="s">
        <v>563</v>
      </c>
      <c r="AL37" s="489" t="s">
        <v>563</v>
      </c>
      <c r="AM37" s="489" t="s">
        <v>563</v>
      </c>
      <c r="AN37" s="489" t="s">
        <v>563</v>
      </c>
      <c r="AO37" s="489" t="s">
        <v>563</v>
      </c>
      <c r="AP37" s="489"/>
      <c r="AQ37" s="489" t="s">
        <v>563</v>
      </c>
      <c r="AR37" s="489" t="s">
        <v>563</v>
      </c>
      <c r="AS37" s="489" t="s">
        <v>563</v>
      </c>
      <c r="AT37" s="489" t="s">
        <v>563</v>
      </c>
      <c r="AU37" s="489" t="s">
        <v>563</v>
      </c>
      <c r="AV37" s="489" t="s">
        <v>563</v>
      </c>
      <c r="AW37" s="489" t="s">
        <v>563</v>
      </c>
      <c r="AX37" s="489" t="s">
        <v>563</v>
      </c>
      <c r="AY37" s="489" t="s">
        <v>563</v>
      </c>
      <c r="AZ37" s="489" t="s">
        <v>563</v>
      </c>
      <c r="BA37" s="489" t="s">
        <v>563</v>
      </c>
      <c r="BB37" s="489" t="s">
        <v>563</v>
      </c>
    </row>
    <row r="38" spans="1:55" ht="10.5" customHeight="1">
      <c r="A38" s="491" t="s">
        <v>33</v>
      </c>
      <c r="B38" s="489">
        <v>2225</v>
      </c>
      <c r="C38" s="489">
        <v>4656103</v>
      </c>
      <c r="D38" s="489">
        <v>61</v>
      </c>
      <c r="E38" s="489">
        <v>201689</v>
      </c>
      <c r="F38" s="489">
        <v>12</v>
      </c>
      <c r="G38" s="489">
        <v>38283</v>
      </c>
      <c r="H38" s="489">
        <v>50</v>
      </c>
      <c r="I38" s="489">
        <v>155291</v>
      </c>
      <c r="J38" s="489">
        <v>406</v>
      </c>
      <c r="K38" s="489">
        <v>744763</v>
      </c>
      <c r="L38" s="489">
        <v>1696</v>
      </c>
      <c r="M38" s="489">
        <v>3516078</v>
      </c>
      <c r="N38" s="489"/>
      <c r="O38" s="489">
        <v>1</v>
      </c>
      <c r="P38" s="489">
        <v>4840</v>
      </c>
      <c r="Q38" s="489" t="s">
        <v>22</v>
      </c>
      <c r="R38" s="489" t="s">
        <v>22</v>
      </c>
      <c r="S38" s="489" t="s">
        <v>22</v>
      </c>
      <c r="T38" s="489" t="s">
        <v>22</v>
      </c>
      <c r="U38" s="489" t="s">
        <v>22</v>
      </c>
      <c r="V38" s="489" t="s">
        <v>22</v>
      </c>
      <c r="W38" s="489" t="s">
        <v>22</v>
      </c>
      <c r="X38" s="489" t="s">
        <v>22</v>
      </c>
      <c r="Y38" s="489">
        <v>1</v>
      </c>
      <c r="Z38" s="489">
        <v>4840</v>
      </c>
      <c r="AC38" s="491" t="s">
        <v>33</v>
      </c>
      <c r="AD38" s="489" t="s">
        <v>563</v>
      </c>
      <c r="AE38" s="489" t="s">
        <v>563</v>
      </c>
      <c r="AF38" s="489" t="s">
        <v>563</v>
      </c>
      <c r="AG38" s="489" t="s">
        <v>563</v>
      </c>
      <c r="AH38" s="489" t="s">
        <v>563</v>
      </c>
      <c r="AI38" s="489" t="s">
        <v>563</v>
      </c>
      <c r="AJ38" s="489" t="s">
        <v>563</v>
      </c>
      <c r="AK38" s="489" t="s">
        <v>563</v>
      </c>
      <c r="AL38" s="489" t="s">
        <v>563</v>
      </c>
      <c r="AM38" s="489" t="s">
        <v>563</v>
      </c>
      <c r="AN38" s="489" t="s">
        <v>563</v>
      </c>
      <c r="AO38" s="489" t="s">
        <v>563</v>
      </c>
      <c r="AP38" s="489"/>
      <c r="AQ38" s="489" t="s">
        <v>563</v>
      </c>
      <c r="AR38" s="489" t="s">
        <v>563</v>
      </c>
      <c r="AS38" s="489" t="s">
        <v>563</v>
      </c>
      <c r="AT38" s="489" t="s">
        <v>563</v>
      </c>
      <c r="AU38" s="489" t="s">
        <v>563</v>
      </c>
      <c r="AV38" s="489" t="s">
        <v>563</v>
      </c>
      <c r="AW38" s="489" t="s">
        <v>563</v>
      </c>
      <c r="AX38" s="489" t="s">
        <v>563</v>
      </c>
      <c r="AY38" s="489" t="s">
        <v>563</v>
      </c>
      <c r="AZ38" s="489" t="s">
        <v>563</v>
      </c>
      <c r="BA38" s="489" t="s">
        <v>563</v>
      </c>
      <c r="BB38" s="489" t="s">
        <v>563</v>
      </c>
    </row>
    <row r="39" spans="1:55" ht="10.5" customHeight="1">
      <c r="A39" s="491"/>
      <c r="B39" s="489"/>
      <c r="C39" s="489"/>
      <c r="D39" s="489"/>
      <c r="E39" s="489"/>
      <c r="F39" s="489"/>
      <c r="G39" s="489"/>
      <c r="H39" s="489"/>
      <c r="I39" s="489"/>
      <c r="J39" s="489"/>
      <c r="K39" s="489"/>
      <c r="L39" s="489"/>
      <c r="M39" s="489"/>
      <c r="N39" s="489"/>
      <c r="O39" s="489"/>
      <c r="P39" s="489"/>
      <c r="Q39" s="489"/>
      <c r="R39" s="489"/>
      <c r="S39" s="489"/>
      <c r="T39" s="489"/>
      <c r="U39" s="489"/>
      <c r="V39" s="489"/>
      <c r="W39" s="489"/>
      <c r="X39" s="489"/>
      <c r="Y39" s="489"/>
      <c r="Z39" s="489"/>
      <c r="AC39" s="491"/>
      <c r="AD39" s="489"/>
      <c r="AE39" s="489"/>
      <c r="AF39" s="489"/>
      <c r="AG39" s="489"/>
      <c r="AH39" s="489"/>
      <c r="AI39" s="489"/>
      <c r="AJ39" s="489"/>
      <c r="AK39" s="489"/>
      <c r="AL39" s="489"/>
      <c r="AM39" s="489"/>
      <c r="AN39" s="489"/>
      <c r="AO39" s="489"/>
      <c r="AP39" s="489"/>
      <c r="AQ39" s="489"/>
      <c r="AR39" s="489"/>
      <c r="AS39" s="489"/>
      <c r="AT39" s="489"/>
      <c r="AU39" s="489"/>
      <c r="AV39" s="489"/>
      <c r="AW39" s="489"/>
      <c r="AX39" s="489"/>
      <c r="AY39" s="489"/>
      <c r="AZ39" s="489"/>
      <c r="BA39" s="489"/>
      <c r="BB39" s="489"/>
    </row>
    <row r="40" spans="1:55" ht="10.5" customHeight="1">
      <c r="A40" s="488"/>
      <c r="B40" s="489"/>
      <c r="C40" s="489"/>
      <c r="D40" s="489"/>
      <c r="E40" s="489"/>
      <c r="F40" s="489"/>
      <c r="G40" s="489"/>
      <c r="H40" s="489"/>
      <c r="I40" s="489"/>
      <c r="J40" s="489"/>
      <c r="K40" s="489"/>
      <c r="L40" s="489"/>
      <c r="M40" s="489"/>
      <c r="N40" s="489"/>
      <c r="O40" s="489"/>
      <c r="P40" s="489"/>
      <c r="Q40" s="489"/>
      <c r="R40" s="489"/>
      <c r="S40" s="489"/>
      <c r="T40" s="489"/>
      <c r="U40" s="489"/>
      <c r="V40" s="489"/>
      <c r="W40" s="489"/>
      <c r="X40" s="489"/>
      <c r="Y40" s="489"/>
      <c r="Z40" s="489"/>
      <c r="AC40" s="488"/>
      <c r="AD40" s="489"/>
      <c r="AE40" s="489"/>
      <c r="AF40" s="489"/>
      <c r="AG40" s="489"/>
      <c r="AH40" s="489"/>
      <c r="AI40" s="489"/>
      <c r="AJ40" s="489"/>
      <c r="AK40" s="489"/>
      <c r="AL40" s="489"/>
      <c r="AM40" s="489"/>
      <c r="AN40" s="489"/>
      <c r="AO40" s="489"/>
      <c r="AP40" s="489"/>
      <c r="AQ40" s="489"/>
      <c r="AR40" s="489"/>
      <c r="AS40" s="489"/>
      <c r="AT40" s="489"/>
      <c r="AU40" s="489"/>
      <c r="AV40" s="489"/>
      <c r="AW40" s="489"/>
      <c r="AX40" s="489"/>
      <c r="AY40" s="489"/>
      <c r="AZ40" s="489"/>
      <c r="BA40" s="489"/>
      <c r="BB40" s="489"/>
    </row>
    <row r="41" spans="1:55" ht="10.5" customHeight="1">
      <c r="A41" s="491" t="s">
        <v>35</v>
      </c>
      <c r="B41" s="489">
        <v>2232</v>
      </c>
      <c r="C41" s="489">
        <v>4681600</v>
      </c>
      <c r="D41" s="489">
        <v>62</v>
      </c>
      <c r="E41" s="489">
        <v>208137</v>
      </c>
      <c r="F41" s="489">
        <v>12</v>
      </c>
      <c r="G41" s="489">
        <v>38283</v>
      </c>
      <c r="H41" s="489">
        <v>51</v>
      </c>
      <c r="I41" s="489">
        <v>158079</v>
      </c>
      <c r="J41" s="489">
        <v>406</v>
      </c>
      <c r="K41" s="489">
        <v>744763</v>
      </c>
      <c r="L41" s="489">
        <v>1701</v>
      </c>
      <c r="M41" s="489">
        <v>3532338</v>
      </c>
      <c r="N41" s="489"/>
      <c r="O41" s="489">
        <v>11</v>
      </c>
      <c r="P41" s="489">
        <v>29110</v>
      </c>
      <c r="Q41" s="489">
        <v>1</v>
      </c>
      <c r="R41" s="489">
        <v>6448</v>
      </c>
      <c r="S41" s="489" t="s">
        <v>22</v>
      </c>
      <c r="T41" s="489" t="s">
        <v>22</v>
      </c>
      <c r="U41" s="489">
        <v>1</v>
      </c>
      <c r="V41" s="489">
        <v>2788</v>
      </c>
      <c r="W41" s="489" t="s">
        <v>22</v>
      </c>
      <c r="X41" s="489" t="s">
        <v>22</v>
      </c>
      <c r="Y41" s="489">
        <v>9</v>
      </c>
      <c r="Z41" s="489">
        <v>19874</v>
      </c>
      <c r="AC41" s="491" t="s">
        <v>35</v>
      </c>
      <c r="AD41" s="489" t="s">
        <v>563</v>
      </c>
      <c r="AE41" s="489" t="s">
        <v>563</v>
      </c>
      <c r="AF41" s="489" t="s">
        <v>563</v>
      </c>
      <c r="AG41" s="489" t="s">
        <v>563</v>
      </c>
      <c r="AH41" s="489" t="s">
        <v>563</v>
      </c>
      <c r="AI41" s="489" t="s">
        <v>563</v>
      </c>
      <c r="AJ41" s="489" t="s">
        <v>563</v>
      </c>
      <c r="AK41" s="489" t="s">
        <v>563</v>
      </c>
      <c r="AL41" s="489" t="s">
        <v>563</v>
      </c>
      <c r="AM41" s="489" t="s">
        <v>563</v>
      </c>
      <c r="AN41" s="489" t="s">
        <v>563</v>
      </c>
      <c r="AO41" s="489" t="s">
        <v>563</v>
      </c>
      <c r="AP41" s="489"/>
      <c r="AQ41" s="489" t="s">
        <v>563</v>
      </c>
      <c r="AR41" s="489" t="s">
        <v>563</v>
      </c>
      <c r="AS41" s="489" t="s">
        <v>563</v>
      </c>
      <c r="AT41" s="489" t="s">
        <v>563</v>
      </c>
      <c r="AU41" s="489" t="s">
        <v>563</v>
      </c>
      <c r="AV41" s="489" t="s">
        <v>563</v>
      </c>
      <c r="AW41" s="489" t="s">
        <v>563</v>
      </c>
      <c r="AX41" s="489" t="s">
        <v>563</v>
      </c>
      <c r="AY41" s="489" t="s">
        <v>563</v>
      </c>
      <c r="AZ41" s="489" t="s">
        <v>563</v>
      </c>
      <c r="BA41" s="489" t="s">
        <v>563</v>
      </c>
      <c r="BB41" s="489" t="s">
        <v>563</v>
      </c>
    </row>
    <row r="42" spans="1:55" ht="10.5" customHeight="1">
      <c r="A42" s="491" t="s">
        <v>36</v>
      </c>
      <c r="B42" s="489">
        <v>2237</v>
      </c>
      <c r="C42" s="489">
        <v>4694488</v>
      </c>
      <c r="D42" s="489">
        <v>62</v>
      </c>
      <c r="E42" s="489">
        <v>208137</v>
      </c>
      <c r="F42" s="489">
        <v>12</v>
      </c>
      <c r="G42" s="489">
        <v>38283</v>
      </c>
      <c r="H42" s="489">
        <v>51</v>
      </c>
      <c r="I42" s="489">
        <v>158079</v>
      </c>
      <c r="J42" s="489">
        <v>405</v>
      </c>
      <c r="K42" s="489">
        <v>743108</v>
      </c>
      <c r="L42" s="489">
        <v>1707</v>
      </c>
      <c r="M42" s="489">
        <v>3546882</v>
      </c>
      <c r="N42" s="489"/>
      <c r="O42" s="489">
        <v>7</v>
      </c>
      <c r="P42" s="489">
        <v>15569</v>
      </c>
      <c r="Q42" s="489" t="s">
        <v>22</v>
      </c>
      <c r="R42" s="489" t="s">
        <v>22</v>
      </c>
      <c r="S42" s="489" t="s">
        <v>22</v>
      </c>
      <c r="T42" s="489" t="s">
        <v>22</v>
      </c>
      <c r="U42" s="489" t="s">
        <v>22</v>
      </c>
      <c r="V42" s="489" t="s">
        <v>22</v>
      </c>
      <c r="W42" s="489" t="s">
        <v>22</v>
      </c>
      <c r="X42" s="489" t="s">
        <v>22</v>
      </c>
      <c r="Y42" s="489">
        <v>7</v>
      </c>
      <c r="Z42" s="489">
        <v>15569</v>
      </c>
      <c r="AC42" s="491" t="s">
        <v>36</v>
      </c>
      <c r="AD42" s="489" t="s">
        <v>563</v>
      </c>
      <c r="AE42" s="489" t="s">
        <v>563</v>
      </c>
      <c r="AF42" s="489" t="s">
        <v>563</v>
      </c>
      <c r="AG42" s="489" t="s">
        <v>563</v>
      </c>
      <c r="AH42" s="489" t="s">
        <v>563</v>
      </c>
      <c r="AI42" s="489" t="s">
        <v>563</v>
      </c>
      <c r="AJ42" s="489" t="s">
        <v>563</v>
      </c>
      <c r="AK42" s="489" t="s">
        <v>563</v>
      </c>
      <c r="AL42" s="489" t="s">
        <v>563</v>
      </c>
      <c r="AM42" s="489" t="s">
        <v>563</v>
      </c>
      <c r="AN42" s="489" t="s">
        <v>563</v>
      </c>
      <c r="AO42" s="489" t="s">
        <v>563</v>
      </c>
      <c r="AP42" s="489"/>
      <c r="AQ42" s="489" t="s">
        <v>563</v>
      </c>
      <c r="AR42" s="489" t="s">
        <v>563</v>
      </c>
      <c r="AS42" s="489" t="s">
        <v>563</v>
      </c>
      <c r="AT42" s="489" t="s">
        <v>563</v>
      </c>
      <c r="AU42" s="489" t="s">
        <v>563</v>
      </c>
      <c r="AV42" s="489" t="s">
        <v>563</v>
      </c>
      <c r="AW42" s="489" t="s">
        <v>563</v>
      </c>
      <c r="AX42" s="489" t="s">
        <v>563</v>
      </c>
      <c r="AY42" s="489" t="s">
        <v>563</v>
      </c>
      <c r="AZ42" s="489" t="s">
        <v>563</v>
      </c>
      <c r="BA42" s="489" t="s">
        <v>563</v>
      </c>
      <c r="BB42" s="489" t="s">
        <v>563</v>
      </c>
    </row>
    <row r="43" spans="1:55" ht="10.5" customHeight="1">
      <c r="A43" s="491" t="s">
        <v>37</v>
      </c>
      <c r="B43" s="489">
        <v>2235</v>
      </c>
      <c r="C43" s="489">
        <v>4692045</v>
      </c>
      <c r="D43" s="489">
        <v>62</v>
      </c>
      <c r="E43" s="489">
        <v>208137</v>
      </c>
      <c r="F43" s="489">
        <v>12</v>
      </c>
      <c r="G43" s="489">
        <v>38283</v>
      </c>
      <c r="H43" s="489">
        <v>51</v>
      </c>
      <c r="I43" s="489">
        <v>158079</v>
      </c>
      <c r="J43" s="489">
        <v>405</v>
      </c>
      <c r="K43" s="489">
        <v>743108</v>
      </c>
      <c r="L43" s="489">
        <v>1705</v>
      </c>
      <c r="M43" s="489">
        <v>3544438</v>
      </c>
      <c r="N43" s="489"/>
      <c r="O43" s="489" t="s">
        <v>22</v>
      </c>
      <c r="P43" s="489" t="s">
        <v>22</v>
      </c>
      <c r="Q43" s="489" t="s">
        <v>22</v>
      </c>
      <c r="R43" s="489" t="s">
        <v>22</v>
      </c>
      <c r="S43" s="489" t="s">
        <v>22</v>
      </c>
      <c r="T43" s="489" t="s">
        <v>22</v>
      </c>
      <c r="U43" s="489" t="s">
        <v>22</v>
      </c>
      <c r="V43" s="489" t="s">
        <v>22</v>
      </c>
      <c r="W43" s="489" t="s">
        <v>22</v>
      </c>
      <c r="X43" s="489" t="s">
        <v>22</v>
      </c>
      <c r="Y43" s="489" t="s">
        <v>22</v>
      </c>
      <c r="Z43" s="489" t="s">
        <v>22</v>
      </c>
      <c r="AC43" s="491" t="s">
        <v>37</v>
      </c>
      <c r="AD43" s="489" t="s">
        <v>563</v>
      </c>
      <c r="AE43" s="489" t="s">
        <v>563</v>
      </c>
      <c r="AF43" s="489" t="s">
        <v>563</v>
      </c>
      <c r="AG43" s="489" t="s">
        <v>563</v>
      </c>
      <c r="AH43" s="489" t="s">
        <v>563</v>
      </c>
      <c r="AI43" s="489" t="s">
        <v>563</v>
      </c>
      <c r="AJ43" s="489" t="s">
        <v>563</v>
      </c>
      <c r="AK43" s="489" t="s">
        <v>563</v>
      </c>
      <c r="AL43" s="489" t="s">
        <v>563</v>
      </c>
      <c r="AM43" s="489" t="s">
        <v>563</v>
      </c>
      <c r="AN43" s="489" t="s">
        <v>563</v>
      </c>
      <c r="AO43" s="489" t="s">
        <v>563</v>
      </c>
      <c r="AP43" s="489"/>
      <c r="AQ43" s="489" t="s">
        <v>563</v>
      </c>
      <c r="AR43" s="489" t="s">
        <v>563</v>
      </c>
      <c r="AS43" s="489" t="s">
        <v>563</v>
      </c>
      <c r="AT43" s="489" t="s">
        <v>563</v>
      </c>
      <c r="AU43" s="489" t="s">
        <v>563</v>
      </c>
      <c r="AV43" s="489" t="s">
        <v>563</v>
      </c>
      <c r="AW43" s="489" t="s">
        <v>563</v>
      </c>
      <c r="AX43" s="489" t="s">
        <v>563</v>
      </c>
      <c r="AY43" s="489" t="s">
        <v>563</v>
      </c>
      <c r="AZ43" s="489" t="s">
        <v>563</v>
      </c>
      <c r="BA43" s="489" t="s">
        <v>563</v>
      </c>
      <c r="BB43" s="489" t="s">
        <v>563</v>
      </c>
    </row>
    <row r="44" spans="1:55" ht="10.5" customHeight="1">
      <c r="A44" s="488"/>
      <c r="B44" s="489"/>
      <c r="C44" s="489"/>
      <c r="D44" s="489"/>
      <c r="E44" s="489"/>
      <c r="F44" s="489"/>
      <c r="G44" s="489"/>
      <c r="H44" s="489"/>
      <c r="I44" s="489"/>
      <c r="J44" s="489"/>
      <c r="K44" s="489"/>
      <c r="L44" s="489"/>
      <c r="M44" s="489"/>
      <c r="N44" s="489"/>
      <c r="O44" s="489"/>
      <c r="P44" s="489"/>
      <c r="Q44" s="489"/>
      <c r="R44" s="489"/>
      <c r="S44" s="489"/>
      <c r="T44" s="489"/>
      <c r="U44" s="489"/>
      <c r="V44" s="489"/>
      <c r="W44" s="489"/>
      <c r="X44" s="489"/>
      <c r="Y44" s="489"/>
      <c r="Z44" s="489"/>
      <c r="AC44" s="488"/>
      <c r="AD44" s="489"/>
      <c r="AE44" s="489"/>
      <c r="AF44" s="489"/>
      <c r="AG44" s="489"/>
      <c r="AH44" s="489"/>
      <c r="AI44" s="489"/>
      <c r="AJ44" s="489"/>
      <c r="AK44" s="489"/>
      <c r="AL44" s="489"/>
      <c r="AM44" s="489"/>
      <c r="AN44" s="489"/>
      <c r="AO44" s="489"/>
      <c r="AP44" s="489"/>
      <c r="AQ44" s="489"/>
      <c r="AR44" s="489"/>
      <c r="AS44" s="489"/>
      <c r="AT44" s="489"/>
      <c r="AU44" s="489"/>
      <c r="AV44" s="489"/>
      <c r="AW44" s="489"/>
      <c r="AX44" s="489"/>
      <c r="AY44" s="489"/>
      <c r="AZ44" s="489"/>
      <c r="BA44" s="489"/>
      <c r="BB44" s="489"/>
    </row>
    <row r="45" spans="1:55" ht="10.5" customHeight="1">
      <c r="A45" s="491" t="s">
        <v>39</v>
      </c>
      <c r="B45" s="489">
        <v>2233</v>
      </c>
      <c r="C45" s="489">
        <v>4683306</v>
      </c>
      <c r="D45" s="489">
        <v>60</v>
      </c>
      <c r="E45" s="489">
        <v>200995</v>
      </c>
      <c r="F45" s="489">
        <v>12</v>
      </c>
      <c r="G45" s="489">
        <v>38283</v>
      </c>
      <c r="H45" s="489">
        <v>50</v>
      </c>
      <c r="I45" s="489">
        <v>155291</v>
      </c>
      <c r="J45" s="489">
        <v>405</v>
      </c>
      <c r="K45" s="489">
        <v>742802</v>
      </c>
      <c r="L45" s="489">
        <v>1706</v>
      </c>
      <c r="M45" s="489">
        <v>3545936</v>
      </c>
      <c r="N45" s="489"/>
      <c r="O45" s="489">
        <v>4</v>
      </c>
      <c r="P45" s="489">
        <v>8026</v>
      </c>
      <c r="Q45" s="489" t="s">
        <v>22</v>
      </c>
      <c r="R45" s="489" t="s">
        <v>22</v>
      </c>
      <c r="S45" s="489" t="s">
        <v>22</v>
      </c>
      <c r="T45" s="489" t="s">
        <v>22</v>
      </c>
      <c r="U45" s="489" t="s">
        <v>22</v>
      </c>
      <c r="V45" s="489" t="s">
        <v>22</v>
      </c>
      <c r="W45" s="489">
        <v>1</v>
      </c>
      <c r="X45" s="489">
        <v>2272</v>
      </c>
      <c r="Y45" s="489">
        <v>3</v>
      </c>
      <c r="Z45" s="489">
        <v>5754</v>
      </c>
      <c r="AC45" s="491" t="s">
        <v>39</v>
      </c>
      <c r="AD45" s="489" t="s">
        <v>563</v>
      </c>
      <c r="AE45" s="489" t="s">
        <v>563</v>
      </c>
      <c r="AF45" s="489" t="s">
        <v>563</v>
      </c>
      <c r="AG45" s="489" t="s">
        <v>563</v>
      </c>
      <c r="AH45" s="489" t="s">
        <v>563</v>
      </c>
      <c r="AI45" s="489" t="s">
        <v>563</v>
      </c>
      <c r="AJ45" s="489" t="s">
        <v>563</v>
      </c>
      <c r="AK45" s="489" t="s">
        <v>563</v>
      </c>
      <c r="AL45" s="489" t="s">
        <v>563</v>
      </c>
      <c r="AM45" s="489" t="s">
        <v>563</v>
      </c>
      <c r="AN45" s="489" t="s">
        <v>563</v>
      </c>
      <c r="AO45" s="489" t="s">
        <v>563</v>
      </c>
      <c r="AP45" s="489"/>
      <c r="AQ45" s="489" t="s">
        <v>563</v>
      </c>
      <c r="AR45" s="489" t="s">
        <v>563</v>
      </c>
      <c r="AS45" s="489" t="s">
        <v>563</v>
      </c>
      <c r="AT45" s="489" t="s">
        <v>563</v>
      </c>
      <c r="AU45" s="489" t="s">
        <v>563</v>
      </c>
      <c r="AV45" s="489" t="s">
        <v>563</v>
      </c>
      <c r="AW45" s="489" t="s">
        <v>563</v>
      </c>
      <c r="AX45" s="489" t="s">
        <v>563</v>
      </c>
      <c r="AY45" s="489" t="s">
        <v>563</v>
      </c>
      <c r="AZ45" s="489" t="s">
        <v>563</v>
      </c>
      <c r="BA45" s="489" t="s">
        <v>563</v>
      </c>
      <c r="BB45" s="489" t="s">
        <v>563</v>
      </c>
    </row>
    <row r="46" spans="1:55" ht="10.5" customHeight="1">
      <c r="A46" s="491" t="s">
        <v>41</v>
      </c>
      <c r="B46" s="489">
        <v>2236</v>
      </c>
      <c r="C46" s="489">
        <v>4691557</v>
      </c>
      <c r="D46" s="489">
        <v>60</v>
      </c>
      <c r="E46" s="489">
        <v>200995</v>
      </c>
      <c r="F46" s="489">
        <v>12</v>
      </c>
      <c r="G46" s="489">
        <v>38283</v>
      </c>
      <c r="H46" s="489">
        <v>50</v>
      </c>
      <c r="I46" s="489">
        <v>155291</v>
      </c>
      <c r="J46" s="489">
        <v>407</v>
      </c>
      <c r="K46" s="489">
        <v>746783</v>
      </c>
      <c r="L46" s="489">
        <v>1707</v>
      </c>
      <c r="M46" s="489">
        <v>3550205</v>
      </c>
      <c r="N46" s="489"/>
      <c r="O46" s="489">
        <v>4</v>
      </c>
      <c r="P46" s="489">
        <v>8918</v>
      </c>
      <c r="Q46" s="489" t="s">
        <v>22</v>
      </c>
      <c r="R46" s="489" t="s">
        <v>22</v>
      </c>
      <c r="S46" s="489" t="s">
        <v>22</v>
      </c>
      <c r="T46" s="489" t="s">
        <v>22</v>
      </c>
      <c r="U46" s="489" t="s">
        <v>22</v>
      </c>
      <c r="V46" s="489" t="s">
        <v>22</v>
      </c>
      <c r="W46" s="489">
        <v>3</v>
      </c>
      <c r="X46" s="489">
        <v>5670</v>
      </c>
      <c r="Y46" s="489">
        <v>1</v>
      </c>
      <c r="Z46" s="489">
        <v>3248</v>
      </c>
      <c r="AC46" s="491" t="s">
        <v>41</v>
      </c>
      <c r="AD46" s="489" t="s">
        <v>563</v>
      </c>
      <c r="AE46" s="489" t="s">
        <v>563</v>
      </c>
      <c r="AF46" s="489" t="s">
        <v>563</v>
      </c>
      <c r="AG46" s="489" t="s">
        <v>563</v>
      </c>
      <c r="AH46" s="489" t="s">
        <v>563</v>
      </c>
      <c r="AI46" s="489" t="s">
        <v>563</v>
      </c>
      <c r="AJ46" s="489" t="s">
        <v>563</v>
      </c>
      <c r="AK46" s="489" t="s">
        <v>563</v>
      </c>
      <c r="AL46" s="489" t="s">
        <v>563</v>
      </c>
      <c r="AM46" s="489" t="s">
        <v>563</v>
      </c>
      <c r="AN46" s="489" t="s">
        <v>563</v>
      </c>
      <c r="AO46" s="489" t="s">
        <v>563</v>
      </c>
      <c r="AP46" s="489"/>
      <c r="AQ46" s="489" t="s">
        <v>563</v>
      </c>
      <c r="AR46" s="489" t="s">
        <v>563</v>
      </c>
      <c r="AS46" s="489" t="s">
        <v>563</v>
      </c>
      <c r="AT46" s="489" t="s">
        <v>563</v>
      </c>
      <c r="AU46" s="489" t="s">
        <v>563</v>
      </c>
      <c r="AV46" s="489" t="s">
        <v>563</v>
      </c>
      <c r="AW46" s="489" t="s">
        <v>563</v>
      </c>
      <c r="AX46" s="489" t="s">
        <v>563</v>
      </c>
      <c r="AY46" s="489" t="s">
        <v>563</v>
      </c>
      <c r="AZ46" s="489" t="s">
        <v>563</v>
      </c>
      <c r="BA46" s="489" t="s">
        <v>563</v>
      </c>
      <c r="BB46" s="489" t="s">
        <v>563</v>
      </c>
    </row>
    <row r="47" spans="1:55" ht="10.5" customHeight="1">
      <c r="A47" s="491" t="s">
        <v>46</v>
      </c>
      <c r="B47" s="489">
        <v>2246</v>
      </c>
      <c r="C47" s="489">
        <v>4712903</v>
      </c>
      <c r="D47" s="489">
        <v>60</v>
      </c>
      <c r="E47" s="489">
        <v>200995</v>
      </c>
      <c r="F47" s="489">
        <v>12</v>
      </c>
      <c r="G47" s="489">
        <v>38283</v>
      </c>
      <c r="H47" s="489">
        <v>49</v>
      </c>
      <c r="I47" s="489">
        <v>152972</v>
      </c>
      <c r="J47" s="489">
        <v>406</v>
      </c>
      <c r="K47" s="489">
        <v>746078</v>
      </c>
      <c r="L47" s="489">
        <v>1719</v>
      </c>
      <c r="M47" s="489">
        <v>3574576</v>
      </c>
      <c r="N47" s="489"/>
      <c r="O47" s="489">
        <v>15</v>
      </c>
      <c r="P47" s="489">
        <v>31966</v>
      </c>
      <c r="Q47" s="489" t="s">
        <v>22</v>
      </c>
      <c r="R47" s="489" t="s">
        <v>22</v>
      </c>
      <c r="S47" s="489" t="s">
        <v>22</v>
      </c>
      <c r="T47" s="489" t="s">
        <v>22</v>
      </c>
      <c r="U47" s="489" t="s">
        <v>22</v>
      </c>
      <c r="V47" s="489" t="s">
        <v>22</v>
      </c>
      <c r="W47" s="489" t="s">
        <v>22</v>
      </c>
      <c r="X47" s="489" t="s">
        <v>22</v>
      </c>
      <c r="Y47" s="489">
        <v>15</v>
      </c>
      <c r="Z47" s="489">
        <v>31966</v>
      </c>
      <c r="AC47" s="491" t="s">
        <v>46</v>
      </c>
      <c r="AD47" s="489" t="s">
        <v>563</v>
      </c>
      <c r="AE47" s="489" t="s">
        <v>563</v>
      </c>
      <c r="AF47" s="489" t="s">
        <v>563</v>
      </c>
      <c r="AG47" s="489" t="s">
        <v>563</v>
      </c>
      <c r="AH47" s="489" t="s">
        <v>563</v>
      </c>
      <c r="AI47" s="489" t="s">
        <v>563</v>
      </c>
      <c r="AJ47" s="489" t="s">
        <v>563</v>
      </c>
      <c r="AK47" s="489" t="s">
        <v>563</v>
      </c>
      <c r="AL47" s="489" t="s">
        <v>563</v>
      </c>
      <c r="AM47" s="489" t="s">
        <v>563</v>
      </c>
      <c r="AN47" s="489" t="s">
        <v>563</v>
      </c>
      <c r="AO47" s="489" t="s">
        <v>563</v>
      </c>
      <c r="AP47" s="489"/>
      <c r="AQ47" s="489" t="s">
        <v>563</v>
      </c>
      <c r="AR47" s="489" t="s">
        <v>563</v>
      </c>
      <c r="AS47" s="489" t="s">
        <v>563</v>
      </c>
      <c r="AT47" s="489" t="s">
        <v>563</v>
      </c>
      <c r="AU47" s="489" t="s">
        <v>563</v>
      </c>
      <c r="AV47" s="489" t="s">
        <v>563</v>
      </c>
      <c r="AW47" s="489" t="s">
        <v>563</v>
      </c>
      <c r="AX47" s="489" t="s">
        <v>563</v>
      </c>
      <c r="AY47" s="489" t="s">
        <v>563</v>
      </c>
      <c r="AZ47" s="489" t="s">
        <v>563</v>
      </c>
      <c r="BA47" s="489" t="s">
        <v>563</v>
      </c>
      <c r="BB47" s="489" t="s">
        <v>563</v>
      </c>
    </row>
    <row r="48" spans="1:55" ht="10.5" customHeight="1">
      <c r="A48" s="491"/>
      <c r="B48" s="489"/>
      <c r="C48" s="489"/>
      <c r="D48" s="489"/>
      <c r="E48" s="489"/>
      <c r="F48" s="489"/>
      <c r="G48" s="489"/>
      <c r="H48" s="489"/>
      <c r="I48" s="489"/>
      <c r="J48" s="489"/>
      <c r="K48" s="489"/>
      <c r="L48" s="489"/>
      <c r="M48" s="489"/>
      <c r="N48" s="489"/>
      <c r="O48" s="489"/>
      <c r="P48" s="489"/>
      <c r="Q48" s="489"/>
      <c r="R48" s="489"/>
      <c r="S48" s="489"/>
      <c r="T48" s="489"/>
      <c r="U48" s="489"/>
      <c r="V48" s="489"/>
      <c r="W48" s="489"/>
      <c r="X48" s="489"/>
      <c r="Y48" s="489"/>
      <c r="Z48" s="489"/>
      <c r="AA48" s="490"/>
      <c r="AC48" s="491"/>
      <c r="AD48" s="489"/>
      <c r="AE48" s="489"/>
      <c r="AF48" s="489"/>
      <c r="AG48" s="489"/>
      <c r="AH48" s="489"/>
      <c r="AI48" s="489"/>
      <c r="AJ48" s="489"/>
      <c r="AK48" s="489"/>
      <c r="AL48" s="489"/>
      <c r="AM48" s="489"/>
      <c r="AN48" s="489"/>
      <c r="AO48" s="489"/>
      <c r="AP48" s="489"/>
      <c r="AQ48" s="489"/>
      <c r="AR48" s="489"/>
      <c r="AS48" s="489"/>
      <c r="AT48" s="489"/>
      <c r="AU48" s="489"/>
      <c r="AV48" s="489"/>
      <c r="AW48" s="489"/>
      <c r="AX48" s="489"/>
      <c r="AY48" s="489"/>
      <c r="AZ48" s="489"/>
      <c r="BA48" s="489"/>
      <c r="BB48" s="489"/>
      <c r="BC48" s="490"/>
    </row>
    <row r="49" spans="1:55" ht="10.5" customHeight="1">
      <c r="A49" s="491"/>
      <c r="B49" s="489"/>
      <c r="C49" s="489"/>
      <c r="D49" s="489"/>
      <c r="E49" s="489"/>
      <c r="F49" s="489"/>
      <c r="G49" s="489"/>
      <c r="H49" s="489"/>
      <c r="I49" s="489"/>
      <c r="J49" s="489"/>
      <c r="K49" s="489"/>
      <c r="L49" s="489"/>
      <c r="M49" s="489"/>
      <c r="N49" s="489"/>
      <c r="O49" s="489"/>
      <c r="P49" s="489"/>
      <c r="Q49" s="489"/>
      <c r="R49" s="489"/>
      <c r="S49" s="489"/>
      <c r="T49" s="489"/>
      <c r="U49" s="489"/>
      <c r="V49" s="489"/>
      <c r="W49" s="489"/>
      <c r="X49" s="489"/>
      <c r="Y49" s="489"/>
      <c r="Z49" s="489"/>
      <c r="AA49" s="490"/>
      <c r="AC49" s="491"/>
      <c r="AD49" s="489"/>
      <c r="AE49" s="489"/>
      <c r="AF49" s="489"/>
      <c r="AG49" s="489"/>
      <c r="AH49" s="489"/>
      <c r="AI49" s="489"/>
      <c r="AJ49" s="489"/>
      <c r="AK49" s="489"/>
      <c r="AL49" s="489"/>
      <c r="AM49" s="489"/>
      <c r="AN49" s="489"/>
      <c r="AO49" s="489"/>
      <c r="AP49" s="489"/>
      <c r="AQ49" s="489"/>
      <c r="AR49" s="489"/>
      <c r="AS49" s="489"/>
      <c r="AT49" s="489"/>
      <c r="AU49" s="489"/>
      <c r="AV49" s="489"/>
      <c r="AW49" s="489"/>
      <c r="AX49" s="489"/>
      <c r="AY49" s="489"/>
      <c r="AZ49" s="489"/>
      <c r="BA49" s="489"/>
      <c r="BB49" s="489"/>
      <c r="BC49" s="490"/>
    </row>
    <row r="50" spans="1:55" ht="10.5" customHeight="1">
      <c r="A50" s="488" t="s">
        <v>362</v>
      </c>
      <c r="B50" s="489">
        <v>2289</v>
      </c>
      <c r="C50" s="489">
        <v>4805619</v>
      </c>
      <c r="D50" s="489">
        <v>60</v>
      </c>
      <c r="E50" s="489">
        <v>200408</v>
      </c>
      <c r="F50" s="489">
        <v>13</v>
      </c>
      <c r="G50" s="489">
        <v>40585</v>
      </c>
      <c r="H50" s="489">
        <v>50</v>
      </c>
      <c r="I50" s="489">
        <v>153100</v>
      </c>
      <c r="J50" s="489">
        <v>404</v>
      </c>
      <c r="K50" s="489">
        <v>741671</v>
      </c>
      <c r="L50" s="489">
        <v>1762</v>
      </c>
      <c r="M50" s="489">
        <v>3669855</v>
      </c>
      <c r="N50" s="489"/>
      <c r="O50" s="489">
        <v>64</v>
      </c>
      <c r="P50" s="489">
        <v>150447</v>
      </c>
      <c r="Q50" s="489">
        <v>1</v>
      </c>
      <c r="R50" s="489">
        <v>2704</v>
      </c>
      <c r="S50" s="489">
        <v>1</v>
      </c>
      <c r="T50" s="489">
        <v>2392</v>
      </c>
      <c r="U50" s="489">
        <v>2</v>
      </c>
      <c r="V50" s="489">
        <v>4100</v>
      </c>
      <c r="W50" s="489">
        <v>5</v>
      </c>
      <c r="X50" s="489">
        <v>10289</v>
      </c>
      <c r="Y50" s="489">
        <v>55</v>
      </c>
      <c r="Z50" s="489">
        <v>130962</v>
      </c>
      <c r="AC50" s="488" t="s">
        <v>362</v>
      </c>
      <c r="AD50" s="489" t="s">
        <v>22</v>
      </c>
      <c r="AE50" s="489" t="s">
        <v>22</v>
      </c>
      <c r="AF50" s="489" t="s">
        <v>22</v>
      </c>
      <c r="AG50" s="489" t="s">
        <v>22</v>
      </c>
      <c r="AH50" s="489" t="s">
        <v>22</v>
      </c>
      <c r="AI50" s="489" t="s">
        <v>22</v>
      </c>
      <c r="AJ50" s="489" t="s">
        <v>22</v>
      </c>
      <c r="AK50" s="489" t="s">
        <v>22</v>
      </c>
      <c r="AL50" s="489" t="s">
        <v>22</v>
      </c>
      <c r="AM50" s="489" t="s">
        <v>22</v>
      </c>
      <c r="AN50" s="489" t="s">
        <v>22</v>
      </c>
      <c r="AO50" s="489" t="s">
        <v>22</v>
      </c>
      <c r="AP50" s="489"/>
      <c r="AQ50" s="489" t="s">
        <v>22</v>
      </c>
      <c r="AR50" s="489" t="s">
        <v>22</v>
      </c>
      <c r="AS50" s="489" t="s">
        <v>22</v>
      </c>
      <c r="AT50" s="489" t="s">
        <v>22</v>
      </c>
      <c r="AU50" s="489" t="s">
        <v>22</v>
      </c>
      <c r="AV50" s="489" t="s">
        <v>22</v>
      </c>
      <c r="AW50" s="489" t="s">
        <v>22</v>
      </c>
      <c r="AX50" s="489" t="s">
        <v>22</v>
      </c>
      <c r="AY50" s="489" t="s">
        <v>22</v>
      </c>
      <c r="AZ50" s="489" t="s">
        <v>22</v>
      </c>
      <c r="BA50" s="489" t="s">
        <v>22</v>
      </c>
      <c r="BB50" s="489" t="s">
        <v>22</v>
      </c>
    </row>
    <row r="51" spans="1:55" ht="10.5" customHeight="1">
      <c r="A51" s="488"/>
      <c r="B51" s="489"/>
      <c r="C51" s="489"/>
      <c r="D51" s="489"/>
      <c r="E51" s="489"/>
      <c r="F51" s="489"/>
      <c r="G51" s="489"/>
      <c r="H51" s="489"/>
      <c r="I51" s="489"/>
      <c r="J51" s="489"/>
      <c r="K51" s="489"/>
      <c r="L51" s="489"/>
      <c r="M51" s="489"/>
      <c r="N51" s="489"/>
      <c r="O51" s="489"/>
      <c r="P51" s="489"/>
      <c r="Q51" s="489"/>
      <c r="R51" s="489"/>
      <c r="S51" s="489"/>
      <c r="T51" s="489"/>
      <c r="U51" s="489"/>
      <c r="V51" s="489"/>
      <c r="W51" s="489"/>
      <c r="X51" s="489"/>
      <c r="Y51" s="489"/>
      <c r="Z51" s="489"/>
      <c r="AC51" s="488"/>
      <c r="AD51" s="489"/>
      <c r="AE51" s="489"/>
      <c r="AF51" s="489"/>
      <c r="AG51" s="489"/>
      <c r="AH51" s="489"/>
      <c r="AI51" s="489"/>
      <c r="AJ51" s="489"/>
      <c r="AK51" s="489"/>
      <c r="AL51" s="489"/>
      <c r="AM51" s="489"/>
      <c r="AN51" s="489"/>
      <c r="AO51" s="489"/>
      <c r="AP51" s="489"/>
      <c r="AQ51" s="489"/>
      <c r="AR51" s="489"/>
      <c r="AS51" s="489"/>
      <c r="AT51" s="489"/>
      <c r="AU51" s="489"/>
      <c r="AV51" s="489"/>
      <c r="AW51" s="489"/>
      <c r="AX51" s="489"/>
      <c r="AY51" s="489"/>
      <c r="AZ51" s="489"/>
      <c r="BA51" s="489"/>
      <c r="BB51" s="489"/>
    </row>
    <row r="52" spans="1:55" ht="10.5" customHeight="1">
      <c r="A52" s="488"/>
      <c r="B52" s="489"/>
      <c r="C52" s="489"/>
      <c r="D52" s="489"/>
      <c r="E52" s="489"/>
      <c r="F52" s="489"/>
      <c r="G52" s="489"/>
      <c r="H52" s="489"/>
      <c r="I52" s="489"/>
      <c r="J52" s="489"/>
      <c r="K52" s="489"/>
      <c r="L52" s="489"/>
      <c r="M52" s="489"/>
      <c r="N52" s="489"/>
      <c r="O52" s="489"/>
      <c r="P52" s="489"/>
      <c r="Q52" s="489"/>
      <c r="R52" s="489"/>
      <c r="S52" s="489"/>
      <c r="T52" s="489"/>
      <c r="U52" s="489"/>
      <c r="V52" s="489"/>
      <c r="W52" s="489"/>
      <c r="X52" s="489"/>
      <c r="Y52" s="489"/>
      <c r="Z52" s="489"/>
      <c r="AC52" s="488"/>
      <c r="AD52" s="489"/>
      <c r="AE52" s="489"/>
      <c r="AF52" s="489"/>
      <c r="AG52" s="489"/>
      <c r="AH52" s="489"/>
      <c r="AI52" s="489"/>
      <c r="AJ52" s="489"/>
      <c r="AK52" s="489"/>
      <c r="AL52" s="489"/>
      <c r="AM52" s="489"/>
      <c r="AN52" s="489"/>
      <c r="AO52" s="489"/>
      <c r="AP52" s="489"/>
      <c r="AQ52" s="489"/>
      <c r="AR52" s="489"/>
      <c r="AS52" s="489"/>
      <c r="AT52" s="489"/>
      <c r="AU52" s="489"/>
      <c r="AV52" s="489"/>
      <c r="AW52" s="489"/>
      <c r="AX52" s="489"/>
      <c r="AY52" s="489"/>
      <c r="AZ52" s="489"/>
      <c r="BA52" s="489"/>
      <c r="BB52" s="489"/>
    </row>
    <row r="53" spans="1:55" ht="10.5" customHeight="1">
      <c r="A53" s="491" t="s">
        <v>363</v>
      </c>
      <c r="B53" s="489">
        <v>2253</v>
      </c>
      <c r="C53" s="489">
        <v>4707390</v>
      </c>
      <c r="D53" s="489">
        <v>60</v>
      </c>
      <c r="E53" s="489">
        <v>201037</v>
      </c>
      <c r="F53" s="489">
        <v>12</v>
      </c>
      <c r="G53" s="489">
        <v>38283</v>
      </c>
      <c r="H53" s="489">
        <v>49</v>
      </c>
      <c r="I53" s="489">
        <v>152972</v>
      </c>
      <c r="J53" s="489">
        <v>405</v>
      </c>
      <c r="K53" s="489">
        <v>745162</v>
      </c>
      <c r="L53" s="489">
        <v>1727</v>
      </c>
      <c r="M53" s="489">
        <v>3569936</v>
      </c>
      <c r="N53" s="489"/>
      <c r="O53" s="489">
        <v>9</v>
      </c>
      <c r="P53" s="489">
        <v>10186</v>
      </c>
      <c r="Q53" s="489" t="s">
        <v>22</v>
      </c>
      <c r="R53" s="489" t="s">
        <v>22</v>
      </c>
      <c r="S53" s="489" t="s">
        <v>22</v>
      </c>
      <c r="T53" s="489" t="s">
        <v>22</v>
      </c>
      <c r="U53" s="489" t="s">
        <v>22</v>
      </c>
      <c r="V53" s="489" t="s">
        <v>22</v>
      </c>
      <c r="W53" s="489" t="s">
        <v>22</v>
      </c>
      <c r="X53" s="489" t="s">
        <v>22</v>
      </c>
      <c r="Y53" s="489">
        <v>9</v>
      </c>
      <c r="Z53" s="489">
        <v>10186</v>
      </c>
      <c r="AC53" s="491" t="s">
        <v>363</v>
      </c>
      <c r="AD53" s="489" t="s">
        <v>563</v>
      </c>
      <c r="AE53" s="489" t="s">
        <v>563</v>
      </c>
      <c r="AF53" s="489" t="s">
        <v>563</v>
      </c>
      <c r="AG53" s="489" t="s">
        <v>563</v>
      </c>
      <c r="AH53" s="489" t="s">
        <v>563</v>
      </c>
      <c r="AI53" s="489" t="s">
        <v>563</v>
      </c>
      <c r="AJ53" s="489" t="s">
        <v>563</v>
      </c>
      <c r="AK53" s="489" t="s">
        <v>563</v>
      </c>
      <c r="AL53" s="489" t="s">
        <v>563</v>
      </c>
      <c r="AM53" s="489" t="s">
        <v>563</v>
      </c>
      <c r="AN53" s="489" t="s">
        <v>563</v>
      </c>
      <c r="AO53" s="489" t="s">
        <v>563</v>
      </c>
      <c r="AP53" s="489"/>
      <c r="AQ53" s="489" t="s">
        <v>563</v>
      </c>
      <c r="AR53" s="489" t="s">
        <v>563</v>
      </c>
      <c r="AS53" s="489" t="s">
        <v>563</v>
      </c>
      <c r="AT53" s="489" t="s">
        <v>563</v>
      </c>
      <c r="AU53" s="489" t="s">
        <v>563</v>
      </c>
      <c r="AV53" s="489" t="s">
        <v>563</v>
      </c>
      <c r="AW53" s="489" t="s">
        <v>563</v>
      </c>
      <c r="AX53" s="489" t="s">
        <v>563</v>
      </c>
      <c r="AY53" s="489" t="s">
        <v>563</v>
      </c>
      <c r="AZ53" s="489" t="s">
        <v>563</v>
      </c>
      <c r="BA53" s="489" t="s">
        <v>563</v>
      </c>
      <c r="BB53" s="489" t="s">
        <v>563</v>
      </c>
    </row>
    <row r="54" spans="1:55" ht="10.5" customHeight="1">
      <c r="A54" s="491" t="s">
        <v>44</v>
      </c>
      <c r="B54" s="489">
        <v>2256</v>
      </c>
      <c r="C54" s="489">
        <v>4713712</v>
      </c>
      <c r="D54" s="489">
        <v>60</v>
      </c>
      <c r="E54" s="489">
        <v>201037</v>
      </c>
      <c r="F54" s="489">
        <v>12</v>
      </c>
      <c r="G54" s="489">
        <v>38283</v>
      </c>
      <c r="H54" s="489">
        <v>49</v>
      </c>
      <c r="I54" s="489">
        <v>152972</v>
      </c>
      <c r="J54" s="489">
        <v>404</v>
      </c>
      <c r="K54" s="489">
        <v>742839</v>
      </c>
      <c r="L54" s="489">
        <v>1731</v>
      </c>
      <c r="M54" s="489">
        <v>3578582</v>
      </c>
      <c r="N54" s="489"/>
      <c r="O54" s="489">
        <v>4</v>
      </c>
      <c r="P54" s="489">
        <v>8422</v>
      </c>
      <c r="Q54" s="489" t="s">
        <v>22</v>
      </c>
      <c r="R54" s="489" t="s">
        <v>22</v>
      </c>
      <c r="S54" s="489" t="s">
        <v>22</v>
      </c>
      <c r="T54" s="489" t="s">
        <v>22</v>
      </c>
      <c r="U54" s="489" t="s">
        <v>22</v>
      </c>
      <c r="V54" s="489" t="s">
        <v>22</v>
      </c>
      <c r="W54" s="489" t="s">
        <v>22</v>
      </c>
      <c r="X54" s="489" t="s">
        <v>22</v>
      </c>
      <c r="Y54" s="489">
        <v>4</v>
      </c>
      <c r="Z54" s="489">
        <v>8422</v>
      </c>
      <c r="AC54" s="491" t="s">
        <v>44</v>
      </c>
      <c r="AD54" s="489" t="s">
        <v>563</v>
      </c>
      <c r="AE54" s="489" t="s">
        <v>563</v>
      </c>
      <c r="AF54" s="489" t="s">
        <v>563</v>
      </c>
      <c r="AG54" s="489" t="s">
        <v>563</v>
      </c>
      <c r="AH54" s="489" t="s">
        <v>563</v>
      </c>
      <c r="AI54" s="489" t="s">
        <v>563</v>
      </c>
      <c r="AJ54" s="489" t="s">
        <v>563</v>
      </c>
      <c r="AK54" s="489" t="s">
        <v>563</v>
      </c>
      <c r="AL54" s="489" t="s">
        <v>563</v>
      </c>
      <c r="AM54" s="489" t="s">
        <v>563</v>
      </c>
      <c r="AN54" s="489" t="s">
        <v>563</v>
      </c>
      <c r="AO54" s="489" t="s">
        <v>563</v>
      </c>
      <c r="AP54" s="489"/>
      <c r="AQ54" s="489" t="s">
        <v>563</v>
      </c>
      <c r="AR54" s="489" t="s">
        <v>563</v>
      </c>
      <c r="AS54" s="489" t="s">
        <v>563</v>
      </c>
      <c r="AT54" s="489" t="s">
        <v>563</v>
      </c>
      <c r="AU54" s="489" t="s">
        <v>563</v>
      </c>
      <c r="AV54" s="489" t="s">
        <v>563</v>
      </c>
      <c r="AW54" s="489" t="s">
        <v>563</v>
      </c>
      <c r="AX54" s="489" t="s">
        <v>563</v>
      </c>
      <c r="AY54" s="489" t="s">
        <v>563</v>
      </c>
      <c r="AZ54" s="489" t="s">
        <v>563</v>
      </c>
      <c r="BA54" s="489" t="s">
        <v>563</v>
      </c>
      <c r="BB54" s="489" t="s">
        <v>563</v>
      </c>
    </row>
    <row r="55" spans="1:55" ht="10.5" customHeight="1">
      <c r="A55" s="491" t="s">
        <v>45</v>
      </c>
      <c r="B55" s="489">
        <v>2261</v>
      </c>
      <c r="C55" s="489">
        <v>4721706</v>
      </c>
      <c r="D55" s="489">
        <v>60</v>
      </c>
      <c r="E55" s="489">
        <v>201037</v>
      </c>
      <c r="F55" s="489">
        <v>12</v>
      </c>
      <c r="G55" s="489">
        <v>38283</v>
      </c>
      <c r="H55" s="489">
        <v>48</v>
      </c>
      <c r="I55" s="489">
        <v>149610</v>
      </c>
      <c r="J55" s="489">
        <v>405</v>
      </c>
      <c r="K55" s="489">
        <v>744476</v>
      </c>
      <c r="L55" s="489">
        <v>1736</v>
      </c>
      <c r="M55" s="489">
        <v>3588300</v>
      </c>
      <c r="N55" s="489"/>
      <c r="O55" s="489">
        <v>9</v>
      </c>
      <c r="P55" s="489">
        <v>16421</v>
      </c>
      <c r="Q55" s="489" t="s">
        <v>22</v>
      </c>
      <c r="R55" s="489" t="s">
        <v>22</v>
      </c>
      <c r="S55" s="489" t="s">
        <v>22</v>
      </c>
      <c r="T55" s="489" t="s">
        <v>22</v>
      </c>
      <c r="U55" s="489" t="s">
        <v>22</v>
      </c>
      <c r="V55" s="489" t="s">
        <v>22</v>
      </c>
      <c r="W55" s="489">
        <v>2</v>
      </c>
      <c r="X55" s="489">
        <v>2904</v>
      </c>
      <c r="Y55" s="489">
        <v>7</v>
      </c>
      <c r="Z55" s="489">
        <v>13517</v>
      </c>
      <c r="AC55" s="491" t="s">
        <v>45</v>
      </c>
      <c r="AD55" s="489" t="s">
        <v>563</v>
      </c>
      <c r="AE55" s="489" t="s">
        <v>563</v>
      </c>
      <c r="AF55" s="489" t="s">
        <v>563</v>
      </c>
      <c r="AG55" s="489" t="s">
        <v>563</v>
      </c>
      <c r="AH55" s="489" t="s">
        <v>563</v>
      </c>
      <c r="AI55" s="489" t="s">
        <v>563</v>
      </c>
      <c r="AJ55" s="489" t="s">
        <v>563</v>
      </c>
      <c r="AK55" s="489" t="s">
        <v>563</v>
      </c>
      <c r="AL55" s="489" t="s">
        <v>563</v>
      </c>
      <c r="AM55" s="489" t="s">
        <v>563</v>
      </c>
      <c r="AN55" s="489" t="s">
        <v>563</v>
      </c>
      <c r="AO55" s="489" t="s">
        <v>563</v>
      </c>
      <c r="AP55" s="489"/>
      <c r="AQ55" s="489" t="s">
        <v>563</v>
      </c>
      <c r="AR55" s="489" t="s">
        <v>563</v>
      </c>
      <c r="AS55" s="489" t="s">
        <v>563</v>
      </c>
      <c r="AT55" s="489" t="s">
        <v>563</v>
      </c>
      <c r="AU55" s="489" t="s">
        <v>563</v>
      </c>
      <c r="AV55" s="489" t="s">
        <v>563</v>
      </c>
      <c r="AW55" s="489" t="s">
        <v>563</v>
      </c>
      <c r="AX55" s="489" t="s">
        <v>563</v>
      </c>
      <c r="AY55" s="489" t="s">
        <v>563</v>
      </c>
      <c r="AZ55" s="489" t="s">
        <v>563</v>
      </c>
      <c r="BA55" s="489" t="s">
        <v>563</v>
      </c>
      <c r="BB55" s="489" t="s">
        <v>563</v>
      </c>
    </row>
    <row r="56" spans="1:55" ht="10.5" customHeight="1">
      <c r="A56" s="488"/>
      <c r="B56" s="489"/>
      <c r="C56" s="489"/>
      <c r="D56" s="489"/>
      <c r="E56" s="489"/>
      <c r="F56" s="489"/>
      <c r="G56" s="489"/>
      <c r="H56" s="489"/>
      <c r="I56" s="489"/>
      <c r="J56" s="489"/>
      <c r="K56" s="489"/>
      <c r="L56" s="489"/>
      <c r="M56" s="489"/>
      <c r="N56" s="489"/>
      <c r="O56" s="489"/>
      <c r="P56" s="489"/>
      <c r="Q56" s="489"/>
      <c r="R56" s="489"/>
      <c r="S56" s="489"/>
      <c r="T56" s="489"/>
      <c r="U56" s="489"/>
      <c r="V56" s="489"/>
      <c r="W56" s="489"/>
      <c r="X56" s="489"/>
      <c r="Y56" s="489"/>
      <c r="Z56" s="489"/>
      <c r="AC56" s="488"/>
      <c r="AD56" s="489"/>
      <c r="AE56" s="489"/>
      <c r="AF56" s="489"/>
      <c r="AG56" s="489"/>
      <c r="AH56" s="489"/>
      <c r="AI56" s="489"/>
      <c r="AJ56" s="489"/>
      <c r="AK56" s="489"/>
      <c r="AL56" s="489"/>
      <c r="AM56" s="489"/>
      <c r="AN56" s="489"/>
      <c r="AO56" s="489"/>
      <c r="AP56" s="489"/>
      <c r="AQ56" s="489"/>
      <c r="AR56" s="489"/>
      <c r="AS56" s="489"/>
      <c r="AT56" s="489"/>
      <c r="AU56" s="489"/>
      <c r="AV56" s="489"/>
      <c r="AW56" s="489"/>
      <c r="AX56" s="489"/>
      <c r="AY56" s="489"/>
      <c r="AZ56" s="489"/>
      <c r="BA56" s="489"/>
      <c r="BB56" s="489"/>
    </row>
    <row r="57" spans="1:55" ht="10.5" customHeight="1">
      <c r="A57" s="491" t="s">
        <v>30</v>
      </c>
      <c r="B57" s="489">
        <v>2263</v>
      </c>
      <c r="C57" s="489">
        <v>4728462</v>
      </c>
      <c r="D57" s="489">
        <v>60</v>
      </c>
      <c r="E57" s="489">
        <v>201037</v>
      </c>
      <c r="F57" s="489">
        <v>12</v>
      </c>
      <c r="G57" s="489">
        <v>38283</v>
      </c>
      <c r="H57" s="489">
        <v>48</v>
      </c>
      <c r="I57" s="489">
        <v>149610</v>
      </c>
      <c r="J57" s="489">
        <v>405</v>
      </c>
      <c r="K57" s="489">
        <v>743423</v>
      </c>
      <c r="L57" s="489">
        <v>1738</v>
      </c>
      <c r="M57" s="489">
        <v>3596109</v>
      </c>
      <c r="N57" s="489"/>
      <c r="O57" s="489">
        <v>4</v>
      </c>
      <c r="P57" s="489">
        <v>10912</v>
      </c>
      <c r="Q57" s="489" t="s">
        <v>22</v>
      </c>
      <c r="R57" s="489" t="s">
        <v>22</v>
      </c>
      <c r="S57" s="489" t="s">
        <v>22</v>
      </c>
      <c r="T57" s="489" t="s">
        <v>22</v>
      </c>
      <c r="U57" s="489" t="s">
        <v>22</v>
      </c>
      <c r="V57" s="489" t="s">
        <v>22</v>
      </c>
      <c r="W57" s="489">
        <v>1</v>
      </c>
      <c r="X57" s="489">
        <v>2200</v>
      </c>
      <c r="Y57" s="489">
        <v>3</v>
      </c>
      <c r="Z57" s="489">
        <v>8712</v>
      </c>
      <c r="AC57" s="491" t="s">
        <v>30</v>
      </c>
      <c r="AD57" s="489" t="s">
        <v>563</v>
      </c>
      <c r="AE57" s="489" t="s">
        <v>563</v>
      </c>
      <c r="AF57" s="489" t="s">
        <v>563</v>
      </c>
      <c r="AG57" s="489" t="s">
        <v>563</v>
      </c>
      <c r="AH57" s="489" t="s">
        <v>563</v>
      </c>
      <c r="AI57" s="489" t="s">
        <v>563</v>
      </c>
      <c r="AJ57" s="489" t="s">
        <v>563</v>
      </c>
      <c r="AK57" s="489" t="s">
        <v>563</v>
      </c>
      <c r="AL57" s="489" t="s">
        <v>563</v>
      </c>
      <c r="AM57" s="489" t="s">
        <v>563</v>
      </c>
      <c r="AN57" s="489" t="s">
        <v>563</v>
      </c>
      <c r="AO57" s="489" t="s">
        <v>563</v>
      </c>
      <c r="AP57" s="489"/>
      <c r="AQ57" s="489" t="s">
        <v>563</v>
      </c>
      <c r="AR57" s="489" t="s">
        <v>563</v>
      </c>
      <c r="AS57" s="489" t="s">
        <v>563</v>
      </c>
      <c r="AT57" s="489" t="s">
        <v>563</v>
      </c>
      <c r="AU57" s="489" t="s">
        <v>563</v>
      </c>
      <c r="AV57" s="489" t="s">
        <v>563</v>
      </c>
      <c r="AW57" s="489" t="s">
        <v>563</v>
      </c>
      <c r="AX57" s="489" t="s">
        <v>563</v>
      </c>
      <c r="AY57" s="489" t="s">
        <v>563</v>
      </c>
      <c r="AZ57" s="489" t="s">
        <v>563</v>
      </c>
      <c r="BA57" s="489" t="s">
        <v>563</v>
      </c>
      <c r="BB57" s="489" t="s">
        <v>563</v>
      </c>
    </row>
    <row r="58" spans="1:55" ht="10.5" customHeight="1">
      <c r="A58" s="491" t="s">
        <v>31</v>
      </c>
      <c r="B58" s="489">
        <v>2265</v>
      </c>
      <c r="C58" s="489">
        <v>4721432</v>
      </c>
      <c r="D58" s="489">
        <v>60</v>
      </c>
      <c r="E58" s="489">
        <v>200666</v>
      </c>
      <c r="F58" s="489">
        <v>13</v>
      </c>
      <c r="G58" s="489">
        <v>40616</v>
      </c>
      <c r="H58" s="489">
        <v>48</v>
      </c>
      <c r="I58" s="489">
        <v>149344</v>
      </c>
      <c r="J58" s="489">
        <v>405</v>
      </c>
      <c r="K58" s="489">
        <v>742326</v>
      </c>
      <c r="L58" s="489">
        <v>1739</v>
      </c>
      <c r="M58" s="489">
        <v>3588480</v>
      </c>
      <c r="N58" s="489"/>
      <c r="O58" s="489">
        <v>3</v>
      </c>
      <c r="P58" s="489">
        <v>6412</v>
      </c>
      <c r="Q58" s="489"/>
      <c r="R58" s="489" t="s">
        <v>22</v>
      </c>
      <c r="S58" s="489">
        <v>1</v>
      </c>
      <c r="T58" s="489">
        <v>2392</v>
      </c>
      <c r="U58" s="489" t="s">
        <v>22</v>
      </c>
      <c r="V58" s="489" t="s">
        <v>22</v>
      </c>
      <c r="W58" s="489" t="s">
        <v>22</v>
      </c>
      <c r="X58" s="489" t="s">
        <v>22</v>
      </c>
      <c r="Y58" s="489">
        <v>2</v>
      </c>
      <c r="Z58" s="489">
        <v>4020</v>
      </c>
      <c r="AC58" s="491" t="s">
        <v>31</v>
      </c>
      <c r="AD58" s="489" t="s">
        <v>563</v>
      </c>
      <c r="AE58" s="489" t="s">
        <v>563</v>
      </c>
      <c r="AF58" s="489" t="s">
        <v>563</v>
      </c>
      <c r="AG58" s="489" t="s">
        <v>563</v>
      </c>
      <c r="AH58" s="489" t="s">
        <v>563</v>
      </c>
      <c r="AI58" s="489" t="s">
        <v>563</v>
      </c>
      <c r="AJ58" s="489" t="s">
        <v>563</v>
      </c>
      <c r="AK58" s="489" t="s">
        <v>563</v>
      </c>
      <c r="AL58" s="489" t="s">
        <v>563</v>
      </c>
      <c r="AM58" s="489" t="s">
        <v>563</v>
      </c>
      <c r="AN58" s="489" t="s">
        <v>563</v>
      </c>
      <c r="AO58" s="489" t="s">
        <v>563</v>
      </c>
      <c r="AP58" s="489"/>
      <c r="AQ58" s="489" t="s">
        <v>563</v>
      </c>
      <c r="AR58" s="489" t="s">
        <v>563</v>
      </c>
      <c r="AS58" s="489" t="s">
        <v>563</v>
      </c>
      <c r="AT58" s="489" t="s">
        <v>563</v>
      </c>
      <c r="AU58" s="489" t="s">
        <v>563</v>
      </c>
      <c r="AV58" s="489" t="s">
        <v>563</v>
      </c>
      <c r="AW58" s="489" t="s">
        <v>563</v>
      </c>
      <c r="AX58" s="489" t="s">
        <v>563</v>
      </c>
      <c r="AY58" s="489" t="s">
        <v>563</v>
      </c>
      <c r="AZ58" s="489" t="s">
        <v>563</v>
      </c>
      <c r="BA58" s="489" t="s">
        <v>563</v>
      </c>
      <c r="BB58" s="489" t="s">
        <v>563</v>
      </c>
    </row>
    <row r="59" spans="1:55" ht="10.5" customHeight="1">
      <c r="A59" s="491" t="s">
        <v>33</v>
      </c>
      <c r="B59" s="489">
        <v>2264</v>
      </c>
      <c r="C59" s="489">
        <v>4726387</v>
      </c>
      <c r="D59" s="489">
        <v>59</v>
      </c>
      <c r="E59" s="489">
        <v>197800</v>
      </c>
      <c r="F59" s="489">
        <v>13</v>
      </c>
      <c r="G59" s="489">
        <v>40616</v>
      </c>
      <c r="H59" s="489">
        <v>48</v>
      </c>
      <c r="I59" s="489">
        <v>149344</v>
      </c>
      <c r="J59" s="489">
        <v>404</v>
      </c>
      <c r="K59" s="489">
        <v>741559</v>
      </c>
      <c r="L59" s="489">
        <v>1740</v>
      </c>
      <c r="M59" s="489">
        <v>3597069</v>
      </c>
      <c r="N59" s="489"/>
      <c r="O59" s="489">
        <v>2</v>
      </c>
      <c r="P59" s="489">
        <v>8230</v>
      </c>
      <c r="Q59" s="489" t="s">
        <v>22</v>
      </c>
      <c r="R59" s="489" t="s">
        <v>22</v>
      </c>
      <c r="S59" s="489" t="s">
        <v>22</v>
      </c>
      <c r="T59" s="489" t="s">
        <v>22</v>
      </c>
      <c r="U59" s="489" t="s">
        <v>22</v>
      </c>
      <c r="V59" s="489" t="s">
        <v>22</v>
      </c>
      <c r="W59" s="489" t="s">
        <v>22</v>
      </c>
      <c r="X59" s="489" t="s">
        <v>22</v>
      </c>
      <c r="Y59" s="489">
        <v>2</v>
      </c>
      <c r="Z59" s="489">
        <v>8230</v>
      </c>
      <c r="AC59" s="491" t="s">
        <v>33</v>
      </c>
      <c r="AD59" s="489" t="s">
        <v>563</v>
      </c>
      <c r="AE59" s="489" t="s">
        <v>563</v>
      </c>
      <c r="AF59" s="489" t="s">
        <v>563</v>
      </c>
      <c r="AG59" s="489" t="s">
        <v>563</v>
      </c>
      <c r="AH59" s="489" t="s">
        <v>563</v>
      </c>
      <c r="AI59" s="489" t="s">
        <v>563</v>
      </c>
      <c r="AJ59" s="489" t="s">
        <v>563</v>
      </c>
      <c r="AK59" s="489" t="s">
        <v>563</v>
      </c>
      <c r="AL59" s="489" t="s">
        <v>563</v>
      </c>
      <c r="AM59" s="489" t="s">
        <v>563</v>
      </c>
      <c r="AN59" s="489" t="s">
        <v>563</v>
      </c>
      <c r="AO59" s="489" t="s">
        <v>563</v>
      </c>
      <c r="AP59" s="489"/>
      <c r="AQ59" s="489" t="s">
        <v>563</v>
      </c>
      <c r="AR59" s="489" t="s">
        <v>563</v>
      </c>
      <c r="AS59" s="489" t="s">
        <v>563</v>
      </c>
      <c r="AT59" s="489" t="s">
        <v>563</v>
      </c>
      <c r="AU59" s="489" t="s">
        <v>563</v>
      </c>
      <c r="AV59" s="489" t="s">
        <v>563</v>
      </c>
      <c r="AW59" s="489" t="s">
        <v>563</v>
      </c>
      <c r="AX59" s="489" t="s">
        <v>563</v>
      </c>
      <c r="AY59" s="489" t="s">
        <v>563</v>
      </c>
      <c r="AZ59" s="489" t="s">
        <v>563</v>
      </c>
      <c r="BA59" s="489" t="s">
        <v>563</v>
      </c>
      <c r="BB59" s="489" t="s">
        <v>563</v>
      </c>
    </row>
    <row r="60" spans="1:55" ht="10.5" customHeight="1">
      <c r="A60" s="491"/>
      <c r="B60" s="489"/>
      <c r="C60" s="489"/>
      <c r="D60" s="489"/>
      <c r="E60" s="489"/>
      <c r="F60" s="489"/>
      <c r="G60" s="489"/>
      <c r="H60" s="489"/>
      <c r="I60" s="489"/>
      <c r="J60" s="489"/>
      <c r="K60" s="489"/>
      <c r="L60" s="489"/>
      <c r="M60" s="489"/>
      <c r="N60" s="489"/>
      <c r="O60" s="489"/>
      <c r="P60" s="489"/>
      <c r="Q60" s="489"/>
      <c r="R60" s="489"/>
      <c r="S60" s="489"/>
      <c r="T60" s="489"/>
      <c r="U60" s="489"/>
      <c r="V60" s="489"/>
      <c r="W60" s="489"/>
      <c r="X60" s="489"/>
      <c r="Y60" s="489"/>
      <c r="Z60" s="489"/>
      <c r="AC60" s="491"/>
      <c r="AD60" s="489"/>
      <c r="AE60" s="489"/>
      <c r="AF60" s="489"/>
      <c r="AG60" s="489"/>
      <c r="AH60" s="489"/>
      <c r="AI60" s="489"/>
      <c r="AJ60" s="489"/>
      <c r="AK60" s="489"/>
      <c r="AL60" s="489"/>
      <c r="AM60" s="489"/>
      <c r="AN60" s="489"/>
      <c r="AO60" s="489"/>
      <c r="AP60" s="489"/>
      <c r="AQ60" s="489"/>
      <c r="AR60" s="489"/>
      <c r="AS60" s="489"/>
      <c r="AT60" s="489"/>
      <c r="AU60" s="489"/>
      <c r="AV60" s="489"/>
      <c r="AW60" s="489"/>
      <c r="AX60" s="489"/>
      <c r="AY60" s="489"/>
      <c r="AZ60" s="489"/>
      <c r="BA60" s="489"/>
      <c r="BB60" s="489"/>
    </row>
    <row r="61" spans="1:55" ht="10.5" customHeight="1">
      <c r="A61" s="488"/>
      <c r="B61" s="489"/>
      <c r="C61" s="489"/>
      <c r="D61" s="489"/>
      <c r="E61" s="489"/>
      <c r="F61" s="489"/>
      <c r="G61" s="489"/>
      <c r="H61" s="489"/>
      <c r="I61" s="489"/>
      <c r="J61" s="489"/>
      <c r="K61" s="489"/>
      <c r="L61" s="489"/>
      <c r="M61" s="489"/>
      <c r="N61" s="489"/>
      <c r="O61" s="489"/>
      <c r="P61" s="489"/>
      <c r="Q61" s="489"/>
      <c r="R61" s="489"/>
      <c r="S61" s="489"/>
      <c r="T61" s="489"/>
      <c r="U61" s="489"/>
      <c r="V61" s="489"/>
      <c r="W61" s="489"/>
      <c r="X61" s="489"/>
      <c r="Y61" s="489"/>
      <c r="Z61" s="489"/>
      <c r="AC61" s="488"/>
      <c r="AD61" s="489"/>
      <c r="AE61" s="489"/>
      <c r="AF61" s="489"/>
      <c r="AG61" s="489"/>
      <c r="AH61" s="489"/>
      <c r="AI61" s="489"/>
      <c r="AJ61" s="489"/>
      <c r="AK61" s="489"/>
      <c r="AL61" s="489"/>
      <c r="AM61" s="489"/>
      <c r="AN61" s="489"/>
      <c r="AO61" s="489"/>
      <c r="AP61" s="489"/>
      <c r="AQ61" s="489"/>
      <c r="AR61" s="489"/>
      <c r="AS61" s="489"/>
      <c r="AT61" s="489"/>
      <c r="AU61" s="489"/>
      <c r="AV61" s="489"/>
      <c r="AW61" s="489"/>
      <c r="AX61" s="489"/>
      <c r="AY61" s="489"/>
      <c r="AZ61" s="489"/>
      <c r="BA61" s="489"/>
      <c r="BB61" s="489"/>
    </row>
    <row r="62" spans="1:55" ht="10.5" customHeight="1">
      <c r="A62" s="491" t="s">
        <v>35</v>
      </c>
      <c r="B62" s="489">
        <v>2266</v>
      </c>
      <c r="C62" s="489">
        <v>4742039</v>
      </c>
      <c r="D62" s="489">
        <v>59</v>
      </c>
      <c r="E62" s="489">
        <v>197800</v>
      </c>
      <c r="F62" s="489">
        <v>13</v>
      </c>
      <c r="G62" s="489">
        <v>40616</v>
      </c>
      <c r="H62" s="489">
        <v>49</v>
      </c>
      <c r="I62" s="489">
        <v>151234</v>
      </c>
      <c r="J62" s="489">
        <v>405</v>
      </c>
      <c r="K62" s="489">
        <v>744039</v>
      </c>
      <c r="L62" s="489">
        <v>1740</v>
      </c>
      <c r="M62" s="489">
        <v>3608350</v>
      </c>
      <c r="N62" s="489"/>
      <c r="O62" s="489">
        <v>6</v>
      </c>
      <c r="P62" s="489">
        <v>16490</v>
      </c>
      <c r="Q62" s="489" t="s">
        <v>22</v>
      </c>
      <c r="R62" s="489" t="s">
        <v>22</v>
      </c>
      <c r="S62" s="489" t="s">
        <v>22</v>
      </c>
      <c r="T62" s="489" t="s">
        <v>22</v>
      </c>
      <c r="U62" s="489">
        <v>1</v>
      </c>
      <c r="V62" s="489">
        <v>1968</v>
      </c>
      <c r="W62" s="489">
        <v>1</v>
      </c>
      <c r="X62" s="489">
        <v>2501</v>
      </c>
      <c r="Y62" s="489">
        <v>4</v>
      </c>
      <c r="Z62" s="20">
        <v>12021</v>
      </c>
      <c r="AC62" s="491" t="s">
        <v>35</v>
      </c>
      <c r="AD62" s="489" t="s">
        <v>563</v>
      </c>
      <c r="AE62" s="489" t="s">
        <v>563</v>
      </c>
      <c r="AF62" s="489" t="s">
        <v>563</v>
      </c>
      <c r="AG62" s="489" t="s">
        <v>563</v>
      </c>
      <c r="AH62" s="489" t="s">
        <v>563</v>
      </c>
      <c r="AI62" s="489" t="s">
        <v>563</v>
      </c>
      <c r="AJ62" s="489" t="s">
        <v>563</v>
      </c>
      <c r="AK62" s="489" t="s">
        <v>563</v>
      </c>
      <c r="AL62" s="489" t="s">
        <v>563</v>
      </c>
      <c r="AM62" s="489" t="s">
        <v>563</v>
      </c>
      <c r="AN62" s="489" t="s">
        <v>563</v>
      </c>
      <c r="AO62" s="489" t="s">
        <v>563</v>
      </c>
      <c r="AP62" s="489"/>
      <c r="AQ62" s="489" t="s">
        <v>563</v>
      </c>
      <c r="AR62" s="489" t="s">
        <v>563</v>
      </c>
      <c r="AS62" s="489" t="s">
        <v>563</v>
      </c>
      <c r="AT62" s="489" t="s">
        <v>563</v>
      </c>
      <c r="AU62" s="489" t="s">
        <v>563</v>
      </c>
      <c r="AV62" s="489" t="s">
        <v>563</v>
      </c>
      <c r="AW62" s="489" t="s">
        <v>563</v>
      </c>
      <c r="AX62" s="489" t="s">
        <v>563</v>
      </c>
      <c r="AY62" s="489" t="s">
        <v>563</v>
      </c>
      <c r="AZ62" s="489" t="s">
        <v>563</v>
      </c>
      <c r="BA62" s="489" t="s">
        <v>563</v>
      </c>
      <c r="BB62" s="489" t="s">
        <v>563</v>
      </c>
    </row>
    <row r="63" spans="1:55" ht="10.5" customHeight="1">
      <c r="A63" s="491" t="s">
        <v>36</v>
      </c>
      <c r="B63" s="489">
        <v>2268</v>
      </c>
      <c r="C63" s="489">
        <v>4746258</v>
      </c>
      <c r="D63" s="489">
        <v>59</v>
      </c>
      <c r="E63" s="489">
        <v>197800</v>
      </c>
      <c r="F63" s="489">
        <v>13</v>
      </c>
      <c r="G63" s="489">
        <v>40616</v>
      </c>
      <c r="H63" s="489">
        <v>49</v>
      </c>
      <c r="I63" s="489">
        <v>151218</v>
      </c>
      <c r="J63" s="489">
        <v>405</v>
      </c>
      <c r="K63" s="489">
        <v>744028</v>
      </c>
      <c r="L63" s="489">
        <v>1742</v>
      </c>
      <c r="M63" s="489">
        <v>3612597</v>
      </c>
      <c r="N63" s="489"/>
      <c r="O63" s="489">
        <v>2</v>
      </c>
      <c r="P63" s="489">
        <v>5858</v>
      </c>
      <c r="Q63" s="489" t="s">
        <v>22</v>
      </c>
      <c r="R63" s="489" t="s">
        <v>22</v>
      </c>
      <c r="S63" s="489" t="s">
        <v>22</v>
      </c>
      <c r="T63" s="489" t="s">
        <v>22</v>
      </c>
      <c r="U63" s="489" t="s">
        <v>22</v>
      </c>
      <c r="V63" s="489" t="s">
        <v>22</v>
      </c>
      <c r="W63" s="489" t="s">
        <v>22</v>
      </c>
      <c r="X63" s="489" t="s">
        <v>22</v>
      </c>
      <c r="Y63" s="489">
        <v>2</v>
      </c>
      <c r="Z63" s="489">
        <v>5858</v>
      </c>
      <c r="AC63" s="491" t="s">
        <v>36</v>
      </c>
      <c r="AD63" s="489" t="s">
        <v>563</v>
      </c>
      <c r="AE63" s="489" t="s">
        <v>563</v>
      </c>
      <c r="AF63" s="489" t="s">
        <v>563</v>
      </c>
      <c r="AG63" s="489" t="s">
        <v>563</v>
      </c>
      <c r="AH63" s="489" t="s">
        <v>563</v>
      </c>
      <c r="AI63" s="489" t="s">
        <v>563</v>
      </c>
      <c r="AJ63" s="489" t="s">
        <v>563</v>
      </c>
      <c r="AK63" s="489" t="s">
        <v>563</v>
      </c>
      <c r="AL63" s="489" t="s">
        <v>563</v>
      </c>
      <c r="AM63" s="489" t="s">
        <v>563</v>
      </c>
      <c r="AN63" s="489" t="s">
        <v>563</v>
      </c>
      <c r="AO63" s="489" t="s">
        <v>563</v>
      </c>
      <c r="AP63" s="489"/>
      <c r="AQ63" s="489" t="s">
        <v>563</v>
      </c>
      <c r="AR63" s="489" t="s">
        <v>563</v>
      </c>
      <c r="AS63" s="489" t="s">
        <v>563</v>
      </c>
      <c r="AT63" s="489" t="s">
        <v>563</v>
      </c>
      <c r="AU63" s="489" t="s">
        <v>563</v>
      </c>
      <c r="AV63" s="489" t="s">
        <v>563</v>
      </c>
      <c r="AW63" s="489" t="s">
        <v>563</v>
      </c>
      <c r="AX63" s="489" t="s">
        <v>563</v>
      </c>
      <c r="AY63" s="489" t="s">
        <v>563</v>
      </c>
      <c r="AZ63" s="489" t="s">
        <v>563</v>
      </c>
      <c r="BA63" s="489" t="s">
        <v>563</v>
      </c>
      <c r="BB63" s="489" t="s">
        <v>563</v>
      </c>
    </row>
    <row r="64" spans="1:55" ht="10.5" customHeight="1">
      <c r="A64" s="491" t="s">
        <v>37</v>
      </c>
      <c r="B64" s="489">
        <v>2266</v>
      </c>
      <c r="C64" s="489">
        <v>4743278</v>
      </c>
      <c r="D64" s="489">
        <v>59</v>
      </c>
      <c r="E64" s="489">
        <v>197800</v>
      </c>
      <c r="F64" s="489">
        <v>13</v>
      </c>
      <c r="G64" s="489">
        <v>40616</v>
      </c>
      <c r="H64" s="489">
        <v>49</v>
      </c>
      <c r="I64" s="489">
        <v>151218</v>
      </c>
      <c r="J64" s="489">
        <v>405</v>
      </c>
      <c r="K64" s="489">
        <v>744028</v>
      </c>
      <c r="L64" s="489">
        <v>1740</v>
      </c>
      <c r="M64" s="489">
        <v>3609616</v>
      </c>
      <c r="N64" s="489"/>
      <c r="O64" s="489" t="s">
        <v>22</v>
      </c>
      <c r="P64" s="489" t="s">
        <v>22</v>
      </c>
      <c r="Q64" s="489" t="s">
        <v>22</v>
      </c>
      <c r="R64" s="489" t="s">
        <v>22</v>
      </c>
      <c r="S64" s="489" t="s">
        <v>22</v>
      </c>
      <c r="T64" s="489" t="s">
        <v>22</v>
      </c>
      <c r="U64" s="489" t="s">
        <v>22</v>
      </c>
      <c r="V64" s="489" t="s">
        <v>22</v>
      </c>
      <c r="W64" s="489" t="s">
        <v>22</v>
      </c>
      <c r="X64" s="489" t="s">
        <v>22</v>
      </c>
      <c r="Y64" s="489" t="s">
        <v>22</v>
      </c>
      <c r="Z64" s="489" t="s">
        <v>22</v>
      </c>
      <c r="AC64" s="491" t="s">
        <v>37</v>
      </c>
      <c r="AD64" s="489" t="s">
        <v>563</v>
      </c>
      <c r="AE64" s="489" t="s">
        <v>563</v>
      </c>
      <c r="AF64" s="489" t="s">
        <v>563</v>
      </c>
      <c r="AG64" s="489" t="s">
        <v>563</v>
      </c>
      <c r="AH64" s="489" t="s">
        <v>563</v>
      </c>
      <c r="AI64" s="489" t="s">
        <v>563</v>
      </c>
      <c r="AJ64" s="489" t="s">
        <v>563</v>
      </c>
      <c r="AK64" s="489" t="s">
        <v>563</v>
      </c>
      <c r="AL64" s="489" t="s">
        <v>563</v>
      </c>
      <c r="AM64" s="489" t="s">
        <v>563</v>
      </c>
      <c r="AN64" s="489" t="s">
        <v>563</v>
      </c>
      <c r="AO64" s="489" t="s">
        <v>563</v>
      </c>
      <c r="AP64" s="489"/>
      <c r="AQ64" s="489" t="s">
        <v>563</v>
      </c>
      <c r="AR64" s="489" t="s">
        <v>563</v>
      </c>
      <c r="AS64" s="489" t="s">
        <v>563</v>
      </c>
      <c r="AT64" s="489" t="s">
        <v>563</v>
      </c>
      <c r="AU64" s="489" t="s">
        <v>563</v>
      </c>
      <c r="AV64" s="489" t="s">
        <v>563</v>
      </c>
      <c r="AW64" s="489" t="s">
        <v>563</v>
      </c>
      <c r="AX64" s="489" t="s">
        <v>563</v>
      </c>
      <c r="AY64" s="489" t="s">
        <v>563</v>
      </c>
      <c r="AZ64" s="489" t="s">
        <v>563</v>
      </c>
      <c r="BA64" s="489" t="s">
        <v>563</v>
      </c>
      <c r="BB64" s="489" t="s">
        <v>563</v>
      </c>
    </row>
    <row r="65" spans="1:55" ht="10.5" customHeight="1">
      <c r="A65" s="488"/>
      <c r="B65" s="489"/>
      <c r="C65" s="489"/>
      <c r="D65" s="489"/>
      <c r="E65" s="489"/>
      <c r="F65" s="489"/>
      <c r="G65" s="489"/>
      <c r="H65" s="489"/>
      <c r="I65" s="489"/>
      <c r="J65" s="489"/>
      <c r="K65" s="489"/>
      <c r="L65" s="489"/>
      <c r="M65" s="489"/>
      <c r="N65" s="489"/>
      <c r="O65" s="489"/>
      <c r="P65" s="489"/>
      <c r="Q65" s="489"/>
      <c r="R65" s="489"/>
      <c r="S65" s="489"/>
      <c r="T65" s="489"/>
      <c r="U65" s="489"/>
      <c r="V65" s="489"/>
      <c r="W65" s="489"/>
      <c r="X65" s="489"/>
      <c r="Y65" s="489"/>
      <c r="Z65" s="489"/>
      <c r="AC65" s="488"/>
      <c r="AD65" s="489"/>
      <c r="AE65" s="489"/>
      <c r="AF65" s="489"/>
      <c r="AG65" s="489"/>
      <c r="AH65" s="489"/>
      <c r="AI65" s="489"/>
      <c r="AJ65" s="489"/>
      <c r="AK65" s="489"/>
      <c r="AL65" s="489"/>
      <c r="AM65" s="489"/>
      <c r="AN65" s="489"/>
      <c r="AO65" s="489"/>
      <c r="AP65" s="489"/>
      <c r="AQ65" s="489"/>
      <c r="AR65" s="489"/>
      <c r="AS65" s="489"/>
      <c r="AT65" s="489"/>
      <c r="AU65" s="489"/>
      <c r="AV65" s="489"/>
      <c r="AW65" s="489"/>
      <c r="AX65" s="489"/>
      <c r="AY65" s="489"/>
      <c r="AZ65" s="489"/>
      <c r="BA65" s="489"/>
      <c r="BB65" s="489"/>
    </row>
    <row r="66" spans="1:55" ht="10.5" customHeight="1">
      <c r="A66" s="491" t="s">
        <v>364</v>
      </c>
      <c r="B66" s="489">
        <v>2267</v>
      </c>
      <c r="C66" s="489">
        <v>4742433</v>
      </c>
      <c r="D66" s="489">
        <v>59</v>
      </c>
      <c r="E66" s="489">
        <v>197704</v>
      </c>
      <c r="F66" s="489">
        <v>13</v>
      </c>
      <c r="G66" s="489">
        <v>40585</v>
      </c>
      <c r="H66" s="489">
        <v>49</v>
      </c>
      <c r="I66" s="489">
        <v>150968</v>
      </c>
      <c r="J66" s="489">
        <v>405</v>
      </c>
      <c r="K66" s="489">
        <v>742310</v>
      </c>
      <c r="L66" s="489">
        <v>1741</v>
      </c>
      <c r="M66" s="489">
        <v>3610866</v>
      </c>
      <c r="N66" s="489"/>
      <c r="O66" s="489" t="s">
        <v>22</v>
      </c>
      <c r="P66" s="489" t="s">
        <v>22</v>
      </c>
      <c r="Q66" s="489" t="s">
        <v>22</v>
      </c>
      <c r="R66" s="489" t="s">
        <v>22</v>
      </c>
      <c r="S66" s="489" t="s">
        <v>22</v>
      </c>
      <c r="T66" s="489" t="s">
        <v>22</v>
      </c>
      <c r="U66" s="489" t="s">
        <v>22</v>
      </c>
      <c r="V66" s="489" t="s">
        <v>22</v>
      </c>
      <c r="W66" s="489" t="s">
        <v>22</v>
      </c>
      <c r="X66" s="489" t="s">
        <v>22</v>
      </c>
      <c r="Y66" s="489" t="s">
        <v>22</v>
      </c>
      <c r="Z66" s="489" t="s">
        <v>22</v>
      </c>
      <c r="AC66" s="491" t="s">
        <v>364</v>
      </c>
      <c r="AD66" s="489" t="s">
        <v>22</v>
      </c>
      <c r="AE66" s="489" t="s">
        <v>22</v>
      </c>
      <c r="AF66" s="489" t="s">
        <v>22</v>
      </c>
      <c r="AG66" s="489" t="s">
        <v>22</v>
      </c>
      <c r="AH66" s="489" t="s">
        <v>22</v>
      </c>
      <c r="AI66" s="489" t="s">
        <v>22</v>
      </c>
      <c r="AJ66" s="489" t="s">
        <v>22</v>
      </c>
      <c r="AK66" s="489" t="s">
        <v>22</v>
      </c>
      <c r="AL66" s="489" t="s">
        <v>22</v>
      </c>
      <c r="AM66" s="489" t="s">
        <v>22</v>
      </c>
      <c r="AN66" s="489" t="s">
        <v>22</v>
      </c>
      <c r="AO66" s="489" t="s">
        <v>22</v>
      </c>
      <c r="AP66" s="489"/>
      <c r="AQ66" s="489" t="s">
        <v>22</v>
      </c>
      <c r="AR66" s="489" t="s">
        <v>22</v>
      </c>
      <c r="AS66" s="489" t="s">
        <v>22</v>
      </c>
      <c r="AT66" s="489" t="s">
        <v>22</v>
      </c>
      <c r="AU66" s="489" t="s">
        <v>22</v>
      </c>
      <c r="AV66" s="489" t="s">
        <v>22</v>
      </c>
      <c r="AW66" s="489" t="s">
        <v>22</v>
      </c>
      <c r="AX66" s="489" t="s">
        <v>22</v>
      </c>
      <c r="AY66" s="489" t="s">
        <v>22</v>
      </c>
      <c r="AZ66" s="489" t="s">
        <v>22</v>
      </c>
      <c r="BA66" s="489" t="s">
        <v>22</v>
      </c>
      <c r="BB66" s="489" t="s">
        <v>22</v>
      </c>
    </row>
    <row r="67" spans="1:55" ht="10.5" customHeight="1">
      <c r="A67" s="491" t="s">
        <v>41</v>
      </c>
      <c r="B67" s="489">
        <v>2291</v>
      </c>
      <c r="C67" s="489">
        <v>4808523</v>
      </c>
      <c r="D67" s="489">
        <v>60</v>
      </c>
      <c r="E67" s="489">
        <v>200408</v>
      </c>
      <c r="F67" s="489">
        <v>13</v>
      </c>
      <c r="G67" s="489">
        <v>40585</v>
      </c>
      <c r="H67" s="489">
        <v>50</v>
      </c>
      <c r="I67" s="489">
        <v>153100</v>
      </c>
      <c r="J67" s="489">
        <v>406</v>
      </c>
      <c r="K67" s="489">
        <v>744994</v>
      </c>
      <c r="L67" s="489">
        <v>1762</v>
      </c>
      <c r="M67" s="489">
        <v>3669436</v>
      </c>
      <c r="N67" s="489"/>
      <c r="O67" s="489">
        <v>22</v>
      </c>
      <c r="P67" s="489">
        <v>59997</v>
      </c>
      <c r="Q67" s="489" t="s">
        <v>22</v>
      </c>
      <c r="R67" s="489" t="s">
        <v>22</v>
      </c>
      <c r="S67" s="489" t="s">
        <v>22</v>
      </c>
      <c r="T67" s="489" t="s">
        <v>22</v>
      </c>
      <c r="U67" s="489" t="s">
        <v>22</v>
      </c>
      <c r="V67" s="489" t="s">
        <v>22</v>
      </c>
      <c r="W67" s="489" t="s">
        <v>22</v>
      </c>
      <c r="X67" s="489" t="s">
        <v>22</v>
      </c>
      <c r="Y67" s="489">
        <v>22</v>
      </c>
      <c r="Z67" s="489">
        <v>59997</v>
      </c>
      <c r="AC67" s="491" t="s">
        <v>41</v>
      </c>
      <c r="AD67" s="489" t="s">
        <v>22</v>
      </c>
      <c r="AE67" s="489" t="s">
        <v>22</v>
      </c>
      <c r="AF67" s="489" t="s">
        <v>22</v>
      </c>
      <c r="AG67" s="489" t="s">
        <v>22</v>
      </c>
      <c r="AH67" s="489" t="s">
        <v>22</v>
      </c>
      <c r="AI67" s="489" t="s">
        <v>22</v>
      </c>
      <c r="AJ67" s="489" t="s">
        <v>22</v>
      </c>
      <c r="AK67" s="489" t="s">
        <v>22</v>
      </c>
      <c r="AL67" s="489" t="s">
        <v>22</v>
      </c>
      <c r="AM67" s="489" t="s">
        <v>22</v>
      </c>
      <c r="AN67" s="489" t="s">
        <v>22</v>
      </c>
      <c r="AO67" s="489" t="s">
        <v>22</v>
      </c>
      <c r="AP67" s="489"/>
      <c r="AQ67" s="489" t="s">
        <v>22</v>
      </c>
      <c r="AR67" s="489" t="s">
        <v>22</v>
      </c>
      <c r="AS67" s="489" t="s">
        <v>22</v>
      </c>
      <c r="AT67" s="489" t="s">
        <v>22</v>
      </c>
      <c r="AU67" s="489" t="s">
        <v>22</v>
      </c>
      <c r="AV67" s="489" t="s">
        <v>22</v>
      </c>
      <c r="AW67" s="489" t="s">
        <v>22</v>
      </c>
      <c r="AX67" s="489" t="s">
        <v>22</v>
      </c>
      <c r="AY67" s="489" t="s">
        <v>22</v>
      </c>
      <c r="AZ67" s="489" t="s">
        <v>22</v>
      </c>
      <c r="BA67" s="489" t="s">
        <v>22</v>
      </c>
      <c r="BB67" s="489" t="s">
        <v>22</v>
      </c>
    </row>
    <row r="68" spans="1:55" ht="10.5" customHeight="1">
      <c r="A68" s="491" t="s">
        <v>46</v>
      </c>
      <c r="B68" s="489">
        <v>2289</v>
      </c>
      <c r="C68" s="489">
        <v>4805619</v>
      </c>
      <c r="D68" s="489">
        <v>60</v>
      </c>
      <c r="E68" s="489">
        <v>200408</v>
      </c>
      <c r="F68" s="489">
        <v>13</v>
      </c>
      <c r="G68" s="489">
        <v>40585</v>
      </c>
      <c r="H68" s="489">
        <v>50</v>
      </c>
      <c r="I68" s="489">
        <v>153100</v>
      </c>
      <c r="J68" s="489">
        <v>404</v>
      </c>
      <c r="K68" s="489">
        <v>741671</v>
      </c>
      <c r="L68" s="489">
        <v>1762</v>
      </c>
      <c r="M68" s="489">
        <v>3669855</v>
      </c>
      <c r="N68" s="489"/>
      <c r="O68" s="489">
        <v>3</v>
      </c>
      <c r="P68" s="489">
        <v>7520</v>
      </c>
      <c r="Q68" s="489">
        <v>1</v>
      </c>
      <c r="R68" s="489">
        <v>2704</v>
      </c>
      <c r="S68" s="489" t="s">
        <v>22</v>
      </c>
      <c r="T68" s="489" t="s">
        <v>22</v>
      </c>
      <c r="U68" s="489">
        <v>1</v>
      </c>
      <c r="V68" s="489">
        <v>2132</v>
      </c>
      <c r="W68" s="489">
        <v>1</v>
      </c>
      <c r="X68" s="489">
        <v>2684</v>
      </c>
      <c r="Y68" s="489" t="s">
        <v>22</v>
      </c>
      <c r="Z68" s="489" t="s">
        <v>22</v>
      </c>
      <c r="AC68" s="491" t="s">
        <v>46</v>
      </c>
      <c r="AD68" s="489" t="s">
        <v>22</v>
      </c>
      <c r="AE68" s="489" t="s">
        <v>22</v>
      </c>
      <c r="AF68" s="489" t="s">
        <v>22</v>
      </c>
      <c r="AG68" s="489" t="s">
        <v>22</v>
      </c>
      <c r="AH68" s="489" t="s">
        <v>22</v>
      </c>
      <c r="AI68" s="489" t="s">
        <v>22</v>
      </c>
      <c r="AJ68" s="489" t="s">
        <v>22</v>
      </c>
      <c r="AK68" s="489" t="s">
        <v>22</v>
      </c>
      <c r="AL68" s="489" t="s">
        <v>22</v>
      </c>
      <c r="AM68" s="489" t="s">
        <v>22</v>
      </c>
      <c r="AN68" s="489" t="s">
        <v>22</v>
      </c>
      <c r="AO68" s="489" t="s">
        <v>22</v>
      </c>
      <c r="AP68" s="489"/>
      <c r="AQ68" s="489" t="s">
        <v>22</v>
      </c>
      <c r="AR68" s="489" t="s">
        <v>22</v>
      </c>
      <c r="AS68" s="489" t="s">
        <v>22</v>
      </c>
      <c r="AT68" s="489" t="s">
        <v>22</v>
      </c>
      <c r="AU68" s="489" t="s">
        <v>22</v>
      </c>
      <c r="AV68" s="489" t="s">
        <v>22</v>
      </c>
      <c r="AW68" s="489" t="s">
        <v>22</v>
      </c>
      <c r="AX68" s="489" t="s">
        <v>22</v>
      </c>
      <c r="AY68" s="489" t="s">
        <v>22</v>
      </c>
      <c r="AZ68" s="489" t="s">
        <v>22</v>
      </c>
      <c r="BA68" s="489" t="s">
        <v>22</v>
      </c>
      <c r="BB68" s="489" t="s">
        <v>22</v>
      </c>
    </row>
    <row r="69" spans="1:55" ht="10.5" customHeight="1" thickBot="1">
      <c r="A69" s="492"/>
      <c r="B69" s="493"/>
      <c r="C69" s="494"/>
      <c r="D69" s="494"/>
      <c r="E69" s="494"/>
      <c r="F69" s="494"/>
      <c r="G69" s="494"/>
      <c r="H69" s="494"/>
      <c r="I69" s="494"/>
      <c r="J69" s="494"/>
      <c r="K69" s="495"/>
      <c r="L69" s="495"/>
      <c r="M69" s="495"/>
      <c r="N69" s="474"/>
      <c r="O69" s="496"/>
      <c r="P69" s="496"/>
      <c r="Q69" s="496"/>
      <c r="R69" s="496"/>
      <c r="S69" s="496"/>
      <c r="T69" s="496"/>
      <c r="U69" s="496"/>
      <c r="V69" s="496"/>
      <c r="W69" s="496"/>
      <c r="X69" s="496"/>
      <c r="Y69" s="496"/>
      <c r="Z69" s="496"/>
      <c r="AA69" s="474"/>
      <c r="AC69" s="492"/>
      <c r="AD69" s="493"/>
      <c r="AE69" s="494"/>
      <c r="AF69" s="494"/>
      <c r="AG69" s="494"/>
      <c r="AH69" s="494"/>
      <c r="AI69" s="494"/>
      <c r="AJ69" s="494"/>
      <c r="AK69" s="494"/>
      <c r="AL69" s="494"/>
      <c r="AM69" s="495"/>
      <c r="AN69" s="495"/>
      <c r="AO69" s="495"/>
      <c r="AP69" s="474"/>
      <c r="AQ69" s="496"/>
      <c r="AR69" s="496"/>
      <c r="AS69" s="496"/>
      <c r="AT69" s="496"/>
      <c r="AU69" s="496"/>
      <c r="AV69" s="496"/>
      <c r="AW69" s="496"/>
      <c r="AX69" s="496"/>
      <c r="AY69" s="496"/>
      <c r="AZ69" s="496"/>
      <c r="BA69" s="496"/>
      <c r="BB69" s="496"/>
      <c r="BC69" s="474"/>
    </row>
    <row r="70" spans="1:55">
      <c r="A70" s="461" t="s">
        <v>570</v>
      </c>
      <c r="O70" s="497" t="s">
        <v>573</v>
      </c>
      <c r="P70" s="474"/>
      <c r="Q70" s="474"/>
      <c r="R70" s="474"/>
      <c r="S70" s="474"/>
      <c r="T70" s="474"/>
      <c r="U70" s="474"/>
      <c r="V70" s="474"/>
      <c r="W70" s="474"/>
      <c r="X70" s="474"/>
      <c r="Y70" s="474"/>
      <c r="Z70" s="474"/>
      <c r="AA70" s="474"/>
      <c r="AC70" s="461" t="s">
        <v>619</v>
      </c>
      <c r="AQ70" s="497" t="s">
        <v>575</v>
      </c>
      <c r="AR70" s="474"/>
      <c r="AS70" s="474"/>
      <c r="AT70" s="474"/>
      <c r="AU70" s="474"/>
      <c r="AV70" s="474"/>
      <c r="AW70" s="474"/>
      <c r="AX70" s="474"/>
      <c r="AY70" s="474"/>
      <c r="AZ70" s="474"/>
      <c r="BA70" s="474"/>
      <c r="BB70" s="474"/>
      <c r="BC70" s="474"/>
    </row>
    <row r="71" spans="1:55">
      <c r="A71" s="461" t="s">
        <v>574</v>
      </c>
    </row>
  </sheetData>
  <mergeCells count="30">
    <mergeCell ref="AH5:AI5"/>
    <mergeCell ref="AJ5:AK5"/>
    <mergeCell ref="AL5:AM5"/>
    <mergeCell ref="AS5:AT5"/>
    <mergeCell ref="AU5:AV5"/>
    <mergeCell ref="A4:A6"/>
    <mergeCell ref="B4:C5"/>
    <mergeCell ref="D4:K4"/>
    <mergeCell ref="L4:M5"/>
    <mergeCell ref="O4:P5"/>
    <mergeCell ref="D5:E5"/>
    <mergeCell ref="F5:G5"/>
    <mergeCell ref="H5:I5"/>
    <mergeCell ref="J5:K5"/>
    <mergeCell ref="S5:T5"/>
    <mergeCell ref="U5:V5"/>
    <mergeCell ref="AS4:AZ4"/>
    <mergeCell ref="BA4:BB5"/>
    <mergeCell ref="AF5:AG5"/>
    <mergeCell ref="W5:X5"/>
    <mergeCell ref="Q4:X4"/>
    <mergeCell ref="Y4:Z5"/>
    <mergeCell ref="Q5:R5"/>
    <mergeCell ref="AC4:AC6"/>
    <mergeCell ref="AD4:AE5"/>
    <mergeCell ref="AF4:AM4"/>
    <mergeCell ref="AN4:AO5"/>
    <mergeCell ref="AQ4:AR5"/>
    <mergeCell ref="AW5:AX5"/>
    <mergeCell ref="AY5:AZ5"/>
  </mergeCells>
  <phoneticPr fontId="1"/>
  <printOptions horizontalCentered="1"/>
  <pageMargins left="0.51181102362204722" right="0.51181102362204722" top="0.6692913385826772" bottom="0.6692913385826772" header="0.39370078740157483" footer="0.39370078740157483"/>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dimension ref="A1:DU70"/>
  <sheetViews>
    <sheetView showGridLines="0" zoomScaleNormal="100" zoomScaleSheetLayoutView="100" workbookViewId="0">
      <pane xSplit="1" ySplit="5" topLeftCell="B6" activePane="bottomRight" state="frozen"/>
      <selection activeCell="C83" sqref="C83"/>
      <selection pane="topRight" activeCell="C83" sqref="C83"/>
      <selection pane="bottomLeft" activeCell="C83" sqref="C83"/>
      <selection pane="bottomRight"/>
    </sheetView>
  </sheetViews>
  <sheetFormatPr defaultRowHeight="13.5"/>
  <cols>
    <col min="1" max="1" width="10.5" style="25" customWidth="1"/>
    <col min="2" max="7" width="13.875" style="15" customWidth="1"/>
    <col min="8" max="8" width="8.625" style="15" customWidth="1"/>
    <col min="9" max="14" width="13.875" style="15" customWidth="1"/>
    <col min="15" max="15" width="9" style="15"/>
    <col min="16" max="16" width="10.5" style="25" customWidth="1"/>
    <col min="17" max="22" width="13.875" style="15" customWidth="1"/>
    <col min="23" max="23" width="8.625" style="15" customWidth="1"/>
    <col min="24" max="29" width="13.875" style="15" customWidth="1"/>
    <col min="30" max="254" width="9" style="15"/>
    <col min="255" max="255" width="10.5" style="15" customWidth="1"/>
    <col min="256" max="261" width="13.875" style="15" customWidth="1"/>
    <col min="262" max="262" width="8.625" style="15" customWidth="1"/>
    <col min="263" max="263" width="10.5" style="15" customWidth="1"/>
    <col min="264" max="269" width="13.875" style="15" customWidth="1"/>
    <col min="270" max="510" width="9" style="15"/>
    <col min="511" max="511" width="10.5" style="15" customWidth="1"/>
    <col min="512" max="517" width="13.875" style="15" customWidth="1"/>
    <col min="518" max="518" width="8.625" style="15" customWidth="1"/>
    <col min="519" max="519" width="10.5" style="15" customWidth="1"/>
    <col min="520" max="525" width="13.875" style="15" customWidth="1"/>
    <col min="526" max="766" width="9" style="15"/>
    <col min="767" max="767" width="10.5" style="15" customWidth="1"/>
    <col min="768" max="773" width="13.875" style="15" customWidth="1"/>
    <col min="774" max="774" width="8.625" style="15" customWidth="1"/>
    <col min="775" max="775" width="10.5" style="15" customWidth="1"/>
    <col min="776" max="781" width="13.875" style="15" customWidth="1"/>
    <col min="782" max="1022" width="9" style="15"/>
    <col min="1023" max="1023" width="10.5" style="15" customWidth="1"/>
    <col min="1024" max="1029" width="13.875" style="15" customWidth="1"/>
    <col min="1030" max="1030" width="8.625" style="15" customWidth="1"/>
    <col min="1031" max="1031" width="10.5" style="15" customWidth="1"/>
    <col min="1032" max="1037" width="13.875" style="15" customWidth="1"/>
    <col min="1038" max="1278" width="9" style="15"/>
    <col min="1279" max="1279" width="10.5" style="15" customWidth="1"/>
    <col min="1280" max="1285" width="13.875" style="15" customWidth="1"/>
    <col min="1286" max="1286" width="8.625" style="15" customWidth="1"/>
    <col min="1287" max="1287" width="10.5" style="15" customWidth="1"/>
    <col min="1288" max="1293" width="13.875" style="15" customWidth="1"/>
    <col min="1294" max="1534" width="9" style="15"/>
    <col min="1535" max="1535" width="10.5" style="15" customWidth="1"/>
    <col min="1536" max="1541" width="13.875" style="15" customWidth="1"/>
    <col min="1542" max="1542" width="8.625" style="15" customWidth="1"/>
    <col min="1543" max="1543" width="10.5" style="15" customWidth="1"/>
    <col min="1544" max="1549" width="13.875" style="15" customWidth="1"/>
    <col min="1550" max="1790" width="9" style="15"/>
    <col min="1791" max="1791" width="10.5" style="15" customWidth="1"/>
    <col min="1792" max="1797" width="13.875" style="15" customWidth="1"/>
    <col min="1798" max="1798" width="8.625" style="15" customWidth="1"/>
    <col min="1799" max="1799" width="10.5" style="15" customWidth="1"/>
    <col min="1800" max="1805" width="13.875" style="15" customWidth="1"/>
    <col min="1806" max="2046" width="9" style="15"/>
    <col min="2047" max="2047" width="10.5" style="15" customWidth="1"/>
    <col min="2048" max="2053" width="13.875" style="15" customWidth="1"/>
    <col min="2054" max="2054" width="8.625" style="15" customWidth="1"/>
    <col min="2055" max="2055" width="10.5" style="15" customWidth="1"/>
    <col min="2056" max="2061" width="13.875" style="15" customWidth="1"/>
    <col min="2062" max="2302" width="9" style="15"/>
    <col min="2303" max="2303" width="10.5" style="15" customWidth="1"/>
    <col min="2304" max="2309" width="13.875" style="15" customWidth="1"/>
    <col min="2310" max="2310" width="8.625" style="15" customWidth="1"/>
    <col min="2311" max="2311" width="10.5" style="15" customWidth="1"/>
    <col min="2312" max="2317" width="13.875" style="15" customWidth="1"/>
    <col min="2318" max="2558" width="9" style="15"/>
    <col min="2559" max="2559" width="10.5" style="15" customWidth="1"/>
    <col min="2560" max="2565" width="13.875" style="15" customWidth="1"/>
    <col min="2566" max="2566" width="8.625" style="15" customWidth="1"/>
    <col min="2567" max="2567" width="10.5" style="15" customWidth="1"/>
    <col min="2568" max="2573" width="13.875" style="15" customWidth="1"/>
    <col min="2574" max="2814" width="9" style="15"/>
    <col min="2815" max="2815" width="10.5" style="15" customWidth="1"/>
    <col min="2816" max="2821" width="13.875" style="15" customWidth="1"/>
    <col min="2822" max="2822" width="8.625" style="15" customWidth="1"/>
    <col min="2823" max="2823" width="10.5" style="15" customWidth="1"/>
    <col min="2824" max="2829" width="13.875" style="15" customWidth="1"/>
    <col min="2830" max="3070" width="9" style="15"/>
    <col min="3071" max="3071" width="10.5" style="15" customWidth="1"/>
    <col min="3072" max="3077" width="13.875" style="15" customWidth="1"/>
    <col min="3078" max="3078" width="8.625" style="15" customWidth="1"/>
    <col min="3079" max="3079" width="10.5" style="15" customWidth="1"/>
    <col min="3080" max="3085" width="13.875" style="15" customWidth="1"/>
    <col min="3086" max="3326" width="9" style="15"/>
    <col min="3327" max="3327" width="10.5" style="15" customWidth="1"/>
    <col min="3328" max="3333" width="13.875" style="15" customWidth="1"/>
    <col min="3334" max="3334" width="8.625" style="15" customWidth="1"/>
    <col min="3335" max="3335" width="10.5" style="15" customWidth="1"/>
    <col min="3336" max="3341" width="13.875" style="15" customWidth="1"/>
    <col min="3342" max="3582" width="9" style="15"/>
    <col min="3583" max="3583" width="10.5" style="15" customWidth="1"/>
    <col min="3584" max="3589" width="13.875" style="15" customWidth="1"/>
    <col min="3590" max="3590" width="8.625" style="15" customWidth="1"/>
    <col min="3591" max="3591" width="10.5" style="15" customWidth="1"/>
    <col min="3592" max="3597" width="13.875" style="15" customWidth="1"/>
    <col min="3598" max="3838" width="9" style="15"/>
    <col min="3839" max="3839" width="10.5" style="15" customWidth="1"/>
    <col min="3840" max="3845" width="13.875" style="15" customWidth="1"/>
    <col min="3846" max="3846" width="8.625" style="15" customWidth="1"/>
    <col min="3847" max="3847" width="10.5" style="15" customWidth="1"/>
    <col min="3848" max="3853" width="13.875" style="15" customWidth="1"/>
    <col min="3854" max="4094" width="9" style="15"/>
    <col min="4095" max="4095" width="10.5" style="15" customWidth="1"/>
    <col min="4096" max="4101" width="13.875" style="15" customWidth="1"/>
    <col min="4102" max="4102" width="8.625" style="15" customWidth="1"/>
    <col min="4103" max="4103" width="10.5" style="15" customWidth="1"/>
    <col min="4104" max="4109" width="13.875" style="15" customWidth="1"/>
    <col min="4110" max="4350" width="9" style="15"/>
    <col min="4351" max="4351" width="10.5" style="15" customWidth="1"/>
    <col min="4352" max="4357" width="13.875" style="15" customWidth="1"/>
    <col min="4358" max="4358" width="8.625" style="15" customWidth="1"/>
    <col min="4359" max="4359" width="10.5" style="15" customWidth="1"/>
    <col min="4360" max="4365" width="13.875" style="15" customWidth="1"/>
    <col min="4366" max="4606" width="9" style="15"/>
    <col min="4607" max="4607" width="10.5" style="15" customWidth="1"/>
    <col min="4608" max="4613" width="13.875" style="15" customWidth="1"/>
    <col min="4614" max="4614" width="8.625" style="15" customWidth="1"/>
    <col min="4615" max="4615" width="10.5" style="15" customWidth="1"/>
    <col min="4616" max="4621" width="13.875" style="15" customWidth="1"/>
    <col min="4622" max="4862" width="9" style="15"/>
    <col min="4863" max="4863" width="10.5" style="15" customWidth="1"/>
    <col min="4864" max="4869" width="13.875" style="15" customWidth="1"/>
    <col min="4870" max="4870" width="8.625" style="15" customWidth="1"/>
    <col min="4871" max="4871" width="10.5" style="15" customWidth="1"/>
    <col min="4872" max="4877" width="13.875" style="15" customWidth="1"/>
    <col min="4878" max="5118" width="9" style="15"/>
    <col min="5119" max="5119" width="10.5" style="15" customWidth="1"/>
    <col min="5120" max="5125" width="13.875" style="15" customWidth="1"/>
    <col min="5126" max="5126" width="8.625" style="15" customWidth="1"/>
    <col min="5127" max="5127" width="10.5" style="15" customWidth="1"/>
    <col min="5128" max="5133" width="13.875" style="15" customWidth="1"/>
    <col min="5134" max="5374" width="9" style="15"/>
    <col min="5375" max="5375" width="10.5" style="15" customWidth="1"/>
    <col min="5376" max="5381" width="13.875" style="15" customWidth="1"/>
    <col min="5382" max="5382" width="8.625" style="15" customWidth="1"/>
    <col min="5383" max="5383" width="10.5" style="15" customWidth="1"/>
    <col min="5384" max="5389" width="13.875" style="15" customWidth="1"/>
    <col min="5390" max="5630" width="9" style="15"/>
    <col min="5631" max="5631" width="10.5" style="15" customWidth="1"/>
    <col min="5632" max="5637" width="13.875" style="15" customWidth="1"/>
    <col min="5638" max="5638" width="8.625" style="15" customWidth="1"/>
    <col min="5639" max="5639" width="10.5" style="15" customWidth="1"/>
    <col min="5640" max="5645" width="13.875" style="15" customWidth="1"/>
    <col min="5646" max="5886" width="9" style="15"/>
    <col min="5887" max="5887" width="10.5" style="15" customWidth="1"/>
    <col min="5888" max="5893" width="13.875" style="15" customWidth="1"/>
    <col min="5894" max="5894" width="8.625" style="15" customWidth="1"/>
    <col min="5895" max="5895" width="10.5" style="15" customWidth="1"/>
    <col min="5896" max="5901" width="13.875" style="15" customWidth="1"/>
    <col min="5902" max="6142" width="9" style="15"/>
    <col min="6143" max="6143" width="10.5" style="15" customWidth="1"/>
    <col min="6144" max="6149" width="13.875" style="15" customWidth="1"/>
    <col min="6150" max="6150" width="8.625" style="15" customWidth="1"/>
    <col min="6151" max="6151" width="10.5" style="15" customWidth="1"/>
    <col min="6152" max="6157" width="13.875" style="15" customWidth="1"/>
    <col min="6158" max="6398" width="9" style="15"/>
    <col min="6399" max="6399" width="10.5" style="15" customWidth="1"/>
    <col min="6400" max="6405" width="13.875" style="15" customWidth="1"/>
    <col min="6406" max="6406" width="8.625" style="15" customWidth="1"/>
    <col min="6407" max="6407" width="10.5" style="15" customWidth="1"/>
    <col min="6408" max="6413" width="13.875" style="15" customWidth="1"/>
    <col min="6414" max="6654" width="9" style="15"/>
    <col min="6655" max="6655" width="10.5" style="15" customWidth="1"/>
    <col min="6656" max="6661" width="13.875" style="15" customWidth="1"/>
    <col min="6662" max="6662" width="8.625" style="15" customWidth="1"/>
    <col min="6663" max="6663" width="10.5" style="15" customWidth="1"/>
    <col min="6664" max="6669" width="13.875" style="15" customWidth="1"/>
    <col min="6670" max="6910" width="9" style="15"/>
    <col min="6911" max="6911" width="10.5" style="15" customWidth="1"/>
    <col min="6912" max="6917" width="13.875" style="15" customWidth="1"/>
    <col min="6918" max="6918" width="8.625" style="15" customWidth="1"/>
    <col min="6919" max="6919" width="10.5" style="15" customWidth="1"/>
    <col min="6920" max="6925" width="13.875" style="15" customWidth="1"/>
    <col min="6926" max="7166" width="9" style="15"/>
    <col min="7167" max="7167" width="10.5" style="15" customWidth="1"/>
    <col min="7168" max="7173" width="13.875" style="15" customWidth="1"/>
    <col min="7174" max="7174" width="8.625" style="15" customWidth="1"/>
    <col min="7175" max="7175" width="10.5" style="15" customWidth="1"/>
    <col min="7176" max="7181" width="13.875" style="15" customWidth="1"/>
    <col min="7182" max="7422" width="9" style="15"/>
    <col min="7423" max="7423" width="10.5" style="15" customWidth="1"/>
    <col min="7424" max="7429" width="13.875" style="15" customWidth="1"/>
    <col min="7430" max="7430" width="8.625" style="15" customWidth="1"/>
    <col min="7431" max="7431" width="10.5" style="15" customWidth="1"/>
    <col min="7432" max="7437" width="13.875" style="15" customWidth="1"/>
    <col min="7438" max="7678" width="9" style="15"/>
    <col min="7679" max="7679" width="10.5" style="15" customWidth="1"/>
    <col min="7680" max="7685" width="13.875" style="15" customWidth="1"/>
    <col min="7686" max="7686" width="8.625" style="15" customWidth="1"/>
    <col min="7687" max="7687" width="10.5" style="15" customWidth="1"/>
    <col min="7688" max="7693" width="13.875" style="15" customWidth="1"/>
    <col min="7694" max="7934" width="9" style="15"/>
    <col min="7935" max="7935" width="10.5" style="15" customWidth="1"/>
    <col min="7936" max="7941" width="13.875" style="15" customWidth="1"/>
    <col min="7942" max="7942" width="8.625" style="15" customWidth="1"/>
    <col min="7943" max="7943" width="10.5" style="15" customWidth="1"/>
    <col min="7944" max="7949" width="13.875" style="15" customWidth="1"/>
    <col min="7950" max="8190" width="9" style="15"/>
    <col min="8191" max="8191" width="10.5" style="15" customWidth="1"/>
    <col min="8192" max="8197" width="13.875" style="15" customWidth="1"/>
    <col min="8198" max="8198" width="8.625" style="15" customWidth="1"/>
    <col min="8199" max="8199" width="10.5" style="15" customWidth="1"/>
    <col min="8200" max="8205" width="13.875" style="15" customWidth="1"/>
    <col min="8206" max="8446" width="9" style="15"/>
    <col min="8447" max="8447" width="10.5" style="15" customWidth="1"/>
    <col min="8448" max="8453" width="13.875" style="15" customWidth="1"/>
    <col min="8454" max="8454" width="8.625" style="15" customWidth="1"/>
    <col min="8455" max="8455" width="10.5" style="15" customWidth="1"/>
    <col min="8456" max="8461" width="13.875" style="15" customWidth="1"/>
    <col min="8462" max="8702" width="9" style="15"/>
    <col min="8703" max="8703" width="10.5" style="15" customWidth="1"/>
    <col min="8704" max="8709" width="13.875" style="15" customWidth="1"/>
    <col min="8710" max="8710" width="8.625" style="15" customWidth="1"/>
    <col min="8711" max="8711" width="10.5" style="15" customWidth="1"/>
    <col min="8712" max="8717" width="13.875" style="15" customWidth="1"/>
    <col min="8718" max="8958" width="9" style="15"/>
    <col min="8959" max="8959" width="10.5" style="15" customWidth="1"/>
    <col min="8960" max="8965" width="13.875" style="15" customWidth="1"/>
    <col min="8966" max="8966" width="8.625" style="15" customWidth="1"/>
    <col min="8967" max="8967" width="10.5" style="15" customWidth="1"/>
    <col min="8968" max="8973" width="13.875" style="15" customWidth="1"/>
    <col min="8974" max="9214" width="9" style="15"/>
    <col min="9215" max="9215" width="10.5" style="15" customWidth="1"/>
    <col min="9216" max="9221" width="13.875" style="15" customWidth="1"/>
    <col min="9222" max="9222" width="8.625" style="15" customWidth="1"/>
    <col min="9223" max="9223" width="10.5" style="15" customWidth="1"/>
    <col min="9224" max="9229" width="13.875" style="15" customWidth="1"/>
    <col min="9230" max="9470" width="9" style="15"/>
    <col min="9471" max="9471" width="10.5" style="15" customWidth="1"/>
    <col min="9472" max="9477" width="13.875" style="15" customWidth="1"/>
    <col min="9478" max="9478" width="8.625" style="15" customWidth="1"/>
    <col min="9479" max="9479" width="10.5" style="15" customWidth="1"/>
    <col min="9480" max="9485" width="13.875" style="15" customWidth="1"/>
    <col min="9486" max="9726" width="9" style="15"/>
    <col min="9727" max="9727" width="10.5" style="15" customWidth="1"/>
    <col min="9728" max="9733" width="13.875" style="15" customWidth="1"/>
    <col min="9734" max="9734" width="8.625" style="15" customWidth="1"/>
    <col min="9735" max="9735" width="10.5" style="15" customWidth="1"/>
    <col min="9736" max="9741" width="13.875" style="15" customWidth="1"/>
    <col min="9742" max="9982" width="9" style="15"/>
    <col min="9983" max="9983" width="10.5" style="15" customWidth="1"/>
    <col min="9984" max="9989" width="13.875" style="15" customWidth="1"/>
    <col min="9990" max="9990" width="8.625" style="15" customWidth="1"/>
    <col min="9991" max="9991" width="10.5" style="15" customWidth="1"/>
    <col min="9992" max="9997" width="13.875" style="15" customWidth="1"/>
    <col min="9998" max="10238" width="9" style="15"/>
    <col min="10239" max="10239" width="10.5" style="15" customWidth="1"/>
    <col min="10240" max="10245" width="13.875" style="15" customWidth="1"/>
    <col min="10246" max="10246" width="8.625" style="15" customWidth="1"/>
    <col min="10247" max="10247" width="10.5" style="15" customWidth="1"/>
    <col min="10248" max="10253" width="13.875" style="15" customWidth="1"/>
    <col min="10254" max="10494" width="9" style="15"/>
    <col min="10495" max="10495" width="10.5" style="15" customWidth="1"/>
    <col min="10496" max="10501" width="13.875" style="15" customWidth="1"/>
    <col min="10502" max="10502" width="8.625" style="15" customWidth="1"/>
    <col min="10503" max="10503" width="10.5" style="15" customWidth="1"/>
    <col min="10504" max="10509" width="13.875" style="15" customWidth="1"/>
    <col min="10510" max="10750" width="9" style="15"/>
    <col min="10751" max="10751" width="10.5" style="15" customWidth="1"/>
    <col min="10752" max="10757" width="13.875" style="15" customWidth="1"/>
    <col min="10758" max="10758" width="8.625" style="15" customWidth="1"/>
    <col min="10759" max="10759" width="10.5" style="15" customWidth="1"/>
    <col min="10760" max="10765" width="13.875" style="15" customWidth="1"/>
    <col min="10766" max="11006" width="9" style="15"/>
    <col min="11007" max="11007" width="10.5" style="15" customWidth="1"/>
    <col min="11008" max="11013" width="13.875" style="15" customWidth="1"/>
    <col min="11014" max="11014" width="8.625" style="15" customWidth="1"/>
    <col min="11015" max="11015" width="10.5" style="15" customWidth="1"/>
    <col min="11016" max="11021" width="13.875" style="15" customWidth="1"/>
    <col min="11022" max="11262" width="9" style="15"/>
    <col min="11263" max="11263" width="10.5" style="15" customWidth="1"/>
    <col min="11264" max="11269" width="13.875" style="15" customWidth="1"/>
    <col min="11270" max="11270" width="8.625" style="15" customWidth="1"/>
    <col min="11271" max="11271" width="10.5" style="15" customWidth="1"/>
    <col min="11272" max="11277" width="13.875" style="15" customWidth="1"/>
    <col min="11278" max="11518" width="9" style="15"/>
    <col min="11519" max="11519" width="10.5" style="15" customWidth="1"/>
    <col min="11520" max="11525" width="13.875" style="15" customWidth="1"/>
    <col min="11526" max="11526" width="8.625" style="15" customWidth="1"/>
    <col min="11527" max="11527" width="10.5" style="15" customWidth="1"/>
    <col min="11528" max="11533" width="13.875" style="15" customWidth="1"/>
    <col min="11534" max="11774" width="9" style="15"/>
    <col min="11775" max="11775" width="10.5" style="15" customWidth="1"/>
    <col min="11776" max="11781" width="13.875" style="15" customWidth="1"/>
    <col min="11782" max="11782" width="8.625" style="15" customWidth="1"/>
    <col min="11783" max="11783" width="10.5" style="15" customWidth="1"/>
    <col min="11784" max="11789" width="13.875" style="15" customWidth="1"/>
    <col min="11790" max="12030" width="9" style="15"/>
    <col min="12031" max="12031" width="10.5" style="15" customWidth="1"/>
    <col min="12032" max="12037" width="13.875" style="15" customWidth="1"/>
    <col min="12038" max="12038" width="8.625" style="15" customWidth="1"/>
    <col min="12039" max="12039" width="10.5" style="15" customWidth="1"/>
    <col min="12040" max="12045" width="13.875" style="15" customWidth="1"/>
    <col min="12046" max="12286" width="9" style="15"/>
    <col min="12287" max="12287" width="10.5" style="15" customWidth="1"/>
    <col min="12288" max="12293" width="13.875" style="15" customWidth="1"/>
    <col min="12294" max="12294" width="8.625" style="15" customWidth="1"/>
    <col min="12295" max="12295" width="10.5" style="15" customWidth="1"/>
    <col min="12296" max="12301" width="13.875" style="15" customWidth="1"/>
    <col min="12302" max="12542" width="9" style="15"/>
    <col min="12543" max="12543" width="10.5" style="15" customWidth="1"/>
    <col min="12544" max="12549" width="13.875" style="15" customWidth="1"/>
    <col min="12550" max="12550" width="8.625" style="15" customWidth="1"/>
    <col min="12551" max="12551" width="10.5" style="15" customWidth="1"/>
    <col min="12552" max="12557" width="13.875" style="15" customWidth="1"/>
    <col min="12558" max="12798" width="9" style="15"/>
    <col min="12799" max="12799" width="10.5" style="15" customWidth="1"/>
    <col min="12800" max="12805" width="13.875" style="15" customWidth="1"/>
    <col min="12806" max="12806" width="8.625" style="15" customWidth="1"/>
    <col min="12807" max="12807" width="10.5" style="15" customWidth="1"/>
    <col min="12808" max="12813" width="13.875" style="15" customWidth="1"/>
    <col min="12814" max="13054" width="9" style="15"/>
    <col min="13055" max="13055" width="10.5" style="15" customWidth="1"/>
    <col min="13056" max="13061" width="13.875" style="15" customWidth="1"/>
    <col min="13062" max="13062" width="8.625" style="15" customWidth="1"/>
    <col min="13063" max="13063" width="10.5" style="15" customWidth="1"/>
    <col min="13064" max="13069" width="13.875" style="15" customWidth="1"/>
    <col min="13070" max="13310" width="9" style="15"/>
    <col min="13311" max="13311" width="10.5" style="15" customWidth="1"/>
    <col min="13312" max="13317" width="13.875" style="15" customWidth="1"/>
    <col min="13318" max="13318" width="8.625" style="15" customWidth="1"/>
    <col min="13319" max="13319" width="10.5" style="15" customWidth="1"/>
    <col min="13320" max="13325" width="13.875" style="15" customWidth="1"/>
    <col min="13326" max="13566" width="9" style="15"/>
    <col min="13567" max="13567" width="10.5" style="15" customWidth="1"/>
    <col min="13568" max="13573" width="13.875" style="15" customWidth="1"/>
    <col min="13574" max="13574" width="8.625" style="15" customWidth="1"/>
    <col min="13575" max="13575" width="10.5" style="15" customWidth="1"/>
    <col min="13576" max="13581" width="13.875" style="15" customWidth="1"/>
    <col min="13582" max="13822" width="9" style="15"/>
    <col min="13823" max="13823" width="10.5" style="15" customWidth="1"/>
    <col min="13824" max="13829" width="13.875" style="15" customWidth="1"/>
    <col min="13830" max="13830" width="8.625" style="15" customWidth="1"/>
    <col min="13831" max="13831" width="10.5" style="15" customWidth="1"/>
    <col min="13832" max="13837" width="13.875" style="15" customWidth="1"/>
    <col min="13838" max="14078" width="9" style="15"/>
    <col min="14079" max="14079" width="10.5" style="15" customWidth="1"/>
    <col min="14080" max="14085" width="13.875" style="15" customWidth="1"/>
    <col min="14086" max="14086" width="8.625" style="15" customWidth="1"/>
    <col min="14087" max="14087" width="10.5" style="15" customWidth="1"/>
    <col min="14088" max="14093" width="13.875" style="15" customWidth="1"/>
    <col min="14094" max="14334" width="9" style="15"/>
    <col min="14335" max="14335" width="10.5" style="15" customWidth="1"/>
    <col min="14336" max="14341" width="13.875" style="15" customWidth="1"/>
    <col min="14342" max="14342" width="8.625" style="15" customWidth="1"/>
    <col min="14343" max="14343" width="10.5" style="15" customWidth="1"/>
    <col min="14344" max="14349" width="13.875" style="15" customWidth="1"/>
    <col min="14350" max="14590" width="9" style="15"/>
    <col min="14591" max="14591" width="10.5" style="15" customWidth="1"/>
    <col min="14592" max="14597" width="13.875" style="15" customWidth="1"/>
    <col min="14598" max="14598" width="8.625" style="15" customWidth="1"/>
    <col min="14599" max="14599" width="10.5" style="15" customWidth="1"/>
    <col min="14600" max="14605" width="13.875" style="15" customWidth="1"/>
    <col min="14606" max="14846" width="9" style="15"/>
    <col min="14847" max="14847" width="10.5" style="15" customWidth="1"/>
    <col min="14848" max="14853" width="13.875" style="15" customWidth="1"/>
    <col min="14854" max="14854" width="8.625" style="15" customWidth="1"/>
    <col min="14855" max="14855" width="10.5" style="15" customWidth="1"/>
    <col min="14856" max="14861" width="13.875" style="15" customWidth="1"/>
    <col min="14862" max="15102" width="9" style="15"/>
    <col min="15103" max="15103" width="10.5" style="15" customWidth="1"/>
    <col min="15104" max="15109" width="13.875" style="15" customWidth="1"/>
    <col min="15110" max="15110" width="8.625" style="15" customWidth="1"/>
    <col min="15111" max="15111" width="10.5" style="15" customWidth="1"/>
    <col min="15112" max="15117" width="13.875" style="15" customWidth="1"/>
    <col min="15118" max="15358" width="9" style="15"/>
    <col min="15359" max="15359" width="10.5" style="15" customWidth="1"/>
    <col min="15360" max="15365" width="13.875" style="15" customWidth="1"/>
    <col min="15366" max="15366" width="8.625" style="15" customWidth="1"/>
    <col min="15367" max="15367" width="10.5" style="15" customWidth="1"/>
    <col min="15368" max="15373" width="13.875" style="15" customWidth="1"/>
    <col min="15374" max="15614" width="9" style="15"/>
    <col min="15615" max="15615" width="10.5" style="15" customWidth="1"/>
    <col min="15616" max="15621" width="13.875" style="15" customWidth="1"/>
    <col min="15622" max="15622" width="8.625" style="15" customWidth="1"/>
    <col min="15623" max="15623" width="10.5" style="15" customWidth="1"/>
    <col min="15624" max="15629" width="13.875" style="15" customWidth="1"/>
    <col min="15630" max="15870" width="9" style="15"/>
    <col min="15871" max="15871" width="10.5" style="15" customWidth="1"/>
    <col min="15872" max="15877" width="13.875" style="15" customWidth="1"/>
    <col min="15878" max="15878" width="8.625" style="15" customWidth="1"/>
    <col min="15879" max="15879" width="10.5" style="15" customWidth="1"/>
    <col min="15880" max="15885" width="13.875" style="15" customWidth="1"/>
    <col min="15886" max="16126" width="9" style="15"/>
    <col min="16127" max="16127" width="10.5" style="15" customWidth="1"/>
    <col min="16128" max="16133" width="13.875" style="15" customWidth="1"/>
    <col min="16134" max="16134" width="8.625" style="15" customWidth="1"/>
    <col min="16135" max="16135" width="10.5" style="15" customWidth="1"/>
    <col min="16136" max="16141" width="13.875" style="15" customWidth="1"/>
    <col min="16142" max="16384" width="9" style="15"/>
  </cols>
  <sheetData>
    <row r="1" spans="1:125" s="3" customFormat="1" ht="18">
      <c r="A1" s="423"/>
      <c r="B1" s="423"/>
      <c r="C1" s="423"/>
      <c r="D1" s="423"/>
      <c r="E1" s="423"/>
      <c r="F1" s="423"/>
      <c r="G1" s="467" t="s">
        <v>593</v>
      </c>
      <c r="H1" s="544"/>
      <c r="I1" s="468" t="s">
        <v>566</v>
      </c>
      <c r="J1" s="423"/>
      <c r="K1" s="423"/>
      <c r="L1" s="423"/>
      <c r="M1" s="423"/>
      <c r="N1" s="423"/>
      <c r="O1" s="503"/>
      <c r="P1" s="423"/>
      <c r="Q1" s="423"/>
      <c r="R1" s="423"/>
      <c r="S1" s="423"/>
      <c r="T1" s="423"/>
      <c r="U1" s="423"/>
      <c r="V1" s="467" t="s">
        <v>594</v>
      </c>
      <c r="W1" s="544"/>
      <c r="X1" s="468" t="s">
        <v>565</v>
      </c>
      <c r="Y1" s="423"/>
      <c r="Z1" s="423"/>
      <c r="AA1" s="423"/>
      <c r="AB1" s="423"/>
      <c r="AC1" s="423"/>
      <c r="AD1" s="503"/>
      <c r="AE1" s="6"/>
      <c r="AF1" s="6"/>
    </row>
    <row r="2" spans="1:125" s="3" customFormat="1" ht="11.25">
      <c r="A2" s="5"/>
      <c r="B2" s="5"/>
      <c r="C2" s="5"/>
      <c r="D2" s="5"/>
      <c r="E2" s="5"/>
      <c r="F2" s="5"/>
      <c r="G2" s="5"/>
      <c r="H2" s="5"/>
      <c r="I2" s="5"/>
      <c r="J2" s="5"/>
      <c r="K2" s="5"/>
      <c r="L2" s="5"/>
      <c r="M2" s="5"/>
      <c r="N2" s="5"/>
      <c r="O2" s="5"/>
      <c r="P2" s="5"/>
      <c r="Q2" s="5"/>
      <c r="R2" s="5"/>
      <c r="S2" s="5"/>
      <c r="T2" s="5"/>
      <c r="U2" s="5"/>
      <c r="V2" s="5"/>
      <c r="W2" s="5"/>
      <c r="X2" s="5"/>
      <c r="Y2" s="5"/>
      <c r="Z2" s="5"/>
      <c r="AA2" s="5"/>
      <c r="AB2" s="5"/>
      <c r="AC2" s="5"/>
      <c r="AD2" s="5"/>
    </row>
    <row r="3" spans="1:125" s="3" customFormat="1" ht="20.100000000000001" customHeight="1" thickBot="1">
      <c r="A3" s="7" t="s">
        <v>531</v>
      </c>
      <c r="B3" s="5"/>
      <c r="C3" s="5"/>
      <c r="D3" s="5"/>
      <c r="E3" s="7"/>
      <c r="F3" s="7"/>
      <c r="G3" s="7"/>
      <c r="H3" s="7"/>
      <c r="I3" s="7" t="s">
        <v>532</v>
      </c>
      <c r="J3" s="240"/>
      <c r="K3" s="240"/>
      <c r="L3" s="242"/>
      <c r="M3" s="242"/>
      <c r="N3" s="242"/>
      <c r="O3" s="242"/>
      <c r="P3" s="242" t="s">
        <v>531</v>
      </c>
      <c r="Q3" s="5"/>
      <c r="R3" s="5"/>
      <c r="S3" s="5"/>
      <c r="T3" s="7"/>
      <c r="U3" s="7"/>
      <c r="V3" s="7"/>
      <c r="W3" s="7"/>
      <c r="X3" s="7" t="s">
        <v>532</v>
      </c>
      <c r="Y3" s="5"/>
      <c r="Z3" s="5"/>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row>
    <row r="4" spans="1:125" ht="31.5" customHeight="1">
      <c r="A4" s="674" t="s">
        <v>5</v>
      </c>
      <c r="B4" s="818" t="s">
        <v>485</v>
      </c>
      <c r="C4" s="804"/>
      <c r="D4" s="804"/>
      <c r="E4" s="804"/>
      <c r="F4" s="805"/>
      <c r="G4" s="741" t="s">
        <v>486</v>
      </c>
      <c r="H4" s="507"/>
      <c r="I4" s="657" t="s">
        <v>485</v>
      </c>
      <c r="J4" s="658"/>
      <c r="K4" s="658"/>
      <c r="L4" s="658"/>
      <c r="M4" s="949"/>
      <c r="N4" s="635" t="s">
        <v>486</v>
      </c>
      <c r="O4" s="258"/>
      <c r="P4" s="667" t="s">
        <v>5</v>
      </c>
      <c r="Q4" s="657" t="s">
        <v>485</v>
      </c>
      <c r="R4" s="951"/>
      <c r="S4" s="951"/>
      <c r="T4" s="951"/>
      <c r="U4" s="952"/>
      <c r="V4" s="635" t="s">
        <v>486</v>
      </c>
      <c r="W4" s="507"/>
      <c r="X4" s="657" t="s">
        <v>485</v>
      </c>
      <c r="Y4" s="951"/>
      <c r="Z4" s="951"/>
      <c r="AA4" s="951"/>
      <c r="AB4" s="952"/>
      <c r="AC4" s="635" t="s">
        <v>486</v>
      </c>
    </row>
    <row r="5" spans="1:125" ht="31.5" customHeight="1" thickBot="1">
      <c r="A5" s="947"/>
      <c r="B5" s="11" t="s">
        <v>487</v>
      </c>
      <c r="C5" s="11" t="s">
        <v>477</v>
      </c>
      <c r="D5" s="205" t="s">
        <v>478</v>
      </c>
      <c r="E5" s="11" t="s">
        <v>479</v>
      </c>
      <c r="F5" s="11" t="s">
        <v>480</v>
      </c>
      <c r="G5" s="948"/>
      <c r="H5" s="507"/>
      <c r="I5" s="253" t="s">
        <v>487</v>
      </c>
      <c r="J5" s="253" t="s">
        <v>477</v>
      </c>
      <c r="K5" s="518" t="s">
        <v>478</v>
      </c>
      <c r="L5" s="253" t="s">
        <v>479</v>
      </c>
      <c r="M5" s="253" t="s">
        <v>480</v>
      </c>
      <c r="N5" s="633"/>
      <c r="O5" s="258"/>
      <c r="P5" s="950"/>
      <c r="Q5" s="253" t="s">
        <v>487</v>
      </c>
      <c r="R5" s="253" t="s">
        <v>477</v>
      </c>
      <c r="S5" s="518" t="s">
        <v>478</v>
      </c>
      <c r="T5" s="253" t="s">
        <v>479</v>
      </c>
      <c r="U5" s="253" t="s">
        <v>480</v>
      </c>
      <c r="V5" s="633"/>
      <c r="W5" s="507"/>
      <c r="X5" s="253" t="s">
        <v>487</v>
      </c>
      <c r="Y5" s="253" t="s">
        <v>477</v>
      </c>
      <c r="Z5" s="518" t="s">
        <v>478</v>
      </c>
      <c r="AA5" s="253" t="s">
        <v>479</v>
      </c>
      <c r="AB5" s="253" t="s">
        <v>480</v>
      </c>
      <c r="AC5" s="633"/>
    </row>
    <row r="6" spans="1:125" ht="10.5" customHeight="1">
      <c r="A6" s="14"/>
      <c r="B6" s="17" t="s">
        <v>488</v>
      </c>
      <c r="C6" s="17" t="s">
        <v>488</v>
      </c>
      <c r="D6" s="17" t="s">
        <v>488</v>
      </c>
      <c r="E6" s="17" t="s">
        <v>488</v>
      </c>
      <c r="F6" s="17" t="s">
        <v>488</v>
      </c>
      <c r="G6" s="17" t="s">
        <v>488</v>
      </c>
      <c r="H6" s="17"/>
      <c r="I6" s="260" t="s">
        <v>488</v>
      </c>
      <c r="J6" s="260" t="s">
        <v>488</v>
      </c>
      <c r="K6" s="260" t="s">
        <v>488</v>
      </c>
      <c r="L6" s="260" t="s">
        <v>488</v>
      </c>
      <c r="M6" s="260" t="s">
        <v>488</v>
      </c>
      <c r="N6" s="260" t="s">
        <v>488</v>
      </c>
      <c r="O6" s="258"/>
      <c r="P6" s="257"/>
      <c r="Q6" s="17" t="s">
        <v>488</v>
      </c>
      <c r="R6" s="17" t="s">
        <v>488</v>
      </c>
      <c r="S6" s="17" t="s">
        <v>488</v>
      </c>
      <c r="T6" s="17" t="s">
        <v>488</v>
      </c>
      <c r="U6" s="17" t="s">
        <v>488</v>
      </c>
      <c r="V6" s="17" t="s">
        <v>488</v>
      </c>
      <c r="W6" s="17"/>
      <c r="X6" s="260" t="s">
        <v>488</v>
      </c>
      <c r="Y6" s="260" t="s">
        <v>488</v>
      </c>
      <c r="Z6" s="260" t="s">
        <v>488</v>
      </c>
      <c r="AA6" s="260" t="s">
        <v>488</v>
      </c>
      <c r="AB6" s="260" t="s">
        <v>488</v>
      </c>
      <c r="AC6" s="260" t="s">
        <v>488</v>
      </c>
    </row>
    <row r="7" spans="1:125" ht="10.5" customHeight="1">
      <c r="A7" s="18" t="s">
        <v>24</v>
      </c>
      <c r="B7" s="20">
        <v>175184</v>
      </c>
      <c r="C7" s="20">
        <v>283296</v>
      </c>
      <c r="D7" s="20">
        <v>261581</v>
      </c>
      <c r="E7" s="20">
        <v>266550</v>
      </c>
      <c r="F7" s="20">
        <v>150167</v>
      </c>
      <c r="G7" s="20">
        <v>173420</v>
      </c>
      <c r="H7" s="21"/>
      <c r="I7" s="264">
        <v>156028</v>
      </c>
      <c r="J7" s="264">
        <v>173333</v>
      </c>
      <c r="K7" s="264">
        <v>337333</v>
      </c>
      <c r="L7" s="264">
        <v>365788</v>
      </c>
      <c r="M7" s="264">
        <v>117395</v>
      </c>
      <c r="N7" s="264">
        <v>175065</v>
      </c>
      <c r="O7" s="258"/>
      <c r="P7" s="262" t="s">
        <v>24</v>
      </c>
      <c r="Q7" s="20" t="s">
        <v>563</v>
      </c>
      <c r="R7" s="20" t="s">
        <v>563</v>
      </c>
      <c r="S7" s="20" t="s">
        <v>563</v>
      </c>
      <c r="T7" s="20" t="s">
        <v>563</v>
      </c>
      <c r="U7" s="20" t="s">
        <v>563</v>
      </c>
      <c r="V7" s="20" t="s">
        <v>563</v>
      </c>
      <c r="W7" s="21"/>
      <c r="X7" s="264" t="s">
        <v>563</v>
      </c>
      <c r="Y7" s="264" t="s">
        <v>563</v>
      </c>
      <c r="Z7" s="264" t="s">
        <v>563</v>
      </c>
      <c r="AA7" s="264" t="s">
        <v>563</v>
      </c>
      <c r="AB7" s="264" t="s">
        <v>563</v>
      </c>
      <c r="AC7" s="264" t="s">
        <v>563</v>
      </c>
    </row>
    <row r="8" spans="1:125" ht="10.5" customHeight="1">
      <c r="A8" s="18"/>
      <c r="B8" s="20"/>
      <c r="C8" s="20"/>
      <c r="D8" s="20"/>
      <c r="E8" s="20"/>
      <c r="F8" s="20"/>
      <c r="G8" s="20"/>
      <c r="H8" s="21"/>
      <c r="I8" s="264"/>
      <c r="J8" s="264"/>
      <c r="K8" s="264"/>
      <c r="L8" s="264"/>
      <c r="M8" s="264"/>
      <c r="N8" s="264"/>
      <c r="O8" s="258"/>
      <c r="P8" s="262"/>
      <c r="Q8" s="20"/>
      <c r="R8" s="20"/>
      <c r="S8" s="20"/>
      <c r="T8" s="20"/>
      <c r="U8" s="20"/>
      <c r="V8" s="20"/>
      <c r="W8" s="21"/>
      <c r="X8" s="264"/>
      <c r="Y8" s="264"/>
      <c r="Z8" s="264"/>
      <c r="AA8" s="264"/>
      <c r="AB8" s="264"/>
      <c r="AC8" s="264"/>
    </row>
    <row r="9" spans="1:125" ht="10.5" customHeight="1">
      <c r="A9" s="18" t="s">
        <v>26</v>
      </c>
      <c r="B9" s="20">
        <v>175863</v>
      </c>
      <c r="C9" s="20">
        <v>290677</v>
      </c>
      <c r="D9" s="20">
        <v>269526</v>
      </c>
      <c r="E9" s="20">
        <v>265574</v>
      </c>
      <c r="F9" s="20">
        <v>149508</v>
      </c>
      <c r="G9" s="20">
        <v>174697</v>
      </c>
      <c r="H9" s="21"/>
      <c r="I9" s="264">
        <v>182350</v>
      </c>
      <c r="J9" s="264">
        <v>372667</v>
      </c>
      <c r="K9" s="264">
        <v>337333</v>
      </c>
      <c r="L9" s="264" t="s">
        <v>22</v>
      </c>
      <c r="M9" s="264">
        <v>139648</v>
      </c>
      <c r="N9" s="264">
        <v>192716</v>
      </c>
      <c r="O9" s="258"/>
      <c r="P9" s="262" t="s">
        <v>26</v>
      </c>
      <c r="Q9" s="20" t="s">
        <v>563</v>
      </c>
      <c r="R9" s="20" t="s">
        <v>563</v>
      </c>
      <c r="S9" s="20" t="s">
        <v>563</v>
      </c>
      <c r="T9" s="20" t="s">
        <v>563</v>
      </c>
      <c r="U9" s="20" t="s">
        <v>563</v>
      </c>
      <c r="V9" s="20" t="s">
        <v>563</v>
      </c>
      <c r="W9" s="21"/>
      <c r="X9" s="264" t="s">
        <v>563</v>
      </c>
      <c r="Y9" s="264" t="s">
        <v>563</v>
      </c>
      <c r="Z9" s="264" t="s">
        <v>563</v>
      </c>
      <c r="AA9" s="264" t="s">
        <v>563</v>
      </c>
      <c r="AB9" s="264" t="s">
        <v>563</v>
      </c>
      <c r="AC9" s="264" t="s">
        <v>563</v>
      </c>
    </row>
    <row r="10" spans="1:125" ht="10.5" customHeight="1">
      <c r="A10" s="18"/>
      <c r="B10" s="20"/>
      <c r="C10" s="20"/>
      <c r="D10" s="20"/>
      <c r="E10" s="20"/>
      <c r="F10" s="20"/>
      <c r="G10" s="20"/>
      <c r="H10" s="21"/>
      <c r="I10" s="264"/>
      <c r="J10" s="264"/>
      <c r="K10" s="264"/>
      <c r="L10" s="264"/>
      <c r="M10" s="264"/>
      <c r="N10" s="264"/>
      <c r="O10" s="258"/>
      <c r="P10" s="262"/>
      <c r="Q10" s="20"/>
      <c r="R10" s="20"/>
      <c r="S10" s="20"/>
      <c r="T10" s="20"/>
      <c r="U10" s="20"/>
      <c r="V10" s="20"/>
      <c r="W10" s="21"/>
      <c r="X10" s="264"/>
      <c r="Y10" s="264"/>
      <c r="Z10" s="264"/>
      <c r="AA10" s="264"/>
      <c r="AB10" s="264"/>
      <c r="AC10" s="264"/>
    </row>
    <row r="11" spans="1:125" ht="10.5" customHeight="1">
      <c r="A11" s="18" t="s">
        <v>29</v>
      </c>
      <c r="B11" s="20">
        <v>177571</v>
      </c>
      <c r="C11" s="20">
        <v>292649</v>
      </c>
      <c r="D11" s="20">
        <v>270799</v>
      </c>
      <c r="E11" s="20">
        <v>266031</v>
      </c>
      <c r="F11" s="20">
        <v>150967</v>
      </c>
      <c r="G11" s="20">
        <v>173422</v>
      </c>
      <c r="H11" s="21"/>
      <c r="I11" s="264">
        <v>173934</v>
      </c>
      <c r="J11" s="264">
        <v>315117</v>
      </c>
      <c r="K11" s="264" t="s">
        <v>22</v>
      </c>
      <c r="L11" s="264">
        <v>259050</v>
      </c>
      <c r="M11" s="264">
        <v>153173</v>
      </c>
      <c r="N11" s="264">
        <v>154332</v>
      </c>
      <c r="O11" s="258"/>
      <c r="P11" s="262" t="s">
        <v>29</v>
      </c>
      <c r="Q11" s="20" t="s">
        <v>563</v>
      </c>
      <c r="R11" s="20" t="s">
        <v>563</v>
      </c>
      <c r="S11" s="20" t="s">
        <v>563</v>
      </c>
      <c r="T11" s="20" t="s">
        <v>563</v>
      </c>
      <c r="U11" s="20" t="s">
        <v>563</v>
      </c>
      <c r="V11" s="20" t="s">
        <v>563</v>
      </c>
      <c r="W11" s="21"/>
      <c r="X11" s="264" t="s">
        <v>563</v>
      </c>
      <c r="Y11" s="264" t="s">
        <v>563</v>
      </c>
      <c r="Z11" s="264" t="s">
        <v>563</v>
      </c>
      <c r="AA11" s="264" t="s">
        <v>563</v>
      </c>
      <c r="AB11" s="264" t="s">
        <v>563</v>
      </c>
      <c r="AC11" s="264" t="s">
        <v>563</v>
      </c>
    </row>
    <row r="12" spans="1:125" ht="10.5" customHeight="1">
      <c r="A12" s="18"/>
      <c r="B12" s="20"/>
      <c r="C12" s="20"/>
      <c r="D12" s="20"/>
      <c r="E12" s="20"/>
      <c r="F12" s="20"/>
      <c r="G12" s="20"/>
      <c r="H12" s="21"/>
      <c r="I12" s="20"/>
      <c r="J12" s="20"/>
      <c r="K12" s="20"/>
      <c r="L12" s="20"/>
      <c r="M12" s="20"/>
      <c r="N12" s="20"/>
      <c r="P12" s="18"/>
      <c r="Q12" s="20"/>
      <c r="R12" s="20"/>
      <c r="S12" s="20"/>
      <c r="T12" s="20"/>
      <c r="U12" s="20"/>
      <c r="V12" s="20"/>
      <c r="W12" s="21"/>
      <c r="X12" s="20"/>
      <c r="Y12" s="20"/>
      <c r="Z12" s="20"/>
      <c r="AA12" s="20"/>
      <c r="AB12" s="20"/>
      <c r="AC12" s="20"/>
    </row>
    <row r="13" spans="1:125" ht="10.5" customHeight="1">
      <c r="A13" s="18"/>
      <c r="B13" s="20"/>
      <c r="C13" s="20"/>
      <c r="D13" s="20"/>
      <c r="E13" s="20"/>
      <c r="F13" s="20"/>
      <c r="G13" s="20"/>
      <c r="H13" s="21"/>
      <c r="I13" s="20"/>
      <c r="J13" s="20"/>
      <c r="K13" s="20"/>
      <c r="L13" s="20"/>
      <c r="M13" s="20"/>
      <c r="N13" s="20"/>
      <c r="P13" s="18"/>
      <c r="Q13" s="20"/>
      <c r="R13" s="20"/>
      <c r="S13" s="20"/>
      <c r="T13" s="20"/>
      <c r="U13" s="20"/>
      <c r="V13" s="20"/>
      <c r="W13" s="21"/>
      <c r="X13" s="20"/>
      <c r="Y13" s="20"/>
      <c r="Z13" s="20"/>
      <c r="AA13" s="20"/>
      <c r="AB13" s="20"/>
      <c r="AC13" s="20"/>
    </row>
    <row r="14" spans="1:125" ht="10.5" customHeight="1">
      <c r="A14" s="18" t="s">
        <v>491</v>
      </c>
      <c r="B14" s="20">
        <v>177027</v>
      </c>
      <c r="C14" s="20">
        <v>286819</v>
      </c>
      <c r="D14" s="20">
        <v>269156</v>
      </c>
      <c r="E14" s="20">
        <v>257075</v>
      </c>
      <c r="F14" s="20">
        <v>150870</v>
      </c>
      <c r="G14" s="20">
        <v>172386</v>
      </c>
      <c r="H14" s="21"/>
      <c r="I14" s="20">
        <v>180634</v>
      </c>
      <c r="J14" s="20">
        <v>267136</v>
      </c>
      <c r="K14" s="20" t="s">
        <v>523</v>
      </c>
      <c r="L14" s="20">
        <v>215250</v>
      </c>
      <c r="M14" s="20">
        <v>136415</v>
      </c>
      <c r="N14" s="20">
        <v>168823</v>
      </c>
      <c r="P14" s="18" t="s">
        <v>491</v>
      </c>
      <c r="Q14" s="20" t="s">
        <v>563</v>
      </c>
      <c r="R14" s="20" t="s">
        <v>563</v>
      </c>
      <c r="S14" s="20" t="s">
        <v>563</v>
      </c>
      <c r="T14" s="20" t="s">
        <v>563</v>
      </c>
      <c r="U14" s="20" t="s">
        <v>563</v>
      </c>
      <c r="V14" s="20" t="s">
        <v>563</v>
      </c>
      <c r="W14" s="21"/>
      <c r="X14" s="264" t="s">
        <v>563</v>
      </c>
      <c r="Y14" s="264" t="s">
        <v>563</v>
      </c>
      <c r="Z14" s="264" t="s">
        <v>563</v>
      </c>
      <c r="AA14" s="264" t="s">
        <v>563</v>
      </c>
      <c r="AB14" s="264" t="s">
        <v>563</v>
      </c>
      <c r="AC14" s="264" t="s">
        <v>563</v>
      </c>
    </row>
    <row r="15" spans="1:125" ht="10.5" customHeight="1">
      <c r="A15" s="14"/>
      <c r="B15" s="20"/>
      <c r="C15" s="20"/>
      <c r="D15" s="20"/>
      <c r="E15" s="20"/>
      <c r="F15" s="20"/>
      <c r="G15" s="20"/>
      <c r="H15" s="21"/>
      <c r="I15" s="20"/>
      <c r="J15" s="20"/>
      <c r="K15" s="20"/>
      <c r="L15" s="20"/>
      <c r="M15" s="20"/>
      <c r="N15" s="20"/>
      <c r="P15" s="14"/>
      <c r="Q15" s="20"/>
      <c r="R15" s="20"/>
      <c r="S15" s="20"/>
      <c r="T15" s="20"/>
      <c r="U15" s="20"/>
      <c r="V15" s="20"/>
      <c r="W15" s="21"/>
      <c r="X15" s="20"/>
      <c r="Y15" s="20"/>
      <c r="Z15" s="20"/>
      <c r="AA15" s="20"/>
      <c r="AB15" s="20"/>
      <c r="AC15" s="20"/>
    </row>
    <row r="16" spans="1:125" ht="10.5" customHeight="1">
      <c r="A16" s="18" t="s">
        <v>492</v>
      </c>
      <c r="B16" s="20">
        <v>177483</v>
      </c>
      <c r="C16" s="20">
        <v>283340</v>
      </c>
      <c r="D16" s="20">
        <v>263477</v>
      </c>
      <c r="E16" s="20">
        <v>259579</v>
      </c>
      <c r="F16" s="20">
        <v>150312</v>
      </c>
      <c r="G16" s="20">
        <v>170533</v>
      </c>
      <c r="H16" s="21"/>
      <c r="I16" s="20">
        <v>202718</v>
      </c>
      <c r="J16" s="20">
        <v>258318</v>
      </c>
      <c r="K16" s="20">
        <v>227700</v>
      </c>
      <c r="L16" s="20">
        <v>297661</v>
      </c>
      <c r="M16" s="20">
        <v>168140</v>
      </c>
      <c r="N16" s="20">
        <v>160109</v>
      </c>
      <c r="P16" s="18" t="s">
        <v>492</v>
      </c>
      <c r="Q16" s="20" t="s">
        <v>563</v>
      </c>
      <c r="R16" s="20" t="s">
        <v>563</v>
      </c>
      <c r="S16" s="20" t="s">
        <v>563</v>
      </c>
      <c r="T16" s="20" t="s">
        <v>563</v>
      </c>
      <c r="U16" s="20" t="s">
        <v>563</v>
      </c>
      <c r="V16" s="20" t="s">
        <v>563</v>
      </c>
      <c r="W16" s="21"/>
      <c r="X16" s="264" t="s">
        <v>563</v>
      </c>
      <c r="Y16" s="264" t="s">
        <v>563</v>
      </c>
      <c r="Z16" s="264" t="s">
        <v>563</v>
      </c>
      <c r="AA16" s="264" t="s">
        <v>563</v>
      </c>
      <c r="AB16" s="264" t="s">
        <v>563</v>
      </c>
      <c r="AC16" s="264" t="s">
        <v>563</v>
      </c>
    </row>
    <row r="17" spans="1:29" ht="10.5" customHeight="1">
      <c r="A17" s="14"/>
      <c r="B17" s="20"/>
      <c r="C17" s="20"/>
      <c r="D17" s="20"/>
      <c r="E17" s="20"/>
      <c r="F17" s="20"/>
      <c r="G17" s="20"/>
      <c r="H17" s="21"/>
      <c r="I17" s="20"/>
      <c r="J17" s="20"/>
      <c r="K17" s="20"/>
      <c r="L17" s="20"/>
      <c r="M17" s="20"/>
      <c r="N17" s="20"/>
      <c r="P17" s="14"/>
      <c r="Q17" s="20"/>
      <c r="R17" s="20"/>
      <c r="S17" s="20"/>
      <c r="T17" s="20"/>
      <c r="U17" s="20"/>
      <c r="V17" s="20"/>
      <c r="W17" s="21"/>
      <c r="X17" s="20"/>
      <c r="Y17" s="20"/>
      <c r="Z17" s="20"/>
      <c r="AA17" s="20"/>
      <c r="AB17" s="20"/>
      <c r="AC17" s="20"/>
    </row>
    <row r="18" spans="1:29" ht="10.5" customHeight="1">
      <c r="A18" s="18" t="s">
        <v>63</v>
      </c>
      <c r="B18" s="20">
        <v>177120</v>
      </c>
      <c r="C18" s="20">
        <v>279151</v>
      </c>
      <c r="D18" s="20">
        <v>262699</v>
      </c>
      <c r="E18" s="20">
        <v>257774</v>
      </c>
      <c r="F18" s="20">
        <v>150349</v>
      </c>
      <c r="G18" s="20">
        <v>170108</v>
      </c>
      <c r="H18" s="21"/>
      <c r="I18" s="20">
        <v>178386</v>
      </c>
      <c r="J18" s="20">
        <v>207567</v>
      </c>
      <c r="K18" s="20">
        <v>260667</v>
      </c>
      <c r="L18" s="20">
        <v>218667</v>
      </c>
      <c r="M18" s="20">
        <v>161294</v>
      </c>
      <c r="N18" s="20">
        <v>171934</v>
      </c>
      <c r="P18" s="18" t="s">
        <v>63</v>
      </c>
      <c r="Q18" s="20" t="s">
        <v>563</v>
      </c>
      <c r="R18" s="20" t="s">
        <v>563</v>
      </c>
      <c r="S18" s="20" t="s">
        <v>563</v>
      </c>
      <c r="T18" s="20" t="s">
        <v>563</v>
      </c>
      <c r="U18" s="20" t="s">
        <v>563</v>
      </c>
      <c r="V18" s="20" t="s">
        <v>563</v>
      </c>
      <c r="W18" s="21"/>
      <c r="X18" s="264" t="s">
        <v>563</v>
      </c>
      <c r="Y18" s="264" t="s">
        <v>563</v>
      </c>
      <c r="Z18" s="264" t="s">
        <v>563</v>
      </c>
      <c r="AA18" s="264" t="s">
        <v>563</v>
      </c>
      <c r="AB18" s="264" t="s">
        <v>563</v>
      </c>
      <c r="AC18" s="264" t="s">
        <v>563</v>
      </c>
    </row>
    <row r="19" spans="1:29" ht="10.5" customHeight="1">
      <c r="A19" s="18"/>
      <c r="B19" s="20"/>
      <c r="C19" s="20"/>
      <c r="D19" s="20"/>
      <c r="E19" s="20"/>
      <c r="F19" s="20"/>
      <c r="G19" s="20"/>
      <c r="H19" s="21"/>
      <c r="I19" s="20"/>
      <c r="J19" s="20"/>
      <c r="K19" s="20"/>
      <c r="L19" s="20"/>
      <c r="M19" s="20"/>
      <c r="N19" s="20"/>
      <c r="P19" s="18"/>
      <c r="Q19" s="20"/>
      <c r="R19" s="20"/>
      <c r="S19" s="20"/>
      <c r="T19" s="20"/>
      <c r="U19" s="20"/>
      <c r="V19" s="20"/>
      <c r="W19" s="21"/>
      <c r="X19" s="20"/>
      <c r="Y19" s="20"/>
      <c r="Z19" s="20"/>
      <c r="AA19" s="20"/>
      <c r="AB19" s="20"/>
      <c r="AC19" s="20"/>
    </row>
    <row r="20" spans="1:29" ht="10.5" customHeight="1">
      <c r="A20" s="22"/>
      <c r="B20" s="20"/>
      <c r="C20" s="20"/>
      <c r="D20" s="20"/>
      <c r="E20" s="20"/>
      <c r="F20" s="20"/>
      <c r="G20" s="20"/>
      <c r="H20" s="21"/>
      <c r="I20" s="20"/>
      <c r="J20" s="20"/>
      <c r="K20" s="20"/>
      <c r="L20" s="20"/>
      <c r="M20" s="20"/>
      <c r="N20" s="20"/>
      <c r="P20" s="22"/>
      <c r="Q20" s="20"/>
      <c r="R20" s="20"/>
      <c r="S20" s="20"/>
      <c r="T20" s="20"/>
      <c r="U20" s="20"/>
      <c r="V20" s="20"/>
      <c r="W20" s="21"/>
      <c r="X20" s="20"/>
      <c r="Y20" s="20"/>
      <c r="Z20" s="20"/>
      <c r="AA20" s="20"/>
      <c r="AB20" s="20"/>
      <c r="AC20" s="20"/>
    </row>
    <row r="21" spans="1:29" ht="10.5" customHeight="1">
      <c r="A21" s="18" t="s">
        <v>64</v>
      </c>
      <c r="B21" s="20">
        <v>176950</v>
      </c>
      <c r="C21" s="20">
        <v>275201</v>
      </c>
      <c r="D21" s="20">
        <v>262290</v>
      </c>
      <c r="E21" s="20">
        <v>254357</v>
      </c>
      <c r="F21" s="20">
        <v>151062</v>
      </c>
      <c r="G21" s="20">
        <v>170009</v>
      </c>
      <c r="H21" s="21"/>
      <c r="I21" s="20">
        <v>193800</v>
      </c>
      <c r="J21" s="20">
        <v>318371</v>
      </c>
      <c r="K21" s="20" t="s">
        <v>22</v>
      </c>
      <c r="L21" s="20">
        <v>192154</v>
      </c>
      <c r="M21" s="20">
        <v>166301</v>
      </c>
      <c r="N21" s="20">
        <v>199254</v>
      </c>
      <c r="P21" s="18" t="s">
        <v>64</v>
      </c>
      <c r="Q21" s="20" t="s">
        <v>563</v>
      </c>
      <c r="R21" s="20" t="s">
        <v>563</v>
      </c>
      <c r="S21" s="20" t="s">
        <v>563</v>
      </c>
      <c r="T21" s="20" t="s">
        <v>563</v>
      </c>
      <c r="U21" s="20" t="s">
        <v>563</v>
      </c>
      <c r="V21" s="20" t="s">
        <v>563</v>
      </c>
      <c r="W21" s="21"/>
      <c r="X21" s="264" t="s">
        <v>563</v>
      </c>
      <c r="Y21" s="264" t="s">
        <v>563</v>
      </c>
      <c r="Z21" s="264" t="s">
        <v>563</v>
      </c>
      <c r="AA21" s="264" t="s">
        <v>563</v>
      </c>
      <c r="AB21" s="264" t="s">
        <v>563</v>
      </c>
      <c r="AC21" s="264" t="s">
        <v>563</v>
      </c>
    </row>
    <row r="22" spans="1:29" ht="10.5" customHeight="1">
      <c r="A22" s="22"/>
      <c r="B22" s="20"/>
      <c r="C22" s="20"/>
      <c r="D22" s="20"/>
      <c r="E22" s="20"/>
      <c r="F22" s="20"/>
      <c r="G22" s="20"/>
      <c r="H22" s="21"/>
      <c r="I22" s="20"/>
      <c r="J22" s="20"/>
      <c r="K22" s="20"/>
      <c r="L22" s="20"/>
      <c r="M22" s="20"/>
      <c r="N22" s="20"/>
      <c r="P22" s="22"/>
      <c r="Q22" s="20"/>
      <c r="R22" s="20"/>
      <c r="S22" s="20"/>
      <c r="T22" s="20"/>
      <c r="U22" s="20"/>
      <c r="V22" s="20"/>
      <c r="W22" s="21"/>
      <c r="X22" s="20"/>
      <c r="Y22" s="20"/>
      <c r="Z22" s="20"/>
      <c r="AA22" s="20"/>
      <c r="AB22" s="20"/>
      <c r="AC22" s="20"/>
    </row>
    <row r="23" spans="1:29" ht="10.5" customHeight="1">
      <c r="A23" s="18" t="s">
        <v>65</v>
      </c>
      <c r="B23" s="20">
        <v>179180</v>
      </c>
      <c r="C23" s="20">
        <v>279935</v>
      </c>
      <c r="D23" s="20">
        <v>266090</v>
      </c>
      <c r="E23" s="20">
        <v>258424</v>
      </c>
      <c r="F23" s="20">
        <v>152001</v>
      </c>
      <c r="G23" s="20">
        <v>171152</v>
      </c>
      <c r="H23" s="21"/>
      <c r="I23" s="20">
        <v>217876</v>
      </c>
      <c r="J23" s="20">
        <v>368333</v>
      </c>
      <c r="K23" s="20" t="s">
        <v>523</v>
      </c>
      <c r="L23" s="20">
        <v>285361</v>
      </c>
      <c r="M23" s="20">
        <v>167538</v>
      </c>
      <c r="N23" s="20">
        <v>187512</v>
      </c>
      <c r="P23" s="18" t="s">
        <v>65</v>
      </c>
      <c r="Q23" s="20" t="s">
        <v>563</v>
      </c>
      <c r="R23" s="20" t="s">
        <v>563</v>
      </c>
      <c r="S23" s="20" t="s">
        <v>563</v>
      </c>
      <c r="T23" s="20" t="s">
        <v>563</v>
      </c>
      <c r="U23" s="20" t="s">
        <v>563</v>
      </c>
      <c r="V23" s="20" t="s">
        <v>563</v>
      </c>
      <c r="W23" s="21"/>
      <c r="X23" s="264" t="s">
        <v>563</v>
      </c>
      <c r="Y23" s="264" t="s">
        <v>563</v>
      </c>
      <c r="Z23" s="264" t="s">
        <v>563</v>
      </c>
      <c r="AA23" s="264" t="s">
        <v>563</v>
      </c>
      <c r="AB23" s="264" t="s">
        <v>563</v>
      </c>
      <c r="AC23" s="264" t="s">
        <v>563</v>
      </c>
    </row>
    <row r="24" spans="1:29" ht="10.5" customHeight="1">
      <c r="A24" s="22"/>
      <c r="B24" s="20"/>
      <c r="C24" s="20"/>
      <c r="D24" s="20"/>
      <c r="E24" s="20"/>
      <c r="F24" s="20"/>
      <c r="G24" s="20"/>
      <c r="H24" s="21"/>
      <c r="I24" s="20"/>
      <c r="J24" s="20"/>
      <c r="K24" s="20"/>
      <c r="L24" s="20"/>
      <c r="M24" s="20"/>
      <c r="N24" s="20"/>
      <c r="P24" s="22"/>
      <c r="Q24" s="20"/>
      <c r="R24" s="20"/>
      <c r="S24" s="20"/>
      <c r="T24" s="20"/>
      <c r="U24" s="20"/>
      <c r="V24" s="20"/>
      <c r="W24" s="21"/>
      <c r="X24" s="20"/>
      <c r="Y24" s="20"/>
      <c r="Z24" s="20"/>
      <c r="AA24" s="20"/>
      <c r="AB24" s="20"/>
      <c r="AC24" s="20"/>
    </row>
    <row r="25" spans="1:29" ht="10.5" customHeight="1">
      <c r="A25" s="18" t="s">
        <v>493</v>
      </c>
      <c r="B25" s="20">
        <v>180095</v>
      </c>
      <c r="C25" s="20">
        <v>279730</v>
      </c>
      <c r="D25" s="20">
        <v>265638</v>
      </c>
      <c r="E25" s="20">
        <v>257631</v>
      </c>
      <c r="F25" s="20">
        <v>152543</v>
      </c>
      <c r="G25" s="20">
        <v>172104</v>
      </c>
      <c r="H25" s="21"/>
      <c r="I25" s="20">
        <v>214061</v>
      </c>
      <c r="J25" s="20">
        <v>260000</v>
      </c>
      <c r="K25" s="20">
        <v>260667</v>
      </c>
      <c r="L25" s="20">
        <v>145550</v>
      </c>
      <c r="M25" s="20">
        <v>160111</v>
      </c>
      <c r="N25" s="20">
        <v>198194</v>
      </c>
      <c r="P25" s="18" t="s">
        <v>493</v>
      </c>
      <c r="Q25" s="20" t="s">
        <v>563</v>
      </c>
      <c r="R25" s="20" t="s">
        <v>563</v>
      </c>
      <c r="S25" s="20" t="s">
        <v>563</v>
      </c>
      <c r="T25" s="20" t="s">
        <v>563</v>
      </c>
      <c r="U25" s="20" t="s">
        <v>563</v>
      </c>
      <c r="V25" s="20" t="s">
        <v>563</v>
      </c>
      <c r="W25" s="21"/>
      <c r="X25" s="264" t="s">
        <v>563</v>
      </c>
      <c r="Y25" s="264" t="s">
        <v>563</v>
      </c>
      <c r="Z25" s="264" t="s">
        <v>563</v>
      </c>
      <c r="AA25" s="264" t="s">
        <v>563</v>
      </c>
      <c r="AB25" s="264" t="s">
        <v>563</v>
      </c>
      <c r="AC25" s="264" t="s">
        <v>563</v>
      </c>
    </row>
    <row r="26" spans="1:29" ht="10.5" customHeight="1">
      <c r="A26" s="18"/>
      <c r="B26" s="20"/>
      <c r="C26" s="20"/>
      <c r="D26" s="20"/>
      <c r="E26" s="20"/>
      <c r="F26" s="20"/>
      <c r="G26" s="20"/>
      <c r="H26" s="21"/>
      <c r="I26" s="20"/>
      <c r="J26" s="20"/>
      <c r="K26" s="20"/>
      <c r="L26" s="20"/>
      <c r="M26" s="20"/>
      <c r="N26" s="20"/>
      <c r="P26" s="18"/>
      <c r="Q26" s="20"/>
      <c r="R26" s="20"/>
      <c r="S26" s="20"/>
      <c r="T26" s="20"/>
      <c r="U26" s="20"/>
      <c r="V26" s="20"/>
      <c r="W26" s="21"/>
      <c r="X26" s="20"/>
      <c r="Y26" s="20"/>
      <c r="Z26" s="20"/>
      <c r="AA26" s="20"/>
      <c r="AB26" s="20"/>
      <c r="AC26" s="20"/>
    </row>
    <row r="27" spans="1:29" ht="10.5" customHeight="1">
      <c r="A27" s="22"/>
      <c r="B27" s="20"/>
      <c r="C27" s="20"/>
      <c r="D27" s="20"/>
      <c r="E27" s="20"/>
      <c r="F27" s="20"/>
      <c r="G27" s="20"/>
      <c r="H27" s="21"/>
      <c r="I27" s="20"/>
      <c r="J27" s="20"/>
      <c r="K27" s="20"/>
      <c r="L27" s="20"/>
      <c r="M27" s="20"/>
      <c r="N27" s="20"/>
      <c r="P27" s="22"/>
      <c r="Q27" s="20"/>
      <c r="R27" s="20"/>
      <c r="S27" s="20"/>
      <c r="T27" s="20"/>
      <c r="U27" s="20"/>
      <c r="V27" s="20"/>
      <c r="W27" s="21"/>
      <c r="X27" s="20"/>
      <c r="Y27" s="20"/>
      <c r="Z27" s="20"/>
      <c r="AA27" s="20"/>
      <c r="AB27" s="20"/>
      <c r="AC27" s="20"/>
    </row>
    <row r="28" spans="1:29" ht="10.5" customHeight="1">
      <c r="A28" s="18" t="s">
        <v>23</v>
      </c>
      <c r="B28" s="20">
        <v>180001</v>
      </c>
      <c r="C28" s="20">
        <v>279159</v>
      </c>
      <c r="D28" s="20">
        <v>265856</v>
      </c>
      <c r="E28" s="20">
        <v>260156</v>
      </c>
      <c r="F28" s="20">
        <v>153136</v>
      </c>
      <c r="G28" s="20">
        <v>173288</v>
      </c>
      <c r="I28" s="20">
        <v>195363.08333333334</v>
      </c>
      <c r="J28" s="20">
        <v>537333.33333333337</v>
      </c>
      <c r="K28" s="20" t="s">
        <v>22</v>
      </c>
      <c r="L28" s="20">
        <v>232333.33333333334</v>
      </c>
      <c r="M28" s="20">
        <v>163784.73611111109</v>
      </c>
      <c r="N28" s="20">
        <v>192869</v>
      </c>
      <c r="P28" s="18" t="s">
        <v>23</v>
      </c>
      <c r="Q28" s="20" t="s">
        <v>563</v>
      </c>
      <c r="R28" s="20" t="s">
        <v>563</v>
      </c>
      <c r="S28" s="20" t="s">
        <v>563</v>
      </c>
      <c r="T28" s="20" t="s">
        <v>563</v>
      </c>
      <c r="U28" s="20" t="s">
        <v>563</v>
      </c>
      <c r="V28" s="20" t="s">
        <v>563</v>
      </c>
      <c r="W28" s="21"/>
      <c r="X28" s="264" t="s">
        <v>563</v>
      </c>
      <c r="Y28" s="264" t="s">
        <v>563</v>
      </c>
      <c r="Z28" s="264" t="s">
        <v>563</v>
      </c>
      <c r="AA28" s="264" t="s">
        <v>563</v>
      </c>
      <c r="AB28" s="264" t="s">
        <v>563</v>
      </c>
      <c r="AC28" s="264" t="s">
        <v>563</v>
      </c>
    </row>
    <row r="29" spans="1:29" ht="10.5" customHeight="1">
      <c r="A29" s="18"/>
      <c r="B29" s="20"/>
      <c r="C29" s="20"/>
      <c r="D29" s="20"/>
      <c r="E29" s="20"/>
      <c r="F29" s="20"/>
      <c r="G29" s="20"/>
      <c r="I29" s="20"/>
      <c r="J29" s="20"/>
      <c r="K29" s="20"/>
      <c r="L29" s="20"/>
      <c r="M29" s="20"/>
      <c r="N29" s="20"/>
      <c r="P29" s="18"/>
      <c r="Q29" s="20"/>
      <c r="R29" s="20"/>
      <c r="S29" s="20"/>
      <c r="T29" s="20"/>
      <c r="U29" s="20"/>
      <c r="V29" s="20"/>
      <c r="X29" s="20"/>
      <c r="Y29" s="20"/>
      <c r="Z29" s="20"/>
      <c r="AA29" s="20"/>
      <c r="AB29" s="20"/>
      <c r="AC29" s="20"/>
    </row>
    <row r="30" spans="1:29" ht="10.5" customHeight="1">
      <c r="A30" s="18"/>
      <c r="B30" s="20"/>
      <c r="C30" s="20"/>
      <c r="D30" s="20"/>
      <c r="E30" s="20"/>
      <c r="F30" s="20"/>
      <c r="G30" s="20"/>
      <c r="I30" s="20"/>
      <c r="J30" s="20"/>
      <c r="K30" s="20"/>
      <c r="L30" s="20"/>
      <c r="M30" s="20"/>
      <c r="N30" s="20"/>
      <c r="P30" s="18"/>
      <c r="Q30" s="20"/>
      <c r="R30" s="20"/>
      <c r="S30" s="20"/>
      <c r="T30" s="20"/>
      <c r="U30" s="20"/>
      <c r="V30" s="20"/>
      <c r="X30" s="20"/>
      <c r="Y30" s="20"/>
      <c r="Z30" s="20"/>
      <c r="AA30" s="20"/>
      <c r="AB30" s="20"/>
      <c r="AC30" s="20"/>
    </row>
    <row r="31" spans="1:29" ht="10.5" customHeight="1">
      <c r="A31" s="22" t="s">
        <v>25</v>
      </c>
      <c r="B31" s="20">
        <v>180143</v>
      </c>
      <c r="C31" s="20">
        <v>279673</v>
      </c>
      <c r="D31" s="20">
        <v>265638</v>
      </c>
      <c r="E31" s="20">
        <v>257631</v>
      </c>
      <c r="F31" s="20">
        <v>152548</v>
      </c>
      <c r="G31" s="20">
        <v>171805</v>
      </c>
      <c r="I31" s="20" t="s">
        <v>22</v>
      </c>
      <c r="J31" s="20" t="s">
        <v>22</v>
      </c>
      <c r="K31" s="20" t="s">
        <v>22</v>
      </c>
      <c r="L31" s="20" t="s">
        <v>22</v>
      </c>
      <c r="M31" s="20" t="s">
        <v>22</v>
      </c>
      <c r="N31" s="20">
        <v>172710</v>
      </c>
      <c r="P31" s="22" t="s">
        <v>25</v>
      </c>
      <c r="Q31" s="20" t="s">
        <v>563</v>
      </c>
      <c r="R31" s="20" t="s">
        <v>563</v>
      </c>
      <c r="S31" s="20" t="s">
        <v>563</v>
      </c>
      <c r="T31" s="20" t="s">
        <v>563</v>
      </c>
      <c r="U31" s="20" t="s">
        <v>563</v>
      </c>
      <c r="V31" s="20" t="s">
        <v>563</v>
      </c>
      <c r="W31" s="21"/>
      <c r="X31" s="264" t="s">
        <v>563</v>
      </c>
      <c r="Y31" s="264" t="s">
        <v>563</v>
      </c>
      <c r="Z31" s="264" t="s">
        <v>563</v>
      </c>
      <c r="AA31" s="264" t="s">
        <v>563</v>
      </c>
      <c r="AB31" s="264" t="s">
        <v>563</v>
      </c>
      <c r="AC31" s="264" t="s">
        <v>563</v>
      </c>
    </row>
    <row r="32" spans="1:29" ht="10.5" customHeight="1">
      <c r="A32" s="22" t="s">
        <v>44</v>
      </c>
      <c r="B32" s="20">
        <v>180039</v>
      </c>
      <c r="C32" s="20">
        <v>279673</v>
      </c>
      <c r="D32" s="20">
        <v>265638</v>
      </c>
      <c r="E32" s="20">
        <v>257631</v>
      </c>
      <c r="F32" s="20">
        <v>152479</v>
      </c>
      <c r="G32" s="20">
        <v>171991</v>
      </c>
      <c r="I32" s="20">
        <v>124667</v>
      </c>
      <c r="J32" s="20" t="s">
        <v>22</v>
      </c>
      <c r="K32" s="20" t="s">
        <v>22</v>
      </c>
      <c r="L32" s="20" t="s">
        <v>22</v>
      </c>
      <c r="M32" s="20">
        <v>124667</v>
      </c>
      <c r="N32" s="20">
        <v>203594</v>
      </c>
      <c r="P32" s="22" t="s">
        <v>44</v>
      </c>
      <c r="Q32" s="20" t="s">
        <v>563</v>
      </c>
      <c r="R32" s="20" t="s">
        <v>563</v>
      </c>
      <c r="S32" s="20" t="s">
        <v>563</v>
      </c>
      <c r="T32" s="20" t="s">
        <v>563</v>
      </c>
      <c r="U32" s="20" t="s">
        <v>563</v>
      </c>
      <c r="V32" s="20" t="s">
        <v>563</v>
      </c>
      <c r="W32" s="21"/>
      <c r="X32" s="264" t="s">
        <v>563</v>
      </c>
      <c r="Y32" s="264" t="s">
        <v>563</v>
      </c>
      <c r="Z32" s="264" t="s">
        <v>563</v>
      </c>
      <c r="AA32" s="264" t="s">
        <v>563</v>
      </c>
      <c r="AB32" s="264" t="s">
        <v>563</v>
      </c>
      <c r="AC32" s="264" t="s">
        <v>563</v>
      </c>
    </row>
    <row r="33" spans="1:29" ht="10.5" customHeight="1">
      <c r="A33" s="22" t="s">
        <v>45</v>
      </c>
      <c r="B33" s="20">
        <v>179147</v>
      </c>
      <c r="C33" s="20">
        <v>275381</v>
      </c>
      <c r="D33" s="20">
        <v>265638</v>
      </c>
      <c r="E33" s="20">
        <v>258725</v>
      </c>
      <c r="F33" s="20">
        <v>152398</v>
      </c>
      <c r="G33" s="20">
        <v>172242</v>
      </c>
      <c r="I33" s="20">
        <v>126922</v>
      </c>
      <c r="J33" s="20" t="s">
        <v>22</v>
      </c>
      <c r="K33" s="20" t="s">
        <v>22</v>
      </c>
      <c r="L33" s="20" t="s">
        <v>22</v>
      </c>
      <c r="M33" s="20">
        <v>126922</v>
      </c>
      <c r="N33" s="20">
        <v>238067</v>
      </c>
      <c r="P33" s="22" t="s">
        <v>45</v>
      </c>
      <c r="Q33" s="20" t="s">
        <v>563</v>
      </c>
      <c r="R33" s="20" t="s">
        <v>563</v>
      </c>
      <c r="S33" s="20" t="s">
        <v>563</v>
      </c>
      <c r="T33" s="20" t="s">
        <v>563</v>
      </c>
      <c r="U33" s="20" t="s">
        <v>563</v>
      </c>
      <c r="V33" s="20" t="s">
        <v>563</v>
      </c>
      <c r="W33" s="21"/>
      <c r="X33" s="264" t="s">
        <v>563</v>
      </c>
      <c r="Y33" s="264" t="s">
        <v>563</v>
      </c>
      <c r="Z33" s="264" t="s">
        <v>563</v>
      </c>
      <c r="AA33" s="264" t="s">
        <v>563</v>
      </c>
      <c r="AB33" s="264" t="s">
        <v>563</v>
      </c>
      <c r="AC33" s="264" t="s">
        <v>563</v>
      </c>
    </row>
    <row r="34" spans="1:29" ht="10.5" customHeight="1">
      <c r="A34" s="18"/>
      <c r="B34" s="20"/>
      <c r="C34" s="20"/>
      <c r="D34" s="20"/>
      <c r="E34" s="20"/>
      <c r="F34" s="20"/>
      <c r="G34" s="20"/>
      <c r="I34" s="20"/>
      <c r="J34" s="20"/>
      <c r="K34" s="20"/>
      <c r="L34" s="20"/>
      <c r="M34" s="20"/>
      <c r="N34" s="20"/>
      <c r="P34" s="18"/>
      <c r="Q34" s="20"/>
      <c r="R34" s="20"/>
      <c r="S34" s="20"/>
      <c r="T34" s="20"/>
      <c r="U34" s="20"/>
      <c r="V34" s="20"/>
      <c r="X34" s="20"/>
      <c r="Y34" s="20"/>
      <c r="Z34" s="20"/>
      <c r="AA34" s="20"/>
      <c r="AB34" s="20"/>
      <c r="AC34" s="20"/>
    </row>
    <row r="35" spans="1:29" ht="10.5" customHeight="1">
      <c r="A35" s="22" t="s">
        <v>30</v>
      </c>
      <c r="B35" s="20">
        <v>179370</v>
      </c>
      <c r="C35" s="20">
        <v>275381</v>
      </c>
      <c r="D35" s="20">
        <v>265638</v>
      </c>
      <c r="E35" s="20">
        <v>258725</v>
      </c>
      <c r="F35" s="20">
        <v>152688</v>
      </c>
      <c r="G35" s="20">
        <v>172266</v>
      </c>
      <c r="I35" s="20">
        <v>347817</v>
      </c>
      <c r="J35" s="20" t="s">
        <v>22</v>
      </c>
      <c r="K35" s="20" t="s">
        <v>22</v>
      </c>
      <c r="L35" s="20" t="s">
        <v>22</v>
      </c>
      <c r="M35" s="20">
        <v>347817</v>
      </c>
      <c r="N35" s="20">
        <v>165000</v>
      </c>
      <c r="P35" s="22" t="s">
        <v>30</v>
      </c>
      <c r="Q35" s="20" t="s">
        <v>563</v>
      </c>
      <c r="R35" s="20" t="s">
        <v>563</v>
      </c>
      <c r="S35" s="20" t="s">
        <v>563</v>
      </c>
      <c r="T35" s="20" t="s">
        <v>563</v>
      </c>
      <c r="U35" s="20" t="s">
        <v>563</v>
      </c>
      <c r="V35" s="20" t="s">
        <v>563</v>
      </c>
      <c r="W35" s="21"/>
      <c r="X35" s="264" t="s">
        <v>563</v>
      </c>
      <c r="Y35" s="264" t="s">
        <v>563</v>
      </c>
      <c r="Z35" s="264" t="s">
        <v>563</v>
      </c>
      <c r="AA35" s="264" t="s">
        <v>563</v>
      </c>
      <c r="AB35" s="264" t="s">
        <v>563</v>
      </c>
      <c r="AC35" s="264" t="s">
        <v>563</v>
      </c>
    </row>
    <row r="36" spans="1:29" ht="10.5" customHeight="1">
      <c r="A36" s="22" t="s">
        <v>31</v>
      </c>
      <c r="B36" s="20">
        <v>179346</v>
      </c>
      <c r="C36" s="20">
        <v>275532</v>
      </c>
      <c r="D36" s="20">
        <v>265856</v>
      </c>
      <c r="E36" s="20">
        <v>258818</v>
      </c>
      <c r="F36" s="20">
        <v>152682</v>
      </c>
      <c r="G36" s="20">
        <v>172619</v>
      </c>
      <c r="I36" s="20">
        <v>150111</v>
      </c>
      <c r="J36" s="20" t="s">
        <v>22</v>
      </c>
      <c r="K36" s="20" t="s">
        <v>22</v>
      </c>
      <c r="L36" s="20" t="s">
        <v>22</v>
      </c>
      <c r="M36" s="20">
        <v>150111</v>
      </c>
      <c r="N36" s="20">
        <v>187733</v>
      </c>
      <c r="P36" s="22" t="s">
        <v>31</v>
      </c>
      <c r="Q36" s="20" t="s">
        <v>563</v>
      </c>
      <c r="R36" s="20" t="s">
        <v>563</v>
      </c>
      <c r="S36" s="20" t="s">
        <v>563</v>
      </c>
      <c r="T36" s="20" t="s">
        <v>563</v>
      </c>
      <c r="U36" s="20" t="s">
        <v>563</v>
      </c>
      <c r="V36" s="20" t="s">
        <v>563</v>
      </c>
      <c r="W36" s="21"/>
      <c r="X36" s="264" t="s">
        <v>563</v>
      </c>
      <c r="Y36" s="264" t="s">
        <v>563</v>
      </c>
      <c r="Z36" s="264" t="s">
        <v>563</v>
      </c>
      <c r="AA36" s="264" t="s">
        <v>563</v>
      </c>
      <c r="AB36" s="264" t="s">
        <v>563</v>
      </c>
      <c r="AC36" s="264" t="s">
        <v>563</v>
      </c>
    </row>
    <row r="37" spans="1:29" ht="10.5" customHeight="1">
      <c r="A37" s="22" t="s">
        <v>33</v>
      </c>
      <c r="B37" s="20">
        <v>179588</v>
      </c>
      <c r="C37" s="20">
        <v>275532</v>
      </c>
      <c r="D37" s="20">
        <v>265856</v>
      </c>
      <c r="E37" s="20">
        <v>258818</v>
      </c>
      <c r="F37" s="20">
        <v>152866</v>
      </c>
      <c r="G37" s="20">
        <v>172763</v>
      </c>
      <c r="I37" s="20" t="s">
        <v>22</v>
      </c>
      <c r="J37" s="20" t="s">
        <v>22</v>
      </c>
      <c r="K37" s="20" t="s">
        <v>22</v>
      </c>
      <c r="L37" s="20" t="s">
        <v>22</v>
      </c>
      <c r="M37" s="20" t="s">
        <v>22</v>
      </c>
      <c r="N37" s="20">
        <v>403333</v>
      </c>
      <c r="P37" s="22" t="s">
        <v>33</v>
      </c>
      <c r="Q37" s="20" t="s">
        <v>563</v>
      </c>
      <c r="R37" s="20" t="s">
        <v>563</v>
      </c>
      <c r="S37" s="20" t="s">
        <v>563</v>
      </c>
      <c r="T37" s="20" t="s">
        <v>563</v>
      </c>
      <c r="U37" s="20" t="s">
        <v>563</v>
      </c>
      <c r="V37" s="20" t="s">
        <v>563</v>
      </c>
      <c r="W37" s="21"/>
      <c r="X37" s="264" t="s">
        <v>563</v>
      </c>
      <c r="Y37" s="264" t="s">
        <v>563</v>
      </c>
      <c r="Z37" s="264" t="s">
        <v>563</v>
      </c>
      <c r="AA37" s="264" t="s">
        <v>563</v>
      </c>
      <c r="AB37" s="264" t="s">
        <v>563</v>
      </c>
      <c r="AC37" s="264" t="s">
        <v>563</v>
      </c>
    </row>
    <row r="38" spans="1:29" ht="10.5" customHeight="1">
      <c r="A38" s="22"/>
      <c r="B38" s="20"/>
      <c r="C38" s="20"/>
      <c r="D38" s="20"/>
      <c r="E38" s="20"/>
      <c r="F38" s="20"/>
      <c r="G38" s="20"/>
      <c r="I38" s="20"/>
      <c r="J38" s="20"/>
      <c r="K38" s="20"/>
      <c r="L38" s="20"/>
      <c r="M38" s="20"/>
      <c r="N38" s="20"/>
      <c r="P38" s="22"/>
      <c r="Q38" s="20"/>
      <c r="R38" s="20"/>
      <c r="S38" s="20"/>
      <c r="T38" s="20"/>
      <c r="U38" s="20"/>
      <c r="V38" s="20"/>
      <c r="X38" s="20"/>
      <c r="Y38" s="20"/>
      <c r="Z38" s="20"/>
      <c r="AA38" s="20"/>
      <c r="AB38" s="20"/>
      <c r="AC38" s="20"/>
    </row>
    <row r="39" spans="1:29" ht="10.5" customHeight="1">
      <c r="A39" s="18"/>
      <c r="B39" s="20"/>
      <c r="C39" s="20"/>
      <c r="D39" s="20"/>
      <c r="E39" s="20"/>
      <c r="F39" s="20"/>
      <c r="G39" s="20"/>
      <c r="I39" s="20"/>
      <c r="J39" s="20"/>
      <c r="K39" s="20"/>
      <c r="L39" s="20"/>
      <c r="M39" s="20"/>
      <c r="N39" s="20"/>
      <c r="P39" s="18"/>
      <c r="Q39" s="20"/>
      <c r="R39" s="20"/>
      <c r="S39" s="20"/>
      <c r="T39" s="20"/>
      <c r="U39" s="20"/>
      <c r="V39" s="20"/>
      <c r="X39" s="20"/>
      <c r="Y39" s="20"/>
      <c r="Z39" s="20"/>
      <c r="AA39" s="20"/>
      <c r="AB39" s="20"/>
      <c r="AC39" s="20"/>
    </row>
    <row r="40" spans="1:29" ht="10.5" customHeight="1">
      <c r="A40" s="22" t="s">
        <v>35</v>
      </c>
      <c r="B40" s="20">
        <v>180361</v>
      </c>
      <c r="C40" s="20">
        <v>279754</v>
      </c>
      <c r="D40" s="20">
        <v>265856</v>
      </c>
      <c r="E40" s="20">
        <v>258298</v>
      </c>
      <c r="F40" s="20">
        <v>152866</v>
      </c>
      <c r="G40" s="20">
        <v>173052</v>
      </c>
      <c r="I40" s="20">
        <v>384833</v>
      </c>
      <c r="J40" s="20">
        <v>537333</v>
      </c>
      <c r="K40" s="20" t="s">
        <v>22</v>
      </c>
      <c r="L40" s="20">
        <v>232333</v>
      </c>
      <c r="M40" s="20" t="s">
        <v>22</v>
      </c>
      <c r="N40" s="20">
        <v>184019</v>
      </c>
      <c r="P40" s="22" t="s">
        <v>35</v>
      </c>
      <c r="Q40" s="20" t="s">
        <v>563</v>
      </c>
      <c r="R40" s="20" t="s">
        <v>563</v>
      </c>
      <c r="S40" s="20" t="s">
        <v>563</v>
      </c>
      <c r="T40" s="20" t="s">
        <v>563</v>
      </c>
      <c r="U40" s="20" t="s">
        <v>563</v>
      </c>
      <c r="V40" s="20" t="s">
        <v>563</v>
      </c>
      <c r="W40" s="21"/>
      <c r="X40" s="264" t="s">
        <v>563</v>
      </c>
      <c r="Y40" s="264" t="s">
        <v>563</v>
      </c>
      <c r="Z40" s="264" t="s">
        <v>563</v>
      </c>
      <c r="AA40" s="264" t="s">
        <v>563</v>
      </c>
      <c r="AB40" s="264" t="s">
        <v>563</v>
      </c>
      <c r="AC40" s="264" t="s">
        <v>563</v>
      </c>
    </row>
    <row r="41" spans="1:29" ht="10.5" customHeight="1">
      <c r="A41" s="22" t="s">
        <v>36</v>
      </c>
      <c r="B41" s="20">
        <v>180441</v>
      </c>
      <c r="C41" s="20">
        <v>279754</v>
      </c>
      <c r="D41" s="20">
        <v>265856</v>
      </c>
      <c r="E41" s="20">
        <v>258298</v>
      </c>
      <c r="F41" s="20">
        <v>152903</v>
      </c>
      <c r="G41" s="20">
        <v>173154</v>
      </c>
      <c r="I41" s="20" t="s">
        <v>22</v>
      </c>
      <c r="J41" s="20" t="s">
        <v>22</v>
      </c>
      <c r="K41" s="20" t="s">
        <v>22</v>
      </c>
      <c r="L41" s="20" t="s">
        <v>22</v>
      </c>
      <c r="M41" s="20" t="s">
        <v>22</v>
      </c>
      <c r="N41" s="20">
        <v>185339</v>
      </c>
      <c r="P41" s="22" t="s">
        <v>36</v>
      </c>
      <c r="Q41" s="20" t="s">
        <v>563</v>
      </c>
      <c r="R41" s="20" t="s">
        <v>563</v>
      </c>
      <c r="S41" s="20" t="s">
        <v>563</v>
      </c>
      <c r="T41" s="20" t="s">
        <v>563</v>
      </c>
      <c r="U41" s="20" t="s">
        <v>563</v>
      </c>
      <c r="V41" s="20" t="s">
        <v>563</v>
      </c>
      <c r="W41" s="21"/>
      <c r="X41" s="264" t="s">
        <v>563</v>
      </c>
      <c r="Y41" s="264" t="s">
        <v>563</v>
      </c>
      <c r="Z41" s="264" t="s">
        <v>563</v>
      </c>
      <c r="AA41" s="264" t="s">
        <v>563</v>
      </c>
      <c r="AB41" s="264" t="s">
        <v>563</v>
      </c>
      <c r="AC41" s="264" t="s">
        <v>563</v>
      </c>
    </row>
    <row r="42" spans="1:29" ht="10.5" customHeight="1">
      <c r="A42" s="22" t="s">
        <v>37</v>
      </c>
      <c r="B42" s="20">
        <v>180441</v>
      </c>
      <c r="C42" s="20">
        <v>279754</v>
      </c>
      <c r="D42" s="20">
        <v>265856</v>
      </c>
      <c r="E42" s="20">
        <v>258298</v>
      </c>
      <c r="F42" s="20">
        <v>152903</v>
      </c>
      <c r="G42" s="20">
        <v>173237</v>
      </c>
      <c r="I42" s="20" t="s">
        <v>22</v>
      </c>
      <c r="J42" s="20" t="s">
        <v>22</v>
      </c>
      <c r="K42" s="20" t="s">
        <v>22</v>
      </c>
      <c r="L42" s="20" t="s">
        <v>22</v>
      </c>
      <c r="M42" s="20" t="s">
        <v>22</v>
      </c>
      <c r="N42" s="20" t="s">
        <v>22</v>
      </c>
      <c r="P42" s="22" t="s">
        <v>37</v>
      </c>
      <c r="Q42" s="20" t="s">
        <v>563</v>
      </c>
      <c r="R42" s="20" t="s">
        <v>563</v>
      </c>
      <c r="S42" s="20" t="s">
        <v>563</v>
      </c>
      <c r="T42" s="20" t="s">
        <v>563</v>
      </c>
      <c r="U42" s="20" t="s">
        <v>563</v>
      </c>
      <c r="V42" s="20" t="s">
        <v>563</v>
      </c>
      <c r="W42" s="21"/>
      <c r="X42" s="264" t="s">
        <v>563</v>
      </c>
      <c r="Y42" s="264" t="s">
        <v>563</v>
      </c>
      <c r="Z42" s="264" t="s">
        <v>563</v>
      </c>
      <c r="AA42" s="264" t="s">
        <v>563</v>
      </c>
      <c r="AB42" s="264" t="s">
        <v>563</v>
      </c>
      <c r="AC42" s="264" t="s">
        <v>563</v>
      </c>
    </row>
    <row r="43" spans="1:29" ht="10.5" customHeight="1">
      <c r="A43" s="18"/>
      <c r="B43" s="20"/>
      <c r="C43" s="20"/>
      <c r="D43" s="20"/>
      <c r="E43" s="20"/>
      <c r="F43" s="20"/>
      <c r="G43" s="20"/>
      <c r="I43" s="20"/>
      <c r="J43" s="20"/>
      <c r="K43" s="20"/>
      <c r="L43" s="20"/>
      <c r="M43" s="20"/>
      <c r="N43" s="20"/>
      <c r="P43" s="18"/>
      <c r="Q43" s="20"/>
      <c r="R43" s="20"/>
      <c r="S43" s="20"/>
      <c r="T43" s="20"/>
      <c r="U43" s="20"/>
      <c r="V43" s="20"/>
      <c r="X43" s="20"/>
      <c r="Y43" s="20"/>
      <c r="Z43" s="20"/>
      <c r="AA43" s="20"/>
      <c r="AB43" s="20"/>
      <c r="AC43" s="20"/>
    </row>
    <row r="44" spans="1:29" ht="10.5" customHeight="1">
      <c r="A44" s="22" t="s">
        <v>39</v>
      </c>
      <c r="B44" s="20">
        <v>179850</v>
      </c>
      <c r="C44" s="20">
        <v>279159</v>
      </c>
      <c r="D44" s="20">
        <v>265856</v>
      </c>
      <c r="E44" s="20">
        <v>258818</v>
      </c>
      <c r="F44" s="20">
        <v>152840</v>
      </c>
      <c r="G44" s="20">
        <v>173209</v>
      </c>
      <c r="I44" s="20">
        <v>189333</v>
      </c>
      <c r="J44" s="20" t="s">
        <v>22</v>
      </c>
      <c r="K44" s="20" t="s">
        <v>22</v>
      </c>
      <c r="L44" s="20" t="s">
        <v>22</v>
      </c>
      <c r="M44" s="20">
        <v>189333</v>
      </c>
      <c r="N44" s="20">
        <v>159822</v>
      </c>
      <c r="P44" s="22" t="s">
        <v>39</v>
      </c>
      <c r="Q44" s="20" t="s">
        <v>563</v>
      </c>
      <c r="R44" s="20" t="s">
        <v>563</v>
      </c>
      <c r="S44" s="20" t="s">
        <v>563</v>
      </c>
      <c r="T44" s="20" t="s">
        <v>563</v>
      </c>
      <c r="U44" s="20" t="s">
        <v>563</v>
      </c>
      <c r="V44" s="20" t="s">
        <v>563</v>
      </c>
      <c r="W44" s="21"/>
      <c r="X44" s="264" t="s">
        <v>563</v>
      </c>
      <c r="Y44" s="264" t="s">
        <v>563</v>
      </c>
      <c r="Z44" s="264" t="s">
        <v>563</v>
      </c>
      <c r="AA44" s="264" t="s">
        <v>563</v>
      </c>
      <c r="AB44" s="264" t="s">
        <v>563</v>
      </c>
      <c r="AC44" s="264" t="s">
        <v>563</v>
      </c>
    </row>
    <row r="45" spans="1:29" ht="10.5" customHeight="1">
      <c r="A45" s="22" t="s">
        <v>41</v>
      </c>
      <c r="B45" s="20">
        <v>179797</v>
      </c>
      <c r="C45" s="20">
        <v>279159</v>
      </c>
      <c r="D45" s="20">
        <v>265856</v>
      </c>
      <c r="E45" s="20">
        <v>258818</v>
      </c>
      <c r="F45" s="20">
        <v>152904</v>
      </c>
      <c r="G45" s="20">
        <v>173316</v>
      </c>
      <c r="I45" s="20">
        <v>157500</v>
      </c>
      <c r="J45" s="20" t="s">
        <v>22</v>
      </c>
      <c r="K45" s="20" t="s">
        <v>22</v>
      </c>
      <c r="L45" s="20" t="s">
        <v>22</v>
      </c>
      <c r="M45" s="20">
        <v>157500</v>
      </c>
      <c r="N45" s="20">
        <v>270667</v>
      </c>
      <c r="P45" s="22" t="s">
        <v>41</v>
      </c>
      <c r="Q45" s="20" t="s">
        <v>563</v>
      </c>
      <c r="R45" s="20" t="s">
        <v>563</v>
      </c>
      <c r="S45" s="20" t="s">
        <v>563</v>
      </c>
      <c r="T45" s="20" t="s">
        <v>563</v>
      </c>
      <c r="U45" s="20" t="s">
        <v>563</v>
      </c>
      <c r="V45" s="20" t="s">
        <v>563</v>
      </c>
      <c r="W45" s="21"/>
      <c r="X45" s="264" t="s">
        <v>563</v>
      </c>
      <c r="Y45" s="264" t="s">
        <v>563</v>
      </c>
      <c r="Z45" s="264" t="s">
        <v>563</v>
      </c>
      <c r="AA45" s="264" t="s">
        <v>563</v>
      </c>
      <c r="AB45" s="264" t="s">
        <v>563</v>
      </c>
      <c r="AC45" s="264" t="s">
        <v>563</v>
      </c>
    </row>
    <row r="46" spans="1:29" ht="10.5" customHeight="1">
      <c r="A46" s="22" t="s">
        <v>46</v>
      </c>
      <c r="B46" s="20">
        <v>180001</v>
      </c>
      <c r="C46" s="20">
        <v>279159</v>
      </c>
      <c r="D46" s="20">
        <v>265856</v>
      </c>
      <c r="E46" s="20">
        <v>260156</v>
      </c>
      <c r="F46" s="20">
        <v>153136</v>
      </c>
      <c r="G46" s="20">
        <v>173288</v>
      </c>
      <c r="I46" s="20" t="s">
        <v>22</v>
      </c>
      <c r="J46" s="20" t="s">
        <v>22</v>
      </c>
      <c r="K46" s="20" t="s">
        <v>22</v>
      </c>
      <c r="L46" s="20" t="s">
        <v>22</v>
      </c>
      <c r="M46" s="20" t="s">
        <v>22</v>
      </c>
      <c r="N46" s="20">
        <v>177587</v>
      </c>
      <c r="P46" s="22" t="s">
        <v>46</v>
      </c>
      <c r="Q46" s="20" t="s">
        <v>563</v>
      </c>
      <c r="R46" s="20" t="s">
        <v>563</v>
      </c>
      <c r="S46" s="20" t="s">
        <v>563</v>
      </c>
      <c r="T46" s="20" t="s">
        <v>563</v>
      </c>
      <c r="U46" s="20" t="s">
        <v>563</v>
      </c>
      <c r="V46" s="20" t="s">
        <v>563</v>
      </c>
      <c r="W46" s="21"/>
      <c r="X46" s="264" t="s">
        <v>563</v>
      </c>
      <c r="Y46" s="264" t="s">
        <v>563</v>
      </c>
      <c r="Z46" s="264" t="s">
        <v>563</v>
      </c>
      <c r="AA46" s="264" t="s">
        <v>563</v>
      </c>
      <c r="AB46" s="264" t="s">
        <v>563</v>
      </c>
      <c r="AC46" s="264" t="s">
        <v>563</v>
      </c>
    </row>
    <row r="47" spans="1:29" ht="10.5" customHeight="1">
      <c r="A47" s="22"/>
      <c r="B47" s="20"/>
      <c r="C47" s="20"/>
      <c r="D47" s="20"/>
      <c r="E47" s="20"/>
      <c r="F47" s="20"/>
      <c r="G47" s="20"/>
      <c r="H47" s="21"/>
      <c r="I47" s="20"/>
      <c r="J47" s="20"/>
      <c r="K47" s="20"/>
      <c r="L47" s="20"/>
      <c r="M47" s="20"/>
      <c r="N47" s="20"/>
      <c r="P47" s="22"/>
      <c r="Q47" s="20"/>
      <c r="R47" s="20"/>
      <c r="S47" s="20"/>
      <c r="T47" s="20"/>
      <c r="U47" s="20"/>
      <c r="V47" s="20"/>
      <c r="W47" s="21"/>
      <c r="X47" s="20"/>
      <c r="Y47" s="20"/>
      <c r="Z47" s="20"/>
      <c r="AA47" s="20"/>
      <c r="AB47" s="20"/>
      <c r="AC47" s="20"/>
    </row>
    <row r="48" spans="1:29" ht="10.5" customHeight="1">
      <c r="A48" s="22"/>
      <c r="B48" s="20"/>
      <c r="C48" s="20"/>
      <c r="D48" s="20"/>
      <c r="E48" s="20"/>
      <c r="F48" s="20"/>
      <c r="G48" s="20"/>
      <c r="H48" s="21"/>
      <c r="I48" s="20"/>
      <c r="J48" s="20"/>
      <c r="K48" s="20"/>
      <c r="L48" s="20"/>
      <c r="M48" s="20"/>
      <c r="N48" s="20"/>
      <c r="P48" s="22"/>
      <c r="Q48" s="20"/>
      <c r="R48" s="20"/>
      <c r="S48" s="20"/>
      <c r="T48" s="20"/>
      <c r="U48" s="20"/>
      <c r="V48" s="20"/>
      <c r="W48" s="21"/>
      <c r="X48" s="20"/>
      <c r="Y48" s="20"/>
      <c r="Z48" s="20"/>
      <c r="AA48" s="20"/>
      <c r="AB48" s="20"/>
      <c r="AC48" s="20"/>
    </row>
    <row r="49" spans="1:29" ht="10.5" customHeight="1">
      <c r="A49" s="18" t="s">
        <v>362</v>
      </c>
      <c r="B49" s="20">
        <v>179596</v>
      </c>
      <c r="C49" s="20">
        <v>278344</v>
      </c>
      <c r="D49" s="20">
        <v>260160</v>
      </c>
      <c r="E49" s="20">
        <v>255167</v>
      </c>
      <c r="F49" s="20">
        <v>152985</v>
      </c>
      <c r="G49" s="20">
        <v>173565</v>
      </c>
      <c r="I49" s="20">
        <v>180417</v>
      </c>
      <c r="J49" s="20">
        <v>225333</v>
      </c>
      <c r="K49" s="20">
        <v>199333</v>
      </c>
      <c r="L49" s="20">
        <v>170833</v>
      </c>
      <c r="M49" s="20">
        <v>171483</v>
      </c>
      <c r="N49" s="20">
        <v>198427</v>
      </c>
      <c r="P49" s="18" t="s">
        <v>362</v>
      </c>
      <c r="Q49" s="20" t="s">
        <v>22</v>
      </c>
      <c r="R49" s="20" t="s">
        <v>22</v>
      </c>
      <c r="S49" s="20" t="s">
        <v>22</v>
      </c>
      <c r="T49" s="20" t="s">
        <v>22</v>
      </c>
      <c r="U49" s="20" t="s">
        <v>22</v>
      </c>
      <c r="V49" s="20" t="s">
        <v>22</v>
      </c>
      <c r="X49" s="20" t="s">
        <v>22</v>
      </c>
      <c r="Y49" s="20" t="s">
        <v>22</v>
      </c>
      <c r="Z49" s="20" t="s">
        <v>22</v>
      </c>
      <c r="AA49" s="20" t="s">
        <v>22</v>
      </c>
      <c r="AB49" s="20" t="s">
        <v>22</v>
      </c>
      <c r="AC49" s="20" t="s">
        <v>22</v>
      </c>
    </row>
    <row r="50" spans="1:29" ht="10.5" customHeight="1">
      <c r="A50" s="18"/>
      <c r="B50" s="20"/>
      <c r="C50" s="20"/>
      <c r="D50" s="20"/>
      <c r="E50" s="20"/>
      <c r="F50" s="20"/>
      <c r="G50" s="20"/>
      <c r="I50" s="20"/>
      <c r="J50" s="20"/>
      <c r="K50" s="20"/>
      <c r="L50" s="20"/>
      <c r="M50" s="20"/>
      <c r="N50" s="20"/>
      <c r="P50" s="18"/>
      <c r="Q50" s="20"/>
      <c r="R50" s="20"/>
      <c r="S50" s="20"/>
      <c r="T50" s="20"/>
      <c r="U50" s="20"/>
      <c r="V50" s="20"/>
      <c r="X50" s="20"/>
      <c r="Y50" s="20"/>
      <c r="Z50" s="20"/>
      <c r="AA50" s="20"/>
      <c r="AB50" s="20"/>
      <c r="AC50" s="20"/>
    </row>
    <row r="51" spans="1:29" ht="10.5" customHeight="1">
      <c r="A51" s="18"/>
      <c r="B51" s="20"/>
      <c r="C51" s="20"/>
      <c r="D51" s="20"/>
      <c r="E51" s="20"/>
      <c r="F51" s="20"/>
      <c r="G51" s="20"/>
      <c r="I51" s="20"/>
      <c r="J51" s="20"/>
      <c r="K51" s="20"/>
      <c r="L51" s="20"/>
      <c r="M51" s="20"/>
      <c r="N51" s="20"/>
      <c r="P51" s="18"/>
      <c r="Q51" s="20"/>
      <c r="R51" s="20"/>
      <c r="S51" s="20"/>
      <c r="T51" s="20"/>
      <c r="U51" s="20"/>
      <c r="V51" s="20"/>
      <c r="X51" s="20"/>
      <c r="Y51" s="20"/>
      <c r="Z51" s="20"/>
      <c r="AA51" s="20"/>
      <c r="AB51" s="20"/>
      <c r="AC51" s="20"/>
    </row>
    <row r="52" spans="1:29" ht="10.5" customHeight="1">
      <c r="A52" s="22" t="s">
        <v>363</v>
      </c>
      <c r="B52" s="20">
        <v>180205</v>
      </c>
      <c r="C52" s="20">
        <v>279218</v>
      </c>
      <c r="D52" s="20">
        <v>265856</v>
      </c>
      <c r="E52" s="20">
        <v>260156</v>
      </c>
      <c r="F52" s="20">
        <v>153326</v>
      </c>
      <c r="G52" s="20">
        <v>172261</v>
      </c>
      <c r="I52" s="20" t="s">
        <v>22</v>
      </c>
      <c r="J52" s="20" t="s">
        <v>22</v>
      </c>
      <c r="K52" s="20" t="s">
        <v>22</v>
      </c>
      <c r="L52" s="20" t="s">
        <v>22</v>
      </c>
      <c r="M52" s="20" t="s">
        <v>22</v>
      </c>
      <c r="N52" s="20">
        <v>94315</v>
      </c>
      <c r="P52" s="22" t="s">
        <v>363</v>
      </c>
      <c r="Q52" s="20" t="s">
        <v>563</v>
      </c>
      <c r="R52" s="20" t="s">
        <v>563</v>
      </c>
      <c r="S52" s="20" t="s">
        <v>563</v>
      </c>
      <c r="T52" s="20" t="s">
        <v>563</v>
      </c>
      <c r="U52" s="20" t="s">
        <v>563</v>
      </c>
      <c r="V52" s="20" t="s">
        <v>563</v>
      </c>
      <c r="W52" s="21"/>
      <c r="X52" s="264" t="s">
        <v>563</v>
      </c>
      <c r="Y52" s="264" t="s">
        <v>563</v>
      </c>
      <c r="Z52" s="264" t="s">
        <v>563</v>
      </c>
      <c r="AA52" s="264" t="s">
        <v>563</v>
      </c>
      <c r="AB52" s="264" t="s">
        <v>563</v>
      </c>
      <c r="AC52" s="264" t="s">
        <v>563</v>
      </c>
    </row>
    <row r="53" spans="1:29" ht="10.5" customHeight="1">
      <c r="A53" s="22" t="s">
        <v>44</v>
      </c>
      <c r="B53" s="20">
        <v>180179</v>
      </c>
      <c r="C53" s="20">
        <v>279218</v>
      </c>
      <c r="D53" s="20">
        <v>265856</v>
      </c>
      <c r="E53" s="20">
        <v>260156</v>
      </c>
      <c r="F53" s="20">
        <v>153226</v>
      </c>
      <c r="G53" s="20">
        <v>172279</v>
      </c>
      <c r="I53" s="20" t="s">
        <v>22</v>
      </c>
      <c r="J53" s="20" t="s">
        <v>22</v>
      </c>
      <c r="K53" s="20" t="s">
        <v>22</v>
      </c>
      <c r="L53" s="20" t="s">
        <v>22</v>
      </c>
      <c r="M53" s="20" t="s">
        <v>22</v>
      </c>
      <c r="N53" s="20">
        <v>175454</v>
      </c>
      <c r="P53" s="22" t="s">
        <v>44</v>
      </c>
      <c r="Q53" s="20" t="s">
        <v>563</v>
      </c>
      <c r="R53" s="20" t="s">
        <v>563</v>
      </c>
      <c r="S53" s="20" t="s">
        <v>563</v>
      </c>
      <c r="T53" s="20" t="s">
        <v>563</v>
      </c>
      <c r="U53" s="20" t="s">
        <v>563</v>
      </c>
      <c r="V53" s="20" t="s">
        <v>563</v>
      </c>
      <c r="W53" s="21"/>
      <c r="X53" s="264" t="s">
        <v>563</v>
      </c>
      <c r="Y53" s="264" t="s">
        <v>563</v>
      </c>
      <c r="Z53" s="264" t="s">
        <v>563</v>
      </c>
      <c r="AA53" s="264" t="s">
        <v>563</v>
      </c>
      <c r="AB53" s="264" t="s">
        <v>563</v>
      </c>
      <c r="AC53" s="264" t="s">
        <v>563</v>
      </c>
    </row>
    <row r="54" spans="1:29" ht="10.5" customHeight="1">
      <c r="A54" s="22" t="s">
        <v>45</v>
      </c>
      <c r="B54" s="20">
        <v>179906</v>
      </c>
      <c r="C54" s="20">
        <v>279218</v>
      </c>
      <c r="D54" s="20">
        <v>265856</v>
      </c>
      <c r="E54" s="20">
        <v>259739</v>
      </c>
      <c r="F54" s="20">
        <v>153184</v>
      </c>
      <c r="G54" s="20">
        <v>172249</v>
      </c>
      <c r="I54" s="20">
        <v>121000</v>
      </c>
      <c r="J54" s="20" t="s">
        <v>22</v>
      </c>
      <c r="K54" s="20" t="s">
        <v>22</v>
      </c>
      <c r="L54" s="20" t="s">
        <v>22</v>
      </c>
      <c r="M54" s="20">
        <v>121000</v>
      </c>
      <c r="N54" s="20">
        <v>160911</v>
      </c>
      <c r="P54" s="22" t="s">
        <v>45</v>
      </c>
      <c r="Q54" s="20" t="s">
        <v>563</v>
      </c>
      <c r="R54" s="20" t="s">
        <v>563</v>
      </c>
      <c r="S54" s="20" t="s">
        <v>563</v>
      </c>
      <c r="T54" s="20" t="s">
        <v>563</v>
      </c>
      <c r="U54" s="20" t="s">
        <v>563</v>
      </c>
      <c r="V54" s="20" t="s">
        <v>563</v>
      </c>
      <c r="W54" s="21"/>
      <c r="X54" s="264" t="s">
        <v>563</v>
      </c>
      <c r="Y54" s="264" t="s">
        <v>563</v>
      </c>
      <c r="Z54" s="264" t="s">
        <v>563</v>
      </c>
      <c r="AA54" s="264" t="s">
        <v>563</v>
      </c>
      <c r="AB54" s="264" t="s">
        <v>563</v>
      </c>
      <c r="AC54" s="264" t="s">
        <v>563</v>
      </c>
    </row>
    <row r="55" spans="1:29" ht="10.5" customHeight="1">
      <c r="A55" s="18"/>
      <c r="B55" s="20"/>
      <c r="C55" s="20"/>
      <c r="D55" s="20"/>
      <c r="E55" s="20"/>
      <c r="F55" s="20"/>
      <c r="G55" s="20"/>
      <c r="I55" s="20"/>
      <c r="J55" s="20"/>
      <c r="K55" s="20"/>
      <c r="L55" s="20"/>
      <c r="M55" s="20"/>
      <c r="N55" s="20"/>
      <c r="P55" s="18"/>
      <c r="Q55" s="20"/>
      <c r="R55" s="20"/>
      <c r="S55" s="20"/>
      <c r="T55" s="20"/>
      <c r="U55" s="20"/>
      <c r="V55" s="20"/>
      <c r="X55" s="20"/>
      <c r="Y55" s="20"/>
      <c r="Z55" s="20"/>
      <c r="AA55" s="20"/>
      <c r="AB55" s="20"/>
      <c r="AC55" s="20"/>
    </row>
    <row r="56" spans="1:29" ht="10.5" customHeight="1">
      <c r="A56" s="22" t="s">
        <v>30</v>
      </c>
      <c r="B56" s="20">
        <v>179739</v>
      </c>
      <c r="C56" s="20">
        <v>279218</v>
      </c>
      <c r="D56" s="20">
        <v>265856</v>
      </c>
      <c r="E56" s="20">
        <v>259739</v>
      </c>
      <c r="F56" s="20">
        <v>152968</v>
      </c>
      <c r="G56" s="20">
        <v>172426</v>
      </c>
      <c r="I56" s="20">
        <v>183333</v>
      </c>
      <c r="J56" s="20" t="s">
        <v>22</v>
      </c>
      <c r="K56" s="20" t="s">
        <v>22</v>
      </c>
      <c r="L56" s="20" t="s">
        <v>22</v>
      </c>
      <c r="M56" s="20">
        <v>183333</v>
      </c>
      <c r="N56" s="20">
        <v>241989</v>
      </c>
      <c r="P56" s="22" t="s">
        <v>30</v>
      </c>
      <c r="Q56" s="20" t="s">
        <v>563</v>
      </c>
      <c r="R56" s="20" t="s">
        <v>563</v>
      </c>
      <c r="S56" s="20" t="s">
        <v>563</v>
      </c>
      <c r="T56" s="20" t="s">
        <v>563</v>
      </c>
      <c r="U56" s="20" t="s">
        <v>563</v>
      </c>
      <c r="V56" s="20" t="s">
        <v>563</v>
      </c>
      <c r="W56" s="21"/>
      <c r="X56" s="264" t="s">
        <v>563</v>
      </c>
      <c r="Y56" s="264" t="s">
        <v>563</v>
      </c>
      <c r="Z56" s="264" t="s">
        <v>563</v>
      </c>
      <c r="AA56" s="264" t="s">
        <v>563</v>
      </c>
      <c r="AB56" s="264" t="s">
        <v>563</v>
      </c>
      <c r="AC56" s="264" t="s">
        <v>563</v>
      </c>
    </row>
    <row r="57" spans="1:29" ht="10.5" customHeight="1">
      <c r="A57" s="22" t="s">
        <v>31</v>
      </c>
      <c r="B57" s="20">
        <v>179492</v>
      </c>
      <c r="C57" s="20">
        <v>278702</v>
      </c>
      <c r="D57" s="20">
        <v>260361</v>
      </c>
      <c r="E57" s="20">
        <v>259278</v>
      </c>
      <c r="F57" s="20">
        <v>152742</v>
      </c>
      <c r="G57" s="20">
        <v>171961</v>
      </c>
      <c r="I57" s="20">
        <v>199333</v>
      </c>
      <c r="J57" s="20" t="s">
        <v>22</v>
      </c>
      <c r="K57" s="20">
        <v>199333</v>
      </c>
      <c r="L57" s="20" t="s">
        <v>22</v>
      </c>
      <c r="M57" s="20" t="s">
        <v>22</v>
      </c>
      <c r="N57" s="20">
        <v>167500</v>
      </c>
      <c r="P57" s="22" t="s">
        <v>31</v>
      </c>
      <c r="Q57" s="20" t="s">
        <v>563</v>
      </c>
      <c r="R57" s="20" t="s">
        <v>563</v>
      </c>
      <c r="S57" s="20" t="s">
        <v>563</v>
      </c>
      <c r="T57" s="20" t="s">
        <v>563</v>
      </c>
      <c r="U57" s="20" t="s">
        <v>563</v>
      </c>
      <c r="V57" s="20" t="s">
        <v>563</v>
      </c>
      <c r="W57" s="21"/>
      <c r="X57" s="264" t="s">
        <v>563</v>
      </c>
      <c r="Y57" s="264" t="s">
        <v>563</v>
      </c>
      <c r="Z57" s="264" t="s">
        <v>563</v>
      </c>
      <c r="AA57" s="264" t="s">
        <v>563</v>
      </c>
      <c r="AB57" s="264" t="s">
        <v>563</v>
      </c>
      <c r="AC57" s="264" t="s">
        <v>563</v>
      </c>
    </row>
    <row r="58" spans="1:29" ht="10.5" customHeight="1">
      <c r="A58" s="22" t="s">
        <v>33</v>
      </c>
      <c r="B58" s="20">
        <v>179599</v>
      </c>
      <c r="C58" s="20">
        <v>279378</v>
      </c>
      <c r="D58" s="20">
        <v>260361</v>
      </c>
      <c r="E58" s="20">
        <v>259278</v>
      </c>
      <c r="F58" s="20">
        <v>152962</v>
      </c>
      <c r="G58" s="20">
        <v>172273</v>
      </c>
      <c r="I58" s="20" t="s">
        <v>22</v>
      </c>
      <c r="J58" s="20" t="s">
        <v>22</v>
      </c>
      <c r="K58" s="20" t="s">
        <v>22</v>
      </c>
      <c r="L58" s="20" t="s">
        <v>22</v>
      </c>
      <c r="M58" s="20" t="s">
        <v>22</v>
      </c>
      <c r="N58" s="20">
        <v>342917</v>
      </c>
      <c r="P58" s="22" t="s">
        <v>33</v>
      </c>
      <c r="Q58" s="20" t="s">
        <v>563</v>
      </c>
      <c r="R58" s="20" t="s">
        <v>563</v>
      </c>
      <c r="S58" s="20" t="s">
        <v>563</v>
      </c>
      <c r="T58" s="20" t="s">
        <v>563</v>
      </c>
      <c r="U58" s="20" t="s">
        <v>563</v>
      </c>
      <c r="V58" s="20" t="s">
        <v>563</v>
      </c>
      <c r="W58" s="21"/>
      <c r="X58" s="264" t="s">
        <v>563</v>
      </c>
      <c r="Y58" s="264" t="s">
        <v>563</v>
      </c>
      <c r="Z58" s="264" t="s">
        <v>563</v>
      </c>
      <c r="AA58" s="264" t="s">
        <v>563</v>
      </c>
      <c r="AB58" s="264" t="s">
        <v>563</v>
      </c>
      <c r="AC58" s="264" t="s">
        <v>563</v>
      </c>
    </row>
    <row r="59" spans="1:29" ht="10.5" customHeight="1">
      <c r="A59" s="22"/>
      <c r="B59" s="20"/>
      <c r="C59" s="20"/>
      <c r="D59" s="20"/>
      <c r="E59" s="20"/>
      <c r="F59" s="20"/>
      <c r="G59" s="20"/>
      <c r="I59" s="20"/>
      <c r="J59" s="20"/>
      <c r="K59" s="20"/>
      <c r="L59" s="20"/>
      <c r="M59" s="20"/>
      <c r="N59" s="20"/>
      <c r="P59" s="22"/>
      <c r="Q59" s="20"/>
      <c r="R59" s="20"/>
      <c r="S59" s="20"/>
      <c r="T59" s="20"/>
      <c r="U59" s="20"/>
      <c r="V59" s="20"/>
      <c r="X59" s="20"/>
      <c r="Y59" s="20"/>
      <c r="Z59" s="20"/>
      <c r="AA59" s="20"/>
      <c r="AB59" s="20"/>
      <c r="AC59" s="20"/>
    </row>
    <row r="60" spans="1:29" ht="10.5" customHeight="1">
      <c r="A60" s="18"/>
      <c r="B60" s="20"/>
      <c r="C60" s="20"/>
      <c r="D60" s="20"/>
      <c r="E60" s="20"/>
      <c r="F60" s="20"/>
      <c r="G60" s="20"/>
      <c r="I60" s="20"/>
      <c r="J60" s="20"/>
      <c r="K60" s="20"/>
      <c r="L60" s="20"/>
      <c r="M60" s="20"/>
      <c r="N60" s="20"/>
      <c r="P60" s="18"/>
      <c r="Q60" s="20"/>
      <c r="R60" s="20"/>
      <c r="S60" s="20"/>
      <c r="T60" s="20"/>
      <c r="U60" s="20"/>
      <c r="V60" s="20"/>
      <c r="X60" s="20"/>
      <c r="Y60" s="20"/>
      <c r="Z60" s="20"/>
      <c r="AA60" s="20"/>
      <c r="AB60" s="20"/>
      <c r="AC60" s="20"/>
    </row>
    <row r="61" spans="1:29" ht="10.5" customHeight="1">
      <c r="A61" s="22" t="s">
        <v>35</v>
      </c>
      <c r="B61" s="20">
        <v>179609</v>
      </c>
      <c r="C61" s="20">
        <v>279378</v>
      </c>
      <c r="D61" s="20">
        <v>260361</v>
      </c>
      <c r="E61" s="20">
        <v>257201</v>
      </c>
      <c r="F61" s="20">
        <v>153095</v>
      </c>
      <c r="G61" s="20">
        <v>172814</v>
      </c>
      <c r="I61" s="20">
        <v>186208</v>
      </c>
      <c r="J61" s="20" t="s">
        <v>22</v>
      </c>
      <c r="K61" s="20" t="s">
        <v>22</v>
      </c>
      <c r="L61" s="20">
        <v>164000</v>
      </c>
      <c r="M61" s="20">
        <v>208417</v>
      </c>
      <c r="N61" s="20">
        <v>250438</v>
      </c>
      <c r="P61" s="22" t="s">
        <v>35</v>
      </c>
      <c r="Q61" s="20" t="s">
        <v>563</v>
      </c>
      <c r="R61" s="20" t="s">
        <v>563</v>
      </c>
      <c r="S61" s="20" t="s">
        <v>563</v>
      </c>
      <c r="T61" s="20" t="s">
        <v>563</v>
      </c>
      <c r="U61" s="20" t="s">
        <v>563</v>
      </c>
      <c r="V61" s="20" t="s">
        <v>563</v>
      </c>
      <c r="W61" s="21"/>
      <c r="X61" s="264" t="s">
        <v>563</v>
      </c>
      <c r="Y61" s="264" t="s">
        <v>563</v>
      </c>
      <c r="Z61" s="264" t="s">
        <v>563</v>
      </c>
      <c r="AA61" s="264" t="s">
        <v>563</v>
      </c>
      <c r="AB61" s="264" t="s">
        <v>563</v>
      </c>
      <c r="AC61" s="264" t="s">
        <v>563</v>
      </c>
    </row>
    <row r="62" spans="1:29" ht="10.5" customHeight="1">
      <c r="A62" s="22" t="s">
        <v>36</v>
      </c>
      <c r="B62" s="20">
        <v>179604</v>
      </c>
      <c r="C62" s="20">
        <v>279378</v>
      </c>
      <c r="D62" s="20">
        <v>260361</v>
      </c>
      <c r="E62" s="20">
        <v>257173</v>
      </c>
      <c r="F62" s="20">
        <v>153092</v>
      </c>
      <c r="G62" s="20">
        <v>172818</v>
      </c>
      <c r="I62" s="20" t="s">
        <v>22</v>
      </c>
      <c r="J62" s="20" t="s">
        <v>22</v>
      </c>
      <c r="K62" s="20" t="s">
        <v>22</v>
      </c>
      <c r="L62" s="20" t="s">
        <v>22</v>
      </c>
      <c r="M62" s="20" t="s">
        <v>22</v>
      </c>
      <c r="N62" s="20">
        <v>244083</v>
      </c>
      <c r="P62" s="22" t="s">
        <v>36</v>
      </c>
      <c r="Q62" s="20" t="s">
        <v>563</v>
      </c>
      <c r="R62" s="20" t="s">
        <v>563</v>
      </c>
      <c r="S62" s="20" t="s">
        <v>563</v>
      </c>
      <c r="T62" s="20" t="s">
        <v>563</v>
      </c>
      <c r="U62" s="20" t="s">
        <v>563</v>
      </c>
      <c r="V62" s="20" t="s">
        <v>563</v>
      </c>
      <c r="W62" s="21"/>
      <c r="X62" s="264" t="s">
        <v>563</v>
      </c>
      <c r="Y62" s="264" t="s">
        <v>563</v>
      </c>
      <c r="Z62" s="264" t="s">
        <v>563</v>
      </c>
      <c r="AA62" s="264" t="s">
        <v>563</v>
      </c>
      <c r="AB62" s="264" t="s">
        <v>563</v>
      </c>
      <c r="AC62" s="264" t="s">
        <v>563</v>
      </c>
    </row>
    <row r="63" spans="1:29" ht="10.5" customHeight="1">
      <c r="A63" s="22" t="s">
        <v>37</v>
      </c>
      <c r="B63" s="20">
        <v>179604</v>
      </c>
      <c r="C63" s="20">
        <v>279378</v>
      </c>
      <c r="D63" s="20">
        <v>260361</v>
      </c>
      <c r="E63" s="20">
        <v>257173</v>
      </c>
      <c r="F63" s="20">
        <v>153092</v>
      </c>
      <c r="G63" s="20">
        <v>172874</v>
      </c>
      <c r="I63" s="20" t="s">
        <v>22</v>
      </c>
      <c r="J63" s="20" t="s">
        <v>22</v>
      </c>
      <c r="K63" s="20" t="s">
        <v>22</v>
      </c>
      <c r="L63" s="20" t="s">
        <v>22</v>
      </c>
      <c r="M63" s="20" t="s">
        <v>22</v>
      </c>
      <c r="N63" s="20" t="s">
        <v>22</v>
      </c>
      <c r="P63" s="22" t="s">
        <v>37</v>
      </c>
      <c r="Q63" s="20" t="s">
        <v>563</v>
      </c>
      <c r="R63" s="20" t="s">
        <v>563</v>
      </c>
      <c r="S63" s="20" t="s">
        <v>563</v>
      </c>
      <c r="T63" s="20" t="s">
        <v>563</v>
      </c>
      <c r="U63" s="20" t="s">
        <v>563</v>
      </c>
      <c r="V63" s="20" t="s">
        <v>563</v>
      </c>
      <c r="W63" s="21"/>
      <c r="X63" s="264" t="s">
        <v>563</v>
      </c>
      <c r="Y63" s="264" t="s">
        <v>563</v>
      </c>
      <c r="Z63" s="264" t="s">
        <v>563</v>
      </c>
      <c r="AA63" s="264" t="s">
        <v>563</v>
      </c>
      <c r="AB63" s="264" t="s">
        <v>563</v>
      </c>
      <c r="AC63" s="264" t="s">
        <v>563</v>
      </c>
    </row>
    <row r="64" spans="1:29" ht="10.5" customHeight="1">
      <c r="A64" s="18"/>
      <c r="B64" s="20"/>
      <c r="C64" s="20"/>
      <c r="D64" s="20"/>
      <c r="E64" s="20"/>
      <c r="F64" s="20"/>
      <c r="G64" s="20"/>
      <c r="I64" s="20"/>
      <c r="J64" s="20"/>
      <c r="K64" s="20"/>
      <c r="L64" s="20"/>
      <c r="M64" s="20"/>
      <c r="N64" s="20"/>
      <c r="P64" s="18"/>
      <c r="Q64" s="20"/>
      <c r="R64" s="20"/>
      <c r="S64" s="20"/>
      <c r="T64" s="20"/>
      <c r="U64" s="20"/>
      <c r="V64" s="20"/>
      <c r="X64" s="20"/>
      <c r="Y64" s="20"/>
      <c r="Z64" s="20"/>
      <c r="AA64" s="20"/>
      <c r="AB64" s="20"/>
      <c r="AC64" s="20"/>
    </row>
    <row r="65" spans="1:29" ht="10.5" customHeight="1">
      <c r="A65" s="22" t="s">
        <v>364</v>
      </c>
      <c r="B65" s="20">
        <v>179272</v>
      </c>
      <c r="C65" s="20">
        <v>279243</v>
      </c>
      <c r="D65" s="20">
        <v>260160</v>
      </c>
      <c r="E65" s="20">
        <v>256748</v>
      </c>
      <c r="F65" s="20">
        <v>152739</v>
      </c>
      <c r="G65" s="20">
        <v>172835</v>
      </c>
      <c r="I65" s="20" t="s">
        <v>22</v>
      </c>
      <c r="J65" s="20" t="s">
        <v>22</v>
      </c>
      <c r="K65" s="20" t="s">
        <v>22</v>
      </c>
      <c r="L65" s="20" t="s">
        <v>22</v>
      </c>
      <c r="M65" s="20" t="s">
        <v>22</v>
      </c>
      <c r="N65" s="20" t="s">
        <v>22</v>
      </c>
      <c r="P65" s="22" t="s">
        <v>364</v>
      </c>
      <c r="Q65" s="20" t="s">
        <v>22</v>
      </c>
      <c r="R65" s="20" t="s">
        <v>22</v>
      </c>
      <c r="S65" s="20" t="s">
        <v>22</v>
      </c>
      <c r="T65" s="20" t="s">
        <v>22</v>
      </c>
      <c r="U65" s="20" t="s">
        <v>22</v>
      </c>
      <c r="V65" s="20" t="s">
        <v>22</v>
      </c>
      <c r="X65" s="20" t="s">
        <v>22</v>
      </c>
      <c r="Y65" s="20" t="s">
        <v>22</v>
      </c>
      <c r="Z65" s="20" t="s">
        <v>22</v>
      </c>
      <c r="AA65" s="20" t="s">
        <v>22</v>
      </c>
      <c r="AB65" s="20" t="s">
        <v>22</v>
      </c>
      <c r="AC65" s="20" t="s">
        <v>22</v>
      </c>
    </row>
    <row r="66" spans="1:29" ht="10.5" customHeight="1">
      <c r="A66" s="22" t="s">
        <v>41</v>
      </c>
      <c r="B66" s="20">
        <v>179440</v>
      </c>
      <c r="C66" s="20">
        <v>278344</v>
      </c>
      <c r="D66" s="20">
        <v>260160</v>
      </c>
      <c r="E66" s="20">
        <v>255167</v>
      </c>
      <c r="F66" s="20">
        <v>152913</v>
      </c>
      <c r="G66" s="20">
        <v>173545</v>
      </c>
      <c r="I66" s="20" t="s">
        <v>22</v>
      </c>
      <c r="J66" s="20" t="s">
        <v>22</v>
      </c>
      <c r="K66" s="20" t="s">
        <v>22</v>
      </c>
      <c r="L66" s="20" t="s">
        <v>22</v>
      </c>
      <c r="M66" s="20" t="s">
        <v>22</v>
      </c>
      <c r="N66" s="20">
        <v>227262</v>
      </c>
      <c r="P66" s="22" t="s">
        <v>41</v>
      </c>
      <c r="Q66" s="20" t="s">
        <v>22</v>
      </c>
      <c r="R66" s="20" t="s">
        <v>22</v>
      </c>
      <c r="S66" s="20" t="s">
        <v>22</v>
      </c>
      <c r="T66" s="20" t="s">
        <v>22</v>
      </c>
      <c r="U66" s="20" t="s">
        <v>22</v>
      </c>
      <c r="V66" s="20" t="s">
        <v>22</v>
      </c>
      <c r="X66" s="20" t="s">
        <v>22</v>
      </c>
      <c r="Y66" s="20" t="s">
        <v>22</v>
      </c>
      <c r="Z66" s="20" t="s">
        <v>22</v>
      </c>
      <c r="AA66" s="20" t="s">
        <v>22</v>
      </c>
      <c r="AB66" s="20" t="s">
        <v>22</v>
      </c>
      <c r="AC66" s="20" t="s">
        <v>22</v>
      </c>
    </row>
    <row r="67" spans="1:29" ht="10.5" customHeight="1">
      <c r="A67" s="22" t="s">
        <v>46</v>
      </c>
      <c r="B67" s="20">
        <v>179596</v>
      </c>
      <c r="C67" s="20">
        <v>278344</v>
      </c>
      <c r="D67" s="20">
        <v>260160</v>
      </c>
      <c r="E67" s="20">
        <v>255167</v>
      </c>
      <c r="F67" s="20">
        <v>152985</v>
      </c>
      <c r="G67" s="20">
        <v>173565</v>
      </c>
      <c r="I67" s="20">
        <v>208889</v>
      </c>
      <c r="J67" s="20">
        <v>225333</v>
      </c>
      <c r="K67" s="20" t="s">
        <v>22</v>
      </c>
      <c r="L67" s="20">
        <v>177667</v>
      </c>
      <c r="M67" s="20">
        <v>223667</v>
      </c>
      <c r="N67" s="20" t="s">
        <v>22</v>
      </c>
      <c r="P67" s="22" t="s">
        <v>46</v>
      </c>
      <c r="Q67" s="20" t="s">
        <v>22</v>
      </c>
      <c r="R67" s="20" t="s">
        <v>22</v>
      </c>
      <c r="S67" s="20" t="s">
        <v>22</v>
      </c>
      <c r="T67" s="20" t="s">
        <v>22</v>
      </c>
      <c r="U67" s="20" t="s">
        <v>22</v>
      </c>
      <c r="V67" s="20" t="s">
        <v>22</v>
      </c>
      <c r="X67" s="20" t="s">
        <v>22</v>
      </c>
      <c r="Y67" s="20" t="s">
        <v>22</v>
      </c>
      <c r="Z67" s="20" t="s">
        <v>22</v>
      </c>
      <c r="AA67" s="20" t="s">
        <v>22</v>
      </c>
      <c r="AB67" s="20" t="s">
        <v>22</v>
      </c>
      <c r="AC67" s="20" t="s">
        <v>22</v>
      </c>
    </row>
    <row r="68" spans="1:29" ht="10.5" customHeight="1" thickBot="1">
      <c r="A68" s="23"/>
      <c r="B68" s="24"/>
      <c r="C68" s="24"/>
      <c r="D68" s="24"/>
      <c r="E68" s="24"/>
      <c r="F68" s="24"/>
      <c r="G68" s="24"/>
      <c r="H68" s="16"/>
      <c r="I68" s="24"/>
      <c r="J68" s="24"/>
      <c r="K68" s="24"/>
      <c r="L68" s="24"/>
      <c r="M68" s="24"/>
      <c r="N68" s="24"/>
      <c r="P68" s="23"/>
      <c r="Q68" s="24"/>
      <c r="R68" s="24"/>
      <c r="S68" s="24"/>
      <c r="T68" s="24"/>
      <c r="U68" s="24"/>
      <c r="V68" s="24"/>
      <c r="W68" s="16"/>
      <c r="X68" s="24"/>
      <c r="Y68" s="24"/>
      <c r="Z68" s="24"/>
      <c r="AA68" s="24"/>
      <c r="AB68" s="24"/>
      <c r="AC68" s="24"/>
    </row>
    <row r="69" spans="1:29" ht="11.25">
      <c r="A69" s="461" t="s">
        <v>570</v>
      </c>
      <c r="I69" s="497" t="s">
        <v>571</v>
      </c>
      <c r="P69" s="461" t="s">
        <v>619</v>
      </c>
      <c r="X69" s="461" t="s">
        <v>575</v>
      </c>
    </row>
    <row r="70" spans="1:29">
      <c r="A70" s="461" t="s">
        <v>572</v>
      </c>
    </row>
  </sheetData>
  <mergeCells count="10">
    <mergeCell ref="P4:P5"/>
    <mergeCell ref="Q4:U4"/>
    <mergeCell ref="X4:AB4"/>
    <mergeCell ref="V4:V5"/>
    <mergeCell ref="AC4:AC5"/>
    <mergeCell ref="A4:A5"/>
    <mergeCell ref="B4:F4"/>
    <mergeCell ref="G4:G5"/>
    <mergeCell ref="I4:M4"/>
    <mergeCell ref="N4:N5"/>
  </mergeCells>
  <phoneticPr fontId="1"/>
  <printOptions horizontalCentered="1"/>
  <pageMargins left="0.51181102362204722" right="0.51181102362204722" top="0.6692913385826772" bottom="0.6692913385826772" header="0.39370078740157483" footer="0.3937007874015748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dimension ref="A1:DR73"/>
  <sheetViews>
    <sheetView showGridLines="0" zoomScaleNormal="100" zoomScaleSheetLayoutView="120" workbookViewId="0">
      <selection sqref="A1:I1"/>
    </sheetView>
  </sheetViews>
  <sheetFormatPr defaultRowHeight="13.5"/>
  <cols>
    <col min="1" max="1" width="13.25" style="129" customWidth="1"/>
    <col min="2" max="2" width="8.625" style="120" customWidth="1"/>
    <col min="3" max="3" width="10.625" style="120" customWidth="1"/>
    <col min="4" max="4" width="8.625" style="120" customWidth="1"/>
    <col min="5" max="5" width="10.625" style="120" customWidth="1"/>
    <col min="6" max="6" width="8.625" style="120" customWidth="1"/>
    <col min="7" max="7" width="10.625" style="120" customWidth="1"/>
    <col min="8" max="8" width="8.625" style="120" customWidth="1"/>
    <col min="9" max="9" width="10.625" style="120" customWidth="1"/>
    <col min="10" max="10" width="9" style="120"/>
    <col min="11" max="11" width="13.25" style="129" customWidth="1"/>
    <col min="12" max="12" width="8.625" style="120" customWidth="1"/>
    <col min="13" max="13" width="10.625" style="120" customWidth="1"/>
    <col min="14" max="14" width="8.625" style="120" customWidth="1"/>
    <col min="15" max="15" width="10.625" style="120" customWidth="1"/>
    <col min="16" max="16" width="8.625" style="120" customWidth="1"/>
    <col min="17" max="17" width="10.625" style="120" customWidth="1"/>
    <col min="18" max="18" width="8.625" style="120" customWidth="1"/>
    <col min="19" max="19" width="10.625" style="120" customWidth="1"/>
    <col min="20" max="250" width="9" style="120"/>
    <col min="251" max="251" width="10.5" style="120" customWidth="1"/>
    <col min="252" max="252" width="5.625" style="120" customWidth="1"/>
    <col min="253" max="253" width="9.375" style="120" customWidth="1"/>
    <col min="254" max="254" width="5.625" style="120" customWidth="1"/>
    <col min="255" max="255" width="9.375" style="120" customWidth="1"/>
    <col min="256" max="256" width="5.625" style="120" customWidth="1"/>
    <col min="257" max="257" width="9.375" style="120" customWidth="1"/>
    <col min="258" max="258" width="5.625" style="120" customWidth="1"/>
    <col min="259" max="259" width="9.375" style="120" customWidth="1"/>
    <col min="260" max="260" width="5.625" style="120" customWidth="1"/>
    <col min="261" max="261" width="8.625" style="120" customWidth="1"/>
    <col min="262" max="262" width="9.375" style="120" customWidth="1"/>
    <col min="263" max="506" width="9" style="120"/>
    <col min="507" max="507" width="10.5" style="120" customWidth="1"/>
    <col min="508" max="508" width="5.625" style="120" customWidth="1"/>
    <col min="509" max="509" width="9.375" style="120" customWidth="1"/>
    <col min="510" max="510" width="5.625" style="120" customWidth="1"/>
    <col min="511" max="511" width="9.375" style="120" customWidth="1"/>
    <col min="512" max="512" width="5.625" style="120" customWidth="1"/>
    <col min="513" max="513" width="9.375" style="120" customWidth="1"/>
    <col min="514" max="514" width="5.625" style="120" customWidth="1"/>
    <col min="515" max="515" width="9.375" style="120" customWidth="1"/>
    <col min="516" max="516" width="5.625" style="120" customWidth="1"/>
    <col min="517" max="517" width="8.625" style="120" customWidth="1"/>
    <col min="518" max="518" width="9.375" style="120" customWidth="1"/>
    <col min="519" max="762" width="9" style="120"/>
    <col min="763" max="763" width="10.5" style="120" customWidth="1"/>
    <col min="764" max="764" width="5.625" style="120" customWidth="1"/>
    <col min="765" max="765" width="9.375" style="120" customWidth="1"/>
    <col min="766" max="766" width="5.625" style="120" customWidth="1"/>
    <col min="767" max="767" width="9.375" style="120" customWidth="1"/>
    <col min="768" max="768" width="5.625" style="120" customWidth="1"/>
    <col min="769" max="769" width="9.375" style="120" customWidth="1"/>
    <col min="770" max="770" width="5.625" style="120" customWidth="1"/>
    <col min="771" max="771" width="9.375" style="120" customWidth="1"/>
    <col min="772" max="772" width="5.625" style="120" customWidth="1"/>
    <col min="773" max="773" width="8.625" style="120" customWidth="1"/>
    <col min="774" max="774" width="9.375" style="120" customWidth="1"/>
    <col min="775" max="1018" width="9" style="120"/>
    <col min="1019" max="1019" width="10.5" style="120" customWidth="1"/>
    <col min="1020" max="1020" width="5.625" style="120" customWidth="1"/>
    <col min="1021" max="1021" width="9.375" style="120" customWidth="1"/>
    <col min="1022" max="1022" width="5.625" style="120" customWidth="1"/>
    <col min="1023" max="1023" width="9.375" style="120" customWidth="1"/>
    <col min="1024" max="1024" width="5.625" style="120" customWidth="1"/>
    <col min="1025" max="1025" width="9.375" style="120" customWidth="1"/>
    <col min="1026" max="1026" width="5.625" style="120" customWidth="1"/>
    <col min="1027" max="1027" width="9.375" style="120" customWidth="1"/>
    <col min="1028" max="1028" width="5.625" style="120" customWidth="1"/>
    <col min="1029" max="1029" width="8.625" style="120" customWidth="1"/>
    <col min="1030" max="1030" width="9.375" style="120" customWidth="1"/>
    <col min="1031" max="1274" width="9" style="120"/>
    <col min="1275" max="1275" width="10.5" style="120" customWidth="1"/>
    <col min="1276" max="1276" width="5.625" style="120" customWidth="1"/>
    <col min="1277" max="1277" width="9.375" style="120" customWidth="1"/>
    <col min="1278" max="1278" width="5.625" style="120" customWidth="1"/>
    <col min="1279" max="1279" width="9.375" style="120" customWidth="1"/>
    <col min="1280" max="1280" width="5.625" style="120" customWidth="1"/>
    <col min="1281" max="1281" width="9.375" style="120" customWidth="1"/>
    <col min="1282" max="1282" width="5.625" style="120" customWidth="1"/>
    <col min="1283" max="1283" width="9.375" style="120" customWidth="1"/>
    <col min="1284" max="1284" width="5.625" style="120" customWidth="1"/>
    <col min="1285" max="1285" width="8.625" style="120" customWidth="1"/>
    <col min="1286" max="1286" width="9.375" style="120" customWidth="1"/>
    <col min="1287" max="1530" width="9" style="120"/>
    <col min="1531" max="1531" width="10.5" style="120" customWidth="1"/>
    <col min="1532" max="1532" width="5.625" style="120" customWidth="1"/>
    <col min="1533" max="1533" width="9.375" style="120" customWidth="1"/>
    <col min="1534" max="1534" width="5.625" style="120" customWidth="1"/>
    <col min="1535" max="1535" width="9.375" style="120" customWidth="1"/>
    <col min="1536" max="1536" width="5.625" style="120" customWidth="1"/>
    <col min="1537" max="1537" width="9.375" style="120" customWidth="1"/>
    <col min="1538" max="1538" width="5.625" style="120" customWidth="1"/>
    <col min="1539" max="1539" width="9.375" style="120" customWidth="1"/>
    <col min="1540" max="1540" width="5.625" style="120" customWidth="1"/>
    <col min="1541" max="1541" width="8.625" style="120" customWidth="1"/>
    <col min="1542" max="1542" width="9.375" style="120" customWidth="1"/>
    <col min="1543" max="1786" width="9" style="120"/>
    <col min="1787" max="1787" width="10.5" style="120" customWidth="1"/>
    <col min="1788" max="1788" width="5.625" style="120" customWidth="1"/>
    <col min="1789" max="1789" width="9.375" style="120" customWidth="1"/>
    <col min="1790" max="1790" width="5.625" style="120" customWidth="1"/>
    <col min="1791" max="1791" width="9.375" style="120" customWidth="1"/>
    <col min="1792" max="1792" width="5.625" style="120" customWidth="1"/>
    <col min="1793" max="1793" width="9.375" style="120" customWidth="1"/>
    <col min="1794" max="1794" width="5.625" style="120" customWidth="1"/>
    <col min="1795" max="1795" width="9.375" style="120" customWidth="1"/>
    <col min="1796" max="1796" width="5.625" style="120" customWidth="1"/>
    <col min="1797" max="1797" width="8.625" style="120" customWidth="1"/>
    <col min="1798" max="1798" width="9.375" style="120" customWidth="1"/>
    <col min="1799" max="2042" width="9" style="120"/>
    <col min="2043" max="2043" width="10.5" style="120" customWidth="1"/>
    <col min="2044" max="2044" width="5.625" style="120" customWidth="1"/>
    <col min="2045" max="2045" width="9.375" style="120" customWidth="1"/>
    <col min="2046" max="2046" width="5.625" style="120" customWidth="1"/>
    <col min="2047" max="2047" width="9.375" style="120" customWidth="1"/>
    <col min="2048" max="2048" width="5.625" style="120" customWidth="1"/>
    <col min="2049" max="2049" width="9.375" style="120" customWidth="1"/>
    <col min="2050" max="2050" width="5.625" style="120" customWidth="1"/>
    <col min="2051" max="2051" width="9.375" style="120" customWidth="1"/>
    <col min="2052" max="2052" width="5.625" style="120" customWidth="1"/>
    <col min="2053" max="2053" width="8.625" style="120" customWidth="1"/>
    <col min="2054" max="2054" width="9.375" style="120" customWidth="1"/>
    <col min="2055" max="2298" width="9" style="120"/>
    <col min="2299" max="2299" width="10.5" style="120" customWidth="1"/>
    <col min="2300" max="2300" width="5.625" style="120" customWidth="1"/>
    <col min="2301" max="2301" width="9.375" style="120" customWidth="1"/>
    <col min="2302" max="2302" width="5.625" style="120" customWidth="1"/>
    <col min="2303" max="2303" width="9.375" style="120" customWidth="1"/>
    <col min="2304" max="2304" width="5.625" style="120" customWidth="1"/>
    <col min="2305" max="2305" width="9.375" style="120" customWidth="1"/>
    <col min="2306" max="2306" width="5.625" style="120" customWidth="1"/>
    <col min="2307" max="2307" width="9.375" style="120" customWidth="1"/>
    <col min="2308" max="2308" width="5.625" style="120" customWidth="1"/>
    <col min="2309" max="2309" width="8.625" style="120" customWidth="1"/>
    <col min="2310" max="2310" width="9.375" style="120" customWidth="1"/>
    <col min="2311" max="2554" width="9" style="120"/>
    <col min="2555" max="2555" width="10.5" style="120" customWidth="1"/>
    <col min="2556" max="2556" width="5.625" style="120" customWidth="1"/>
    <col min="2557" max="2557" width="9.375" style="120" customWidth="1"/>
    <col min="2558" max="2558" width="5.625" style="120" customWidth="1"/>
    <col min="2559" max="2559" width="9.375" style="120" customWidth="1"/>
    <col min="2560" max="2560" width="5.625" style="120" customWidth="1"/>
    <col min="2561" max="2561" width="9.375" style="120" customWidth="1"/>
    <col min="2562" max="2562" width="5.625" style="120" customWidth="1"/>
    <col min="2563" max="2563" width="9.375" style="120" customWidth="1"/>
    <col min="2564" max="2564" width="5.625" style="120" customWidth="1"/>
    <col min="2565" max="2565" width="8.625" style="120" customWidth="1"/>
    <col min="2566" max="2566" width="9.375" style="120" customWidth="1"/>
    <col min="2567" max="2810" width="9" style="120"/>
    <col min="2811" max="2811" width="10.5" style="120" customWidth="1"/>
    <col min="2812" max="2812" width="5.625" style="120" customWidth="1"/>
    <col min="2813" max="2813" width="9.375" style="120" customWidth="1"/>
    <col min="2814" max="2814" width="5.625" style="120" customWidth="1"/>
    <col min="2815" max="2815" width="9.375" style="120" customWidth="1"/>
    <col min="2816" max="2816" width="5.625" style="120" customWidth="1"/>
    <col min="2817" max="2817" width="9.375" style="120" customWidth="1"/>
    <col min="2818" max="2818" width="5.625" style="120" customWidth="1"/>
    <col min="2819" max="2819" width="9.375" style="120" customWidth="1"/>
    <col min="2820" max="2820" width="5.625" style="120" customWidth="1"/>
    <col min="2821" max="2821" width="8.625" style="120" customWidth="1"/>
    <col min="2822" max="2822" width="9.375" style="120" customWidth="1"/>
    <col min="2823" max="3066" width="9" style="120"/>
    <col min="3067" max="3067" width="10.5" style="120" customWidth="1"/>
    <col min="3068" max="3068" width="5.625" style="120" customWidth="1"/>
    <col min="3069" max="3069" width="9.375" style="120" customWidth="1"/>
    <col min="3070" max="3070" width="5.625" style="120" customWidth="1"/>
    <col min="3071" max="3071" width="9.375" style="120" customWidth="1"/>
    <col min="3072" max="3072" width="5.625" style="120" customWidth="1"/>
    <col min="3073" max="3073" width="9.375" style="120" customWidth="1"/>
    <col min="3074" max="3074" width="5.625" style="120" customWidth="1"/>
    <col min="3075" max="3075" width="9.375" style="120" customWidth="1"/>
    <col min="3076" max="3076" width="5.625" style="120" customWidth="1"/>
    <col min="3077" max="3077" width="8.625" style="120" customWidth="1"/>
    <col min="3078" max="3078" width="9.375" style="120" customWidth="1"/>
    <col min="3079" max="3322" width="9" style="120"/>
    <col min="3323" max="3323" width="10.5" style="120" customWidth="1"/>
    <col min="3324" max="3324" width="5.625" style="120" customWidth="1"/>
    <col min="3325" max="3325" width="9.375" style="120" customWidth="1"/>
    <col min="3326" max="3326" width="5.625" style="120" customWidth="1"/>
    <col min="3327" max="3327" width="9.375" style="120" customWidth="1"/>
    <col min="3328" max="3328" width="5.625" style="120" customWidth="1"/>
    <col min="3329" max="3329" width="9.375" style="120" customWidth="1"/>
    <col min="3330" max="3330" width="5.625" style="120" customWidth="1"/>
    <col min="3331" max="3331" width="9.375" style="120" customWidth="1"/>
    <col min="3332" max="3332" width="5.625" style="120" customWidth="1"/>
    <col min="3333" max="3333" width="8.625" style="120" customWidth="1"/>
    <col min="3334" max="3334" width="9.375" style="120" customWidth="1"/>
    <col min="3335" max="3578" width="9" style="120"/>
    <col min="3579" max="3579" width="10.5" style="120" customWidth="1"/>
    <col min="3580" max="3580" width="5.625" style="120" customWidth="1"/>
    <col min="3581" max="3581" width="9.375" style="120" customWidth="1"/>
    <col min="3582" max="3582" width="5.625" style="120" customWidth="1"/>
    <col min="3583" max="3583" width="9.375" style="120" customWidth="1"/>
    <col min="3584" max="3584" width="5.625" style="120" customWidth="1"/>
    <col min="3585" max="3585" width="9.375" style="120" customWidth="1"/>
    <col min="3586" max="3586" width="5.625" style="120" customWidth="1"/>
    <col min="3587" max="3587" width="9.375" style="120" customWidth="1"/>
    <col min="3588" max="3588" width="5.625" style="120" customWidth="1"/>
    <col min="3589" max="3589" width="8.625" style="120" customWidth="1"/>
    <col min="3590" max="3590" width="9.375" style="120" customWidth="1"/>
    <col min="3591" max="3834" width="9" style="120"/>
    <col min="3835" max="3835" width="10.5" style="120" customWidth="1"/>
    <col min="3836" max="3836" width="5.625" style="120" customWidth="1"/>
    <col min="3837" max="3837" width="9.375" style="120" customWidth="1"/>
    <col min="3838" max="3838" width="5.625" style="120" customWidth="1"/>
    <col min="3839" max="3839" width="9.375" style="120" customWidth="1"/>
    <col min="3840" max="3840" width="5.625" style="120" customWidth="1"/>
    <col min="3841" max="3841" width="9.375" style="120" customWidth="1"/>
    <col min="3842" max="3842" width="5.625" style="120" customWidth="1"/>
    <col min="3843" max="3843" width="9.375" style="120" customWidth="1"/>
    <col min="3844" max="3844" width="5.625" style="120" customWidth="1"/>
    <col min="3845" max="3845" width="8.625" style="120" customWidth="1"/>
    <col min="3846" max="3846" width="9.375" style="120" customWidth="1"/>
    <col min="3847" max="4090" width="9" style="120"/>
    <col min="4091" max="4091" width="10.5" style="120" customWidth="1"/>
    <col min="4092" max="4092" width="5.625" style="120" customWidth="1"/>
    <col min="4093" max="4093" width="9.375" style="120" customWidth="1"/>
    <col min="4094" max="4094" width="5.625" style="120" customWidth="1"/>
    <col min="4095" max="4095" width="9.375" style="120" customWidth="1"/>
    <col min="4096" max="4096" width="5.625" style="120" customWidth="1"/>
    <col min="4097" max="4097" width="9.375" style="120" customWidth="1"/>
    <col min="4098" max="4098" width="5.625" style="120" customWidth="1"/>
    <col min="4099" max="4099" width="9.375" style="120" customWidth="1"/>
    <col min="4100" max="4100" width="5.625" style="120" customWidth="1"/>
    <col min="4101" max="4101" width="8.625" style="120" customWidth="1"/>
    <col min="4102" max="4102" width="9.375" style="120" customWidth="1"/>
    <col min="4103" max="4346" width="9" style="120"/>
    <col min="4347" max="4347" width="10.5" style="120" customWidth="1"/>
    <col min="4348" max="4348" width="5.625" style="120" customWidth="1"/>
    <col min="4349" max="4349" width="9.375" style="120" customWidth="1"/>
    <col min="4350" max="4350" width="5.625" style="120" customWidth="1"/>
    <col min="4351" max="4351" width="9.375" style="120" customWidth="1"/>
    <col min="4352" max="4352" width="5.625" style="120" customWidth="1"/>
    <col min="4353" max="4353" width="9.375" style="120" customWidth="1"/>
    <col min="4354" max="4354" width="5.625" style="120" customWidth="1"/>
    <col min="4355" max="4355" width="9.375" style="120" customWidth="1"/>
    <col min="4356" max="4356" width="5.625" style="120" customWidth="1"/>
    <col min="4357" max="4357" width="8.625" style="120" customWidth="1"/>
    <col min="4358" max="4358" width="9.375" style="120" customWidth="1"/>
    <col min="4359" max="4602" width="9" style="120"/>
    <col min="4603" max="4603" width="10.5" style="120" customWidth="1"/>
    <col min="4604" max="4604" width="5.625" style="120" customWidth="1"/>
    <col min="4605" max="4605" width="9.375" style="120" customWidth="1"/>
    <col min="4606" max="4606" width="5.625" style="120" customWidth="1"/>
    <col min="4607" max="4607" width="9.375" style="120" customWidth="1"/>
    <col min="4608" max="4608" width="5.625" style="120" customWidth="1"/>
    <col min="4609" max="4609" width="9.375" style="120" customWidth="1"/>
    <col min="4610" max="4610" width="5.625" style="120" customWidth="1"/>
    <col min="4611" max="4611" width="9.375" style="120" customWidth="1"/>
    <col min="4612" max="4612" width="5.625" style="120" customWidth="1"/>
    <col min="4613" max="4613" width="8.625" style="120" customWidth="1"/>
    <col min="4614" max="4614" width="9.375" style="120" customWidth="1"/>
    <col min="4615" max="4858" width="9" style="120"/>
    <col min="4859" max="4859" width="10.5" style="120" customWidth="1"/>
    <col min="4860" max="4860" width="5.625" style="120" customWidth="1"/>
    <col min="4861" max="4861" width="9.375" style="120" customWidth="1"/>
    <col min="4862" max="4862" width="5.625" style="120" customWidth="1"/>
    <col min="4863" max="4863" width="9.375" style="120" customWidth="1"/>
    <col min="4864" max="4864" width="5.625" style="120" customWidth="1"/>
    <col min="4865" max="4865" width="9.375" style="120" customWidth="1"/>
    <col min="4866" max="4866" width="5.625" style="120" customWidth="1"/>
    <col min="4867" max="4867" width="9.375" style="120" customWidth="1"/>
    <col min="4868" max="4868" width="5.625" style="120" customWidth="1"/>
    <col min="4869" max="4869" width="8.625" style="120" customWidth="1"/>
    <col min="4870" max="4870" width="9.375" style="120" customWidth="1"/>
    <col min="4871" max="5114" width="9" style="120"/>
    <col min="5115" max="5115" width="10.5" style="120" customWidth="1"/>
    <col min="5116" max="5116" width="5.625" style="120" customWidth="1"/>
    <col min="5117" max="5117" width="9.375" style="120" customWidth="1"/>
    <col min="5118" max="5118" width="5.625" style="120" customWidth="1"/>
    <col min="5119" max="5119" width="9.375" style="120" customWidth="1"/>
    <col min="5120" max="5120" width="5.625" style="120" customWidth="1"/>
    <col min="5121" max="5121" width="9.375" style="120" customWidth="1"/>
    <col min="5122" max="5122" width="5.625" style="120" customWidth="1"/>
    <col min="5123" max="5123" width="9.375" style="120" customWidth="1"/>
    <col min="5124" max="5124" width="5.625" style="120" customWidth="1"/>
    <col min="5125" max="5125" width="8.625" style="120" customWidth="1"/>
    <col min="5126" max="5126" width="9.375" style="120" customWidth="1"/>
    <col min="5127" max="5370" width="9" style="120"/>
    <col min="5371" max="5371" width="10.5" style="120" customWidth="1"/>
    <col min="5372" max="5372" width="5.625" style="120" customWidth="1"/>
    <col min="5373" max="5373" width="9.375" style="120" customWidth="1"/>
    <col min="5374" max="5374" width="5.625" style="120" customWidth="1"/>
    <col min="5375" max="5375" width="9.375" style="120" customWidth="1"/>
    <col min="5376" max="5376" width="5.625" style="120" customWidth="1"/>
    <col min="5377" max="5377" width="9.375" style="120" customWidth="1"/>
    <col min="5378" max="5378" width="5.625" style="120" customWidth="1"/>
    <col min="5379" max="5379" width="9.375" style="120" customWidth="1"/>
    <col min="5380" max="5380" width="5.625" style="120" customWidth="1"/>
    <col min="5381" max="5381" width="8.625" style="120" customWidth="1"/>
    <col min="5382" max="5382" width="9.375" style="120" customWidth="1"/>
    <col min="5383" max="5626" width="9" style="120"/>
    <col min="5627" max="5627" width="10.5" style="120" customWidth="1"/>
    <col min="5628" max="5628" width="5.625" style="120" customWidth="1"/>
    <col min="5629" max="5629" width="9.375" style="120" customWidth="1"/>
    <col min="5630" max="5630" width="5.625" style="120" customWidth="1"/>
    <col min="5631" max="5631" width="9.375" style="120" customWidth="1"/>
    <col min="5632" max="5632" width="5.625" style="120" customWidth="1"/>
    <col min="5633" max="5633" width="9.375" style="120" customWidth="1"/>
    <col min="5634" max="5634" width="5.625" style="120" customWidth="1"/>
    <col min="5635" max="5635" width="9.375" style="120" customWidth="1"/>
    <col min="5636" max="5636" width="5.625" style="120" customWidth="1"/>
    <col min="5637" max="5637" width="8.625" style="120" customWidth="1"/>
    <col min="5638" max="5638" width="9.375" style="120" customWidth="1"/>
    <col min="5639" max="5882" width="9" style="120"/>
    <col min="5883" max="5883" width="10.5" style="120" customWidth="1"/>
    <col min="5884" max="5884" width="5.625" style="120" customWidth="1"/>
    <col min="5885" max="5885" width="9.375" style="120" customWidth="1"/>
    <col min="5886" max="5886" width="5.625" style="120" customWidth="1"/>
    <col min="5887" max="5887" width="9.375" style="120" customWidth="1"/>
    <col min="5888" max="5888" width="5.625" style="120" customWidth="1"/>
    <col min="5889" max="5889" width="9.375" style="120" customWidth="1"/>
    <col min="5890" max="5890" width="5.625" style="120" customWidth="1"/>
    <col min="5891" max="5891" width="9.375" style="120" customWidth="1"/>
    <col min="5892" max="5892" width="5.625" style="120" customWidth="1"/>
    <col min="5893" max="5893" width="8.625" style="120" customWidth="1"/>
    <col min="5894" max="5894" width="9.375" style="120" customWidth="1"/>
    <col min="5895" max="6138" width="9" style="120"/>
    <col min="6139" max="6139" width="10.5" style="120" customWidth="1"/>
    <col min="6140" max="6140" width="5.625" style="120" customWidth="1"/>
    <col min="6141" max="6141" width="9.375" style="120" customWidth="1"/>
    <col min="6142" max="6142" width="5.625" style="120" customWidth="1"/>
    <col min="6143" max="6143" width="9.375" style="120" customWidth="1"/>
    <col min="6144" max="6144" width="5.625" style="120" customWidth="1"/>
    <col min="6145" max="6145" width="9.375" style="120" customWidth="1"/>
    <col min="6146" max="6146" width="5.625" style="120" customWidth="1"/>
    <col min="6147" max="6147" width="9.375" style="120" customWidth="1"/>
    <col min="6148" max="6148" width="5.625" style="120" customWidth="1"/>
    <col min="6149" max="6149" width="8.625" style="120" customWidth="1"/>
    <col min="6150" max="6150" width="9.375" style="120" customWidth="1"/>
    <col min="6151" max="6394" width="9" style="120"/>
    <col min="6395" max="6395" width="10.5" style="120" customWidth="1"/>
    <col min="6396" max="6396" width="5.625" style="120" customWidth="1"/>
    <col min="6397" max="6397" width="9.375" style="120" customWidth="1"/>
    <col min="6398" max="6398" width="5.625" style="120" customWidth="1"/>
    <col min="6399" max="6399" width="9.375" style="120" customWidth="1"/>
    <col min="6400" max="6400" width="5.625" style="120" customWidth="1"/>
    <col min="6401" max="6401" width="9.375" style="120" customWidth="1"/>
    <col min="6402" max="6402" width="5.625" style="120" customWidth="1"/>
    <col min="6403" max="6403" width="9.375" style="120" customWidth="1"/>
    <col min="6404" max="6404" width="5.625" style="120" customWidth="1"/>
    <col min="6405" max="6405" width="8.625" style="120" customWidth="1"/>
    <col min="6406" max="6406" width="9.375" style="120" customWidth="1"/>
    <col min="6407" max="6650" width="9" style="120"/>
    <col min="6651" max="6651" width="10.5" style="120" customWidth="1"/>
    <col min="6652" max="6652" width="5.625" style="120" customWidth="1"/>
    <col min="6653" max="6653" width="9.375" style="120" customWidth="1"/>
    <col min="6654" max="6654" width="5.625" style="120" customWidth="1"/>
    <col min="6655" max="6655" width="9.375" style="120" customWidth="1"/>
    <col min="6656" max="6656" width="5.625" style="120" customWidth="1"/>
    <col min="6657" max="6657" width="9.375" style="120" customWidth="1"/>
    <col min="6658" max="6658" width="5.625" style="120" customWidth="1"/>
    <col min="6659" max="6659" width="9.375" style="120" customWidth="1"/>
    <col min="6660" max="6660" width="5.625" style="120" customWidth="1"/>
    <col min="6661" max="6661" width="8.625" style="120" customWidth="1"/>
    <col min="6662" max="6662" width="9.375" style="120" customWidth="1"/>
    <col min="6663" max="6906" width="9" style="120"/>
    <col min="6907" max="6907" width="10.5" style="120" customWidth="1"/>
    <col min="6908" max="6908" width="5.625" style="120" customWidth="1"/>
    <col min="6909" max="6909" width="9.375" style="120" customWidth="1"/>
    <col min="6910" max="6910" width="5.625" style="120" customWidth="1"/>
    <col min="6911" max="6911" width="9.375" style="120" customWidth="1"/>
    <col min="6912" max="6912" width="5.625" style="120" customWidth="1"/>
    <col min="6913" max="6913" width="9.375" style="120" customWidth="1"/>
    <col min="6914" max="6914" width="5.625" style="120" customWidth="1"/>
    <col min="6915" max="6915" width="9.375" style="120" customWidth="1"/>
    <col min="6916" max="6916" width="5.625" style="120" customWidth="1"/>
    <col min="6917" max="6917" width="8.625" style="120" customWidth="1"/>
    <col min="6918" max="6918" width="9.375" style="120" customWidth="1"/>
    <col min="6919" max="7162" width="9" style="120"/>
    <col min="7163" max="7163" width="10.5" style="120" customWidth="1"/>
    <col min="7164" max="7164" width="5.625" style="120" customWidth="1"/>
    <col min="7165" max="7165" width="9.375" style="120" customWidth="1"/>
    <col min="7166" max="7166" width="5.625" style="120" customWidth="1"/>
    <col min="7167" max="7167" width="9.375" style="120" customWidth="1"/>
    <col min="7168" max="7168" width="5.625" style="120" customWidth="1"/>
    <col min="7169" max="7169" width="9.375" style="120" customWidth="1"/>
    <col min="7170" max="7170" width="5.625" style="120" customWidth="1"/>
    <col min="7171" max="7171" width="9.375" style="120" customWidth="1"/>
    <col min="7172" max="7172" width="5.625" style="120" customWidth="1"/>
    <col min="7173" max="7173" width="8.625" style="120" customWidth="1"/>
    <col min="7174" max="7174" width="9.375" style="120" customWidth="1"/>
    <col min="7175" max="7418" width="9" style="120"/>
    <col min="7419" max="7419" width="10.5" style="120" customWidth="1"/>
    <col min="7420" max="7420" width="5.625" style="120" customWidth="1"/>
    <col min="7421" max="7421" width="9.375" style="120" customWidth="1"/>
    <col min="7422" max="7422" width="5.625" style="120" customWidth="1"/>
    <col min="7423" max="7423" width="9.375" style="120" customWidth="1"/>
    <col min="7424" max="7424" width="5.625" style="120" customWidth="1"/>
    <col min="7425" max="7425" width="9.375" style="120" customWidth="1"/>
    <col min="7426" max="7426" width="5.625" style="120" customWidth="1"/>
    <col min="7427" max="7427" width="9.375" style="120" customWidth="1"/>
    <col min="7428" max="7428" width="5.625" style="120" customWidth="1"/>
    <col min="7429" max="7429" width="8.625" style="120" customWidth="1"/>
    <col min="7430" max="7430" width="9.375" style="120" customWidth="1"/>
    <col min="7431" max="7674" width="9" style="120"/>
    <col min="7675" max="7675" width="10.5" style="120" customWidth="1"/>
    <col min="7676" max="7676" width="5.625" style="120" customWidth="1"/>
    <col min="7677" max="7677" width="9.375" style="120" customWidth="1"/>
    <col min="7678" max="7678" width="5.625" style="120" customWidth="1"/>
    <col min="7679" max="7679" width="9.375" style="120" customWidth="1"/>
    <col min="7680" max="7680" width="5.625" style="120" customWidth="1"/>
    <col min="7681" max="7681" width="9.375" style="120" customWidth="1"/>
    <col min="7682" max="7682" width="5.625" style="120" customWidth="1"/>
    <col min="7683" max="7683" width="9.375" style="120" customWidth="1"/>
    <col min="7684" max="7684" width="5.625" style="120" customWidth="1"/>
    <col min="7685" max="7685" width="8.625" style="120" customWidth="1"/>
    <col min="7686" max="7686" width="9.375" style="120" customWidth="1"/>
    <col min="7687" max="7930" width="9" style="120"/>
    <col min="7931" max="7931" width="10.5" style="120" customWidth="1"/>
    <col min="7932" max="7932" width="5.625" style="120" customWidth="1"/>
    <col min="7933" max="7933" width="9.375" style="120" customWidth="1"/>
    <col min="7934" max="7934" width="5.625" style="120" customWidth="1"/>
    <col min="7935" max="7935" width="9.375" style="120" customWidth="1"/>
    <col min="7936" max="7936" width="5.625" style="120" customWidth="1"/>
    <col min="7937" max="7937" width="9.375" style="120" customWidth="1"/>
    <col min="7938" max="7938" width="5.625" style="120" customWidth="1"/>
    <col min="7939" max="7939" width="9.375" style="120" customWidth="1"/>
    <col min="7940" max="7940" width="5.625" style="120" customWidth="1"/>
    <col min="7941" max="7941" width="8.625" style="120" customWidth="1"/>
    <col min="7942" max="7942" width="9.375" style="120" customWidth="1"/>
    <col min="7943" max="8186" width="9" style="120"/>
    <col min="8187" max="8187" width="10.5" style="120" customWidth="1"/>
    <col min="8188" max="8188" width="5.625" style="120" customWidth="1"/>
    <col min="8189" max="8189" width="9.375" style="120" customWidth="1"/>
    <col min="8190" max="8190" width="5.625" style="120" customWidth="1"/>
    <col min="8191" max="8191" width="9.375" style="120" customWidth="1"/>
    <col min="8192" max="8192" width="5.625" style="120" customWidth="1"/>
    <col min="8193" max="8193" width="9.375" style="120" customWidth="1"/>
    <col min="8194" max="8194" width="5.625" style="120" customWidth="1"/>
    <col min="8195" max="8195" width="9.375" style="120" customWidth="1"/>
    <col min="8196" max="8196" width="5.625" style="120" customWidth="1"/>
    <col min="8197" max="8197" width="8.625" style="120" customWidth="1"/>
    <col min="8198" max="8198" width="9.375" style="120" customWidth="1"/>
    <col min="8199" max="8442" width="9" style="120"/>
    <col min="8443" max="8443" width="10.5" style="120" customWidth="1"/>
    <col min="8444" max="8444" width="5.625" style="120" customWidth="1"/>
    <col min="8445" max="8445" width="9.375" style="120" customWidth="1"/>
    <col min="8446" max="8446" width="5.625" style="120" customWidth="1"/>
    <col min="8447" max="8447" width="9.375" style="120" customWidth="1"/>
    <col min="8448" max="8448" width="5.625" style="120" customWidth="1"/>
    <col min="8449" max="8449" width="9.375" style="120" customWidth="1"/>
    <col min="8450" max="8450" width="5.625" style="120" customWidth="1"/>
    <col min="8451" max="8451" width="9.375" style="120" customWidth="1"/>
    <col min="8452" max="8452" width="5.625" style="120" customWidth="1"/>
    <col min="8453" max="8453" width="8.625" style="120" customWidth="1"/>
    <col min="8454" max="8454" width="9.375" style="120" customWidth="1"/>
    <col min="8455" max="8698" width="9" style="120"/>
    <col min="8699" max="8699" width="10.5" style="120" customWidth="1"/>
    <col min="8700" max="8700" width="5.625" style="120" customWidth="1"/>
    <col min="8701" max="8701" width="9.375" style="120" customWidth="1"/>
    <col min="8702" max="8702" width="5.625" style="120" customWidth="1"/>
    <col min="8703" max="8703" width="9.375" style="120" customWidth="1"/>
    <col min="8704" max="8704" width="5.625" style="120" customWidth="1"/>
    <col min="8705" max="8705" width="9.375" style="120" customWidth="1"/>
    <col min="8706" max="8706" width="5.625" style="120" customWidth="1"/>
    <col min="8707" max="8707" width="9.375" style="120" customWidth="1"/>
    <col min="8708" max="8708" width="5.625" style="120" customWidth="1"/>
    <col min="8709" max="8709" width="8.625" style="120" customWidth="1"/>
    <col min="8710" max="8710" width="9.375" style="120" customWidth="1"/>
    <col min="8711" max="8954" width="9" style="120"/>
    <col min="8955" max="8955" width="10.5" style="120" customWidth="1"/>
    <col min="8956" max="8956" width="5.625" style="120" customWidth="1"/>
    <col min="8957" max="8957" width="9.375" style="120" customWidth="1"/>
    <col min="8958" max="8958" width="5.625" style="120" customWidth="1"/>
    <col min="8959" max="8959" width="9.375" style="120" customWidth="1"/>
    <col min="8960" max="8960" width="5.625" style="120" customWidth="1"/>
    <col min="8961" max="8961" width="9.375" style="120" customWidth="1"/>
    <col min="8962" max="8962" width="5.625" style="120" customWidth="1"/>
    <col min="8963" max="8963" width="9.375" style="120" customWidth="1"/>
    <col min="8964" max="8964" width="5.625" style="120" customWidth="1"/>
    <col min="8965" max="8965" width="8.625" style="120" customWidth="1"/>
    <col min="8966" max="8966" width="9.375" style="120" customWidth="1"/>
    <col min="8967" max="9210" width="9" style="120"/>
    <col min="9211" max="9211" width="10.5" style="120" customWidth="1"/>
    <col min="9212" max="9212" width="5.625" style="120" customWidth="1"/>
    <col min="9213" max="9213" width="9.375" style="120" customWidth="1"/>
    <col min="9214" max="9214" width="5.625" style="120" customWidth="1"/>
    <col min="9215" max="9215" width="9.375" style="120" customWidth="1"/>
    <col min="9216" max="9216" width="5.625" style="120" customWidth="1"/>
    <col min="9217" max="9217" width="9.375" style="120" customWidth="1"/>
    <col min="9218" max="9218" width="5.625" style="120" customWidth="1"/>
    <col min="9219" max="9219" width="9.375" style="120" customWidth="1"/>
    <col min="9220" max="9220" width="5.625" style="120" customWidth="1"/>
    <col min="9221" max="9221" width="8.625" style="120" customWidth="1"/>
    <col min="9222" max="9222" width="9.375" style="120" customWidth="1"/>
    <col min="9223" max="9466" width="9" style="120"/>
    <col min="9467" max="9467" width="10.5" style="120" customWidth="1"/>
    <col min="9468" max="9468" width="5.625" style="120" customWidth="1"/>
    <col min="9469" max="9469" width="9.375" style="120" customWidth="1"/>
    <col min="9470" max="9470" width="5.625" style="120" customWidth="1"/>
    <col min="9471" max="9471" width="9.375" style="120" customWidth="1"/>
    <col min="9472" max="9472" width="5.625" style="120" customWidth="1"/>
    <col min="9473" max="9473" width="9.375" style="120" customWidth="1"/>
    <col min="9474" max="9474" width="5.625" style="120" customWidth="1"/>
    <col min="9475" max="9475" width="9.375" style="120" customWidth="1"/>
    <col min="9476" max="9476" width="5.625" style="120" customWidth="1"/>
    <col min="9477" max="9477" width="8.625" style="120" customWidth="1"/>
    <col min="9478" max="9478" width="9.375" style="120" customWidth="1"/>
    <col min="9479" max="9722" width="9" style="120"/>
    <col min="9723" max="9723" width="10.5" style="120" customWidth="1"/>
    <col min="9724" max="9724" width="5.625" style="120" customWidth="1"/>
    <col min="9725" max="9725" width="9.375" style="120" customWidth="1"/>
    <col min="9726" max="9726" width="5.625" style="120" customWidth="1"/>
    <col min="9727" max="9727" width="9.375" style="120" customWidth="1"/>
    <col min="9728" max="9728" width="5.625" style="120" customWidth="1"/>
    <col min="9729" max="9729" width="9.375" style="120" customWidth="1"/>
    <col min="9730" max="9730" width="5.625" style="120" customWidth="1"/>
    <col min="9731" max="9731" width="9.375" style="120" customWidth="1"/>
    <col min="9732" max="9732" width="5.625" style="120" customWidth="1"/>
    <col min="9733" max="9733" width="8.625" style="120" customWidth="1"/>
    <col min="9734" max="9734" width="9.375" style="120" customWidth="1"/>
    <col min="9735" max="9978" width="9" style="120"/>
    <col min="9979" max="9979" width="10.5" style="120" customWidth="1"/>
    <col min="9980" max="9980" width="5.625" style="120" customWidth="1"/>
    <col min="9981" max="9981" width="9.375" style="120" customWidth="1"/>
    <col min="9982" max="9982" width="5.625" style="120" customWidth="1"/>
    <col min="9983" max="9983" width="9.375" style="120" customWidth="1"/>
    <col min="9984" max="9984" width="5.625" style="120" customWidth="1"/>
    <col min="9985" max="9985" width="9.375" style="120" customWidth="1"/>
    <col min="9986" max="9986" width="5.625" style="120" customWidth="1"/>
    <col min="9987" max="9987" width="9.375" style="120" customWidth="1"/>
    <col min="9988" max="9988" width="5.625" style="120" customWidth="1"/>
    <col min="9989" max="9989" width="8.625" style="120" customWidth="1"/>
    <col min="9990" max="9990" width="9.375" style="120" customWidth="1"/>
    <col min="9991" max="10234" width="9" style="120"/>
    <col min="10235" max="10235" width="10.5" style="120" customWidth="1"/>
    <col min="10236" max="10236" width="5.625" style="120" customWidth="1"/>
    <col min="10237" max="10237" width="9.375" style="120" customWidth="1"/>
    <col min="10238" max="10238" width="5.625" style="120" customWidth="1"/>
    <col min="10239" max="10239" width="9.375" style="120" customWidth="1"/>
    <col min="10240" max="10240" width="5.625" style="120" customWidth="1"/>
    <col min="10241" max="10241" width="9.375" style="120" customWidth="1"/>
    <col min="10242" max="10242" width="5.625" style="120" customWidth="1"/>
    <col min="10243" max="10243" width="9.375" style="120" customWidth="1"/>
    <col min="10244" max="10244" width="5.625" style="120" customWidth="1"/>
    <col min="10245" max="10245" width="8.625" style="120" customWidth="1"/>
    <col min="10246" max="10246" width="9.375" style="120" customWidth="1"/>
    <col min="10247" max="10490" width="9" style="120"/>
    <col min="10491" max="10491" width="10.5" style="120" customWidth="1"/>
    <col min="10492" max="10492" width="5.625" style="120" customWidth="1"/>
    <col min="10493" max="10493" width="9.375" style="120" customWidth="1"/>
    <col min="10494" max="10494" width="5.625" style="120" customWidth="1"/>
    <col min="10495" max="10495" width="9.375" style="120" customWidth="1"/>
    <col min="10496" max="10496" width="5.625" style="120" customWidth="1"/>
    <col min="10497" max="10497" width="9.375" style="120" customWidth="1"/>
    <col min="10498" max="10498" width="5.625" style="120" customWidth="1"/>
    <col min="10499" max="10499" width="9.375" style="120" customWidth="1"/>
    <col min="10500" max="10500" width="5.625" style="120" customWidth="1"/>
    <col min="10501" max="10501" width="8.625" style="120" customWidth="1"/>
    <col min="10502" max="10502" width="9.375" style="120" customWidth="1"/>
    <col min="10503" max="10746" width="9" style="120"/>
    <col min="10747" max="10747" width="10.5" style="120" customWidth="1"/>
    <col min="10748" max="10748" width="5.625" style="120" customWidth="1"/>
    <col min="10749" max="10749" width="9.375" style="120" customWidth="1"/>
    <col min="10750" max="10750" width="5.625" style="120" customWidth="1"/>
    <col min="10751" max="10751" width="9.375" style="120" customWidth="1"/>
    <col min="10752" max="10752" width="5.625" style="120" customWidth="1"/>
    <col min="10753" max="10753" width="9.375" style="120" customWidth="1"/>
    <col min="10754" max="10754" width="5.625" style="120" customWidth="1"/>
    <col min="10755" max="10755" width="9.375" style="120" customWidth="1"/>
    <col min="10756" max="10756" width="5.625" style="120" customWidth="1"/>
    <col min="10757" max="10757" width="8.625" style="120" customWidth="1"/>
    <col min="10758" max="10758" width="9.375" style="120" customWidth="1"/>
    <col min="10759" max="11002" width="9" style="120"/>
    <col min="11003" max="11003" width="10.5" style="120" customWidth="1"/>
    <col min="11004" max="11004" width="5.625" style="120" customWidth="1"/>
    <col min="11005" max="11005" width="9.375" style="120" customWidth="1"/>
    <col min="11006" max="11006" width="5.625" style="120" customWidth="1"/>
    <col min="11007" max="11007" width="9.375" style="120" customWidth="1"/>
    <col min="11008" max="11008" width="5.625" style="120" customWidth="1"/>
    <col min="11009" max="11009" width="9.375" style="120" customWidth="1"/>
    <col min="11010" max="11010" width="5.625" style="120" customWidth="1"/>
    <col min="11011" max="11011" width="9.375" style="120" customWidth="1"/>
    <col min="11012" max="11012" width="5.625" style="120" customWidth="1"/>
    <col min="11013" max="11013" width="8.625" style="120" customWidth="1"/>
    <col min="11014" max="11014" width="9.375" style="120" customWidth="1"/>
    <col min="11015" max="11258" width="9" style="120"/>
    <col min="11259" max="11259" width="10.5" style="120" customWidth="1"/>
    <col min="11260" max="11260" width="5.625" style="120" customWidth="1"/>
    <col min="11261" max="11261" width="9.375" style="120" customWidth="1"/>
    <col min="11262" max="11262" width="5.625" style="120" customWidth="1"/>
    <col min="11263" max="11263" width="9.375" style="120" customWidth="1"/>
    <col min="11264" max="11264" width="5.625" style="120" customWidth="1"/>
    <col min="11265" max="11265" width="9.375" style="120" customWidth="1"/>
    <col min="11266" max="11266" width="5.625" style="120" customWidth="1"/>
    <col min="11267" max="11267" width="9.375" style="120" customWidth="1"/>
    <col min="11268" max="11268" width="5.625" style="120" customWidth="1"/>
    <col min="11269" max="11269" width="8.625" style="120" customWidth="1"/>
    <col min="11270" max="11270" width="9.375" style="120" customWidth="1"/>
    <col min="11271" max="11514" width="9" style="120"/>
    <col min="11515" max="11515" width="10.5" style="120" customWidth="1"/>
    <col min="11516" max="11516" width="5.625" style="120" customWidth="1"/>
    <col min="11517" max="11517" width="9.375" style="120" customWidth="1"/>
    <col min="11518" max="11518" width="5.625" style="120" customWidth="1"/>
    <col min="11519" max="11519" width="9.375" style="120" customWidth="1"/>
    <col min="11520" max="11520" width="5.625" style="120" customWidth="1"/>
    <col min="11521" max="11521" width="9.375" style="120" customWidth="1"/>
    <col min="11522" max="11522" width="5.625" style="120" customWidth="1"/>
    <col min="11523" max="11523" width="9.375" style="120" customWidth="1"/>
    <col min="11524" max="11524" width="5.625" style="120" customWidth="1"/>
    <col min="11525" max="11525" width="8.625" style="120" customWidth="1"/>
    <col min="11526" max="11526" width="9.375" style="120" customWidth="1"/>
    <col min="11527" max="11770" width="9" style="120"/>
    <col min="11771" max="11771" width="10.5" style="120" customWidth="1"/>
    <col min="11772" max="11772" width="5.625" style="120" customWidth="1"/>
    <col min="11773" max="11773" width="9.375" style="120" customWidth="1"/>
    <col min="11774" max="11774" width="5.625" style="120" customWidth="1"/>
    <col min="11775" max="11775" width="9.375" style="120" customWidth="1"/>
    <col min="11776" max="11776" width="5.625" style="120" customWidth="1"/>
    <col min="11777" max="11777" width="9.375" style="120" customWidth="1"/>
    <col min="11778" max="11778" width="5.625" style="120" customWidth="1"/>
    <col min="11779" max="11779" width="9.375" style="120" customWidth="1"/>
    <col min="11780" max="11780" width="5.625" style="120" customWidth="1"/>
    <col min="11781" max="11781" width="8.625" style="120" customWidth="1"/>
    <col min="11782" max="11782" width="9.375" style="120" customWidth="1"/>
    <col min="11783" max="12026" width="9" style="120"/>
    <col min="12027" max="12027" width="10.5" style="120" customWidth="1"/>
    <col min="12028" max="12028" width="5.625" style="120" customWidth="1"/>
    <col min="12029" max="12029" width="9.375" style="120" customWidth="1"/>
    <col min="12030" max="12030" width="5.625" style="120" customWidth="1"/>
    <col min="12031" max="12031" width="9.375" style="120" customWidth="1"/>
    <col min="12032" max="12032" width="5.625" style="120" customWidth="1"/>
    <col min="12033" max="12033" width="9.375" style="120" customWidth="1"/>
    <col min="12034" max="12034" width="5.625" style="120" customWidth="1"/>
    <col min="12035" max="12035" width="9.375" style="120" customWidth="1"/>
    <col min="12036" max="12036" width="5.625" style="120" customWidth="1"/>
    <col min="12037" max="12037" width="8.625" style="120" customWidth="1"/>
    <col min="12038" max="12038" width="9.375" style="120" customWidth="1"/>
    <col min="12039" max="12282" width="9" style="120"/>
    <col min="12283" max="12283" width="10.5" style="120" customWidth="1"/>
    <col min="12284" max="12284" width="5.625" style="120" customWidth="1"/>
    <col min="12285" max="12285" width="9.375" style="120" customWidth="1"/>
    <col min="12286" max="12286" width="5.625" style="120" customWidth="1"/>
    <col min="12287" max="12287" width="9.375" style="120" customWidth="1"/>
    <col min="12288" max="12288" width="5.625" style="120" customWidth="1"/>
    <col min="12289" max="12289" width="9.375" style="120" customWidth="1"/>
    <col min="12290" max="12290" width="5.625" style="120" customWidth="1"/>
    <col min="12291" max="12291" width="9.375" style="120" customWidth="1"/>
    <col min="12292" max="12292" width="5.625" style="120" customWidth="1"/>
    <col min="12293" max="12293" width="8.625" style="120" customWidth="1"/>
    <col min="12294" max="12294" width="9.375" style="120" customWidth="1"/>
    <col min="12295" max="12538" width="9" style="120"/>
    <col min="12539" max="12539" width="10.5" style="120" customWidth="1"/>
    <col min="12540" max="12540" width="5.625" style="120" customWidth="1"/>
    <col min="12541" max="12541" width="9.375" style="120" customWidth="1"/>
    <col min="12542" max="12542" width="5.625" style="120" customWidth="1"/>
    <col min="12543" max="12543" width="9.375" style="120" customWidth="1"/>
    <col min="12544" max="12544" width="5.625" style="120" customWidth="1"/>
    <col min="12545" max="12545" width="9.375" style="120" customWidth="1"/>
    <col min="12546" max="12546" width="5.625" style="120" customWidth="1"/>
    <col min="12547" max="12547" width="9.375" style="120" customWidth="1"/>
    <col min="12548" max="12548" width="5.625" style="120" customWidth="1"/>
    <col min="12549" max="12549" width="8.625" style="120" customWidth="1"/>
    <col min="12550" max="12550" width="9.375" style="120" customWidth="1"/>
    <col min="12551" max="12794" width="9" style="120"/>
    <col min="12795" max="12795" width="10.5" style="120" customWidth="1"/>
    <col min="12796" max="12796" width="5.625" style="120" customWidth="1"/>
    <col min="12797" max="12797" width="9.375" style="120" customWidth="1"/>
    <col min="12798" max="12798" width="5.625" style="120" customWidth="1"/>
    <col min="12799" max="12799" width="9.375" style="120" customWidth="1"/>
    <col min="12800" max="12800" width="5.625" style="120" customWidth="1"/>
    <col min="12801" max="12801" width="9.375" style="120" customWidth="1"/>
    <col min="12802" max="12802" width="5.625" style="120" customWidth="1"/>
    <col min="12803" max="12803" width="9.375" style="120" customWidth="1"/>
    <col min="12804" max="12804" width="5.625" style="120" customWidth="1"/>
    <col min="12805" max="12805" width="8.625" style="120" customWidth="1"/>
    <col min="12806" max="12806" width="9.375" style="120" customWidth="1"/>
    <col min="12807" max="13050" width="9" style="120"/>
    <col min="13051" max="13051" width="10.5" style="120" customWidth="1"/>
    <col min="13052" max="13052" width="5.625" style="120" customWidth="1"/>
    <col min="13053" max="13053" width="9.375" style="120" customWidth="1"/>
    <col min="13054" max="13054" width="5.625" style="120" customWidth="1"/>
    <col min="13055" max="13055" width="9.375" style="120" customWidth="1"/>
    <col min="13056" max="13056" width="5.625" style="120" customWidth="1"/>
    <col min="13057" max="13057" width="9.375" style="120" customWidth="1"/>
    <col min="13058" max="13058" width="5.625" style="120" customWidth="1"/>
    <col min="13059" max="13059" width="9.375" style="120" customWidth="1"/>
    <col min="13060" max="13060" width="5.625" style="120" customWidth="1"/>
    <col min="13061" max="13061" width="8.625" style="120" customWidth="1"/>
    <col min="13062" max="13062" width="9.375" style="120" customWidth="1"/>
    <col min="13063" max="13306" width="9" style="120"/>
    <col min="13307" max="13307" width="10.5" style="120" customWidth="1"/>
    <col min="13308" max="13308" width="5.625" style="120" customWidth="1"/>
    <col min="13309" max="13309" width="9.375" style="120" customWidth="1"/>
    <col min="13310" max="13310" width="5.625" style="120" customWidth="1"/>
    <col min="13311" max="13311" width="9.375" style="120" customWidth="1"/>
    <col min="13312" max="13312" width="5.625" style="120" customWidth="1"/>
    <col min="13313" max="13313" width="9.375" style="120" customWidth="1"/>
    <col min="13314" max="13314" width="5.625" style="120" customWidth="1"/>
    <col min="13315" max="13315" width="9.375" style="120" customWidth="1"/>
    <col min="13316" max="13316" width="5.625" style="120" customWidth="1"/>
    <col min="13317" max="13317" width="8.625" style="120" customWidth="1"/>
    <col min="13318" max="13318" width="9.375" style="120" customWidth="1"/>
    <col min="13319" max="13562" width="9" style="120"/>
    <col min="13563" max="13563" width="10.5" style="120" customWidth="1"/>
    <col min="13564" max="13564" width="5.625" style="120" customWidth="1"/>
    <col min="13565" max="13565" width="9.375" style="120" customWidth="1"/>
    <col min="13566" max="13566" width="5.625" style="120" customWidth="1"/>
    <col min="13567" max="13567" width="9.375" style="120" customWidth="1"/>
    <col min="13568" max="13568" width="5.625" style="120" customWidth="1"/>
    <col min="13569" max="13569" width="9.375" style="120" customWidth="1"/>
    <col min="13570" max="13570" width="5.625" style="120" customWidth="1"/>
    <col min="13571" max="13571" width="9.375" style="120" customWidth="1"/>
    <col min="13572" max="13572" width="5.625" style="120" customWidth="1"/>
    <col min="13573" max="13573" width="8.625" style="120" customWidth="1"/>
    <col min="13574" max="13574" width="9.375" style="120" customWidth="1"/>
    <col min="13575" max="13818" width="9" style="120"/>
    <col min="13819" max="13819" width="10.5" style="120" customWidth="1"/>
    <col min="13820" max="13820" width="5.625" style="120" customWidth="1"/>
    <col min="13821" max="13821" width="9.375" style="120" customWidth="1"/>
    <col min="13822" max="13822" width="5.625" style="120" customWidth="1"/>
    <col min="13823" max="13823" width="9.375" style="120" customWidth="1"/>
    <col min="13824" max="13824" width="5.625" style="120" customWidth="1"/>
    <col min="13825" max="13825" width="9.375" style="120" customWidth="1"/>
    <col min="13826" max="13826" width="5.625" style="120" customWidth="1"/>
    <col min="13827" max="13827" width="9.375" style="120" customWidth="1"/>
    <col min="13828" max="13828" width="5.625" style="120" customWidth="1"/>
    <col min="13829" max="13829" width="8.625" style="120" customWidth="1"/>
    <col min="13830" max="13830" width="9.375" style="120" customWidth="1"/>
    <col min="13831" max="14074" width="9" style="120"/>
    <col min="14075" max="14075" width="10.5" style="120" customWidth="1"/>
    <col min="14076" max="14076" width="5.625" style="120" customWidth="1"/>
    <col min="14077" max="14077" width="9.375" style="120" customWidth="1"/>
    <col min="14078" max="14078" width="5.625" style="120" customWidth="1"/>
    <col min="14079" max="14079" width="9.375" style="120" customWidth="1"/>
    <col min="14080" max="14080" width="5.625" style="120" customWidth="1"/>
    <col min="14081" max="14081" width="9.375" style="120" customWidth="1"/>
    <col min="14082" max="14082" width="5.625" style="120" customWidth="1"/>
    <col min="14083" max="14083" width="9.375" style="120" customWidth="1"/>
    <col min="14084" max="14084" width="5.625" style="120" customWidth="1"/>
    <col min="14085" max="14085" width="8.625" style="120" customWidth="1"/>
    <col min="14086" max="14086" width="9.375" style="120" customWidth="1"/>
    <col min="14087" max="14330" width="9" style="120"/>
    <col min="14331" max="14331" width="10.5" style="120" customWidth="1"/>
    <col min="14332" max="14332" width="5.625" style="120" customWidth="1"/>
    <col min="14333" max="14333" width="9.375" style="120" customWidth="1"/>
    <col min="14334" max="14334" width="5.625" style="120" customWidth="1"/>
    <col min="14335" max="14335" width="9.375" style="120" customWidth="1"/>
    <col min="14336" max="14336" width="5.625" style="120" customWidth="1"/>
    <col min="14337" max="14337" width="9.375" style="120" customWidth="1"/>
    <col min="14338" max="14338" width="5.625" style="120" customWidth="1"/>
    <col min="14339" max="14339" width="9.375" style="120" customWidth="1"/>
    <col min="14340" max="14340" width="5.625" style="120" customWidth="1"/>
    <col min="14341" max="14341" width="8.625" style="120" customWidth="1"/>
    <col min="14342" max="14342" width="9.375" style="120" customWidth="1"/>
    <col min="14343" max="14586" width="9" style="120"/>
    <col min="14587" max="14587" width="10.5" style="120" customWidth="1"/>
    <col min="14588" max="14588" width="5.625" style="120" customWidth="1"/>
    <col min="14589" max="14589" width="9.375" style="120" customWidth="1"/>
    <col min="14590" max="14590" width="5.625" style="120" customWidth="1"/>
    <col min="14591" max="14591" width="9.375" style="120" customWidth="1"/>
    <col min="14592" max="14592" width="5.625" style="120" customWidth="1"/>
    <col min="14593" max="14593" width="9.375" style="120" customWidth="1"/>
    <col min="14594" max="14594" width="5.625" style="120" customWidth="1"/>
    <col min="14595" max="14595" width="9.375" style="120" customWidth="1"/>
    <col min="14596" max="14596" width="5.625" style="120" customWidth="1"/>
    <col min="14597" max="14597" width="8.625" style="120" customWidth="1"/>
    <col min="14598" max="14598" width="9.375" style="120" customWidth="1"/>
    <col min="14599" max="14842" width="9" style="120"/>
    <col min="14843" max="14843" width="10.5" style="120" customWidth="1"/>
    <col min="14844" max="14844" width="5.625" style="120" customWidth="1"/>
    <col min="14845" max="14845" width="9.375" style="120" customWidth="1"/>
    <col min="14846" max="14846" width="5.625" style="120" customWidth="1"/>
    <col min="14847" max="14847" width="9.375" style="120" customWidth="1"/>
    <col min="14848" max="14848" width="5.625" style="120" customWidth="1"/>
    <col min="14849" max="14849" width="9.375" style="120" customWidth="1"/>
    <col min="14850" max="14850" width="5.625" style="120" customWidth="1"/>
    <col min="14851" max="14851" width="9.375" style="120" customWidth="1"/>
    <col min="14852" max="14852" width="5.625" style="120" customWidth="1"/>
    <col min="14853" max="14853" width="8.625" style="120" customWidth="1"/>
    <col min="14854" max="14854" width="9.375" style="120" customWidth="1"/>
    <col min="14855" max="15098" width="9" style="120"/>
    <col min="15099" max="15099" width="10.5" style="120" customWidth="1"/>
    <col min="15100" max="15100" width="5.625" style="120" customWidth="1"/>
    <col min="15101" max="15101" width="9.375" style="120" customWidth="1"/>
    <col min="15102" max="15102" width="5.625" style="120" customWidth="1"/>
    <col min="15103" max="15103" width="9.375" style="120" customWidth="1"/>
    <col min="15104" max="15104" width="5.625" style="120" customWidth="1"/>
    <col min="15105" max="15105" width="9.375" style="120" customWidth="1"/>
    <col min="15106" max="15106" width="5.625" style="120" customWidth="1"/>
    <col min="15107" max="15107" width="9.375" style="120" customWidth="1"/>
    <col min="15108" max="15108" width="5.625" style="120" customWidth="1"/>
    <col min="15109" max="15109" width="8.625" style="120" customWidth="1"/>
    <col min="15110" max="15110" width="9.375" style="120" customWidth="1"/>
    <col min="15111" max="15354" width="9" style="120"/>
    <col min="15355" max="15355" width="10.5" style="120" customWidth="1"/>
    <col min="15356" max="15356" width="5.625" style="120" customWidth="1"/>
    <col min="15357" max="15357" width="9.375" style="120" customWidth="1"/>
    <col min="15358" max="15358" width="5.625" style="120" customWidth="1"/>
    <col min="15359" max="15359" width="9.375" style="120" customWidth="1"/>
    <col min="15360" max="15360" width="5.625" style="120" customWidth="1"/>
    <col min="15361" max="15361" width="9.375" style="120" customWidth="1"/>
    <col min="15362" max="15362" width="5.625" style="120" customWidth="1"/>
    <col min="15363" max="15363" width="9.375" style="120" customWidth="1"/>
    <col min="15364" max="15364" width="5.625" style="120" customWidth="1"/>
    <col min="15365" max="15365" width="8.625" style="120" customWidth="1"/>
    <col min="15366" max="15366" width="9.375" style="120" customWidth="1"/>
    <col min="15367" max="15610" width="9" style="120"/>
    <col min="15611" max="15611" width="10.5" style="120" customWidth="1"/>
    <col min="15612" max="15612" width="5.625" style="120" customWidth="1"/>
    <col min="15613" max="15613" width="9.375" style="120" customWidth="1"/>
    <col min="15614" max="15614" width="5.625" style="120" customWidth="1"/>
    <col min="15615" max="15615" width="9.375" style="120" customWidth="1"/>
    <col min="15616" max="15616" width="5.625" style="120" customWidth="1"/>
    <col min="15617" max="15617" width="9.375" style="120" customWidth="1"/>
    <col min="15618" max="15618" width="5.625" style="120" customWidth="1"/>
    <col min="15619" max="15619" width="9.375" style="120" customWidth="1"/>
    <col min="15620" max="15620" width="5.625" style="120" customWidth="1"/>
    <col min="15621" max="15621" width="8.625" style="120" customWidth="1"/>
    <col min="15622" max="15622" width="9.375" style="120" customWidth="1"/>
    <col min="15623" max="15866" width="9" style="120"/>
    <col min="15867" max="15867" width="10.5" style="120" customWidth="1"/>
    <col min="15868" max="15868" width="5.625" style="120" customWidth="1"/>
    <col min="15869" max="15869" width="9.375" style="120" customWidth="1"/>
    <col min="15870" max="15870" width="5.625" style="120" customWidth="1"/>
    <col min="15871" max="15871" width="9.375" style="120" customWidth="1"/>
    <col min="15872" max="15872" width="5.625" style="120" customWidth="1"/>
    <col min="15873" max="15873" width="9.375" style="120" customWidth="1"/>
    <col min="15874" max="15874" width="5.625" style="120" customWidth="1"/>
    <col min="15875" max="15875" width="9.375" style="120" customWidth="1"/>
    <col min="15876" max="15876" width="5.625" style="120" customWidth="1"/>
    <col min="15877" max="15877" width="8.625" style="120" customWidth="1"/>
    <col min="15878" max="15878" width="9.375" style="120" customWidth="1"/>
    <col min="15879" max="16122" width="9" style="120"/>
    <col min="16123" max="16123" width="10.5" style="120" customWidth="1"/>
    <col min="16124" max="16124" width="5.625" style="120" customWidth="1"/>
    <col min="16125" max="16125" width="9.375" style="120" customWidth="1"/>
    <col min="16126" max="16126" width="5.625" style="120" customWidth="1"/>
    <col min="16127" max="16127" width="9.375" style="120" customWidth="1"/>
    <col min="16128" max="16128" width="5.625" style="120" customWidth="1"/>
    <col min="16129" max="16129" width="9.375" style="120" customWidth="1"/>
    <col min="16130" max="16130" width="5.625" style="120" customWidth="1"/>
    <col min="16131" max="16131" width="9.375" style="120" customWidth="1"/>
    <col min="16132" max="16132" width="5.625" style="120" customWidth="1"/>
    <col min="16133" max="16133" width="8.625" style="120" customWidth="1"/>
    <col min="16134" max="16134" width="9.375" style="120" customWidth="1"/>
    <col min="16135" max="16384" width="9" style="120"/>
  </cols>
  <sheetData>
    <row r="1" spans="1:122" s="117" customFormat="1" ht="18">
      <c r="A1" s="711" t="s">
        <v>595</v>
      </c>
      <c r="B1" s="711"/>
      <c r="C1" s="711"/>
      <c r="D1" s="711"/>
      <c r="E1" s="711"/>
      <c r="F1" s="711"/>
      <c r="G1" s="711"/>
      <c r="H1" s="711"/>
      <c r="I1" s="711"/>
      <c r="J1" s="113"/>
      <c r="K1" s="711" t="s">
        <v>596</v>
      </c>
      <c r="L1" s="711"/>
      <c r="M1" s="711"/>
      <c r="N1" s="711"/>
      <c r="O1" s="711"/>
      <c r="P1" s="711"/>
      <c r="Q1" s="711"/>
      <c r="R1" s="711"/>
      <c r="S1" s="711"/>
      <c r="T1" s="115"/>
      <c r="U1" s="115"/>
      <c r="V1" s="113"/>
      <c r="W1" s="113"/>
      <c r="X1" s="113"/>
      <c r="Y1" s="113"/>
      <c r="Z1" s="113"/>
      <c r="AA1" s="113"/>
      <c r="AB1" s="116"/>
      <c r="AC1" s="116"/>
    </row>
    <row r="2" spans="1:122" s="117" customFormat="1" ht="11.25">
      <c r="A2" s="114"/>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row>
    <row r="3" spans="1:122" s="117" customFormat="1" ht="20.100000000000001" customHeight="1" thickBot="1">
      <c r="A3" s="118"/>
      <c r="B3" s="114"/>
      <c r="C3" s="114"/>
      <c r="D3" s="114"/>
      <c r="E3" s="118"/>
      <c r="F3" s="118"/>
      <c r="G3" s="118"/>
      <c r="H3" s="118"/>
      <c r="I3" s="119"/>
      <c r="J3" s="118"/>
      <c r="K3" s="118"/>
      <c r="L3" s="114"/>
      <c r="M3" s="114"/>
      <c r="N3" s="114"/>
      <c r="O3" s="118"/>
      <c r="P3" s="118"/>
      <c r="Q3" s="118"/>
      <c r="R3" s="118"/>
      <c r="S3" s="119"/>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c r="DJ3" s="118"/>
      <c r="DK3" s="118"/>
      <c r="DL3" s="118"/>
      <c r="DM3" s="118"/>
      <c r="DN3" s="118"/>
      <c r="DO3" s="118"/>
      <c r="DP3" s="118"/>
      <c r="DQ3" s="118"/>
      <c r="DR3" s="118"/>
    </row>
    <row r="4" spans="1:122" ht="31.5" customHeight="1">
      <c r="A4" s="712" t="s">
        <v>5</v>
      </c>
      <c r="B4" s="714" t="s">
        <v>228</v>
      </c>
      <c r="C4" s="716"/>
      <c r="D4" s="714" t="s">
        <v>356</v>
      </c>
      <c r="E4" s="716"/>
      <c r="F4" s="714" t="s">
        <v>357</v>
      </c>
      <c r="G4" s="716"/>
      <c r="H4" s="714" t="s">
        <v>358</v>
      </c>
      <c r="I4" s="715"/>
      <c r="J4" s="258"/>
      <c r="K4" s="667" t="s">
        <v>5</v>
      </c>
      <c r="L4" s="657" t="s">
        <v>228</v>
      </c>
      <c r="M4" s="949"/>
      <c r="N4" s="657" t="s">
        <v>356</v>
      </c>
      <c r="O4" s="949"/>
      <c r="P4" s="657" t="s">
        <v>357</v>
      </c>
      <c r="Q4" s="949"/>
      <c r="R4" s="657" t="s">
        <v>358</v>
      </c>
      <c r="S4" s="658"/>
      <c r="T4" s="258"/>
    </row>
    <row r="5" spans="1:122" ht="31.5" customHeight="1" thickBot="1">
      <c r="A5" s="713"/>
      <c r="B5" s="121" t="s">
        <v>360</v>
      </c>
      <c r="C5" s="121" t="s">
        <v>284</v>
      </c>
      <c r="D5" s="121" t="s">
        <v>360</v>
      </c>
      <c r="E5" s="121" t="s">
        <v>284</v>
      </c>
      <c r="F5" s="121" t="s">
        <v>360</v>
      </c>
      <c r="G5" s="121" t="s">
        <v>284</v>
      </c>
      <c r="H5" s="121" t="s">
        <v>360</v>
      </c>
      <c r="I5" s="226" t="s">
        <v>284</v>
      </c>
      <c r="J5" s="258"/>
      <c r="K5" s="954"/>
      <c r="L5" s="253" t="s">
        <v>360</v>
      </c>
      <c r="M5" s="253" t="s">
        <v>284</v>
      </c>
      <c r="N5" s="253" t="s">
        <v>360</v>
      </c>
      <c r="O5" s="253" t="s">
        <v>284</v>
      </c>
      <c r="P5" s="253" t="s">
        <v>360</v>
      </c>
      <c r="Q5" s="253" t="s">
        <v>284</v>
      </c>
      <c r="R5" s="253" t="s">
        <v>360</v>
      </c>
      <c r="S5" s="512" t="s">
        <v>284</v>
      </c>
      <c r="T5" s="258"/>
    </row>
    <row r="6" spans="1:122" ht="10.5" customHeight="1">
      <c r="A6" s="122"/>
      <c r="C6" s="227" t="s">
        <v>288</v>
      </c>
      <c r="E6" s="227" t="s">
        <v>288</v>
      </c>
      <c r="G6" s="227" t="s">
        <v>288</v>
      </c>
      <c r="I6" s="227" t="s">
        <v>288</v>
      </c>
      <c r="K6" s="122"/>
      <c r="M6" s="227" t="s">
        <v>288</v>
      </c>
      <c r="O6" s="227" t="s">
        <v>288</v>
      </c>
      <c r="Q6" s="227" t="s">
        <v>288</v>
      </c>
      <c r="S6" s="227" t="s">
        <v>288</v>
      </c>
    </row>
    <row r="7" spans="1:122" ht="10.5" customHeight="1">
      <c r="A7" s="123" t="s">
        <v>24</v>
      </c>
      <c r="B7" s="230">
        <v>124</v>
      </c>
      <c r="C7" s="231">
        <v>431275</v>
      </c>
      <c r="D7" s="231">
        <v>118</v>
      </c>
      <c r="E7" s="231">
        <v>365683</v>
      </c>
      <c r="F7" s="231">
        <v>6</v>
      </c>
      <c r="G7" s="231">
        <v>65592</v>
      </c>
      <c r="H7" s="231" t="s">
        <v>523</v>
      </c>
      <c r="I7" s="231" t="s">
        <v>523</v>
      </c>
      <c r="K7" s="123" t="s">
        <v>24</v>
      </c>
      <c r="L7" s="230" t="s">
        <v>564</v>
      </c>
      <c r="M7" s="231" t="s">
        <v>564</v>
      </c>
      <c r="N7" s="231" t="s">
        <v>564</v>
      </c>
      <c r="O7" s="231" t="s">
        <v>564</v>
      </c>
      <c r="P7" s="231" t="s">
        <v>564</v>
      </c>
      <c r="Q7" s="231" t="s">
        <v>564</v>
      </c>
      <c r="R7" s="231" t="s">
        <v>564</v>
      </c>
      <c r="S7" s="231" t="s">
        <v>564</v>
      </c>
    </row>
    <row r="8" spans="1:122" ht="10.5" customHeight="1">
      <c r="A8" s="123"/>
      <c r="B8" s="124"/>
      <c r="C8" s="124"/>
      <c r="D8" s="124"/>
      <c r="E8" s="124"/>
      <c r="F8" s="124"/>
      <c r="G8" s="124"/>
      <c r="H8" s="124"/>
      <c r="I8" s="124"/>
      <c r="K8" s="123"/>
      <c r="L8" s="124"/>
      <c r="M8" s="124"/>
      <c r="N8" s="124"/>
      <c r="O8" s="124"/>
      <c r="P8" s="124"/>
      <c r="Q8" s="124"/>
      <c r="R8" s="124"/>
      <c r="S8" s="124"/>
    </row>
    <row r="9" spans="1:122" ht="10.5" customHeight="1">
      <c r="A9" s="123" t="s">
        <v>26</v>
      </c>
      <c r="B9" s="230">
        <v>130</v>
      </c>
      <c r="C9" s="231">
        <v>514431</v>
      </c>
      <c r="D9" s="231">
        <v>121</v>
      </c>
      <c r="E9" s="231">
        <v>402582</v>
      </c>
      <c r="F9" s="231">
        <v>6</v>
      </c>
      <c r="G9" s="231">
        <v>57960</v>
      </c>
      <c r="H9" s="231">
        <v>3</v>
      </c>
      <c r="I9" s="231">
        <v>53889</v>
      </c>
      <c r="K9" s="123" t="s">
        <v>26</v>
      </c>
      <c r="L9" s="230" t="s">
        <v>564</v>
      </c>
      <c r="M9" s="231" t="s">
        <v>564</v>
      </c>
      <c r="N9" s="231" t="s">
        <v>564</v>
      </c>
      <c r="O9" s="231" t="s">
        <v>564</v>
      </c>
      <c r="P9" s="231" t="s">
        <v>564</v>
      </c>
      <c r="Q9" s="231" t="s">
        <v>564</v>
      </c>
      <c r="R9" s="231" t="s">
        <v>564</v>
      </c>
      <c r="S9" s="231" t="s">
        <v>564</v>
      </c>
    </row>
    <row r="10" spans="1:122" ht="10.5" customHeight="1">
      <c r="A10" s="123"/>
      <c r="B10" s="124"/>
      <c r="C10" s="124"/>
      <c r="D10" s="124"/>
      <c r="E10" s="124"/>
      <c r="F10" s="124"/>
      <c r="G10" s="124"/>
      <c r="H10" s="124"/>
      <c r="I10" s="124"/>
      <c r="K10" s="123"/>
      <c r="L10" s="124"/>
      <c r="M10" s="124"/>
      <c r="N10" s="124"/>
      <c r="O10" s="124"/>
      <c r="P10" s="124"/>
      <c r="Q10" s="124"/>
      <c r="R10" s="124"/>
      <c r="S10" s="124"/>
    </row>
    <row r="11" spans="1:122" ht="10.5" customHeight="1">
      <c r="A11" s="123" t="s">
        <v>29</v>
      </c>
      <c r="B11" s="230">
        <v>120</v>
      </c>
      <c r="C11" s="231">
        <v>432748</v>
      </c>
      <c r="D11" s="231">
        <v>109</v>
      </c>
      <c r="E11" s="231">
        <v>325348</v>
      </c>
      <c r="F11" s="231">
        <v>10</v>
      </c>
      <c r="G11" s="231">
        <v>103320</v>
      </c>
      <c r="H11" s="231">
        <v>1</v>
      </c>
      <c r="I11" s="231">
        <v>4080</v>
      </c>
      <c r="K11" s="123" t="s">
        <v>29</v>
      </c>
      <c r="L11" s="230" t="s">
        <v>564</v>
      </c>
      <c r="M11" s="231" t="s">
        <v>564</v>
      </c>
      <c r="N11" s="231" t="s">
        <v>564</v>
      </c>
      <c r="O11" s="231" t="s">
        <v>564</v>
      </c>
      <c r="P11" s="231" t="s">
        <v>564</v>
      </c>
      <c r="Q11" s="231" t="s">
        <v>564</v>
      </c>
      <c r="R11" s="231" t="s">
        <v>564</v>
      </c>
      <c r="S11" s="231" t="s">
        <v>564</v>
      </c>
    </row>
    <row r="12" spans="1:122" ht="10.5" customHeight="1">
      <c r="A12" s="123"/>
      <c r="B12" s="231"/>
      <c r="C12" s="231"/>
      <c r="D12" s="231"/>
      <c r="E12" s="231"/>
      <c r="F12" s="231"/>
      <c r="G12" s="231"/>
      <c r="H12" s="231"/>
      <c r="I12" s="231"/>
      <c r="K12" s="123"/>
      <c r="L12" s="231"/>
      <c r="M12" s="231"/>
      <c r="N12" s="231"/>
      <c r="O12" s="231"/>
      <c r="P12" s="231"/>
      <c r="Q12" s="231"/>
      <c r="R12" s="231"/>
      <c r="S12" s="231"/>
    </row>
    <row r="13" spans="1:122" ht="10.5" customHeight="1">
      <c r="A13" s="123"/>
      <c r="B13" s="124"/>
      <c r="C13" s="124"/>
      <c r="D13" s="124"/>
      <c r="E13" s="124"/>
      <c r="F13" s="124"/>
      <c r="G13" s="124"/>
      <c r="H13" s="124"/>
      <c r="I13" s="124"/>
      <c r="K13" s="123"/>
      <c r="L13" s="124"/>
      <c r="M13" s="124"/>
      <c r="N13" s="124"/>
      <c r="O13" s="124"/>
      <c r="P13" s="124"/>
      <c r="Q13" s="124"/>
      <c r="R13" s="124"/>
      <c r="S13" s="124"/>
    </row>
    <row r="14" spans="1:122" ht="10.5" customHeight="1">
      <c r="A14" s="123" t="s">
        <v>491</v>
      </c>
      <c r="B14" s="230">
        <v>114</v>
      </c>
      <c r="C14" s="231">
        <v>416459</v>
      </c>
      <c r="D14" s="231">
        <v>107</v>
      </c>
      <c r="E14" s="231">
        <v>337877</v>
      </c>
      <c r="F14" s="231">
        <v>5</v>
      </c>
      <c r="G14" s="231">
        <v>57960</v>
      </c>
      <c r="H14" s="231">
        <v>2</v>
      </c>
      <c r="I14" s="231">
        <v>20622</v>
      </c>
      <c r="K14" s="123" t="s">
        <v>491</v>
      </c>
      <c r="L14" s="230" t="s">
        <v>564</v>
      </c>
      <c r="M14" s="231" t="s">
        <v>564</v>
      </c>
      <c r="N14" s="231" t="s">
        <v>564</v>
      </c>
      <c r="O14" s="231" t="s">
        <v>564</v>
      </c>
      <c r="P14" s="231" t="s">
        <v>564</v>
      </c>
      <c r="Q14" s="231" t="s">
        <v>564</v>
      </c>
      <c r="R14" s="231" t="s">
        <v>564</v>
      </c>
      <c r="S14" s="231" t="s">
        <v>564</v>
      </c>
    </row>
    <row r="15" spans="1:122" ht="10.5" customHeight="1">
      <c r="A15" s="122"/>
      <c r="B15" s="124"/>
      <c r="C15" s="124"/>
      <c r="D15" s="124"/>
      <c r="E15" s="124"/>
      <c r="F15" s="124"/>
      <c r="G15" s="124"/>
      <c r="H15" s="124"/>
      <c r="I15" s="124"/>
      <c r="K15" s="122"/>
      <c r="L15" s="124"/>
      <c r="M15" s="124"/>
      <c r="N15" s="124"/>
      <c r="O15" s="124"/>
      <c r="P15" s="124"/>
      <c r="Q15" s="124"/>
      <c r="R15" s="124"/>
      <c r="S15" s="124"/>
    </row>
    <row r="16" spans="1:122" ht="10.5" customHeight="1">
      <c r="A16" s="123" t="s">
        <v>492</v>
      </c>
      <c r="B16" s="124">
        <v>98</v>
      </c>
      <c r="C16" s="124">
        <v>330173</v>
      </c>
      <c r="D16" s="124">
        <v>93</v>
      </c>
      <c r="E16" s="124">
        <v>285173</v>
      </c>
      <c r="F16" s="124">
        <v>5</v>
      </c>
      <c r="G16" s="124">
        <v>45000</v>
      </c>
      <c r="H16" s="124" t="s">
        <v>523</v>
      </c>
      <c r="I16" s="124" t="s">
        <v>523</v>
      </c>
      <c r="K16" s="123" t="s">
        <v>492</v>
      </c>
      <c r="L16" s="230" t="s">
        <v>564</v>
      </c>
      <c r="M16" s="231" t="s">
        <v>564</v>
      </c>
      <c r="N16" s="231" t="s">
        <v>564</v>
      </c>
      <c r="O16" s="231" t="s">
        <v>564</v>
      </c>
      <c r="P16" s="231" t="s">
        <v>564</v>
      </c>
      <c r="Q16" s="231" t="s">
        <v>564</v>
      </c>
      <c r="R16" s="231" t="s">
        <v>564</v>
      </c>
      <c r="S16" s="231" t="s">
        <v>564</v>
      </c>
    </row>
    <row r="17" spans="1:19" ht="10.5" customHeight="1">
      <c r="A17" s="122"/>
      <c r="B17" s="124"/>
      <c r="C17" s="124"/>
      <c r="D17" s="124"/>
      <c r="E17" s="124"/>
      <c r="F17" s="124"/>
      <c r="G17" s="124"/>
      <c r="H17" s="124"/>
      <c r="I17" s="124"/>
      <c r="K17" s="122"/>
      <c r="L17" s="124"/>
      <c r="M17" s="124"/>
      <c r="N17" s="124"/>
      <c r="O17" s="124"/>
      <c r="P17" s="124"/>
      <c r="Q17" s="124"/>
      <c r="R17" s="124"/>
      <c r="S17" s="124"/>
    </row>
    <row r="18" spans="1:19" ht="10.5" customHeight="1">
      <c r="A18" s="123" t="s">
        <v>63</v>
      </c>
      <c r="B18" s="124">
        <v>100</v>
      </c>
      <c r="C18" s="124">
        <v>409254</v>
      </c>
      <c r="D18" s="124">
        <v>88</v>
      </c>
      <c r="E18" s="124">
        <v>285774</v>
      </c>
      <c r="F18" s="124">
        <v>9</v>
      </c>
      <c r="G18" s="124">
        <v>100080</v>
      </c>
      <c r="H18" s="231">
        <v>3</v>
      </c>
      <c r="I18" s="124">
        <v>23400</v>
      </c>
      <c r="K18" s="123" t="s">
        <v>63</v>
      </c>
      <c r="L18" s="230" t="s">
        <v>564</v>
      </c>
      <c r="M18" s="231" t="s">
        <v>564</v>
      </c>
      <c r="N18" s="231" t="s">
        <v>564</v>
      </c>
      <c r="O18" s="231" t="s">
        <v>564</v>
      </c>
      <c r="P18" s="231" t="s">
        <v>564</v>
      </c>
      <c r="Q18" s="231" t="s">
        <v>564</v>
      </c>
      <c r="R18" s="231" t="s">
        <v>564</v>
      </c>
      <c r="S18" s="231" t="s">
        <v>564</v>
      </c>
    </row>
    <row r="19" spans="1:19" ht="10.5" customHeight="1">
      <c r="A19" s="123"/>
      <c r="B19" s="231"/>
      <c r="C19" s="231"/>
      <c r="D19" s="231"/>
      <c r="E19" s="231"/>
      <c r="F19" s="231"/>
      <c r="G19" s="231"/>
      <c r="H19" s="231"/>
      <c r="I19" s="231"/>
      <c r="K19" s="123"/>
      <c r="L19" s="231"/>
      <c r="M19" s="231"/>
      <c r="N19" s="231"/>
      <c r="O19" s="231"/>
      <c r="P19" s="231"/>
      <c r="Q19" s="231"/>
      <c r="R19" s="231"/>
      <c r="S19" s="231"/>
    </row>
    <row r="20" spans="1:19" ht="10.5" customHeight="1">
      <c r="A20" s="125"/>
      <c r="B20" s="124"/>
      <c r="C20" s="124"/>
      <c r="D20" s="124"/>
      <c r="E20" s="124"/>
      <c r="F20" s="124"/>
      <c r="G20" s="124"/>
      <c r="H20" s="124"/>
      <c r="I20" s="124"/>
      <c r="K20" s="125"/>
      <c r="L20" s="124"/>
      <c r="M20" s="124"/>
      <c r="N20" s="124"/>
      <c r="O20" s="124"/>
      <c r="P20" s="124"/>
      <c r="Q20" s="124"/>
      <c r="R20" s="124"/>
      <c r="S20" s="124"/>
    </row>
    <row r="21" spans="1:19" ht="10.5" customHeight="1">
      <c r="A21" s="123" t="s">
        <v>64</v>
      </c>
      <c r="B21" s="124">
        <v>90</v>
      </c>
      <c r="C21" s="124">
        <v>324066</v>
      </c>
      <c r="D21" s="124">
        <v>81</v>
      </c>
      <c r="E21" s="124">
        <v>257563</v>
      </c>
      <c r="F21" s="124">
        <v>7</v>
      </c>
      <c r="G21" s="124">
        <v>57312</v>
      </c>
      <c r="H21" s="232">
        <v>2</v>
      </c>
      <c r="I21" s="124">
        <v>9191</v>
      </c>
      <c r="K21" s="123" t="s">
        <v>64</v>
      </c>
      <c r="L21" s="230" t="s">
        <v>564</v>
      </c>
      <c r="M21" s="231" t="s">
        <v>564</v>
      </c>
      <c r="N21" s="231" t="s">
        <v>564</v>
      </c>
      <c r="O21" s="231" t="s">
        <v>564</v>
      </c>
      <c r="P21" s="231" t="s">
        <v>564</v>
      </c>
      <c r="Q21" s="231" t="s">
        <v>564</v>
      </c>
      <c r="R21" s="231" t="s">
        <v>564</v>
      </c>
      <c r="S21" s="231" t="s">
        <v>564</v>
      </c>
    </row>
    <row r="22" spans="1:19" ht="10.5" customHeight="1">
      <c r="A22" s="125"/>
      <c r="B22" s="124"/>
      <c r="C22" s="124"/>
      <c r="D22" s="124"/>
      <c r="E22" s="124"/>
      <c r="F22" s="124"/>
      <c r="G22" s="124"/>
      <c r="H22" s="124"/>
      <c r="I22" s="124"/>
      <c r="K22" s="125"/>
      <c r="L22" s="124"/>
      <c r="M22" s="124"/>
      <c r="N22" s="124"/>
      <c r="O22" s="124"/>
      <c r="P22" s="124"/>
      <c r="Q22" s="124"/>
      <c r="R22" s="124"/>
      <c r="S22" s="124"/>
    </row>
    <row r="23" spans="1:19" ht="10.5" customHeight="1">
      <c r="A23" s="123" t="s">
        <v>65</v>
      </c>
      <c r="B23" s="124">
        <v>91</v>
      </c>
      <c r="C23" s="124">
        <v>403280</v>
      </c>
      <c r="D23" s="124">
        <v>80</v>
      </c>
      <c r="E23" s="124">
        <v>291553</v>
      </c>
      <c r="F23" s="124">
        <v>7</v>
      </c>
      <c r="G23" s="124">
        <v>64181</v>
      </c>
      <c r="H23" s="232">
        <v>4</v>
      </c>
      <c r="I23" s="124">
        <v>47546</v>
      </c>
      <c r="K23" s="123" t="s">
        <v>65</v>
      </c>
      <c r="L23" s="230" t="s">
        <v>564</v>
      </c>
      <c r="M23" s="231" t="s">
        <v>564</v>
      </c>
      <c r="N23" s="231" t="s">
        <v>564</v>
      </c>
      <c r="O23" s="231" t="s">
        <v>564</v>
      </c>
      <c r="P23" s="231" t="s">
        <v>564</v>
      </c>
      <c r="Q23" s="231" t="s">
        <v>564</v>
      </c>
      <c r="R23" s="231" t="s">
        <v>564</v>
      </c>
      <c r="S23" s="231" t="s">
        <v>564</v>
      </c>
    </row>
    <row r="24" spans="1:19" ht="10.5" customHeight="1">
      <c r="A24" s="125"/>
      <c r="B24" s="124"/>
      <c r="C24" s="124"/>
      <c r="D24" s="124"/>
      <c r="E24" s="124"/>
      <c r="F24" s="124"/>
      <c r="G24" s="124"/>
      <c r="H24" s="124"/>
      <c r="I24" s="124"/>
      <c r="K24" s="125"/>
      <c r="L24" s="124"/>
      <c r="M24" s="124"/>
      <c r="N24" s="124"/>
      <c r="O24" s="124"/>
      <c r="P24" s="124"/>
      <c r="Q24" s="124"/>
      <c r="R24" s="124"/>
      <c r="S24" s="124"/>
    </row>
    <row r="25" spans="1:19" ht="10.5" customHeight="1">
      <c r="A25" s="123" t="s">
        <v>493</v>
      </c>
      <c r="B25" s="124">
        <v>76</v>
      </c>
      <c r="C25" s="124">
        <v>305855</v>
      </c>
      <c r="D25" s="124">
        <v>70</v>
      </c>
      <c r="E25" s="124">
        <v>224355</v>
      </c>
      <c r="F25" s="124">
        <v>6</v>
      </c>
      <c r="G25" s="124">
        <v>81500</v>
      </c>
      <c r="H25" s="232" t="s">
        <v>523</v>
      </c>
      <c r="I25" s="124" t="s">
        <v>523</v>
      </c>
      <c r="K25" s="123" t="s">
        <v>493</v>
      </c>
      <c r="L25" s="230" t="s">
        <v>564</v>
      </c>
      <c r="M25" s="231" t="s">
        <v>564</v>
      </c>
      <c r="N25" s="231" t="s">
        <v>564</v>
      </c>
      <c r="O25" s="231" t="s">
        <v>564</v>
      </c>
      <c r="P25" s="231" t="s">
        <v>564</v>
      </c>
      <c r="Q25" s="231" t="s">
        <v>564</v>
      </c>
      <c r="R25" s="231" t="s">
        <v>564</v>
      </c>
      <c r="S25" s="231" t="s">
        <v>564</v>
      </c>
    </row>
    <row r="26" spans="1:19" ht="10.5" customHeight="1">
      <c r="A26" s="123"/>
      <c r="B26" s="124"/>
      <c r="C26" s="124"/>
      <c r="D26" s="124"/>
      <c r="E26" s="124"/>
      <c r="F26" s="124"/>
      <c r="G26" s="124"/>
      <c r="H26" s="232"/>
      <c r="I26" s="124"/>
      <c r="K26" s="123"/>
      <c r="L26" s="124"/>
      <c r="M26" s="124"/>
      <c r="N26" s="124"/>
      <c r="O26" s="124"/>
      <c r="P26" s="124"/>
      <c r="Q26" s="124"/>
      <c r="R26" s="232"/>
      <c r="S26" s="124"/>
    </row>
    <row r="27" spans="1:19" ht="10.5" customHeight="1">
      <c r="A27" s="125"/>
      <c r="B27" s="124"/>
      <c r="C27" s="124"/>
      <c r="D27" s="124"/>
      <c r="E27" s="124"/>
      <c r="F27" s="124"/>
      <c r="G27" s="124"/>
      <c r="H27" s="124"/>
      <c r="I27" s="124"/>
      <c r="K27" s="125"/>
      <c r="L27" s="124"/>
      <c r="M27" s="124"/>
      <c r="N27" s="124"/>
      <c r="O27" s="124"/>
      <c r="P27" s="124"/>
      <c r="Q27" s="124"/>
      <c r="R27" s="124"/>
      <c r="S27" s="124"/>
    </row>
    <row r="28" spans="1:19" ht="10.5" customHeight="1">
      <c r="A28" s="123" t="s">
        <v>23</v>
      </c>
      <c r="B28" s="124">
        <v>76</v>
      </c>
      <c r="C28" s="124">
        <v>293269</v>
      </c>
      <c r="D28" s="124">
        <v>65</v>
      </c>
      <c r="E28" s="124">
        <v>178643</v>
      </c>
      <c r="F28" s="124">
        <v>9</v>
      </c>
      <c r="G28" s="124">
        <v>99043</v>
      </c>
      <c r="H28" s="124">
        <v>2</v>
      </c>
      <c r="I28" s="124">
        <v>15583</v>
      </c>
      <c r="K28" s="123" t="s">
        <v>23</v>
      </c>
      <c r="L28" s="230" t="s">
        <v>564</v>
      </c>
      <c r="M28" s="231" t="s">
        <v>564</v>
      </c>
      <c r="N28" s="231" t="s">
        <v>564</v>
      </c>
      <c r="O28" s="231" t="s">
        <v>564</v>
      </c>
      <c r="P28" s="231" t="s">
        <v>564</v>
      </c>
      <c r="Q28" s="231" t="s">
        <v>564</v>
      </c>
      <c r="R28" s="231" t="s">
        <v>564</v>
      </c>
      <c r="S28" s="231" t="s">
        <v>564</v>
      </c>
    </row>
    <row r="29" spans="1:19" ht="10.5" customHeight="1">
      <c r="A29" s="123"/>
      <c r="B29" s="124"/>
      <c r="C29" s="124"/>
      <c r="D29" s="124"/>
      <c r="E29" s="124"/>
      <c r="F29" s="124"/>
      <c r="G29" s="124"/>
      <c r="H29" s="124"/>
      <c r="I29" s="124"/>
      <c r="K29" s="123"/>
      <c r="L29" s="124"/>
      <c r="M29" s="124"/>
      <c r="N29" s="124"/>
      <c r="O29" s="124"/>
      <c r="P29" s="124"/>
      <c r="Q29" s="124"/>
      <c r="R29" s="124"/>
      <c r="S29" s="124"/>
    </row>
    <row r="30" spans="1:19" ht="10.5" customHeight="1">
      <c r="A30" s="123"/>
      <c r="B30" s="124"/>
      <c r="C30" s="124"/>
      <c r="D30" s="124"/>
      <c r="E30" s="124"/>
      <c r="F30" s="124"/>
      <c r="G30" s="124"/>
      <c r="H30" s="124"/>
      <c r="I30" s="124"/>
      <c r="K30" s="123"/>
      <c r="L30" s="124"/>
      <c r="M30" s="124"/>
      <c r="N30" s="124"/>
      <c r="O30" s="124"/>
      <c r="P30" s="124"/>
      <c r="Q30" s="124"/>
      <c r="R30" s="124"/>
      <c r="S30" s="124"/>
    </row>
    <row r="31" spans="1:19" ht="10.5" customHeight="1">
      <c r="A31" s="125" t="s">
        <v>25</v>
      </c>
      <c r="B31" s="124">
        <v>1</v>
      </c>
      <c r="C31" s="124">
        <v>5760</v>
      </c>
      <c r="D31" s="124" t="s">
        <v>523</v>
      </c>
      <c r="E31" s="124" t="s">
        <v>523</v>
      </c>
      <c r="F31" s="124">
        <v>1</v>
      </c>
      <c r="G31" s="124">
        <v>5760</v>
      </c>
      <c r="H31" s="124" t="s">
        <v>523</v>
      </c>
      <c r="I31" s="124" t="s">
        <v>523</v>
      </c>
      <c r="K31" s="125" t="s">
        <v>25</v>
      </c>
      <c r="L31" s="230" t="s">
        <v>564</v>
      </c>
      <c r="M31" s="231" t="s">
        <v>564</v>
      </c>
      <c r="N31" s="231" t="s">
        <v>564</v>
      </c>
      <c r="O31" s="231" t="s">
        <v>564</v>
      </c>
      <c r="P31" s="231" t="s">
        <v>564</v>
      </c>
      <c r="Q31" s="231" t="s">
        <v>564</v>
      </c>
      <c r="R31" s="231" t="s">
        <v>564</v>
      </c>
      <c r="S31" s="231" t="s">
        <v>564</v>
      </c>
    </row>
    <row r="32" spans="1:19" ht="10.5" customHeight="1">
      <c r="A32" s="125" t="s">
        <v>289</v>
      </c>
      <c r="B32" s="124">
        <v>5</v>
      </c>
      <c r="C32" s="124">
        <v>20850</v>
      </c>
      <c r="D32" s="124">
        <v>4</v>
      </c>
      <c r="E32" s="124">
        <v>7890</v>
      </c>
      <c r="F32" s="124">
        <v>1</v>
      </c>
      <c r="G32" s="124">
        <v>12960</v>
      </c>
      <c r="H32" s="124" t="s">
        <v>523</v>
      </c>
      <c r="I32" s="124" t="s">
        <v>523</v>
      </c>
      <c r="K32" s="125" t="s">
        <v>289</v>
      </c>
      <c r="L32" s="230" t="s">
        <v>564</v>
      </c>
      <c r="M32" s="231" t="s">
        <v>564</v>
      </c>
      <c r="N32" s="231" t="s">
        <v>564</v>
      </c>
      <c r="O32" s="231" t="s">
        <v>564</v>
      </c>
      <c r="P32" s="231" t="s">
        <v>564</v>
      </c>
      <c r="Q32" s="231" t="s">
        <v>564</v>
      </c>
      <c r="R32" s="231" t="s">
        <v>564</v>
      </c>
      <c r="S32" s="231" t="s">
        <v>564</v>
      </c>
    </row>
    <row r="33" spans="1:19" ht="10.5" customHeight="1">
      <c r="A33" s="125" t="s">
        <v>290</v>
      </c>
      <c r="B33" s="124">
        <v>11</v>
      </c>
      <c r="C33" s="124">
        <v>28340</v>
      </c>
      <c r="D33" s="124">
        <v>11</v>
      </c>
      <c r="E33" s="124">
        <v>28340</v>
      </c>
      <c r="F33" s="124" t="s">
        <v>523</v>
      </c>
      <c r="G33" s="124" t="s">
        <v>523</v>
      </c>
      <c r="H33" s="124" t="s">
        <v>523</v>
      </c>
      <c r="I33" s="124" t="s">
        <v>523</v>
      </c>
      <c r="K33" s="125" t="s">
        <v>290</v>
      </c>
      <c r="L33" s="230" t="s">
        <v>564</v>
      </c>
      <c r="M33" s="231" t="s">
        <v>564</v>
      </c>
      <c r="N33" s="231" t="s">
        <v>564</v>
      </c>
      <c r="O33" s="231" t="s">
        <v>564</v>
      </c>
      <c r="P33" s="231" t="s">
        <v>564</v>
      </c>
      <c r="Q33" s="231" t="s">
        <v>564</v>
      </c>
      <c r="R33" s="231" t="s">
        <v>564</v>
      </c>
      <c r="S33" s="231" t="s">
        <v>564</v>
      </c>
    </row>
    <row r="34" spans="1:19" ht="10.5" customHeight="1">
      <c r="A34" s="123"/>
      <c r="B34" s="124"/>
      <c r="C34" s="124"/>
      <c r="D34" s="124"/>
      <c r="E34" s="124"/>
      <c r="F34" s="124"/>
      <c r="G34" s="124"/>
      <c r="H34" s="124"/>
      <c r="I34" s="124"/>
      <c r="K34" s="123"/>
      <c r="L34" s="124"/>
      <c r="M34" s="124"/>
      <c r="N34" s="124"/>
      <c r="O34" s="124"/>
      <c r="P34" s="124"/>
      <c r="Q34" s="124"/>
      <c r="R34" s="124"/>
      <c r="S34" s="124"/>
    </row>
    <row r="35" spans="1:19" ht="10.5" customHeight="1">
      <c r="A35" s="125" t="s">
        <v>291</v>
      </c>
      <c r="B35" s="124">
        <v>5</v>
      </c>
      <c r="C35" s="124">
        <v>10940</v>
      </c>
      <c r="D35" s="124">
        <v>5</v>
      </c>
      <c r="E35" s="124">
        <v>10940</v>
      </c>
      <c r="F35" s="124" t="s">
        <v>523</v>
      </c>
      <c r="G35" s="124" t="s">
        <v>523</v>
      </c>
      <c r="H35" s="124" t="s">
        <v>523</v>
      </c>
      <c r="I35" s="124" t="s">
        <v>523</v>
      </c>
      <c r="K35" s="125" t="s">
        <v>291</v>
      </c>
      <c r="L35" s="230" t="s">
        <v>564</v>
      </c>
      <c r="M35" s="231" t="s">
        <v>564</v>
      </c>
      <c r="N35" s="231" t="s">
        <v>564</v>
      </c>
      <c r="O35" s="231" t="s">
        <v>564</v>
      </c>
      <c r="P35" s="231" t="s">
        <v>564</v>
      </c>
      <c r="Q35" s="231" t="s">
        <v>564</v>
      </c>
      <c r="R35" s="231" t="s">
        <v>564</v>
      </c>
      <c r="S35" s="231" t="s">
        <v>564</v>
      </c>
    </row>
    <row r="36" spans="1:19" ht="10.5" customHeight="1">
      <c r="A36" s="125" t="s">
        <v>292</v>
      </c>
      <c r="B36" s="124">
        <v>3</v>
      </c>
      <c r="C36" s="124">
        <v>10860</v>
      </c>
      <c r="D36" s="124">
        <v>3</v>
      </c>
      <c r="E36" s="124">
        <v>10860</v>
      </c>
      <c r="F36" s="124" t="s">
        <v>523</v>
      </c>
      <c r="G36" s="124" t="s">
        <v>523</v>
      </c>
      <c r="H36" s="124" t="s">
        <v>523</v>
      </c>
      <c r="I36" s="124" t="s">
        <v>523</v>
      </c>
      <c r="K36" s="125" t="s">
        <v>292</v>
      </c>
      <c r="L36" s="230" t="s">
        <v>564</v>
      </c>
      <c r="M36" s="231" t="s">
        <v>564</v>
      </c>
      <c r="N36" s="231" t="s">
        <v>564</v>
      </c>
      <c r="O36" s="231" t="s">
        <v>564</v>
      </c>
      <c r="P36" s="231" t="s">
        <v>564</v>
      </c>
      <c r="Q36" s="231" t="s">
        <v>564</v>
      </c>
      <c r="R36" s="231" t="s">
        <v>564</v>
      </c>
      <c r="S36" s="231" t="s">
        <v>564</v>
      </c>
    </row>
    <row r="37" spans="1:19" ht="10.5" customHeight="1">
      <c r="A37" s="125" t="s">
        <v>293</v>
      </c>
      <c r="B37" s="124">
        <v>11</v>
      </c>
      <c r="C37" s="124">
        <v>40532</v>
      </c>
      <c r="D37" s="124">
        <v>10</v>
      </c>
      <c r="E37" s="124">
        <v>32612</v>
      </c>
      <c r="F37" s="124">
        <v>1</v>
      </c>
      <c r="G37" s="124">
        <v>7920</v>
      </c>
      <c r="H37" s="124" t="s">
        <v>523</v>
      </c>
      <c r="I37" s="124" t="s">
        <v>523</v>
      </c>
      <c r="K37" s="125" t="s">
        <v>293</v>
      </c>
      <c r="L37" s="230" t="s">
        <v>564</v>
      </c>
      <c r="M37" s="231" t="s">
        <v>564</v>
      </c>
      <c r="N37" s="231" t="s">
        <v>564</v>
      </c>
      <c r="O37" s="231" t="s">
        <v>564</v>
      </c>
      <c r="P37" s="231" t="s">
        <v>564</v>
      </c>
      <c r="Q37" s="231" t="s">
        <v>564</v>
      </c>
      <c r="R37" s="231" t="s">
        <v>564</v>
      </c>
      <c r="S37" s="231" t="s">
        <v>564</v>
      </c>
    </row>
    <row r="38" spans="1:19" ht="10.5" customHeight="1">
      <c r="A38" s="125"/>
      <c r="B38" s="124"/>
      <c r="C38" s="124"/>
      <c r="D38" s="124"/>
      <c r="E38" s="124"/>
      <c r="F38" s="124"/>
      <c r="G38" s="124"/>
      <c r="H38" s="124"/>
      <c r="I38" s="124"/>
      <c r="K38" s="125"/>
      <c r="L38" s="124"/>
      <c r="M38" s="124"/>
      <c r="N38" s="124"/>
      <c r="O38" s="124"/>
      <c r="P38" s="124"/>
      <c r="Q38" s="124"/>
      <c r="R38" s="124"/>
      <c r="S38" s="124"/>
    </row>
    <row r="39" spans="1:19" ht="10.5" customHeight="1">
      <c r="A39" s="123"/>
      <c r="B39" s="124"/>
      <c r="C39" s="124"/>
      <c r="D39" s="124"/>
      <c r="E39" s="124"/>
      <c r="F39" s="124"/>
      <c r="G39" s="124"/>
      <c r="H39" s="124"/>
      <c r="I39" s="124"/>
      <c r="K39" s="123"/>
      <c r="L39" s="124"/>
      <c r="M39" s="124"/>
      <c r="N39" s="124"/>
      <c r="O39" s="124"/>
      <c r="P39" s="124"/>
      <c r="Q39" s="124"/>
      <c r="R39" s="124"/>
      <c r="S39" s="124"/>
    </row>
    <row r="40" spans="1:19" ht="10.5" customHeight="1">
      <c r="A40" s="125" t="s">
        <v>294</v>
      </c>
      <c r="B40" s="124">
        <v>7</v>
      </c>
      <c r="C40" s="124">
        <v>10530</v>
      </c>
      <c r="D40" s="124">
        <v>7</v>
      </c>
      <c r="E40" s="124">
        <v>10530</v>
      </c>
      <c r="F40" s="124" t="s">
        <v>523</v>
      </c>
      <c r="G40" s="124" t="s">
        <v>523</v>
      </c>
      <c r="H40" s="124" t="s">
        <v>523</v>
      </c>
      <c r="I40" s="124" t="s">
        <v>523</v>
      </c>
      <c r="K40" s="125" t="s">
        <v>294</v>
      </c>
      <c r="L40" s="230" t="s">
        <v>564</v>
      </c>
      <c r="M40" s="231" t="s">
        <v>564</v>
      </c>
      <c r="N40" s="231" t="s">
        <v>564</v>
      </c>
      <c r="O40" s="231" t="s">
        <v>564</v>
      </c>
      <c r="P40" s="231" t="s">
        <v>564</v>
      </c>
      <c r="Q40" s="231" t="s">
        <v>564</v>
      </c>
      <c r="R40" s="231" t="s">
        <v>564</v>
      </c>
      <c r="S40" s="231" t="s">
        <v>564</v>
      </c>
    </row>
    <row r="41" spans="1:19" ht="10.5" customHeight="1">
      <c r="A41" s="125" t="s">
        <v>295</v>
      </c>
      <c r="B41" s="124">
        <v>5</v>
      </c>
      <c r="C41" s="124">
        <v>24740</v>
      </c>
      <c r="D41" s="124">
        <v>4</v>
      </c>
      <c r="E41" s="124">
        <v>11060</v>
      </c>
      <c r="F41" s="124">
        <v>1</v>
      </c>
      <c r="G41" s="124">
        <v>13680</v>
      </c>
      <c r="H41" s="124" t="s">
        <v>523</v>
      </c>
      <c r="I41" s="124" t="s">
        <v>523</v>
      </c>
      <c r="K41" s="125" t="s">
        <v>295</v>
      </c>
      <c r="L41" s="230" t="s">
        <v>564</v>
      </c>
      <c r="M41" s="231" t="s">
        <v>564</v>
      </c>
      <c r="N41" s="231" t="s">
        <v>564</v>
      </c>
      <c r="O41" s="231" t="s">
        <v>564</v>
      </c>
      <c r="P41" s="231" t="s">
        <v>564</v>
      </c>
      <c r="Q41" s="231" t="s">
        <v>564</v>
      </c>
      <c r="R41" s="231" t="s">
        <v>564</v>
      </c>
      <c r="S41" s="231" t="s">
        <v>564</v>
      </c>
    </row>
    <row r="42" spans="1:19" ht="10.5" customHeight="1">
      <c r="A42" s="125" t="s">
        <v>296</v>
      </c>
      <c r="B42" s="124">
        <v>4</v>
      </c>
      <c r="C42" s="124">
        <v>10920</v>
      </c>
      <c r="D42" s="124">
        <v>4</v>
      </c>
      <c r="E42" s="124">
        <v>10920</v>
      </c>
      <c r="F42" s="124" t="s">
        <v>523</v>
      </c>
      <c r="G42" s="124" t="s">
        <v>523</v>
      </c>
      <c r="H42" s="124" t="s">
        <v>523</v>
      </c>
      <c r="I42" s="124" t="s">
        <v>523</v>
      </c>
      <c r="K42" s="125" t="s">
        <v>296</v>
      </c>
      <c r="L42" s="230" t="s">
        <v>564</v>
      </c>
      <c r="M42" s="231" t="s">
        <v>564</v>
      </c>
      <c r="N42" s="231" t="s">
        <v>564</v>
      </c>
      <c r="O42" s="231" t="s">
        <v>564</v>
      </c>
      <c r="P42" s="231" t="s">
        <v>564</v>
      </c>
      <c r="Q42" s="231" t="s">
        <v>564</v>
      </c>
      <c r="R42" s="231" t="s">
        <v>564</v>
      </c>
      <c r="S42" s="231" t="s">
        <v>564</v>
      </c>
    </row>
    <row r="43" spans="1:19" ht="10.5" customHeight="1">
      <c r="A43" s="123"/>
      <c r="B43" s="124"/>
      <c r="C43" s="124"/>
      <c r="D43" s="124"/>
      <c r="E43" s="124"/>
      <c r="F43" s="124"/>
      <c r="G43" s="124"/>
      <c r="H43" s="124"/>
      <c r="I43" s="124"/>
      <c r="K43" s="123"/>
      <c r="L43" s="124"/>
      <c r="M43" s="124"/>
      <c r="N43" s="124"/>
      <c r="O43" s="124"/>
      <c r="P43" s="124"/>
      <c r="Q43" s="124"/>
      <c r="R43" s="124"/>
      <c r="S43" s="124"/>
    </row>
    <row r="44" spans="1:19" ht="10.5" customHeight="1">
      <c r="A44" s="125" t="s">
        <v>39</v>
      </c>
      <c r="B44" s="124">
        <v>6</v>
      </c>
      <c r="C44" s="124">
        <v>37013</v>
      </c>
      <c r="D44" s="124">
        <v>4</v>
      </c>
      <c r="E44" s="124">
        <v>10690</v>
      </c>
      <c r="F44" s="124">
        <v>2</v>
      </c>
      <c r="G44" s="124">
        <v>26323</v>
      </c>
      <c r="H44" s="124" t="s">
        <v>523</v>
      </c>
      <c r="I44" s="124" t="s">
        <v>523</v>
      </c>
      <c r="K44" s="125" t="s">
        <v>39</v>
      </c>
      <c r="L44" s="230" t="s">
        <v>564</v>
      </c>
      <c r="M44" s="231" t="s">
        <v>564</v>
      </c>
      <c r="N44" s="231" t="s">
        <v>564</v>
      </c>
      <c r="O44" s="231" t="s">
        <v>564</v>
      </c>
      <c r="P44" s="231" t="s">
        <v>564</v>
      </c>
      <c r="Q44" s="231" t="s">
        <v>564</v>
      </c>
      <c r="R44" s="231" t="s">
        <v>564</v>
      </c>
      <c r="S44" s="231" t="s">
        <v>564</v>
      </c>
    </row>
    <row r="45" spans="1:19" ht="10.5" customHeight="1">
      <c r="A45" s="125" t="s">
        <v>297</v>
      </c>
      <c r="B45" s="124">
        <v>8</v>
      </c>
      <c r="C45" s="124">
        <v>36043</v>
      </c>
      <c r="D45" s="124">
        <v>6</v>
      </c>
      <c r="E45" s="124">
        <v>20460</v>
      </c>
      <c r="F45" s="124" t="s">
        <v>523</v>
      </c>
      <c r="G45" s="124" t="s">
        <v>523</v>
      </c>
      <c r="H45" s="124">
        <v>2</v>
      </c>
      <c r="I45" s="124">
        <v>15583</v>
      </c>
      <c r="K45" s="125" t="s">
        <v>297</v>
      </c>
      <c r="L45" s="230" t="s">
        <v>564</v>
      </c>
      <c r="M45" s="231" t="s">
        <v>564</v>
      </c>
      <c r="N45" s="231" t="s">
        <v>564</v>
      </c>
      <c r="O45" s="231" t="s">
        <v>564</v>
      </c>
      <c r="P45" s="231" t="s">
        <v>564</v>
      </c>
      <c r="Q45" s="231" t="s">
        <v>564</v>
      </c>
      <c r="R45" s="231" t="s">
        <v>564</v>
      </c>
      <c r="S45" s="231" t="s">
        <v>564</v>
      </c>
    </row>
    <row r="46" spans="1:19" ht="10.5" customHeight="1">
      <c r="A46" s="125" t="s">
        <v>298</v>
      </c>
      <c r="B46" s="124">
        <v>10</v>
      </c>
      <c r="C46" s="124">
        <v>56740</v>
      </c>
      <c r="D46" s="124">
        <v>7</v>
      </c>
      <c r="E46" s="124">
        <v>24340</v>
      </c>
      <c r="F46" s="124">
        <v>3</v>
      </c>
      <c r="G46" s="124">
        <v>32400</v>
      </c>
      <c r="H46" s="124" t="s">
        <v>523</v>
      </c>
      <c r="I46" s="124" t="s">
        <v>523</v>
      </c>
      <c r="K46" s="125" t="s">
        <v>298</v>
      </c>
      <c r="L46" s="230" t="s">
        <v>564</v>
      </c>
      <c r="M46" s="231" t="s">
        <v>564</v>
      </c>
      <c r="N46" s="231" t="s">
        <v>564</v>
      </c>
      <c r="O46" s="231" t="s">
        <v>564</v>
      </c>
      <c r="P46" s="231" t="s">
        <v>564</v>
      </c>
      <c r="Q46" s="231" t="s">
        <v>564</v>
      </c>
      <c r="R46" s="231" t="s">
        <v>564</v>
      </c>
      <c r="S46" s="231" t="s">
        <v>564</v>
      </c>
    </row>
    <row r="47" spans="1:19" ht="10.5" customHeight="1">
      <c r="A47" s="125"/>
      <c r="B47" s="124"/>
      <c r="C47" s="124"/>
      <c r="D47" s="124"/>
      <c r="E47" s="124"/>
      <c r="F47" s="124"/>
      <c r="G47" s="124"/>
      <c r="H47" s="124"/>
      <c r="I47" s="124"/>
      <c r="K47" s="125"/>
      <c r="L47" s="124"/>
      <c r="M47" s="124"/>
      <c r="N47" s="124"/>
      <c r="O47" s="124"/>
      <c r="P47" s="124"/>
      <c r="Q47" s="124"/>
      <c r="R47" s="124"/>
      <c r="S47" s="124"/>
    </row>
    <row r="48" spans="1:19" ht="10.5" customHeight="1">
      <c r="A48" s="125"/>
      <c r="B48" s="124"/>
      <c r="C48" s="124"/>
      <c r="D48" s="124"/>
      <c r="E48" s="124"/>
      <c r="F48" s="124"/>
      <c r="G48" s="124"/>
      <c r="H48" s="124"/>
      <c r="I48" s="124"/>
      <c r="K48" s="125"/>
      <c r="L48" s="124"/>
      <c r="M48" s="124"/>
      <c r="N48" s="124"/>
      <c r="O48" s="124"/>
      <c r="P48" s="124"/>
      <c r="Q48" s="124"/>
      <c r="R48" s="124"/>
      <c r="S48" s="124"/>
    </row>
    <row r="49" spans="1:19" ht="10.5" customHeight="1">
      <c r="A49" s="123" t="s">
        <v>362</v>
      </c>
      <c r="B49" s="124">
        <f>IF('[1]25_03(新法分)'!D27=0,"-",'[1]25_03(新法分)'!D27)</f>
        <v>62</v>
      </c>
      <c r="C49" s="124">
        <f>IF('[1]25_03(新法分)'!E27=0,"-",'[1]25_03(新法分)'!E27)</f>
        <v>260974</v>
      </c>
      <c r="D49" s="124">
        <f>IF('[1]25_03(新法分)'!F27=0,"-",'[1]25_03(新法分)'!F27)</f>
        <v>51</v>
      </c>
      <c r="E49" s="124">
        <f>IF('[1]25_03(新法分)'!G27=0,"-",'[1]25_03(新法分)'!G27)</f>
        <v>169210</v>
      </c>
      <c r="F49" s="124">
        <f>IF('[1]25_03(新法分)'!H27=0,"-",'[1]25_03(新法分)'!H27)</f>
        <v>11</v>
      </c>
      <c r="G49" s="124">
        <f>IF('[1]25_03(新法分)'!I27=0,"-",'[1]25_03(新法分)'!I27)</f>
        <v>91764</v>
      </c>
      <c r="H49" s="124" t="s">
        <v>191</v>
      </c>
      <c r="I49" s="124" t="s">
        <v>191</v>
      </c>
      <c r="K49" s="123" t="s">
        <v>362</v>
      </c>
      <c r="L49" s="124" t="s">
        <v>191</v>
      </c>
      <c r="M49" s="124" t="s">
        <v>191</v>
      </c>
      <c r="N49" s="124" t="s">
        <v>191</v>
      </c>
      <c r="O49" s="124" t="s">
        <v>191</v>
      </c>
      <c r="P49" s="124" t="s">
        <v>191</v>
      </c>
      <c r="Q49" s="124" t="s">
        <v>191</v>
      </c>
      <c r="R49" s="124" t="s">
        <v>191</v>
      </c>
      <c r="S49" s="124" t="s">
        <v>191</v>
      </c>
    </row>
    <row r="50" spans="1:19" ht="10.5" customHeight="1">
      <c r="A50" s="123"/>
      <c r="B50" s="124"/>
      <c r="C50" s="124"/>
      <c r="D50" s="124"/>
      <c r="E50" s="124"/>
      <c r="F50" s="124"/>
      <c r="G50" s="124"/>
      <c r="H50" s="124"/>
      <c r="I50" s="124"/>
      <c r="K50" s="123"/>
      <c r="L50" s="124"/>
      <c r="M50" s="124"/>
      <c r="N50" s="124"/>
      <c r="O50" s="124"/>
      <c r="P50" s="124"/>
      <c r="Q50" s="124"/>
      <c r="R50" s="124"/>
      <c r="S50" s="124"/>
    </row>
    <row r="51" spans="1:19" ht="10.5" customHeight="1">
      <c r="A51" s="123"/>
      <c r="B51" s="124"/>
      <c r="C51" s="124"/>
      <c r="D51" s="124"/>
      <c r="E51" s="124"/>
      <c r="F51" s="124"/>
      <c r="G51" s="124"/>
      <c r="H51" s="124"/>
      <c r="I51" s="124"/>
      <c r="K51" s="123"/>
      <c r="L51" s="124"/>
      <c r="M51" s="124"/>
      <c r="N51" s="124"/>
      <c r="O51" s="124"/>
      <c r="P51" s="124"/>
      <c r="Q51" s="124"/>
      <c r="R51" s="124"/>
      <c r="S51" s="124"/>
    </row>
    <row r="52" spans="1:19" ht="10.5" customHeight="1">
      <c r="A52" s="125" t="s">
        <v>363</v>
      </c>
      <c r="B52" s="124">
        <f>IF('[1]25_03(新法分)'!D29=0,"-",'[1]25_03(新法分)'!D29)</f>
        <v>4</v>
      </c>
      <c r="C52" s="124">
        <f>IF('[1]25_03(新法分)'!E29=0,"-",'[1]25_03(新法分)'!E29)</f>
        <v>8340</v>
      </c>
      <c r="D52" s="124">
        <f>IF('[1]25_03(新法分)'!F29=0,"-",'[1]25_03(新法分)'!F29)</f>
        <v>4</v>
      </c>
      <c r="E52" s="124">
        <f>IF('[1]25_03(新法分)'!G29=0,"-",'[1]25_03(新法分)'!G29)</f>
        <v>8340</v>
      </c>
      <c r="F52" s="124" t="s">
        <v>191</v>
      </c>
      <c r="G52" s="124" t="s">
        <v>191</v>
      </c>
      <c r="H52" s="124" t="s">
        <v>191</v>
      </c>
      <c r="I52" s="124" t="s">
        <v>191</v>
      </c>
      <c r="J52" s="15"/>
      <c r="K52" s="125" t="s">
        <v>363</v>
      </c>
      <c r="L52" s="124" t="s">
        <v>191</v>
      </c>
      <c r="M52" s="124" t="s">
        <v>191</v>
      </c>
      <c r="N52" s="124" t="s">
        <v>191</v>
      </c>
      <c r="O52" s="124" t="s">
        <v>191</v>
      </c>
      <c r="P52" s="124" t="s">
        <v>191</v>
      </c>
      <c r="Q52" s="124" t="s">
        <v>191</v>
      </c>
      <c r="R52" s="124" t="s">
        <v>191</v>
      </c>
      <c r="S52" s="124" t="s">
        <v>191</v>
      </c>
    </row>
    <row r="53" spans="1:19" ht="10.5" customHeight="1">
      <c r="A53" s="125" t="s">
        <v>289</v>
      </c>
      <c r="B53" s="124">
        <f>IF('[1]25_03(新法分)'!D30=0,"-",'[1]25_03(新法分)'!D30)</f>
        <v>7</v>
      </c>
      <c r="C53" s="124">
        <f>IF('[1]25_03(新法分)'!E30=0,"-",'[1]25_03(新法分)'!E30)</f>
        <v>25870</v>
      </c>
      <c r="D53" s="124">
        <f>IF('[1]25_03(新法分)'!F30=0,"-",'[1]25_03(新法分)'!F30)</f>
        <v>7</v>
      </c>
      <c r="E53" s="124">
        <f>IF('[1]25_03(新法分)'!G30=0,"-",'[1]25_03(新法分)'!G30)</f>
        <v>25870</v>
      </c>
      <c r="F53" s="124" t="s">
        <v>191</v>
      </c>
      <c r="G53" s="124" t="s">
        <v>191</v>
      </c>
      <c r="H53" s="124" t="s">
        <v>191</v>
      </c>
      <c r="I53" s="124" t="s">
        <v>191</v>
      </c>
      <c r="J53" s="15"/>
      <c r="K53" s="125" t="s">
        <v>289</v>
      </c>
      <c r="L53" s="124" t="s">
        <v>191</v>
      </c>
      <c r="M53" s="124" t="s">
        <v>191</v>
      </c>
      <c r="N53" s="124" t="s">
        <v>191</v>
      </c>
      <c r="O53" s="124" t="s">
        <v>191</v>
      </c>
      <c r="P53" s="124" t="s">
        <v>191</v>
      </c>
      <c r="Q53" s="124" t="s">
        <v>191</v>
      </c>
      <c r="R53" s="124" t="s">
        <v>191</v>
      </c>
      <c r="S53" s="124" t="s">
        <v>191</v>
      </c>
    </row>
    <row r="54" spans="1:19" ht="10.5" customHeight="1">
      <c r="A54" s="125" t="s">
        <v>290</v>
      </c>
      <c r="B54" s="124">
        <f>IF('[1]25_03(新法分)'!D31=0,"-",'[1]25_03(新法分)'!D31)</f>
        <v>5</v>
      </c>
      <c r="C54" s="124">
        <f>IF('[1]25_03(新法分)'!E31=0,"-",'[1]25_03(新法分)'!E31)</f>
        <v>24540</v>
      </c>
      <c r="D54" s="124">
        <f>IF('[1]25_03(新法分)'!F31=0,"-",'[1]25_03(新法分)'!F31)</f>
        <v>4</v>
      </c>
      <c r="E54" s="124">
        <f>IF('[1]25_03(新法分)'!G31=0,"-",'[1]25_03(新法分)'!G31)</f>
        <v>15180</v>
      </c>
      <c r="F54" s="124">
        <f>IF('[1]25_03(新法分)'!H31=0,"-",'[1]25_03(新法分)'!H31)</f>
        <v>1</v>
      </c>
      <c r="G54" s="124">
        <f>IF('[1]25_03(新法分)'!I31=0,"-",'[1]25_03(新法分)'!I31)</f>
        <v>9360</v>
      </c>
      <c r="H54" s="124" t="s">
        <v>191</v>
      </c>
      <c r="I54" s="124" t="s">
        <v>191</v>
      </c>
      <c r="J54" s="15"/>
      <c r="K54" s="125" t="s">
        <v>290</v>
      </c>
      <c r="L54" s="124" t="s">
        <v>191</v>
      </c>
      <c r="M54" s="124" t="s">
        <v>191</v>
      </c>
      <c r="N54" s="124" t="s">
        <v>191</v>
      </c>
      <c r="O54" s="124" t="s">
        <v>191</v>
      </c>
      <c r="P54" s="124" t="s">
        <v>191</v>
      </c>
      <c r="Q54" s="124" t="s">
        <v>191</v>
      </c>
      <c r="R54" s="124" t="s">
        <v>191</v>
      </c>
      <c r="S54" s="124" t="s">
        <v>191</v>
      </c>
    </row>
    <row r="55" spans="1:19" ht="10.5" customHeight="1">
      <c r="A55" s="125"/>
      <c r="B55" s="124"/>
      <c r="C55" s="124"/>
      <c r="D55" s="124"/>
      <c r="E55" s="124"/>
      <c r="F55" s="124"/>
      <c r="G55" s="124"/>
      <c r="H55" s="124"/>
      <c r="I55" s="124"/>
      <c r="J55" s="15"/>
      <c r="K55" s="125"/>
      <c r="L55" s="124"/>
      <c r="M55" s="124"/>
      <c r="N55" s="124"/>
      <c r="O55" s="124"/>
      <c r="P55" s="124"/>
      <c r="Q55" s="124"/>
      <c r="R55" s="124"/>
      <c r="S55" s="124"/>
    </row>
    <row r="56" spans="1:19" ht="10.5" customHeight="1">
      <c r="A56" s="125" t="s">
        <v>291</v>
      </c>
      <c r="B56" s="124">
        <f>IF('[1]25_03(新法分)'!D32=0,"-",'[1]25_03(新法分)'!D32)</f>
        <v>7</v>
      </c>
      <c r="C56" s="124">
        <f>IF('[1]25_03(新法分)'!E32=0,"-",'[1]25_03(新法分)'!E32)</f>
        <v>14360</v>
      </c>
      <c r="D56" s="124">
        <f>IF('[1]25_03(新法分)'!F32=0,"-",'[1]25_03(新法分)'!F32)</f>
        <v>7</v>
      </c>
      <c r="E56" s="124">
        <f>IF('[1]25_03(新法分)'!G32=0,"-",'[1]25_03(新法分)'!G32)</f>
        <v>14360</v>
      </c>
      <c r="F56" s="124" t="s">
        <v>191</v>
      </c>
      <c r="G56" s="124" t="s">
        <v>191</v>
      </c>
      <c r="H56" s="124" t="s">
        <v>191</v>
      </c>
      <c r="I56" s="124" t="s">
        <v>191</v>
      </c>
      <c r="J56" s="15"/>
      <c r="K56" s="125" t="s">
        <v>291</v>
      </c>
      <c r="L56" s="124" t="s">
        <v>191</v>
      </c>
      <c r="M56" s="124" t="s">
        <v>191</v>
      </c>
      <c r="N56" s="124" t="s">
        <v>191</v>
      </c>
      <c r="O56" s="124" t="s">
        <v>191</v>
      </c>
      <c r="P56" s="124" t="s">
        <v>191</v>
      </c>
      <c r="Q56" s="124" t="s">
        <v>191</v>
      </c>
      <c r="R56" s="124" t="s">
        <v>191</v>
      </c>
      <c r="S56" s="124" t="s">
        <v>191</v>
      </c>
    </row>
    <row r="57" spans="1:19" ht="10.5" customHeight="1">
      <c r="A57" s="125" t="s">
        <v>292</v>
      </c>
      <c r="B57" s="124" t="s">
        <v>191</v>
      </c>
      <c r="C57" s="124" t="s">
        <v>191</v>
      </c>
      <c r="D57" s="124" t="s">
        <v>191</v>
      </c>
      <c r="E57" s="124" t="s">
        <v>191</v>
      </c>
      <c r="F57" s="124" t="s">
        <v>191</v>
      </c>
      <c r="G57" s="124" t="s">
        <v>191</v>
      </c>
      <c r="H57" s="124" t="s">
        <v>191</v>
      </c>
      <c r="I57" s="124" t="s">
        <v>191</v>
      </c>
      <c r="J57" s="15"/>
      <c r="K57" s="125" t="s">
        <v>292</v>
      </c>
      <c r="L57" s="124" t="s">
        <v>191</v>
      </c>
      <c r="M57" s="124" t="s">
        <v>191</v>
      </c>
      <c r="N57" s="124" t="s">
        <v>191</v>
      </c>
      <c r="O57" s="124" t="s">
        <v>191</v>
      </c>
      <c r="P57" s="124" t="s">
        <v>191</v>
      </c>
      <c r="Q57" s="124" t="s">
        <v>191</v>
      </c>
      <c r="R57" s="124" t="s">
        <v>191</v>
      </c>
      <c r="S57" s="124" t="s">
        <v>191</v>
      </c>
    </row>
    <row r="58" spans="1:19" ht="10.5" customHeight="1">
      <c r="A58" s="125" t="s">
        <v>293</v>
      </c>
      <c r="B58" s="124">
        <f>IF('[1]25_03(新法分)'!D34=0,"-",'[1]25_03(新法分)'!D34)</f>
        <v>2</v>
      </c>
      <c r="C58" s="124">
        <f>IF('[1]25_03(新法分)'!E34=0,"-",'[1]25_03(新法分)'!E34)</f>
        <v>4650</v>
      </c>
      <c r="D58" s="124">
        <f>IF('[1]25_03(新法分)'!F34=0,"-",'[1]25_03(新法分)'!F34)</f>
        <v>2</v>
      </c>
      <c r="E58" s="124">
        <f>IF('[1]25_03(新法分)'!G34=0,"-",'[1]25_03(新法分)'!G34)</f>
        <v>4650</v>
      </c>
      <c r="F58" s="124" t="s">
        <v>191</v>
      </c>
      <c r="G58" s="124" t="s">
        <v>191</v>
      </c>
      <c r="H58" s="124" t="s">
        <v>191</v>
      </c>
      <c r="I58" s="124" t="s">
        <v>191</v>
      </c>
      <c r="J58" s="15"/>
      <c r="K58" s="125" t="s">
        <v>293</v>
      </c>
      <c r="L58" s="124" t="s">
        <v>191</v>
      </c>
      <c r="M58" s="124" t="s">
        <v>191</v>
      </c>
      <c r="N58" s="124" t="s">
        <v>191</v>
      </c>
      <c r="O58" s="124" t="s">
        <v>191</v>
      </c>
      <c r="P58" s="124" t="s">
        <v>191</v>
      </c>
      <c r="Q58" s="124" t="s">
        <v>191</v>
      </c>
      <c r="R58" s="124" t="s">
        <v>191</v>
      </c>
      <c r="S58" s="124" t="s">
        <v>191</v>
      </c>
    </row>
    <row r="59" spans="1:19" ht="10.5" customHeight="1">
      <c r="A59" s="125"/>
      <c r="B59" s="124"/>
      <c r="C59" s="124"/>
      <c r="D59" s="124"/>
      <c r="E59" s="124"/>
      <c r="F59" s="124"/>
      <c r="G59" s="124"/>
      <c r="H59" s="124"/>
      <c r="I59" s="124"/>
      <c r="J59" s="15"/>
      <c r="K59" s="125"/>
      <c r="L59" s="124"/>
      <c r="M59" s="124"/>
      <c r="N59" s="124"/>
      <c r="O59" s="124"/>
      <c r="P59" s="124"/>
      <c r="Q59" s="124"/>
      <c r="R59" s="124"/>
      <c r="S59" s="124"/>
    </row>
    <row r="60" spans="1:19" ht="10.5" customHeight="1">
      <c r="A60" s="125"/>
      <c r="B60" s="124"/>
      <c r="C60" s="124"/>
      <c r="D60" s="124"/>
      <c r="E60" s="124"/>
      <c r="F60" s="124"/>
      <c r="G60" s="124"/>
      <c r="H60" s="124"/>
      <c r="I60" s="124"/>
      <c r="J60" s="15"/>
      <c r="K60" s="125"/>
      <c r="L60" s="124"/>
      <c r="M60" s="124"/>
      <c r="N60" s="124"/>
      <c r="O60" s="124"/>
      <c r="P60" s="124"/>
      <c r="Q60" s="124"/>
      <c r="R60" s="124"/>
      <c r="S60" s="124"/>
    </row>
    <row r="61" spans="1:19" ht="10.5" customHeight="1">
      <c r="A61" s="125" t="s">
        <v>294</v>
      </c>
      <c r="B61" s="124">
        <f>IF('[1]25_03(新法分)'!D35=0,"-",'[1]25_03(新法分)'!D35)</f>
        <v>5</v>
      </c>
      <c r="C61" s="124">
        <f>IF('[1]25_03(新法分)'!E35=0,"-",'[1]25_03(新法分)'!E35)</f>
        <v>13328</v>
      </c>
      <c r="D61" s="124">
        <f>IF('[1]25_03(新法分)'!F35=0,"-",'[1]25_03(新法分)'!F35)</f>
        <v>4</v>
      </c>
      <c r="E61" s="124">
        <f>IF('[1]25_03(新法分)'!G35=0,"-",'[1]25_03(新法分)'!G35)</f>
        <v>9800</v>
      </c>
      <c r="F61" s="124">
        <f>IF('[1]25_03(新法分)'!H35=0,"-",'[1]25_03(新法分)'!H35)</f>
        <v>1</v>
      </c>
      <c r="G61" s="124">
        <f>IF('[1]25_03(新法分)'!I35=0,"-",'[1]25_03(新法分)'!I35)</f>
        <v>3528</v>
      </c>
      <c r="H61" s="124" t="s">
        <v>191</v>
      </c>
      <c r="I61" s="124" t="s">
        <v>191</v>
      </c>
      <c r="J61" s="15"/>
      <c r="K61" s="125" t="s">
        <v>294</v>
      </c>
      <c r="L61" s="124" t="s">
        <v>191</v>
      </c>
      <c r="M61" s="124" t="s">
        <v>191</v>
      </c>
      <c r="N61" s="124" t="s">
        <v>191</v>
      </c>
      <c r="O61" s="124" t="s">
        <v>191</v>
      </c>
      <c r="P61" s="124" t="s">
        <v>191</v>
      </c>
      <c r="Q61" s="124" t="s">
        <v>191</v>
      </c>
      <c r="R61" s="124" t="s">
        <v>191</v>
      </c>
      <c r="S61" s="124" t="s">
        <v>191</v>
      </c>
    </row>
    <row r="62" spans="1:19" ht="10.5" customHeight="1">
      <c r="A62" s="125" t="s">
        <v>295</v>
      </c>
      <c r="B62" s="124">
        <f>IF('[1]25_03(新法分)'!D36=0,"-",'[1]25_03(新法分)'!D36)</f>
        <v>9</v>
      </c>
      <c r="C62" s="124">
        <f>IF('[1]25_03(新法分)'!E36=0,"-",'[1]25_03(新法分)'!E36)</f>
        <v>45812</v>
      </c>
      <c r="D62" s="124">
        <f>IF('[1]25_03(新法分)'!F36=0,"-",'[1]25_03(新法分)'!F36)</f>
        <v>8</v>
      </c>
      <c r="E62" s="124">
        <f>IF('[1]25_03(新法分)'!G36=0,"-",'[1]25_03(新法分)'!G36)</f>
        <v>29180</v>
      </c>
      <c r="F62" s="124">
        <f>IF('[1]25_03(新法分)'!H36=0,"-",'[1]25_03(新法分)'!H36)</f>
        <v>1</v>
      </c>
      <c r="G62" s="124">
        <f>IF('[1]25_03(新法分)'!I36=0,"-",'[1]25_03(新法分)'!I36)</f>
        <v>16632</v>
      </c>
      <c r="H62" s="124" t="s">
        <v>191</v>
      </c>
      <c r="I62" s="124" t="s">
        <v>191</v>
      </c>
      <c r="J62" s="15"/>
      <c r="K62" s="125" t="s">
        <v>295</v>
      </c>
      <c r="L62" s="124" t="s">
        <v>191</v>
      </c>
      <c r="M62" s="124" t="s">
        <v>191</v>
      </c>
      <c r="N62" s="124" t="s">
        <v>191</v>
      </c>
      <c r="O62" s="124" t="s">
        <v>191</v>
      </c>
      <c r="P62" s="124" t="s">
        <v>191</v>
      </c>
      <c r="Q62" s="124" t="s">
        <v>191</v>
      </c>
      <c r="R62" s="124" t="s">
        <v>191</v>
      </c>
      <c r="S62" s="124" t="s">
        <v>191</v>
      </c>
    </row>
    <row r="63" spans="1:19" ht="10.5" customHeight="1">
      <c r="A63" s="125" t="s">
        <v>296</v>
      </c>
      <c r="B63" s="124" t="s">
        <v>191</v>
      </c>
      <c r="C63" s="124" t="s">
        <v>191</v>
      </c>
      <c r="D63" s="124" t="s">
        <v>191</v>
      </c>
      <c r="E63" s="124" t="s">
        <v>191</v>
      </c>
      <c r="F63" s="124" t="s">
        <v>191</v>
      </c>
      <c r="G63" s="124" t="s">
        <v>191</v>
      </c>
      <c r="H63" s="124" t="s">
        <v>191</v>
      </c>
      <c r="I63" s="124" t="s">
        <v>191</v>
      </c>
      <c r="J63" s="15"/>
      <c r="K63" s="125" t="s">
        <v>296</v>
      </c>
      <c r="L63" s="124" t="s">
        <v>191</v>
      </c>
      <c r="M63" s="124" t="s">
        <v>191</v>
      </c>
      <c r="N63" s="124" t="s">
        <v>191</v>
      </c>
      <c r="O63" s="124" t="s">
        <v>191</v>
      </c>
      <c r="P63" s="124" t="s">
        <v>191</v>
      </c>
      <c r="Q63" s="124" t="s">
        <v>191</v>
      </c>
      <c r="R63" s="124" t="s">
        <v>191</v>
      </c>
      <c r="S63" s="124" t="s">
        <v>191</v>
      </c>
    </row>
    <row r="64" spans="1:19" ht="10.5" customHeight="1">
      <c r="A64" s="125"/>
      <c r="B64" s="124"/>
      <c r="C64" s="124"/>
      <c r="D64" s="124"/>
      <c r="E64" s="124"/>
      <c r="F64" s="124"/>
      <c r="G64" s="124"/>
      <c r="H64" s="124"/>
      <c r="I64" s="124"/>
      <c r="J64" s="15"/>
      <c r="K64" s="125"/>
      <c r="L64" s="124"/>
      <c r="M64" s="124"/>
      <c r="N64" s="124"/>
      <c r="O64" s="124"/>
      <c r="P64" s="124"/>
      <c r="Q64" s="124"/>
      <c r="R64" s="124"/>
      <c r="S64" s="124"/>
    </row>
    <row r="65" spans="1:19" ht="10.5" customHeight="1">
      <c r="A65" s="125" t="s">
        <v>364</v>
      </c>
      <c r="B65" s="124">
        <f>IF('[1]25_03(新法分)'!D38=0,"-",'[1]25_03(新法分)'!D38)</f>
        <v>13</v>
      </c>
      <c r="C65" s="124">
        <f>IF('[1]25_03(新法分)'!E38=0,"-",'[1]25_03(新法分)'!E38)</f>
        <v>48830</v>
      </c>
      <c r="D65" s="124">
        <f>IF('[1]25_03(新法分)'!F38=0,"-",'[1]25_03(新法分)'!F38)</f>
        <v>13</v>
      </c>
      <c r="E65" s="124">
        <f>IF('[1]25_03(新法分)'!G38=0,"-",'[1]25_03(新法分)'!G38)</f>
        <v>48830</v>
      </c>
      <c r="F65" s="124" t="s">
        <v>191</v>
      </c>
      <c r="G65" s="124" t="s">
        <v>191</v>
      </c>
      <c r="H65" s="124" t="s">
        <v>191</v>
      </c>
      <c r="I65" s="124" t="s">
        <v>191</v>
      </c>
      <c r="K65" s="125" t="s">
        <v>364</v>
      </c>
      <c r="L65" s="124" t="s">
        <v>191</v>
      </c>
      <c r="M65" s="124" t="s">
        <v>191</v>
      </c>
      <c r="N65" s="124" t="s">
        <v>191</v>
      </c>
      <c r="O65" s="124" t="s">
        <v>191</v>
      </c>
      <c r="P65" s="124" t="s">
        <v>191</v>
      </c>
      <c r="Q65" s="124" t="s">
        <v>191</v>
      </c>
      <c r="R65" s="124" t="s">
        <v>191</v>
      </c>
      <c r="S65" s="124" t="s">
        <v>191</v>
      </c>
    </row>
    <row r="66" spans="1:19" ht="10.5" customHeight="1">
      <c r="A66" s="125" t="s">
        <v>297</v>
      </c>
      <c r="B66" s="124">
        <f>IF('[1]25_03(新法分)'!D39=0,"-",'[1]25_03(新法分)'!D39)</f>
        <v>7</v>
      </c>
      <c r="C66" s="124">
        <f>IF('[1]25_03(新法分)'!E39=0,"-",'[1]25_03(新法分)'!E39)</f>
        <v>52600</v>
      </c>
      <c r="D66" s="124">
        <f>IF('[1]25_03(新法分)'!F39=0,"-",'[1]25_03(新法分)'!F39)</f>
        <v>2</v>
      </c>
      <c r="E66" s="124">
        <f>IF('[1]25_03(新法分)'!G39=0,"-",'[1]25_03(新法分)'!G39)</f>
        <v>13000</v>
      </c>
      <c r="F66" s="124">
        <f>IF('[1]25_03(新法分)'!H39=0,"-",'[1]25_03(新法分)'!H39)</f>
        <v>5</v>
      </c>
      <c r="G66" s="124">
        <f>IF('[1]25_03(新法分)'!I39=0,"-",'[1]25_03(新法分)'!I39)</f>
        <v>39600</v>
      </c>
      <c r="H66" s="124" t="s">
        <v>191</v>
      </c>
      <c r="I66" s="124" t="s">
        <v>191</v>
      </c>
      <c r="K66" s="125" t="s">
        <v>297</v>
      </c>
      <c r="L66" s="124" t="s">
        <v>191</v>
      </c>
      <c r="M66" s="124" t="s">
        <v>191</v>
      </c>
      <c r="N66" s="124" t="s">
        <v>191</v>
      </c>
      <c r="O66" s="124" t="s">
        <v>191</v>
      </c>
      <c r="P66" s="124" t="s">
        <v>191</v>
      </c>
      <c r="Q66" s="124" t="s">
        <v>191</v>
      </c>
      <c r="R66" s="124" t="s">
        <v>191</v>
      </c>
      <c r="S66" s="124" t="s">
        <v>191</v>
      </c>
    </row>
    <row r="67" spans="1:19" ht="10.5" customHeight="1">
      <c r="A67" s="125" t="s">
        <v>298</v>
      </c>
      <c r="B67" s="124">
        <f>IF('[1]25_03(新法分)'!D40=0,"-",'[1]25_03(新法分)'!D40)</f>
        <v>3</v>
      </c>
      <c r="C67" s="124">
        <f>IF('[1]25_03(新法分)'!E40=0,"-",'[1]25_03(新法分)'!E40)</f>
        <v>22644</v>
      </c>
      <c r="D67" s="124" t="s">
        <v>191</v>
      </c>
      <c r="E67" s="124" t="s">
        <v>191</v>
      </c>
      <c r="F67" s="124">
        <f>IF('[1]25_03(新法分)'!H40=0,"-",'[1]25_03(新法分)'!H40)</f>
        <v>3</v>
      </c>
      <c r="G67" s="124">
        <f>IF('[1]25_03(新法分)'!I40=0,"-",'[1]25_03(新法分)'!I40)</f>
        <v>22644</v>
      </c>
      <c r="H67" s="124" t="s">
        <v>191</v>
      </c>
      <c r="I67" s="124" t="s">
        <v>191</v>
      </c>
      <c r="K67" s="125" t="s">
        <v>298</v>
      </c>
      <c r="L67" s="124" t="s">
        <v>191</v>
      </c>
      <c r="M67" s="124" t="s">
        <v>191</v>
      </c>
      <c r="N67" s="124" t="s">
        <v>191</v>
      </c>
      <c r="O67" s="124" t="s">
        <v>191</v>
      </c>
      <c r="P67" s="124" t="s">
        <v>191</v>
      </c>
      <c r="Q67" s="124" t="s">
        <v>191</v>
      </c>
      <c r="R67" s="124" t="s">
        <v>191</v>
      </c>
      <c r="S67" s="124" t="s">
        <v>191</v>
      </c>
    </row>
    <row r="68" spans="1:19" ht="10.5" customHeight="1" thickBot="1">
      <c r="A68" s="126"/>
      <c r="B68" s="225"/>
      <c r="C68" s="225"/>
      <c r="D68" s="225"/>
      <c r="E68" s="225"/>
      <c r="F68" s="225"/>
      <c r="G68" s="225"/>
      <c r="H68" s="225"/>
      <c r="I68" s="225"/>
      <c r="K68" s="126"/>
      <c r="L68" s="225"/>
      <c r="M68" s="225"/>
      <c r="N68" s="225"/>
      <c r="O68" s="225"/>
      <c r="P68" s="225"/>
      <c r="Q68" s="225"/>
      <c r="R68" s="225"/>
      <c r="S68" s="225"/>
    </row>
    <row r="69" spans="1:19" ht="5.25" customHeight="1">
      <c r="A69" s="233"/>
      <c r="B69" s="234"/>
      <c r="C69" s="234"/>
      <c r="D69" s="234"/>
      <c r="E69" s="234"/>
      <c r="F69" s="234"/>
      <c r="G69" s="234"/>
      <c r="H69" s="234"/>
      <c r="I69" s="234"/>
      <c r="K69" s="233"/>
      <c r="L69" s="234"/>
      <c r="M69" s="234"/>
      <c r="N69" s="234"/>
      <c r="O69" s="234"/>
      <c r="P69" s="234"/>
      <c r="Q69" s="234"/>
      <c r="R69" s="234"/>
      <c r="S69" s="234"/>
    </row>
    <row r="70" spans="1:19" ht="11.25">
      <c r="A70" s="953" t="s">
        <v>577</v>
      </c>
      <c r="B70" s="953"/>
      <c r="C70" s="953"/>
      <c r="D70" s="953"/>
      <c r="E70" s="953"/>
      <c r="F70" s="953"/>
      <c r="G70" s="953"/>
      <c r="H70" s="953"/>
      <c r="I70" s="953"/>
      <c r="K70" s="953" t="s">
        <v>620</v>
      </c>
      <c r="L70" s="953"/>
      <c r="M70" s="953"/>
      <c r="N70" s="953"/>
      <c r="O70" s="953"/>
      <c r="P70" s="953"/>
      <c r="Q70" s="953"/>
      <c r="R70" s="953"/>
      <c r="S70" s="953"/>
    </row>
    <row r="71" spans="1:19" ht="11.25">
      <c r="A71" s="953" t="s">
        <v>578</v>
      </c>
      <c r="B71" s="953"/>
      <c r="C71" s="953"/>
      <c r="D71" s="953"/>
      <c r="E71" s="953"/>
      <c r="F71" s="953"/>
      <c r="G71" s="953"/>
      <c r="H71" s="953"/>
      <c r="I71" s="953"/>
      <c r="K71" s="953" t="s">
        <v>581</v>
      </c>
      <c r="L71" s="953"/>
      <c r="M71" s="953"/>
      <c r="N71" s="953"/>
      <c r="O71" s="953"/>
      <c r="P71" s="953"/>
      <c r="Q71" s="953"/>
      <c r="R71" s="953"/>
      <c r="S71" s="953"/>
    </row>
    <row r="72" spans="1:19" ht="11.25">
      <c r="A72" s="953" t="s">
        <v>579</v>
      </c>
      <c r="B72" s="953"/>
      <c r="C72" s="953"/>
      <c r="D72" s="953"/>
      <c r="E72" s="953"/>
      <c r="F72" s="953"/>
      <c r="G72" s="953"/>
      <c r="H72" s="953"/>
      <c r="I72" s="953"/>
      <c r="K72" s="953" t="s">
        <v>580</v>
      </c>
      <c r="L72" s="953"/>
      <c r="M72" s="953"/>
      <c r="N72" s="953"/>
      <c r="O72" s="953"/>
      <c r="P72" s="953"/>
      <c r="Q72" s="953"/>
      <c r="R72" s="953"/>
      <c r="S72" s="953"/>
    </row>
    <row r="73" spans="1:19" ht="11.25">
      <c r="A73" s="953" t="s">
        <v>576</v>
      </c>
      <c r="B73" s="953"/>
      <c r="C73" s="953"/>
      <c r="D73" s="953"/>
      <c r="E73" s="953"/>
      <c r="F73" s="953"/>
      <c r="G73" s="953"/>
      <c r="H73" s="953"/>
      <c r="I73" s="953"/>
      <c r="K73" s="953"/>
      <c r="L73" s="953"/>
      <c r="M73" s="953"/>
      <c r="N73" s="953"/>
      <c r="O73" s="953"/>
      <c r="P73" s="953"/>
      <c r="Q73" s="953"/>
      <c r="R73" s="953"/>
      <c r="S73" s="953"/>
    </row>
  </sheetData>
  <mergeCells count="20">
    <mergeCell ref="K70:S70"/>
    <mergeCell ref="K1:S1"/>
    <mergeCell ref="K4:K5"/>
    <mergeCell ref="L4:M4"/>
    <mergeCell ref="N4:O4"/>
    <mergeCell ref="P4:Q4"/>
    <mergeCell ref="R4:S4"/>
    <mergeCell ref="A70:I70"/>
    <mergeCell ref="A1:I1"/>
    <mergeCell ref="A4:A5"/>
    <mergeCell ref="B4:C4"/>
    <mergeCell ref="D4:E4"/>
    <mergeCell ref="F4:G4"/>
    <mergeCell ref="H4:I4"/>
    <mergeCell ref="K73:S73"/>
    <mergeCell ref="A73:I73"/>
    <mergeCell ref="A71:I71"/>
    <mergeCell ref="A72:I72"/>
    <mergeCell ref="K72:S72"/>
    <mergeCell ref="K71:S71"/>
  </mergeCells>
  <phoneticPr fontId="1"/>
  <printOptions horizontalCentered="1"/>
  <pageMargins left="0.51181102362204722" right="0.4" top="0.6692913385826772" bottom="0.6692913385826772" header="0.39370078740157483" footer="0.3937007874015748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dimension ref="A1:AK22"/>
  <sheetViews>
    <sheetView showGridLines="0" zoomScaleNormal="100" zoomScaleSheetLayoutView="120" workbookViewId="0">
      <selection sqref="A1:N1"/>
    </sheetView>
  </sheetViews>
  <sheetFormatPr defaultRowHeight="13.5"/>
  <cols>
    <col min="1" max="5" width="2.75" style="120" customWidth="1"/>
    <col min="6" max="6" width="2.75" style="129" customWidth="1"/>
    <col min="7" max="7" width="5.125" style="120" customWidth="1"/>
    <col min="8" max="8" width="4.25" style="120" customWidth="1"/>
    <col min="9" max="9" width="5.625" style="120" customWidth="1"/>
    <col min="10" max="10" width="8.875" style="120" customWidth="1"/>
    <col min="11" max="11" width="12.625" style="603" customWidth="1"/>
    <col min="12" max="14" width="12.625" style="120" customWidth="1"/>
    <col min="15" max="258" width="9" style="120"/>
    <col min="259" max="259" width="10.5" style="120" customWidth="1"/>
    <col min="260" max="260" width="5.625" style="120" customWidth="1"/>
    <col min="261" max="261" width="9.375" style="120" customWidth="1"/>
    <col min="262" max="262" width="5.625" style="120" customWidth="1"/>
    <col min="263" max="263" width="9.375" style="120" customWidth="1"/>
    <col min="264" max="264" width="5.625" style="120" customWidth="1"/>
    <col min="265" max="265" width="9.375" style="120" customWidth="1"/>
    <col min="266" max="266" width="5.625" style="120" customWidth="1"/>
    <col min="267" max="267" width="9.375" style="120" customWidth="1"/>
    <col min="268" max="268" width="5.625" style="120" customWidth="1"/>
    <col min="269" max="269" width="8.625" style="120" customWidth="1"/>
    <col min="270" max="270" width="9.375" style="120" customWidth="1"/>
    <col min="271" max="514" width="9" style="120"/>
    <col min="515" max="515" width="10.5" style="120" customWidth="1"/>
    <col min="516" max="516" width="5.625" style="120" customWidth="1"/>
    <col min="517" max="517" width="9.375" style="120" customWidth="1"/>
    <col min="518" max="518" width="5.625" style="120" customWidth="1"/>
    <col min="519" max="519" width="9.375" style="120" customWidth="1"/>
    <col min="520" max="520" width="5.625" style="120" customWidth="1"/>
    <col min="521" max="521" width="9.375" style="120" customWidth="1"/>
    <col min="522" max="522" width="5.625" style="120" customWidth="1"/>
    <col min="523" max="523" width="9.375" style="120" customWidth="1"/>
    <col min="524" max="524" width="5.625" style="120" customWidth="1"/>
    <col min="525" max="525" width="8.625" style="120" customWidth="1"/>
    <col min="526" max="526" width="9.375" style="120" customWidth="1"/>
    <col min="527" max="770" width="9" style="120"/>
    <col min="771" max="771" width="10.5" style="120" customWidth="1"/>
    <col min="772" max="772" width="5.625" style="120" customWidth="1"/>
    <col min="773" max="773" width="9.375" style="120" customWidth="1"/>
    <col min="774" max="774" width="5.625" style="120" customWidth="1"/>
    <col min="775" max="775" width="9.375" style="120" customWidth="1"/>
    <col min="776" max="776" width="5.625" style="120" customWidth="1"/>
    <col min="777" max="777" width="9.375" style="120" customWidth="1"/>
    <col min="778" max="778" width="5.625" style="120" customWidth="1"/>
    <col min="779" max="779" width="9.375" style="120" customWidth="1"/>
    <col min="780" max="780" width="5.625" style="120" customWidth="1"/>
    <col min="781" max="781" width="8.625" style="120" customWidth="1"/>
    <col min="782" max="782" width="9.375" style="120" customWidth="1"/>
    <col min="783" max="1026" width="9" style="120"/>
    <col min="1027" max="1027" width="10.5" style="120" customWidth="1"/>
    <col min="1028" max="1028" width="5.625" style="120" customWidth="1"/>
    <col min="1029" max="1029" width="9.375" style="120" customWidth="1"/>
    <col min="1030" max="1030" width="5.625" style="120" customWidth="1"/>
    <col min="1031" max="1031" width="9.375" style="120" customWidth="1"/>
    <col min="1032" max="1032" width="5.625" style="120" customWidth="1"/>
    <col min="1033" max="1033" width="9.375" style="120" customWidth="1"/>
    <col min="1034" max="1034" width="5.625" style="120" customWidth="1"/>
    <col min="1035" max="1035" width="9.375" style="120" customWidth="1"/>
    <col min="1036" max="1036" width="5.625" style="120" customWidth="1"/>
    <col min="1037" max="1037" width="8.625" style="120" customWidth="1"/>
    <col min="1038" max="1038" width="9.375" style="120" customWidth="1"/>
    <col min="1039" max="1282" width="9" style="120"/>
    <col min="1283" max="1283" width="10.5" style="120" customWidth="1"/>
    <col min="1284" max="1284" width="5.625" style="120" customWidth="1"/>
    <col min="1285" max="1285" width="9.375" style="120" customWidth="1"/>
    <col min="1286" max="1286" width="5.625" style="120" customWidth="1"/>
    <col min="1287" max="1287" width="9.375" style="120" customWidth="1"/>
    <col min="1288" max="1288" width="5.625" style="120" customWidth="1"/>
    <col min="1289" max="1289" width="9.375" style="120" customWidth="1"/>
    <col min="1290" max="1290" width="5.625" style="120" customWidth="1"/>
    <col min="1291" max="1291" width="9.375" style="120" customWidth="1"/>
    <col min="1292" max="1292" width="5.625" style="120" customWidth="1"/>
    <col min="1293" max="1293" width="8.625" style="120" customWidth="1"/>
    <col min="1294" max="1294" width="9.375" style="120" customWidth="1"/>
    <col min="1295" max="1538" width="9" style="120"/>
    <col min="1539" max="1539" width="10.5" style="120" customWidth="1"/>
    <col min="1540" max="1540" width="5.625" style="120" customWidth="1"/>
    <col min="1541" max="1541" width="9.375" style="120" customWidth="1"/>
    <col min="1542" max="1542" width="5.625" style="120" customWidth="1"/>
    <col min="1543" max="1543" width="9.375" style="120" customWidth="1"/>
    <col min="1544" max="1544" width="5.625" style="120" customWidth="1"/>
    <col min="1545" max="1545" width="9.375" style="120" customWidth="1"/>
    <col min="1546" max="1546" width="5.625" style="120" customWidth="1"/>
    <col min="1547" max="1547" width="9.375" style="120" customWidth="1"/>
    <col min="1548" max="1548" width="5.625" style="120" customWidth="1"/>
    <col min="1549" max="1549" width="8.625" style="120" customWidth="1"/>
    <col min="1550" max="1550" width="9.375" style="120" customWidth="1"/>
    <col min="1551" max="1794" width="9" style="120"/>
    <col min="1795" max="1795" width="10.5" style="120" customWidth="1"/>
    <col min="1796" max="1796" width="5.625" style="120" customWidth="1"/>
    <col min="1797" max="1797" width="9.375" style="120" customWidth="1"/>
    <col min="1798" max="1798" width="5.625" style="120" customWidth="1"/>
    <col min="1799" max="1799" width="9.375" style="120" customWidth="1"/>
    <col min="1800" max="1800" width="5.625" style="120" customWidth="1"/>
    <col min="1801" max="1801" width="9.375" style="120" customWidth="1"/>
    <col min="1802" max="1802" width="5.625" style="120" customWidth="1"/>
    <col min="1803" max="1803" width="9.375" style="120" customWidth="1"/>
    <col min="1804" max="1804" width="5.625" style="120" customWidth="1"/>
    <col min="1805" max="1805" width="8.625" style="120" customWidth="1"/>
    <col min="1806" max="1806" width="9.375" style="120" customWidth="1"/>
    <col min="1807" max="2050" width="9" style="120"/>
    <col min="2051" max="2051" width="10.5" style="120" customWidth="1"/>
    <col min="2052" max="2052" width="5.625" style="120" customWidth="1"/>
    <col min="2053" max="2053" width="9.375" style="120" customWidth="1"/>
    <col min="2054" max="2054" width="5.625" style="120" customWidth="1"/>
    <col min="2055" max="2055" width="9.375" style="120" customWidth="1"/>
    <col min="2056" max="2056" width="5.625" style="120" customWidth="1"/>
    <col min="2057" max="2057" width="9.375" style="120" customWidth="1"/>
    <col min="2058" max="2058" width="5.625" style="120" customWidth="1"/>
    <col min="2059" max="2059" width="9.375" style="120" customWidth="1"/>
    <col min="2060" max="2060" width="5.625" style="120" customWidth="1"/>
    <col min="2061" max="2061" width="8.625" style="120" customWidth="1"/>
    <col min="2062" max="2062" width="9.375" style="120" customWidth="1"/>
    <col min="2063" max="2306" width="9" style="120"/>
    <col min="2307" max="2307" width="10.5" style="120" customWidth="1"/>
    <col min="2308" max="2308" width="5.625" style="120" customWidth="1"/>
    <col min="2309" max="2309" width="9.375" style="120" customWidth="1"/>
    <col min="2310" max="2310" width="5.625" style="120" customWidth="1"/>
    <col min="2311" max="2311" width="9.375" style="120" customWidth="1"/>
    <col min="2312" max="2312" width="5.625" style="120" customWidth="1"/>
    <col min="2313" max="2313" width="9.375" style="120" customWidth="1"/>
    <col min="2314" max="2314" width="5.625" style="120" customWidth="1"/>
    <col min="2315" max="2315" width="9.375" style="120" customWidth="1"/>
    <col min="2316" max="2316" width="5.625" style="120" customWidth="1"/>
    <col min="2317" max="2317" width="8.625" style="120" customWidth="1"/>
    <col min="2318" max="2318" width="9.375" style="120" customWidth="1"/>
    <col min="2319" max="2562" width="9" style="120"/>
    <col min="2563" max="2563" width="10.5" style="120" customWidth="1"/>
    <col min="2564" max="2564" width="5.625" style="120" customWidth="1"/>
    <col min="2565" max="2565" width="9.375" style="120" customWidth="1"/>
    <col min="2566" max="2566" width="5.625" style="120" customWidth="1"/>
    <col min="2567" max="2567" width="9.375" style="120" customWidth="1"/>
    <col min="2568" max="2568" width="5.625" style="120" customWidth="1"/>
    <col min="2569" max="2569" width="9.375" style="120" customWidth="1"/>
    <col min="2570" max="2570" width="5.625" style="120" customWidth="1"/>
    <col min="2571" max="2571" width="9.375" style="120" customWidth="1"/>
    <col min="2572" max="2572" width="5.625" style="120" customWidth="1"/>
    <col min="2573" max="2573" width="8.625" style="120" customWidth="1"/>
    <col min="2574" max="2574" width="9.375" style="120" customWidth="1"/>
    <col min="2575" max="2818" width="9" style="120"/>
    <col min="2819" max="2819" width="10.5" style="120" customWidth="1"/>
    <col min="2820" max="2820" width="5.625" style="120" customWidth="1"/>
    <col min="2821" max="2821" width="9.375" style="120" customWidth="1"/>
    <col min="2822" max="2822" width="5.625" style="120" customWidth="1"/>
    <col min="2823" max="2823" width="9.375" style="120" customWidth="1"/>
    <col min="2824" max="2824" width="5.625" style="120" customWidth="1"/>
    <col min="2825" max="2825" width="9.375" style="120" customWidth="1"/>
    <col min="2826" max="2826" width="5.625" style="120" customWidth="1"/>
    <col min="2827" max="2827" width="9.375" style="120" customWidth="1"/>
    <col min="2828" max="2828" width="5.625" style="120" customWidth="1"/>
    <col min="2829" max="2829" width="8.625" style="120" customWidth="1"/>
    <col min="2830" max="2830" width="9.375" style="120" customWidth="1"/>
    <col min="2831" max="3074" width="9" style="120"/>
    <col min="3075" max="3075" width="10.5" style="120" customWidth="1"/>
    <col min="3076" max="3076" width="5.625" style="120" customWidth="1"/>
    <col min="3077" max="3077" width="9.375" style="120" customWidth="1"/>
    <col min="3078" max="3078" width="5.625" style="120" customWidth="1"/>
    <col min="3079" max="3079" width="9.375" style="120" customWidth="1"/>
    <col min="3080" max="3080" width="5.625" style="120" customWidth="1"/>
    <col min="3081" max="3081" width="9.375" style="120" customWidth="1"/>
    <col min="3082" max="3082" width="5.625" style="120" customWidth="1"/>
    <col min="3083" max="3083" width="9.375" style="120" customWidth="1"/>
    <col min="3084" max="3084" width="5.625" style="120" customWidth="1"/>
    <col min="3085" max="3085" width="8.625" style="120" customWidth="1"/>
    <col min="3086" max="3086" width="9.375" style="120" customWidth="1"/>
    <col min="3087" max="3330" width="9" style="120"/>
    <col min="3331" max="3331" width="10.5" style="120" customWidth="1"/>
    <col min="3332" max="3332" width="5.625" style="120" customWidth="1"/>
    <col min="3333" max="3333" width="9.375" style="120" customWidth="1"/>
    <col min="3334" max="3334" width="5.625" style="120" customWidth="1"/>
    <col min="3335" max="3335" width="9.375" style="120" customWidth="1"/>
    <col min="3336" max="3336" width="5.625" style="120" customWidth="1"/>
    <col min="3337" max="3337" width="9.375" style="120" customWidth="1"/>
    <col min="3338" max="3338" width="5.625" style="120" customWidth="1"/>
    <col min="3339" max="3339" width="9.375" style="120" customWidth="1"/>
    <col min="3340" max="3340" width="5.625" style="120" customWidth="1"/>
    <col min="3341" max="3341" width="8.625" style="120" customWidth="1"/>
    <col min="3342" max="3342" width="9.375" style="120" customWidth="1"/>
    <col min="3343" max="3586" width="9" style="120"/>
    <col min="3587" max="3587" width="10.5" style="120" customWidth="1"/>
    <col min="3588" max="3588" width="5.625" style="120" customWidth="1"/>
    <col min="3589" max="3589" width="9.375" style="120" customWidth="1"/>
    <col min="3590" max="3590" width="5.625" style="120" customWidth="1"/>
    <col min="3591" max="3591" width="9.375" style="120" customWidth="1"/>
    <col min="3592" max="3592" width="5.625" style="120" customWidth="1"/>
    <col min="3593" max="3593" width="9.375" style="120" customWidth="1"/>
    <col min="3594" max="3594" width="5.625" style="120" customWidth="1"/>
    <col min="3595" max="3595" width="9.375" style="120" customWidth="1"/>
    <col min="3596" max="3596" width="5.625" style="120" customWidth="1"/>
    <col min="3597" max="3597" width="8.625" style="120" customWidth="1"/>
    <col min="3598" max="3598" width="9.375" style="120" customWidth="1"/>
    <col min="3599" max="3842" width="9" style="120"/>
    <col min="3843" max="3843" width="10.5" style="120" customWidth="1"/>
    <col min="3844" max="3844" width="5.625" style="120" customWidth="1"/>
    <col min="3845" max="3845" width="9.375" style="120" customWidth="1"/>
    <col min="3846" max="3846" width="5.625" style="120" customWidth="1"/>
    <col min="3847" max="3847" width="9.375" style="120" customWidth="1"/>
    <col min="3848" max="3848" width="5.625" style="120" customWidth="1"/>
    <col min="3849" max="3849" width="9.375" style="120" customWidth="1"/>
    <col min="3850" max="3850" width="5.625" style="120" customWidth="1"/>
    <col min="3851" max="3851" width="9.375" style="120" customWidth="1"/>
    <col min="3852" max="3852" width="5.625" style="120" customWidth="1"/>
    <col min="3853" max="3853" width="8.625" style="120" customWidth="1"/>
    <col min="3854" max="3854" width="9.375" style="120" customWidth="1"/>
    <col min="3855" max="4098" width="9" style="120"/>
    <col min="4099" max="4099" width="10.5" style="120" customWidth="1"/>
    <col min="4100" max="4100" width="5.625" style="120" customWidth="1"/>
    <col min="4101" max="4101" width="9.375" style="120" customWidth="1"/>
    <col min="4102" max="4102" width="5.625" style="120" customWidth="1"/>
    <col min="4103" max="4103" width="9.375" style="120" customWidth="1"/>
    <col min="4104" max="4104" width="5.625" style="120" customWidth="1"/>
    <col min="4105" max="4105" width="9.375" style="120" customWidth="1"/>
    <col min="4106" max="4106" width="5.625" style="120" customWidth="1"/>
    <col min="4107" max="4107" width="9.375" style="120" customWidth="1"/>
    <col min="4108" max="4108" width="5.625" style="120" customWidth="1"/>
    <col min="4109" max="4109" width="8.625" style="120" customWidth="1"/>
    <col min="4110" max="4110" width="9.375" style="120" customWidth="1"/>
    <col min="4111" max="4354" width="9" style="120"/>
    <col min="4355" max="4355" width="10.5" style="120" customWidth="1"/>
    <col min="4356" max="4356" width="5.625" style="120" customWidth="1"/>
    <col min="4357" max="4357" width="9.375" style="120" customWidth="1"/>
    <col min="4358" max="4358" width="5.625" style="120" customWidth="1"/>
    <col min="4359" max="4359" width="9.375" style="120" customWidth="1"/>
    <col min="4360" max="4360" width="5.625" style="120" customWidth="1"/>
    <col min="4361" max="4361" width="9.375" style="120" customWidth="1"/>
    <col min="4362" max="4362" width="5.625" style="120" customWidth="1"/>
    <col min="4363" max="4363" width="9.375" style="120" customWidth="1"/>
    <col min="4364" max="4364" width="5.625" style="120" customWidth="1"/>
    <col min="4365" max="4365" width="8.625" style="120" customWidth="1"/>
    <col min="4366" max="4366" width="9.375" style="120" customWidth="1"/>
    <col min="4367" max="4610" width="9" style="120"/>
    <col min="4611" max="4611" width="10.5" style="120" customWidth="1"/>
    <col min="4612" max="4612" width="5.625" style="120" customWidth="1"/>
    <col min="4613" max="4613" width="9.375" style="120" customWidth="1"/>
    <col min="4614" max="4614" width="5.625" style="120" customWidth="1"/>
    <col min="4615" max="4615" width="9.375" style="120" customWidth="1"/>
    <col min="4616" max="4616" width="5.625" style="120" customWidth="1"/>
    <col min="4617" max="4617" width="9.375" style="120" customWidth="1"/>
    <col min="4618" max="4618" width="5.625" style="120" customWidth="1"/>
    <col min="4619" max="4619" width="9.375" style="120" customWidth="1"/>
    <col min="4620" max="4620" width="5.625" style="120" customWidth="1"/>
    <col min="4621" max="4621" width="8.625" style="120" customWidth="1"/>
    <col min="4622" max="4622" width="9.375" style="120" customWidth="1"/>
    <col min="4623" max="4866" width="9" style="120"/>
    <col min="4867" max="4867" width="10.5" style="120" customWidth="1"/>
    <col min="4868" max="4868" width="5.625" style="120" customWidth="1"/>
    <col min="4869" max="4869" width="9.375" style="120" customWidth="1"/>
    <col min="4870" max="4870" width="5.625" style="120" customWidth="1"/>
    <col min="4871" max="4871" width="9.375" style="120" customWidth="1"/>
    <col min="4872" max="4872" width="5.625" style="120" customWidth="1"/>
    <col min="4873" max="4873" width="9.375" style="120" customWidth="1"/>
    <col min="4874" max="4874" width="5.625" style="120" customWidth="1"/>
    <col min="4875" max="4875" width="9.375" style="120" customWidth="1"/>
    <col min="4876" max="4876" width="5.625" style="120" customWidth="1"/>
    <col min="4877" max="4877" width="8.625" style="120" customWidth="1"/>
    <col min="4878" max="4878" width="9.375" style="120" customWidth="1"/>
    <col min="4879" max="5122" width="9" style="120"/>
    <col min="5123" max="5123" width="10.5" style="120" customWidth="1"/>
    <col min="5124" max="5124" width="5.625" style="120" customWidth="1"/>
    <col min="5125" max="5125" width="9.375" style="120" customWidth="1"/>
    <col min="5126" max="5126" width="5.625" style="120" customWidth="1"/>
    <col min="5127" max="5127" width="9.375" style="120" customWidth="1"/>
    <col min="5128" max="5128" width="5.625" style="120" customWidth="1"/>
    <col min="5129" max="5129" width="9.375" style="120" customWidth="1"/>
    <col min="5130" max="5130" width="5.625" style="120" customWidth="1"/>
    <col min="5131" max="5131" width="9.375" style="120" customWidth="1"/>
    <col min="5132" max="5132" width="5.625" style="120" customWidth="1"/>
    <col min="5133" max="5133" width="8.625" style="120" customWidth="1"/>
    <col min="5134" max="5134" width="9.375" style="120" customWidth="1"/>
    <col min="5135" max="5378" width="9" style="120"/>
    <col min="5379" max="5379" width="10.5" style="120" customWidth="1"/>
    <col min="5380" max="5380" width="5.625" style="120" customWidth="1"/>
    <col min="5381" max="5381" width="9.375" style="120" customWidth="1"/>
    <col min="5382" max="5382" width="5.625" style="120" customWidth="1"/>
    <col min="5383" max="5383" width="9.375" style="120" customWidth="1"/>
    <col min="5384" max="5384" width="5.625" style="120" customWidth="1"/>
    <col min="5385" max="5385" width="9.375" style="120" customWidth="1"/>
    <col min="5386" max="5386" width="5.625" style="120" customWidth="1"/>
    <col min="5387" max="5387" width="9.375" style="120" customWidth="1"/>
    <col min="5388" max="5388" width="5.625" style="120" customWidth="1"/>
    <col min="5389" max="5389" width="8.625" style="120" customWidth="1"/>
    <col min="5390" max="5390" width="9.375" style="120" customWidth="1"/>
    <col min="5391" max="5634" width="9" style="120"/>
    <col min="5635" max="5635" width="10.5" style="120" customWidth="1"/>
    <col min="5636" max="5636" width="5.625" style="120" customWidth="1"/>
    <col min="5637" max="5637" width="9.375" style="120" customWidth="1"/>
    <col min="5638" max="5638" width="5.625" style="120" customWidth="1"/>
    <col min="5639" max="5639" width="9.375" style="120" customWidth="1"/>
    <col min="5640" max="5640" width="5.625" style="120" customWidth="1"/>
    <col min="5641" max="5641" width="9.375" style="120" customWidth="1"/>
    <col min="5642" max="5642" width="5.625" style="120" customWidth="1"/>
    <col min="5643" max="5643" width="9.375" style="120" customWidth="1"/>
    <col min="5644" max="5644" width="5.625" style="120" customWidth="1"/>
    <col min="5645" max="5645" width="8.625" style="120" customWidth="1"/>
    <col min="5646" max="5646" width="9.375" style="120" customWidth="1"/>
    <col min="5647" max="5890" width="9" style="120"/>
    <col min="5891" max="5891" width="10.5" style="120" customWidth="1"/>
    <col min="5892" max="5892" width="5.625" style="120" customWidth="1"/>
    <col min="5893" max="5893" width="9.375" style="120" customWidth="1"/>
    <col min="5894" max="5894" width="5.625" style="120" customWidth="1"/>
    <col min="5895" max="5895" width="9.375" style="120" customWidth="1"/>
    <col min="5896" max="5896" width="5.625" style="120" customWidth="1"/>
    <col min="5897" max="5897" width="9.375" style="120" customWidth="1"/>
    <col min="5898" max="5898" width="5.625" style="120" customWidth="1"/>
    <col min="5899" max="5899" width="9.375" style="120" customWidth="1"/>
    <col min="5900" max="5900" width="5.625" style="120" customWidth="1"/>
    <col min="5901" max="5901" width="8.625" style="120" customWidth="1"/>
    <col min="5902" max="5902" width="9.375" style="120" customWidth="1"/>
    <col min="5903" max="6146" width="9" style="120"/>
    <col min="6147" max="6147" width="10.5" style="120" customWidth="1"/>
    <col min="6148" max="6148" width="5.625" style="120" customWidth="1"/>
    <col min="6149" max="6149" width="9.375" style="120" customWidth="1"/>
    <col min="6150" max="6150" width="5.625" style="120" customWidth="1"/>
    <col min="6151" max="6151" width="9.375" style="120" customWidth="1"/>
    <col min="6152" max="6152" width="5.625" style="120" customWidth="1"/>
    <col min="6153" max="6153" width="9.375" style="120" customWidth="1"/>
    <col min="6154" max="6154" width="5.625" style="120" customWidth="1"/>
    <col min="6155" max="6155" width="9.375" style="120" customWidth="1"/>
    <col min="6156" max="6156" width="5.625" style="120" customWidth="1"/>
    <col min="6157" max="6157" width="8.625" style="120" customWidth="1"/>
    <col min="6158" max="6158" width="9.375" style="120" customWidth="1"/>
    <col min="6159" max="6402" width="9" style="120"/>
    <col min="6403" max="6403" width="10.5" style="120" customWidth="1"/>
    <col min="6404" max="6404" width="5.625" style="120" customWidth="1"/>
    <col min="6405" max="6405" width="9.375" style="120" customWidth="1"/>
    <col min="6406" max="6406" width="5.625" style="120" customWidth="1"/>
    <col min="6407" max="6407" width="9.375" style="120" customWidth="1"/>
    <col min="6408" max="6408" width="5.625" style="120" customWidth="1"/>
    <col min="6409" max="6409" width="9.375" style="120" customWidth="1"/>
    <col min="6410" max="6410" width="5.625" style="120" customWidth="1"/>
    <col min="6411" max="6411" width="9.375" style="120" customWidth="1"/>
    <col min="6412" max="6412" width="5.625" style="120" customWidth="1"/>
    <col min="6413" max="6413" width="8.625" style="120" customWidth="1"/>
    <col min="6414" max="6414" width="9.375" style="120" customWidth="1"/>
    <col min="6415" max="6658" width="9" style="120"/>
    <col min="6659" max="6659" width="10.5" style="120" customWidth="1"/>
    <col min="6660" max="6660" width="5.625" style="120" customWidth="1"/>
    <col min="6661" max="6661" width="9.375" style="120" customWidth="1"/>
    <col min="6662" max="6662" width="5.625" style="120" customWidth="1"/>
    <col min="6663" max="6663" width="9.375" style="120" customWidth="1"/>
    <col min="6664" max="6664" width="5.625" style="120" customWidth="1"/>
    <col min="6665" max="6665" width="9.375" style="120" customWidth="1"/>
    <col min="6666" max="6666" width="5.625" style="120" customWidth="1"/>
    <col min="6667" max="6667" width="9.375" style="120" customWidth="1"/>
    <col min="6668" max="6668" width="5.625" style="120" customWidth="1"/>
    <col min="6669" max="6669" width="8.625" style="120" customWidth="1"/>
    <col min="6670" max="6670" width="9.375" style="120" customWidth="1"/>
    <col min="6671" max="6914" width="9" style="120"/>
    <col min="6915" max="6915" width="10.5" style="120" customWidth="1"/>
    <col min="6916" max="6916" width="5.625" style="120" customWidth="1"/>
    <col min="6917" max="6917" width="9.375" style="120" customWidth="1"/>
    <col min="6918" max="6918" width="5.625" style="120" customWidth="1"/>
    <col min="6919" max="6919" width="9.375" style="120" customWidth="1"/>
    <col min="6920" max="6920" width="5.625" style="120" customWidth="1"/>
    <col min="6921" max="6921" width="9.375" style="120" customWidth="1"/>
    <col min="6922" max="6922" width="5.625" style="120" customWidth="1"/>
    <col min="6923" max="6923" width="9.375" style="120" customWidth="1"/>
    <col min="6924" max="6924" width="5.625" style="120" customWidth="1"/>
    <col min="6925" max="6925" width="8.625" style="120" customWidth="1"/>
    <col min="6926" max="6926" width="9.375" style="120" customWidth="1"/>
    <col min="6927" max="7170" width="9" style="120"/>
    <col min="7171" max="7171" width="10.5" style="120" customWidth="1"/>
    <col min="7172" max="7172" width="5.625" style="120" customWidth="1"/>
    <col min="7173" max="7173" width="9.375" style="120" customWidth="1"/>
    <col min="7174" max="7174" width="5.625" style="120" customWidth="1"/>
    <col min="7175" max="7175" width="9.375" style="120" customWidth="1"/>
    <col min="7176" max="7176" width="5.625" style="120" customWidth="1"/>
    <col min="7177" max="7177" width="9.375" style="120" customWidth="1"/>
    <col min="7178" max="7178" width="5.625" style="120" customWidth="1"/>
    <col min="7179" max="7179" width="9.375" style="120" customWidth="1"/>
    <col min="7180" max="7180" width="5.625" style="120" customWidth="1"/>
    <col min="7181" max="7181" width="8.625" style="120" customWidth="1"/>
    <col min="7182" max="7182" width="9.375" style="120" customWidth="1"/>
    <col min="7183" max="7426" width="9" style="120"/>
    <col min="7427" max="7427" width="10.5" style="120" customWidth="1"/>
    <col min="7428" max="7428" width="5.625" style="120" customWidth="1"/>
    <col min="7429" max="7429" width="9.375" style="120" customWidth="1"/>
    <col min="7430" max="7430" width="5.625" style="120" customWidth="1"/>
    <col min="7431" max="7431" width="9.375" style="120" customWidth="1"/>
    <col min="7432" max="7432" width="5.625" style="120" customWidth="1"/>
    <col min="7433" max="7433" width="9.375" style="120" customWidth="1"/>
    <col min="7434" max="7434" width="5.625" style="120" customWidth="1"/>
    <col min="7435" max="7435" width="9.375" style="120" customWidth="1"/>
    <col min="7436" max="7436" width="5.625" style="120" customWidth="1"/>
    <col min="7437" max="7437" width="8.625" style="120" customWidth="1"/>
    <col min="7438" max="7438" width="9.375" style="120" customWidth="1"/>
    <col min="7439" max="7682" width="9" style="120"/>
    <col min="7683" max="7683" width="10.5" style="120" customWidth="1"/>
    <col min="7684" max="7684" width="5.625" style="120" customWidth="1"/>
    <col min="7685" max="7685" width="9.375" style="120" customWidth="1"/>
    <col min="7686" max="7686" width="5.625" style="120" customWidth="1"/>
    <col min="7687" max="7687" width="9.375" style="120" customWidth="1"/>
    <col min="7688" max="7688" width="5.625" style="120" customWidth="1"/>
    <col min="7689" max="7689" width="9.375" style="120" customWidth="1"/>
    <col min="7690" max="7690" width="5.625" style="120" customWidth="1"/>
    <col min="7691" max="7691" width="9.375" style="120" customWidth="1"/>
    <col min="7692" max="7692" width="5.625" style="120" customWidth="1"/>
    <col min="7693" max="7693" width="8.625" style="120" customWidth="1"/>
    <col min="7694" max="7694" width="9.375" style="120" customWidth="1"/>
    <col min="7695" max="7938" width="9" style="120"/>
    <col min="7939" max="7939" width="10.5" style="120" customWidth="1"/>
    <col min="7940" max="7940" width="5.625" style="120" customWidth="1"/>
    <col min="7941" max="7941" width="9.375" style="120" customWidth="1"/>
    <col min="7942" max="7942" width="5.625" style="120" customWidth="1"/>
    <col min="7943" max="7943" width="9.375" style="120" customWidth="1"/>
    <col min="7944" max="7944" width="5.625" style="120" customWidth="1"/>
    <col min="7945" max="7945" width="9.375" style="120" customWidth="1"/>
    <col min="7946" max="7946" width="5.625" style="120" customWidth="1"/>
    <col min="7947" max="7947" width="9.375" style="120" customWidth="1"/>
    <col min="7948" max="7948" width="5.625" style="120" customWidth="1"/>
    <col min="7949" max="7949" width="8.625" style="120" customWidth="1"/>
    <col min="7950" max="7950" width="9.375" style="120" customWidth="1"/>
    <col min="7951" max="8194" width="9" style="120"/>
    <col min="8195" max="8195" width="10.5" style="120" customWidth="1"/>
    <col min="8196" max="8196" width="5.625" style="120" customWidth="1"/>
    <col min="8197" max="8197" width="9.375" style="120" customWidth="1"/>
    <col min="8198" max="8198" width="5.625" style="120" customWidth="1"/>
    <col min="8199" max="8199" width="9.375" style="120" customWidth="1"/>
    <col min="8200" max="8200" width="5.625" style="120" customWidth="1"/>
    <col min="8201" max="8201" width="9.375" style="120" customWidth="1"/>
    <col min="8202" max="8202" width="5.625" style="120" customWidth="1"/>
    <col min="8203" max="8203" width="9.375" style="120" customWidth="1"/>
    <col min="8204" max="8204" width="5.625" style="120" customWidth="1"/>
    <col min="8205" max="8205" width="8.625" style="120" customWidth="1"/>
    <col min="8206" max="8206" width="9.375" style="120" customWidth="1"/>
    <col min="8207" max="8450" width="9" style="120"/>
    <col min="8451" max="8451" width="10.5" style="120" customWidth="1"/>
    <col min="8452" max="8452" width="5.625" style="120" customWidth="1"/>
    <col min="8453" max="8453" width="9.375" style="120" customWidth="1"/>
    <col min="8454" max="8454" width="5.625" style="120" customWidth="1"/>
    <col min="8455" max="8455" width="9.375" style="120" customWidth="1"/>
    <col min="8456" max="8456" width="5.625" style="120" customWidth="1"/>
    <col min="8457" max="8457" width="9.375" style="120" customWidth="1"/>
    <col min="8458" max="8458" width="5.625" style="120" customWidth="1"/>
    <col min="8459" max="8459" width="9.375" style="120" customWidth="1"/>
    <col min="8460" max="8460" width="5.625" style="120" customWidth="1"/>
    <col min="8461" max="8461" width="8.625" style="120" customWidth="1"/>
    <col min="8462" max="8462" width="9.375" style="120" customWidth="1"/>
    <col min="8463" max="8706" width="9" style="120"/>
    <col min="8707" max="8707" width="10.5" style="120" customWidth="1"/>
    <col min="8708" max="8708" width="5.625" style="120" customWidth="1"/>
    <col min="8709" max="8709" width="9.375" style="120" customWidth="1"/>
    <col min="8710" max="8710" width="5.625" style="120" customWidth="1"/>
    <col min="8711" max="8711" width="9.375" style="120" customWidth="1"/>
    <col min="8712" max="8712" width="5.625" style="120" customWidth="1"/>
    <col min="8713" max="8713" width="9.375" style="120" customWidth="1"/>
    <col min="8714" max="8714" width="5.625" style="120" customWidth="1"/>
    <col min="8715" max="8715" width="9.375" style="120" customWidth="1"/>
    <col min="8716" max="8716" width="5.625" style="120" customWidth="1"/>
    <col min="8717" max="8717" width="8.625" style="120" customWidth="1"/>
    <col min="8718" max="8718" width="9.375" style="120" customWidth="1"/>
    <col min="8719" max="8962" width="9" style="120"/>
    <col min="8963" max="8963" width="10.5" style="120" customWidth="1"/>
    <col min="8964" max="8964" width="5.625" style="120" customWidth="1"/>
    <col min="8965" max="8965" width="9.375" style="120" customWidth="1"/>
    <col min="8966" max="8966" width="5.625" style="120" customWidth="1"/>
    <col min="8967" max="8967" width="9.375" style="120" customWidth="1"/>
    <col min="8968" max="8968" width="5.625" style="120" customWidth="1"/>
    <col min="8969" max="8969" width="9.375" style="120" customWidth="1"/>
    <col min="8970" max="8970" width="5.625" style="120" customWidth="1"/>
    <col min="8971" max="8971" width="9.375" style="120" customWidth="1"/>
    <col min="8972" max="8972" width="5.625" style="120" customWidth="1"/>
    <col min="8973" max="8973" width="8.625" style="120" customWidth="1"/>
    <col min="8974" max="8974" width="9.375" style="120" customWidth="1"/>
    <col min="8975" max="9218" width="9" style="120"/>
    <col min="9219" max="9219" width="10.5" style="120" customWidth="1"/>
    <col min="9220" max="9220" width="5.625" style="120" customWidth="1"/>
    <col min="9221" max="9221" width="9.375" style="120" customWidth="1"/>
    <col min="9222" max="9222" width="5.625" style="120" customWidth="1"/>
    <col min="9223" max="9223" width="9.375" style="120" customWidth="1"/>
    <col min="9224" max="9224" width="5.625" style="120" customWidth="1"/>
    <col min="9225" max="9225" width="9.375" style="120" customWidth="1"/>
    <col min="9226" max="9226" width="5.625" style="120" customWidth="1"/>
    <col min="9227" max="9227" width="9.375" style="120" customWidth="1"/>
    <col min="9228" max="9228" width="5.625" style="120" customWidth="1"/>
    <col min="9229" max="9229" width="8.625" style="120" customWidth="1"/>
    <col min="9230" max="9230" width="9.375" style="120" customWidth="1"/>
    <col min="9231" max="9474" width="9" style="120"/>
    <col min="9475" max="9475" width="10.5" style="120" customWidth="1"/>
    <col min="9476" max="9476" width="5.625" style="120" customWidth="1"/>
    <col min="9477" max="9477" width="9.375" style="120" customWidth="1"/>
    <col min="9478" max="9478" width="5.625" style="120" customWidth="1"/>
    <col min="9479" max="9479" width="9.375" style="120" customWidth="1"/>
    <col min="9480" max="9480" width="5.625" style="120" customWidth="1"/>
    <col min="9481" max="9481" width="9.375" style="120" customWidth="1"/>
    <col min="9482" max="9482" width="5.625" style="120" customWidth="1"/>
    <col min="9483" max="9483" width="9.375" style="120" customWidth="1"/>
    <col min="9484" max="9484" width="5.625" style="120" customWidth="1"/>
    <col min="9485" max="9485" width="8.625" style="120" customWidth="1"/>
    <col min="9486" max="9486" width="9.375" style="120" customWidth="1"/>
    <col min="9487" max="9730" width="9" style="120"/>
    <col min="9731" max="9731" width="10.5" style="120" customWidth="1"/>
    <col min="9732" max="9732" width="5.625" style="120" customWidth="1"/>
    <col min="9733" max="9733" width="9.375" style="120" customWidth="1"/>
    <col min="9734" max="9734" width="5.625" style="120" customWidth="1"/>
    <col min="9735" max="9735" width="9.375" style="120" customWidth="1"/>
    <col min="9736" max="9736" width="5.625" style="120" customWidth="1"/>
    <col min="9737" max="9737" width="9.375" style="120" customWidth="1"/>
    <col min="9738" max="9738" width="5.625" style="120" customWidth="1"/>
    <col min="9739" max="9739" width="9.375" style="120" customWidth="1"/>
    <col min="9740" max="9740" width="5.625" style="120" customWidth="1"/>
    <col min="9741" max="9741" width="8.625" style="120" customWidth="1"/>
    <col min="9742" max="9742" width="9.375" style="120" customWidth="1"/>
    <col min="9743" max="9986" width="9" style="120"/>
    <col min="9987" max="9987" width="10.5" style="120" customWidth="1"/>
    <col min="9988" max="9988" width="5.625" style="120" customWidth="1"/>
    <col min="9989" max="9989" width="9.375" style="120" customWidth="1"/>
    <col min="9990" max="9990" width="5.625" style="120" customWidth="1"/>
    <col min="9991" max="9991" width="9.375" style="120" customWidth="1"/>
    <col min="9992" max="9992" width="5.625" style="120" customWidth="1"/>
    <col min="9993" max="9993" width="9.375" style="120" customWidth="1"/>
    <col min="9994" max="9994" width="5.625" style="120" customWidth="1"/>
    <col min="9995" max="9995" width="9.375" style="120" customWidth="1"/>
    <col min="9996" max="9996" width="5.625" style="120" customWidth="1"/>
    <col min="9997" max="9997" width="8.625" style="120" customWidth="1"/>
    <col min="9998" max="9998" width="9.375" style="120" customWidth="1"/>
    <col min="9999" max="10242" width="9" style="120"/>
    <col min="10243" max="10243" width="10.5" style="120" customWidth="1"/>
    <col min="10244" max="10244" width="5.625" style="120" customWidth="1"/>
    <col min="10245" max="10245" width="9.375" style="120" customWidth="1"/>
    <col min="10246" max="10246" width="5.625" style="120" customWidth="1"/>
    <col min="10247" max="10247" width="9.375" style="120" customWidth="1"/>
    <col min="10248" max="10248" width="5.625" style="120" customWidth="1"/>
    <col min="10249" max="10249" width="9.375" style="120" customWidth="1"/>
    <col min="10250" max="10250" width="5.625" style="120" customWidth="1"/>
    <col min="10251" max="10251" width="9.375" style="120" customWidth="1"/>
    <col min="10252" max="10252" width="5.625" style="120" customWidth="1"/>
    <col min="10253" max="10253" width="8.625" style="120" customWidth="1"/>
    <col min="10254" max="10254" width="9.375" style="120" customWidth="1"/>
    <col min="10255" max="10498" width="9" style="120"/>
    <col min="10499" max="10499" width="10.5" style="120" customWidth="1"/>
    <col min="10500" max="10500" width="5.625" style="120" customWidth="1"/>
    <col min="10501" max="10501" width="9.375" style="120" customWidth="1"/>
    <col min="10502" max="10502" width="5.625" style="120" customWidth="1"/>
    <col min="10503" max="10503" width="9.375" style="120" customWidth="1"/>
    <col min="10504" max="10504" width="5.625" style="120" customWidth="1"/>
    <col min="10505" max="10505" width="9.375" style="120" customWidth="1"/>
    <col min="10506" max="10506" width="5.625" style="120" customWidth="1"/>
    <col min="10507" max="10507" width="9.375" style="120" customWidth="1"/>
    <col min="10508" max="10508" width="5.625" style="120" customWidth="1"/>
    <col min="10509" max="10509" width="8.625" style="120" customWidth="1"/>
    <col min="10510" max="10510" width="9.375" style="120" customWidth="1"/>
    <col min="10511" max="10754" width="9" style="120"/>
    <col min="10755" max="10755" width="10.5" style="120" customWidth="1"/>
    <col min="10756" max="10756" width="5.625" style="120" customWidth="1"/>
    <col min="10757" max="10757" width="9.375" style="120" customWidth="1"/>
    <col min="10758" max="10758" width="5.625" style="120" customWidth="1"/>
    <col min="10759" max="10759" width="9.375" style="120" customWidth="1"/>
    <col min="10760" max="10760" width="5.625" style="120" customWidth="1"/>
    <col min="10761" max="10761" width="9.375" style="120" customWidth="1"/>
    <col min="10762" max="10762" width="5.625" style="120" customWidth="1"/>
    <col min="10763" max="10763" width="9.375" style="120" customWidth="1"/>
    <col min="10764" max="10764" width="5.625" style="120" customWidth="1"/>
    <col min="10765" max="10765" width="8.625" style="120" customWidth="1"/>
    <col min="10766" max="10766" width="9.375" style="120" customWidth="1"/>
    <col min="10767" max="11010" width="9" style="120"/>
    <col min="11011" max="11011" width="10.5" style="120" customWidth="1"/>
    <col min="11012" max="11012" width="5.625" style="120" customWidth="1"/>
    <col min="11013" max="11013" width="9.375" style="120" customWidth="1"/>
    <col min="11014" max="11014" width="5.625" style="120" customWidth="1"/>
    <col min="11015" max="11015" width="9.375" style="120" customWidth="1"/>
    <col min="11016" max="11016" width="5.625" style="120" customWidth="1"/>
    <col min="11017" max="11017" width="9.375" style="120" customWidth="1"/>
    <col min="11018" max="11018" width="5.625" style="120" customWidth="1"/>
    <col min="11019" max="11019" width="9.375" style="120" customWidth="1"/>
    <col min="11020" max="11020" width="5.625" style="120" customWidth="1"/>
    <col min="11021" max="11021" width="8.625" style="120" customWidth="1"/>
    <col min="11022" max="11022" width="9.375" style="120" customWidth="1"/>
    <col min="11023" max="11266" width="9" style="120"/>
    <col min="11267" max="11267" width="10.5" style="120" customWidth="1"/>
    <col min="11268" max="11268" width="5.625" style="120" customWidth="1"/>
    <col min="11269" max="11269" width="9.375" style="120" customWidth="1"/>
    <col min="11270" max="11270" width="5.625" style="120" customWidth="1"/>
    <col min="11271" max="11271" width="9.375" style="120" customWidth="1"/>
    <col min="11272" max="11272" width="5.625" style="120" customWidth="1"/>
    <col min="11273" max="11273" width="9.375" style="120" customWidth="1"/>
    <col min="11274" max="11274" width="5.625" style="120" customWidth="1"/>
    <col min="11275" max="11275" width="9.375" style="120" customWidth="1"/>
    <col min="11276" max="11276" width="5.625" style="120" customWidth="1"/>
    <col min="11277" max="11277" width="8.625" style="120" customWidth="1"/>
    <col min="11278" max="11278" width="9.375" style="120" customWidth="1"/>
    <col min="11279" max="11522" width="9" style="120"/>
    <col min="11523" max="11523" width="10.5" style="120" customWidth="1"/>
    <col min="11524" max="11524" width="5.625" style="120" customWidth="1"/>
    <col min="11525" max="11525" width="9.375" style="120" customWidth="1"/>
    <col min="11526" max="11526" width="5.625" style="120" customWidth="1"/>
    <col min="11527" max="11527" width="9.375" style="120" customWidth="1"/>
    <col min="11528" max="11528" width="5.625" style="120" customWidth="1"/>
    <col min="11529" max="11529" width="9.375" style="120" customWidth="1"/>
    <col min="11530" max="11530" width="5.625" style="120" customWidth="1"/>
    <col min="11531" max="11531" width="9.375" style="120" customWidth="1"/>
    <col min="11532" max="11532" width="5.625" style="120" customWidth="1"/>
    <col min="11533" max="11533" width="8.625" style="120" customWidth="1"/>
    <col min="11534" max="11534" width="9.375" style="120" customWidth="1"/>
    <col min="11535" max="11778" width="9" style="120"/>
    <col min="11779" max="11779" width="10.5" style="120" customWidth="1"/>
    <col min="11780" max="11780" width="5.625" style="120" customWidth="1"/>
    <col min="11781" max="11781" width="9.375" style="120" customWidth="1"/>
    <col min="11782" max="11782" width="5.625" style="120" customWidth="1"/>
    <col min="11783" max="11783" width="9.375" style="120" customWidth="1"/>
    <col min="11784" max="11784" width="5.625" style="120" customWidth="1"/>
    <col min="11785" max="11785" width="9.375" style="120" customWidth="1"/>
    <col min="11786" max="11786" width="5.625" style="120" customWidth="1"/>
    <col min="11787" max="11787" width="9.375" style="120" customWidth="1"/>
    <col min="11788" max="11788" width="5.625" style="120" customWidth="1"/>
    <col min="11789" max="11789" width="8.625" style="120" customWidth="1"/>
    <col min="11790" max="11790" width="9.375" style="120" customWidth="1"/>
    <col min="11791" max="12034" width="9" style="120"/>
    <col min="12035" max="12035" width="10.5" style="120" customWidth="1"/>
    <col min="12036" max="12036" width="5.625" style="120" customWidth="1"/>
    <col min="12037" max="12037" width="9.375" style="120" customWidth="1"/>
    <col min="12038" max="12038" width="5.625" style="120" customWidth="1"/>
    <col min="12039" max="12039" width="9.375" style="120" customWidth="1"/>
    <col min="12040" max="12040" width="5.625" style="120" customWidth="1"/>
    <col min="12041" max="12041" width="9.375" style="120" customWidth="1"/>
    <col min="12042" max="12042" width="5.625" style="120" customWidth="1"/>
    <col min="12043" max="12043" width="9.375" style="120" customWidth="1"/>
    <col min="12044" max="12044" width="5.625" style="120" customWidth="1"/>
    <col min="12045" max="12045" width="8.625" style="120" customWidth="1"/>
    <col min="12046" max="12046" width="9.375" style="120" customWidth="1"/>
    <col min="12047" max="12290" width="9" style="120"/>
    <col min="12291" max="12291" width="10.5" style="120" customWidth="1"/>
    <col min="12292" max="12292" width="5.625" style="120" customWidth="1"/>
    <col min="12293" max="12293" width="9.375" style="120" customWidth="1"/>
    <col min="12294" max="12294" width="5.625" style="120" customWidth="1"/>
    <col min="12295" max="12295" width="9.375" style="120" customWidth="1"/>
    <col min="12296" max="12296" width="5.625" style="120" customWidth="1"/>
    <col min="12297" max="12297" width="9.375" style="120" customWidth="1"/>
    <col min="12298" max="12298" width="5.625" style="120" customWidth="1"/>
    <col min="12299" max="12299" width="9.375" style="120" customWidth="1"/>
    <col min="12300" max="12300" width="5.625" style="120" customWidth="1"/>
    <col min="12301" max="12301" width="8.625" style="120" customWidth="1"/>
    <col min="12302" max="12302" width="9.375" style="120" customWidth="1"/>
    <col min="12303" max="12546" width="9" style="120"/>
    <col min="12547" max="12547" width="10.5" style="120" customWidth="1"/>
    <col min="12548" max="12548" width="5.625" style="120" customWidth="1"/>
    <col min="12549" max="12549" width="9.375" style="120" customWidth="1"/>
    <col min="12550" max="12550" width="5.625" style="120" customWidth="1"/>
    <col min="12551" max="12551" width="9.375" style="120" customWidth="1"/>
    <col min="12552" max="12552" width="5.625" style="120" customWidth="1"/>
    <col min="12553" max="12553" width="9.375" style="120" customWidth="1"/>
    <col min="12554" max="12554" width="5.625" style="120" customWidth="1"/>
    <col min="12555" max="12555" width="9.375" style="120" customWidth="1"/>
    <col min="12556" max="12556" width="5.625" style="120" customWidth="1"/>
    <col min="12557" max="12557" width="8.625" style="120" customWidth="1"/>
    <col min="12558" max="12558" width="9.375" style="120" customWidth="1"/>
    <col min="12559" max="12802" width="9" style="120"/>
    <col min="12803" max="12803" width="10.5" style="120" customWidth="1"/>
    <col min="12804" max="12804" width="5.625" style="120" customWidth="1"/>
    <col min="12805" max="12805" width="9.375" style="120" customWidth="1"/>
    <col min="12806" max="12806" width="5.625" style="120" customWidth="1"/>
    <col min="12807" max="12807" width="9.375" style="120" customWidth="1"/>
    <col min="12808" max="12808" width="5.625" style="120" customWidth="1"/>
    <col min="12809" max="12809" width="9.375" style="120" customWidth="1"/>
    <col min="12810" max="12810" width="5.625" style="120" customWidth="1"/>
    <col min="12811" max="12811" width="9.375" style="120" customWidth="1"/>
    <col min="12812" max="12812" width="5.625" style="120" customWidth="1"/>
    <col min="12813" max="12813" width="8.625" style="120" customWidth="1"/>
    <col min="12814" max="12814" width="9.375" style="120" customWidth="1"/>
    <col min="12815" max="13058" width="9" style="120"/>
    <col min="13059" max="13059" width="10.5" style="120" customWidth="1"/>
    <col min="13060" max="13060" width="5.625" style="120" customWidth="1"/>
    <col min="13061" max="13061" width="9.375" style="120" customWidth="1"/>
    <col min="13062" max="13062" width="5.625" style="120" customWidth="1"/>
    <col min="13063" max="13063" width="9.375" style="120" customWidth="1"/>
    <col min="13064" max="13064" width="5.625" style="120" customWidth="1"/>
    <col min="13065" max="13065" width="9.375" style="120" customWidth="1"/>
    <col min="13066" max="13066" width="5.625" style="120" customWidth="1"/>
    <col min="13067" max="13067" width="9.375" style="120" customWidth="1"/>
    <col min="13068" max="13068" width="5.625" style="120" customWidth="1"/>
    <col min="13069" max="13069" width="8.625" style="120" customWidth="1"/>
    <col min="13070" max="13070" width="9.375" style="120" customWidth="1"/>
    <col min="13071" max="13314" width="9" style="120"/>
    <col min="13315" max="13315" width="10.5" style="120" customWidth="1"/>
    <col min="13316" max="13316" width="5.625" style="120" customWidth="1"/>
    <col min="13317" max="13317" width="9.375" style="120" customWidth="1"/>
    <col min="13318" max="13318" width="5.625" style="120" customWidth="1"/>
    <col min="13319" max="13319" width="9.375" style="120" customWidth="1"/>
    <col min="13320" max="13320" width="5.625" style="120" customWidth="1"/>
    <col min="13321" max="13321" width="9.375" style="120" customWidth="1"/>
    <col min="13322" max="13322" width="5.625" style="120" customWidth="1"/>
    <col min="13323" max="13323" width="9.375" style="120" customWidth="1"/>
    <col min="13324" max="13324" width="5.625" style="120" customWidth="1"/>
    <col min="13325" max="13325" width="8.625" style="120" customWidth="1"/>
    <col min="13326" max="13326" width="9.375" style="120" customWidth="1"/>
    <col min="13327" max="13570" width="9" style="120"/>
    <col min="13571" max="13571" width="10.5" style="120" customWidth="1"/>
    <col min="13572" max="13572" width="5.625" style="120" customWidth="1"/>
    <col min="13573" max="13573" width="9.375" style="120" customWidth="1"/>
    <col min="13574" max="13574" width="5.625" style="120" customWidth="1"/>
    <col min="13575" max="13575" width="9.375" style="120" customWidth="1"/>
    <col min="13576" max="13576" width="5.625" style="120" customWidth="1"/>
    <col min="13577" max="13577" width="9.375" style="120" customWidth="1"/>
    <col min="13578" max="13578" width="5.625" style="120" customWidth="1"/>
    <col min="13579" max="13579" width="9.375" style="120" customWidth="1"/>
    <col min="13580" max="13580" width="5.625" style="120" customWidth="1"/>
    <col min="13581" max="13581" width="8.625" style="120" customWidth="1"/>
    <col min="13582" max="13582" width="9.375" style="120" customWidth="1"/>
    <col min="13583" max="13826" width="9" style="120"/>
    <col min="13827" max="13827" width="10.5" style="120" customWidth="1"/>
    <col min="13828" max="13828" width="5.625" style="120" customWidth="1"/>
    <col min="13829" max="13829" width="9.375" style="120" customWidth="1"/>
    <col min="13830" max="13830" width="5.625" style="120" customWidth="1"/>
    <col min="13831" max="13831" width="9.375" style="120" customWidth="1"/>
    <col min="13832" max="13832" width="5.625" style="120" customWidth="1"/>
    <col min="13833" max="13833" width="9.375" style="120" customWidth="1"/>
    <col min="13834" max="13834" width="5.625" style="120" customWidth="1"/>
    <col min="13835" max="13835" width="9.375" style="120" customWidth="1"/>
    <col min="13836" max="13836" width="5.625" style="120" customWidth="1"/>
    <col min="13837" max="13837" width="8.625" style="120" customWidth="1"/>
    <col min="13838" max="13838" width="9.375" style="120" customWidth="1"/>
    <col min="13839" max="14082" width="9" style="120"/>
    <col min="14083" max="14083" width="10.5" style="120" customWidth="1"/>
    <col min="14084" max="14084" width="5.625" style="120" customWidth="1"/>
    <col min="14085" max="14085" width="9.375" style="120" customWidth="1"/>
    <col min="14086" max="14086" width="5.625" style="120" customWidth="1"/>
    <col min="14087" max="14087" width="9.375" style="120" customWidth="1"/>
    <col min="14088" max="14088" width="5.625" style="120" customWidth="1"/>
    <col min="14089" max="14089" width="9.375" style="120" customWidth="1"/>
    <col min="14090" max="14090" width="5.625" style="120" customWidth="1"/>
    <col min="14091" max="14091" width="9.375" style="120" customWidth="1"/>
    <col min="14092" max="14092" width="5.625" style="120" customWidth="1"/>
    <col min="14093" max="14093" width="8.625" style="120" customWidth="1"/>
    <col min="14094" max="14094" width="9.375" style="120" customWidth="1"/>
    <col min="14095" max="14338" width="9" style="120"/>
    <col min="14339" max="14339" width="10.5" style="120" customWidth="1"/>
    <col min="14340" max="14340" width="5.625" style="120" customWidth="1"/>
    <col min="14341" max="14341" width="9.375" style="120" customWidth="1"/>
    <col min="14342" max="14342" width="5.625" style="120" customWidth="1"/>
    <col min="14343" max="14343" width="9.375" style="120" customWidth="1"/>
    <col min="14344" max="14344" width="5.625" style="120" customWidth="1"/>
    <col min="14345" max="14345" width="9.375" style="120" customWidth="1"/>
    <col min="14346" max="14346" width="5.625" style="120" customWidth="1"/>
    <col min="14347" max="14347" width="9.375" style="120" customWidth="1"/>
    <col min="14348" max="14348" width="5.625" style="120" customWidth="1"/>
    <col min="14349" max="14349" width="8.625" style="120" customWidth="1"/>
    <col min="14350" max="14350" width="9.375" style="120" customWidth="1"/>
    <col min="14351" max="14594" width="9" style="120"/>
    <col min="14595" max="14595" width="10.5" style="120" customWidth="1"/>
    <col min="14596" max="14596" width="5.625" style="120" customWidth="1"/>
    <col min="14597" max="14597" width="9.375" style="120" customWidth="1"/>
    <col min="14598" max="14598" width="5.625" style="120" customWidth="1"/>
    <col min="14599" max="14599" width="9.375" style="120" customWidth="1"/>
    <col min="14600" max="14600" width="5.625" style="120" customWidth="1"/>
    <col min="14601" max="14601" width="9.375" style="120" customWidth="1"/>
    <col min="14602" max="14602" width="5.625" style="120" customWidth="1"/>
    <col min="14603" max="14603" width="9.375" style="120" customWidth="1"/>
    <col min="14604" max="14604" width="5.625" style="120" customWidth="1"/>
    <col min="14605" max="14605" width="8.625" style="120" customWidth="1"/>
    <col min="14606" max="14606" width="9.375" style="120" customWidth="1"/>
    <col min="14607" max="14850" width="9" style="120"/>
    <col min="14851" max="14851" width="10.5" style="120" customWidth="1"/>
    <col min="14852" max="14852" width="5.625" style="120" customWidth="1"/>
    <col min="14853" max="14853" width="9.375" style="120" customWidth="1"/>
    <col min="14854" max="14854" width="5.625" style="120" customWidth="1"/>
    <col min="14855" max="14855" width="9.375" style="120" customWidth="1"/>
    <col min="14856" max="14856" width="5.625" style="120" customWidth="1"/>
    <col min="14857" max="14857" width="9.375" style="120" customWidth="1"/>
    <col min="14858" max="14858" width="5.625" style="120" customWidth="1"/>
    <col min="14859" max="14859" width="9.375" style="120" customWidth="1"/>
    <col min="14860" max="14860" width="5.625" style="120" customWidth="1"/>
    <col min="14861" max="14861" width="8.625" style="120" customWidth="1"/>
    <col min="14862" max="14862" width="9.375" style="120" customWidth="1"/>
    <col min="14863" max="15106" width="9" style="120"/>
    <col min="15107" max="15107" width="10.5" style="120" customWidth="1"/>
    <col min="15108" max="15108" width="5.625" style="120" customWidth="1"/>
    <col min="15109" max="15109" width="9.375" style="120" customWidth="1"/>
    <col min="15110" max="15110" width="5.625" style="120" customWidth="1"/>
    <col min="15111" max="15111" width="9.375" style="120" customWidth="1"/>
    <col min="15112" max="15112" width="5.625" style="120" customWidth="1"/>
    <col min="15113" max="15113" width="9.375" style="120" customWidth="1"/>
    <col min="15114" max="15114" width="5.625" style="120" customWidth="1"/>
    <col min="15115" max="15115" width="9.375" style="120" customWidth="1"/>
    <col min="15116" max="15116" width="5.625" style="120" customWidth="1"/>
    <col min="15117" max="15117" width="8.625" style="120" customWidth="1"/>
    <col min="15118" max="15118" width="9.375" style="120" customWidth="1"/>
    <col min="15119" max="15362" width="9" style="120"/>
    <col min="15363" max="15363" width="10.5" style="120" customWidth="1"/>
    <col min="15364" max="15364" width="5.625" style="120" customWidth="1"/>
    <col min="15365" max="15365" width="9.375" style="120" customWidth="1"/>
    <col min="15366" max="15366" width="5.625" style="120" customWidth="1"/>
    <col min="15367" max="15367" width="9.375" style="120" customWidth="1"/>
    <col min="15368" max="15368" width="5.625" style="120" customWidth="1"/>
    <col min="15369" max="15369" width="9.375" style="120" customWidth="1"/>
    <col min="15370" max="15370" width="5.625" style="120" customWidth="1"/>
    <col min="15371" max="15371" width="9.375" style="120" customWidth="1"/>
    <col min="15372" max="15372" width="5.625" style="120" customWidth="1"/>
    <col min="15373" max="15373" width="8.625" style="120" customWidth="1"/>
    <col min="15374" max="15374" width="9.375" style="120" customWidth="1"/>
    <col min="15375" max="15618" width="9" style="120"/>
    <col min="15619" max="15619" width="10.5" style="120" customWidth="1"/>
    <col min="15620" max="15620" width="5.625" style="120" customWidth="1"/>
    <col min="15621" max="15621" width="9.375" style="120" customWidth="1"/>
    <col min="15622" max="15622" width="5.625" style="120" customWidth="1"/>
    <col min="15623" max="15623" width="9.375" style="120" customWidth="1"/>
    <col min="15624" max="15624" width="5.625" style="120" customWidth="1"/>
    <col min="15625" max="15625" width="9.375" style="120" customWidth="1"/>
    <col min="15626" max="15626" width="5.625" style="120" customWidth="1"/>
    <col min="15627" max="15627" width="9.375" style="120" customWidth="1"/>
    <col min="15628" max="15628" width="5.625" style="120" customWidth="1"/>
    <col min="15629" max="15629" width="8.625" style="120" customWidth="1"/>
    <col min="15630" max="15630" width="9.375" style="120" customWidth="1"/>
    <col min="15631" max="15874" width="9" style="120"/>
    <col min="15875" max="15875" width="10.5" style="120" customWidth="1"/>
    <col min="15876" max="15876" width="5.625" style="120" customWidth="1"/>
    <col min="15877" max="15877" width="9.375" style="120" customWidth="1"/>
    <col min="15878" max="15878" width="5.625" style="120" customWidth="1"/>
    <col min="15879" max="15879" width="9.375" style="120" customWidth="1"/>
    <col min="15880" max="15880" width="5.625" style="120" customWidth="1"/>
    <col min="15881" max="15881" width="9.375" style="120" customWidth="1"/>
    <col min="15882" max="15882" width="5.625" style="120" customWidth="1"/>
    <col min="15883" max="15883" width="9.375" style="120" customWidth="1"/>
    <col min="15884" max="15884" width="5.625" style="120" customWidth="1"/>
    <col min="15885" max="15885" width="8.625" style="120" customWidth="1"/>
    <col min="15886" max="15886" width="9.375" style="120" customWidth="1"/>
    <col min="15887" max="16130" width="9" style="120"/>
    <col min="16131" max="16131" width="10.5" style="120" customWidth="1"/>
    <col min="16132" max="16132" width="5.625" style="120" customWidth="1"/>
    <col min="16133" max="16133" width="9.375" style="120" customWidth="1"/>
    <col min="16134" max="16134" width="5.625" style="120" customWidth="1"/>
    <col min="16135" max="16135" width="9.375" style="120" customWidth="1"/>
    <col min="16136" max="16136" width="5.625" style="120" customWidth="1"/>
    <col min="16137" max="16137" width="9.375" style="120" customWidth="1"/>
    <col min="16138" max="16138" width="5.625" style="120" customWidth="1"/>
    <col min="16139" max="16139" width="9.375" style="120" customWidth="1"/>
    <col min="16140" max="16140" width="5.625" style="120" customWidth="1"/>
    <col min="16141" max="16141" width="8.625" style="120" customWidth="1"/>
    <col min="16142" max="16142" width="9.375" style="120" customWidth="1"/>
    <col min="16143" max="16384" width="9" style="120"/>
  </cols>
  <sheetData>
    <row r="1" spans="1:37" s="117" customFormat="1" ht="18">
      <c r="A1" s="959" t="s">
        <v>597</v>
      </c>
      <c r="B1" s="959"/>
      <c r="C1" s="959"/>
      <c r="D1" s="959"/>
      <c r="E1" s="959"/>
      <c r="F1" s="959"/>
      <c r="G1" s="959"/>
      <c r="H1" s="959"/>
      <c r="I1" s="959"/>
      <c r="J1" s="959"/>
      <c r="K1" s="959"/>
      <c r="L1" s="959"/>
      <c r="M1" s="959"/>
      <c r="N1" s="959"/>
      <c r="O1" s="113"/>
      <c r="P1" s="113"/>
      <c r="Q1" s="113"/>
      <c r="R1" s="113"/>
      <c r="S1" s="113"/>
      <c r="T1" s="113"/>
      <c r="U1" s="114"/>
      <c r="V1" s="115"/>
      <c r="W1" s="115"/>
      <c r="X1" s="115"/>
      <c r="Y1" s="115"/>
      <c r="Z1" s="115"/>
      <c r="AA1" s="115"/>
      <c r="AB1" s="115"/>
      <c r="AC1" s="115"/>
      <c r="AD1" s="113"/>
      <c r="AE1" s="113"/>
      <c r="AF1" s="113"/>
      <c r="AG1" s="113"/>
      <c r="AH1" s="113"/>
      <c r="AI1" s="113"/>
      <c r="AJ1" s="116"/>
      <c r="AK1" s="116"/>
    </row>
    <row r="2" spans="1:37" s="117" customFormat="1" ht="18.75" thickBot="1">
      <c r="F2" s="588"/>
      <c r="G2" s="588"/>
      <c r="H2" s="588"/>
      <c r="I2" s="588"/>
      <c r="J2" s="588"/>
      <c r="K2" s="592"/>
      <c r="L2" s="588"/>
      <c r="M2" s="588"/>
      <c r="N2" s="588"/>
      <c r="O2" s="113"/>
      <c r="P2" s="113"/>
      <c r="Q2" s="113"/>
      <c r="R2" s="113"/>
      <c r="S2" s="113"/>
      <c r="T2" s="113"/>
      <c r="U2" s="114"/>
      <c r="V2" s="115"/>
      <c r="W2" s="115"/>
      <c r="X2" s="115"/>
      <c r="Y2" s="115"/>
      <c r="Z2" s="115"/>
      <c r="AA2" s="115"/>
      <c r="AB2" s="115"/>
      <c r="AC2" s="115"/>
      <c r="AD2" s="113"/>
      <c r="AE2" s="113"/>
      <c r="AF2" s="113"/>
      <c r="AG2" s="113"/>
      <c r="AH2" s="113"/>
      <c r="AI2" s="113"/>
      <c r="AJ2" s="116"/>
      <c r="AK2" s="116"/>
    </row>
    <row r="3" spans="1:37" s="117" customFormat="1" ht="25.5" customHeight="1" thickBot="1">
      <c r="A3" s="960"/>
      <c r="B3" s="961"/>
      <c r="C3" s="961"/>
      <c r="D3" s="961"/>
      <c r="E3" s="961"/>
      <c r="F3" s="961"/>
      <c r="G3" s="961"/>
      <c r="H3" s="961"/>
      <c r="I3" s="961"/>
      <c r="J3" s="962"/>
      <c r="K3" s="593" t="s">
        <v>536</v>
      </c>
      <c r="L3" s="593"/>
      <c r="M3" s="593"/>
      <c r="N3" s="593"/>
      <c r="O3" s="114"/>
      <c r="P3" s="114"/>
      <c r="Q3" s="114"/>
      <c r="R3" s="114"/>
      <c r="S3" s="114"/>
      <c r="T3" s="114"/>
      <c r="U3" s="114"/>
      <c r="V3" s="114"/>
      <c r="W3" s="114"/>
      <c r="X3" s="114"/>
      <c r="Y3" s="114"/>
      <c r="Z3" s="114"/>
      <c r="AA3" s="114"/>
      <c r="AB3" s="114"/>
      <c r="AC3" s="114"/>
      <c r="AD3" s="114"/>
      <c r="AE3" s="114"/>
      <c r="AF3" s="114"/>
      <c r="AG3" s="114"/>
      <c r="AH3" s="114"/>
      <c r="AI3" s="114"/>
    </row>
    <row r="4" spans="1:37" ht="29.25" customHeight="1">
      <c r="A4" s="963" t="s">
        <v>599</v>
      </c>
      <c r="B4" s="964"/>
      <c r="C4" s="964"/>
      <c r="D4" s="964"/>
      <c r="E4" s="964"/>
      <c r="F4" s="965"/>
      <c r="G4" s="714" t="s">
        <v>537</v>
      </c>
      <c r="H4" s="670"/>
      <c r="I4" s="970"/>
      <c r="J4" s="594" t="s">
        <v>600</v>
      </c>
      <c r="K4" s="595">
        <v>73235</v>
      </c>
      <c r="L4" s="595"/>
      <c r="M4" s="595"/>
      <c r="N4" s="595"/>
    </row>
    <row r="5" spans="1:37" ht="29.25" customHeight="1">
      <c r="A5" s="966"/>
      <c r="B5" s="966"/>
      <c r="C5" s="966"/>
      <c r="D5" s="966"/>
      <c r="E5" s="966"/>
      <c r="F5" s="967"/>
      <c r="G5" s="955" t="s">
        <v>538</v>
      </c>
      <c r="H5" s="671"/>
      <c r="I5" s="672"/>
      <c r="J5" s="591" t="s">
        <v>601</v>
      </c>
      <c r="K5" s="595">
        <v>43385</v>
      </c>
      <c r="L5" s="595"/>
      <c r="M5" s="595"/>
      <c r="N5" s="595"/>
    </row>
    <row r="6" spans="1:37" ht="29.25" customHeight="1">
      <c r="A6" s="968"/>
      <c r="B6" s="968"/>
      <c r="C6" s="968"/>
      <c r="D6" s="968"/>
      <c r="E6" s="968"/>
      <c r="F6" s="969"/>
      <c r="G6" s="955" t="s">
        <v>539</v>
      </c>
      <c r="H6" s="671"/>
      <c r="I6" s="672"/>
      <c r="J6" s="591" t="s">
        <v>602</v>
      </c>
      <c r="K6" s="596">
        <v>29850</v>
      </c>
      <c r="L6" s="596"/>
      <c r="M6" s="596"/>
      <c r="N6" s="596"/>
    </row>
    <row r="7" spans="1:37" ht="29.25" customHeight="1">
      <c r="A7" s="956" t="s">
        <v>537</v>
      </c>
      <c r="B7" s="957"/>
      <c r="C7" s="957"/>
      <c r="D7" s="957"/>
      <c r="E7" s="957"/>
      <c r="F7" s="957"/>
      <c r="G7" s="956"/>
      <c r="H7" s="957"/>
      <c r="I7" s="958"/>
      <c r="J7" s="590" t="s">
        <v>603</v>
      </c>
      <c r="K7" s="597">
        <v>16878</v>
      </c>
      <c r="L7" s="597"/>
      <c r="M7" s="597"/>
      <c r="N7" s="597"/>
    </row>
    <row r="8" spans="1:37" ht="29.25" customHeight="1">
      <c r="A8" s="966"/>
      <c r="B8" s="966"/>
      <c r="C8" s="966"/>
      <c r="D8" s="966"/>
      <c r="E8" s="966"/>
      <c r="F8" s="966"/>
      <c r="G8" s="117"/>
      <c r="H8" s="955" t="s">
        <v>540</v>
      </c>
      <c r="I8" s="672"/>
      <c r="J8" s="590" t="s">
        <v>604</v>
      </c>
      <c r="K8" s="598">
        <v>23.046357615894038</v>
      </c>
      <c r="L8" s="598"/>
      <c r="M8" s="598"/>
      <c r="N8" s="598"/>
    </row>
    <row r="9" spans="1:37" ht="29.25" customHeight="1">
      <c r="A9" s="234"/>
      <c r="B9" s="971" t="s">
        <v>542</v>
      </c>
      <c r="C9" s="957"/>
      <c r="D9" s="957"/>
      <c r="E9" s="957"/>
      <c r="F9" s="957"/>
      <c r="G9" s="957"/>
      <c r="H9" s="534"/>
      <c r="I9" s="535"/>
      <c r="J9" s="590" t="s">
        <v>605</v>
      </c>
      <c r="K9" s="595">
        <v>14320</v>
      </c>
      <c r="L9" s="595"/>
      <c r="M9" s="595"/>
      <c r="N9" s="595"/>
    </row>
    <row r="10" spans="1:37" ht="29.25" customHeight="1">
      <c r="A10" s="234"/>
      <c r="B10" s="976"/>
      <c r="C10" s="966"/>
      <c r="D10" s="966"/>
      <c r="E10" s="966"/>
      <c r="F10" s="966"/>
      <c r="G10" s="966"/>
      <c r="H10" s="955" t="s">
        <v>540</v>
      </c>
      <c r="I10" s="672"/>
      <c r="J10" s="590" t="s">
        <v>606</v>
      </c>
      <c r="K10" s="599">
        <v>33.006799585110066</v>
      </c>
      <c r="L10" s="599"/>
      <c r="M10" s="599"/>
      <c r="N10" s="599"/>
    </row>
    <row r="11" spans="1:37" ht="29.25" customHeight="1">
      <c r="A11" s="234"/>
      <c r="B11" s="533"/>
      <c r="C11" s="977" t="s">
        <v>543</v>
      </c>
      <c r="D11" s="977" t="s">
        <v>607</v>
      </c>
      <c r="E11" s="971" t="s">
        <v>545</v>
      </c>
      <c r="F11" s="957"/>
      <c r="G11" s="957"/>
      <c r="H11" s="536"/>
      <c r="I11" s="535"/>
      <c r="J11" s="591" t="s">
        <v>608</v>
      </c>
      <c r="K11" s="597">
        <v>906</v>
      </c>
      <c r="L11" s="597"/>
      <c r="M11" s="597"/>
      <c r="N11" s="597"/>
    </row>
    <row r="12" spans="1:37" ht="29.25" customHeight="1">
      <c r="A12" s="234"/>
      <c r="B12" s="533"/>
      <c r="C12" s="978"/>
      <c r="D12" s="978"/>
      <c r="E12" s="980"/>
      <c r="F12" s="968"/>
      <c r="G12" s="968"/>
      <c r="H12" s="955" t="s">
        <v>540</v>
      </c>
      <c r="I12" s="672"/>
      <c r="J12" s="590" t="s">
        <v>609</v>
      </c>
      <c r="K12" s="599">
        <v>2.0882793592255386</v>
      </c>
      <c r="L12" s="599"/>
      <c r="M12" s="599"/>
      <c r="N12" s="599"/>
    </row>
    <row r="13" spans="1:37" ht="29.25" customHeight="1">
      <c r="A13" s="234"/>
      <c r="B13" s="533"/>
      <c r="C13" s="978"/>
      <c r="D13" s="979"/>
      <c r="E13" s="955" t="s">
        <v>546</v>
      </c>
      <c r="F13" s="671"/>
      <c r="G13" s="671"/>
      <c r="H13" s="537"/>
      <c r="I13" s="538"/>
      <c r="J13" s="591"/>
      <c r="K13" s="596">
        <v>110</v>
      </c>
      <c r="L13" s="596"/>
      <c r="M13" s="596"/>
      <c r="N13" s="596"/>
    </row>
    <row r="14" spans="1:37" ht="29.25" customHeight="1">
      <c r="A14" s="234"/>
      <c r="B14" s="533"/>
      <c r="C14" s="978"/>
      <c r="D14" s="977" t="s">
        <v>544</v>
      </c>
      <c r="E14" s="971" t="s">
        <v>545</v>
      </c>
      <c r="F14" s="957"/>
      <c r="G14" s="957"/>
      <c r="H14" s="536"/>
      <c r="I14" s="535"/>
      <c r="J14" s="591" t="s">
        <v>610</v>
      </c>
      <c r="K14" s="595">
        <v>5861</v>
      </c>
      <c r="L14" s="595"/>
      <c r="M14" s="595"/>
      <c r="N14" s="595"/>
    </row>
    <row r="15" spans="1:37" ht="29.25" customHeight="1">
      <c r="A15" s="234"/>
      <c r="B15" s="533"/>
      <c r="C15" s="978"/>
      <c r="D15" s="978"/>
      <c r="E15" s="980"/>
      <c r="F15" s="968"/>
      <c r="G15" s="968"/>
      <c r="H15" s="955" t="s">
        <v>540</v>
      </c>
      <c r="I15" s="672"/>
      <c r="J15" s="590" t="s">
        <v>611</v>
      </c>
      <c r="K15" s="599">
        <v>13.509277400023048</v>
      </c>
      <c r="L15" s="599"/>
      <c r="M15" s="599"/>
      <c r="N15" s="599"/>
    </row>
    <row r="16" spans="1:37" ht="29.25" customHeight="1">
      <c r="A16" s="234"/>
      <c r="B16" s="533"/>
      <c r="C16" s="978"/>
      <c r="D16" s="979"/>
      <c r="E16" s="955" t="s">
        <v>546</v>
      </c>
      <c r="F16" s="671"/>
      <c r="G16" s="671"/>
      <c r="H16" s="537"/>
      <c r="I16" s="538"/>
      <c r="J16" s="591"/>
      <c r="K16" s="595">
        <v>630</v>
      </c>
      <c r="L16" s="595"/>
      <c r="M16" s="595"/>
      <c r="N16" s="595"/>
    </row>
    <row r="17" spans="1:14" ht="29.25" customHeight="1">
      <c r="A17" s="234"/>
      <c r="B17" s="533"/>
      <c r="C17" s="978"/>
      <c r="D17" s="977" t="s">
        <v>612</v>
      </c>
      <c r="E17" s="971" t="s">
        <v>545</v>
      </c>
      <c r="F17" s="957"/>
      <c r="G17" s="957"/>
      <c r="H17" s="536"/>
      <c r="I17" s="535"/>
      <c r="J17" s="591" t="s">
        <v>613</v>
      </c>
      <c r="K17" s="597">
        <v>7553</v>
      </c>
      <c r="L17" s="597"/>
      <c r="M17" s="597"/>
      <c r="N17" s="597"/>
    </row>
    <row r="18" spans="1:14" ht="29.25" customHeight="1">
      <c r="A18" s="234"/>
      <c r="B18" s="533"/>
      <c r="C18" s="978"/>
      <c r="D18" s="978"/>
      <c r="E18" s="980"/>
      <c r="F18" s="968"/>
      <c r="G18" s="968"/>
      <c r="H18" s="955" t="s">
        <v>540</v>
      </c>
      <c r="I18" s="672"/>
      <c r="J18" s="590" t="s">
        <v>614</v>
      </c>
      <c r="K18" s="599">
        <v>17.409242825861472</v>
      </c>
      <c r="L18" s="599"/>
      <c r="M18" s="599"/>
      <c r="N18" s="599"/>
    </row>
    <row r="19" spans="1:14" ht="29.25" customHeight="1">
      <c r="A19" s="234"/>
      <c r="B19" s="533"/>
      <c r="C19" s="979"/>
      <c r="D19" s="979"/>
      <c r="E19" s="955" t="s">
        <v>546</v>
      </c>
      <c r="F19" s="671"/>
      <c r="G19" s="671"/>
      <c r="H19" s="537"/>
      <c r="I19" s="538"/>
      <c r="J19" s="591"/>
      <c r="K19" s="596">
        <v>1009</v>
      </c>
      <c r="L19" s="596"/>
      <c r="M19" s="596"/>
      <c r="N19" s="596"/>
    </row>
    <row r="20" spans="1:14" ht="29.25" customHeight="1">
      <c r="A20" s="234"/>
      <c r="B20" s="971" t="s">
        <v>541</v>
      </c>
      <c r="C20" s="957"/>
      <c r="D20" s="957"/>
      <c r="E20" s="957"/>
      <c r="F20" s="957"/>
      <c r="G20" s="957"/>
      <c r="H20" s="600"/>
      <c r="I20" s="601"/>
      <c r="J20" s="591" t="s">
        <v>615</v>
      </c>
      <c r="K20" s="595">
        <v>2558</v>
      </c>
      <c r="L20" s="595"/>
      <c r="M20" s="595"/>
      <c r="N20" s="595"/>
    </row>
    <row r="21" spans="1:14" ht="29.25" customHeight="1" thickBot="1">
      <c r="A21" s="225"/>
      <c r="B21" s="972"/>
      <c r="C21" s="973"/>
      <c r="D21" s="973"/>
      <c r="E21" s="973"/>
      <c r="F21" s="973"/>
      <c r="G21" s="973"/>
      <c r="H21" s="974" t="s">
        <v>540</v>
      </c>
      <c r="I21" s="975"/>
      <c r="J21" s="442" t="s">
        <v>616</v>
      </c>
      <c r="K21" s="602">
        <v>8.5695142378559463</v>
      </c>
      <c r="L21" s="602"/>
      <c r="M21" s="602"/>
      <c r="N21" s="602"/>
    </row>
    <row r="22" spans="1:14" ht="29.25" customHeight="1"/>
  </sheetData>
  <mergeCells count="26">
    <mergeCell ref="B20:G21"/>
    <mergeCell ref="H21:I21"/>
    <mergeCell ref="B9:G10"/>
    <mergeCell ref="H10:I10"/>
    <mergeCell ref="C11:C19"/>
    <mergeCell ref="D11:D13"/>
    <mergeCell ref="E11:G12"/>
    <mergeCell ref="H12:I12"/>
    <mergeCell ref="E13:G13"/>
    <mergeCell ref="D14:D16"/>
    <mergeCell ref="E14:G15"/>
    <mergeCell ref="E16:G16"/>
    <mergeCell ref="D17:D19"/>
    <mergeCell ref="E17:G18"/>
    <mergeCell ref="H18:I18"/>
    <mergeCell ref="E19:G19"/>
    <mergeCell ref="H15:I15"/>
    <mergeCell ref="G5:I5"/>
    <mergeCell ref="G6:I6"/>
    <mergeCell ref="G7:I7"/>
    <mergeCell ref="A1:N1"/>
    <mergeCell ref="A3:J3"/>
    <mergeCell ref="A4:F6"/>
    <mergeCell ref="G4:I4"/>
    <mergeCell ref="A7:F8"/>
    <mergeCell ref="H8:I8"/>
  </mergeCells>
  <phoneticPr fontId="1"/>
  <printOptions horizontalCentered="1"/>
  <pageMargins left="0.52" right="0.51181102362204722" top="0.77" bottom="0.6692913385826772" header="0.39370078740157483" footer="0.39370078740157483"/>
  <pageSetup paperSize="9" scale="99" orientation="portrait" r:id="rId1"/>
  <headerFooter alignWithMargins="0"/>
</worksheet>
</file>

<file path=xl/worksheets/sheet16.xml><?xml version="1.0" encoding="utf-8"?>
<worksheet xmlns="http://schemas.openxmlformats.org/spreadsheetml/2006/main" xmlns:r="http://schemas.openxmlformats.org/officeDocument/2006/relationships">
  <dimension ref="A1:AK37"/>
  <sheetViews>
    <sheetView showGridLines="0" zoomScaleNormal="100" zoomScaleSheetLayoutView="100" workbookViewId="0">
      <selection sqref="A1:H1"/>
    </sheetView>
  </sheetViews>
  <sheetFormatPr defaultRowHeight="11.25"/>
  <cols>
    <col min="1" max="2" width="3.625" style="120" customWidth="1"/>
    <col min="3" max="3" width="16.375" style="120" bestFit="1" customWidth="1"/>
    <col min="4" max="4" width="17.5" style="120" customWidth="1"/>
    <col min="5" max="8" width="12.625" style="120" customWidth="1"/>
    <col min="9" max="9" width="5.625" style="120" customWidth="1"/>
    <col min="10" max="10" width="11.25" style="120" customWidth="1"/>
    <col min="11" max="11" width="19.5" style="120" customWidth="1"/>
    <col min="12" max="12" width="5.625" style="120" customWidth="1"/>
    <col min="13" max="13" width="8.625" style="120" customWidth="1"/>
    <col min="14" max="14" width="9.375" style="120" customWidth="1"/>
    <col min="15" max="258" width="9" style="120"/>
    <col min="259" max="259" width="10.5" style="120" customWidth="1"/>
    <col min="260" max="260" width="5.625" style="120" customWidth="1"/>
    <col min="261" max="261" width="9.375" style="120" customWidth="1"/>
    <col min="262" max="262" width="5.625" style="120" customWidth="1"/>
    <col min="263" max="263" width="9.375" style="120" customWidth="1"/>
    <col min="264" max="264" width="5.625" style="120" customWidth="1"/>
    <col min="265" max="265" width="9.375" style="120" customWidth="1"/>
    <col min="266" max="266" width="5.625" style="120" customWidth="1"/>
    <col min="267" max="267" width="9.375" style="120" customWidth="1"/>
    <col min="268" max="268" width="5.625" style="120" customWidth="1"/>
    <col min="269" max="269" width="8.625" style="120" customWidth="1"/>
    <col min="270" max="270" width="9.375" style="120" customWidth="1"/>
    <col min="271" max="514" width="9" style="120"/>
    <col min="515" max="515" width="10.5" style="120" customWidth="1"/>
    <col min="516" max="516" width="5.625" style="120" customWidth="1"/>
    <col min="517" max="517" width="9.375" style="120" customWidth="1"/>
    <col min="518" max="518" width="5.625" style="120" customWidth="1"/>
    <col min="519" max="519" width="9.375" style="120" customWidth="1"/>
    <col min="520" max="520" width="5.625" style="120" customWidth="1"/>
    <col min="521" max="521" width="9.375" style="120" customWidth="1"/>
    <col min="522" max="522" width="5.625" style="120" customWidth="1"/>
    <col min="523" max="523" width="9.375" style="120" customWidth="1"/>
    <col min="524" max="524" width="5.625" style="120" customWidth="1"/>
    <col min="525" max="525" width="8.625" style="120" customWidth="1"/>
    <col min="526" max="526" width="9.375" style="120" customWidth="1"/>
    <col min="527" max="770" width="9" style="120"/>
    <col min="771" max="771" width="10.5" style="120" customWidth="1"/>
    <col min="772" max="772" width="5.625" style="120" customWidth="1"/>
    <col min="773" max="773" width="9.375" style="120" customWidth="1"/>
    <col min="774" max="774" width="5.625" style="120" customWidth="1"/>
    <col min="775" max="775" width="9.375" style="120" customWidth="1"/>
    <col min="776" max="776" width="5.625" style="120" customWidth="1"/>
    <col min="777" max="777" width="9.375" style="120" customWidth="1"/>
    <col min="778" max="778" width="5.625" style="120" customWidth="1"/>
    <col min="779" max="779" width="9.375" style="120" customWidth="1"/>
    <col min="780" max="780" width="5.625" style="120" customWidth="1"/>
    <col min="781" max="781" width="8.625" style="120" customWidth="1"/>
    <col min="782" max="782" width="9.375" style="120" customWidth="1"/>
    <col min="783" max="1026" width="9" style="120"/>
    <col min="1027" max="1027" width="10.5" style="120" customWidth="1"/>
    <col min="1028" max="1028" width="5.625" style="120" customWidth="1"/>
    <col min="1029" max="1029" width="9.375" style="120" customWidth="1"/>
    <col min="1030" max="1030" width="5.625" style="120" customWidth="1"/>
    <col min="1031" max="1031" width="9.375" style="120" customWidth="1"/>
    <col min="1032" max="1032" width="5.625" style="120" customWidth="1"/>
    <col min="1033" max="1033" width="9.375" style="120" customWidth="1"/>
    <col min="1034" max="1034" width="5.625" style="120" customWidth="1"/>
    <col min="1035" max="1035" width="9.375" style="120" customWidth="1"/>
    <col min="1036" max="1036" width="5.625" style="120" customWidth="1"/>
    <col min="1037" max="1037" width="8.625" style="120" customWidth="1"/>
    <col min="1038" max="1038" width="9.375" style="120" customWidth="1"/>
    <col min="1039" max="1282" width="9" style="120"/>
    <col min="1283" max="1283" width="10.5" style="120" customWidth="1"/>
    <col min="1284" max="1284" width="5.625" style="120" customWidth="1"/>
    <col min="1285" max="1285" width="9.375" style="120" customWidth="1"/>
    <col min="1286" max="1286" width="5.625" style="120" customWidth="1"/>
    <col min="1287" max="1287" width="9.375" style="120" customWidth="1"/>
    <col min="1288" max="1288" width="5.625" style="120" customWidth="1"/>
    <col min="1289" max="1289" width="9.375" style="120" customWidth="1"/>
    <col min="1290" max="1290" width="5.625" style="120" customWidth="1"/>
    <col min="1291" max="1291" width="9.375" style="120" customWidth="1"/>
    <col min="1292" max="1292" width="5.625" style="120" customWidth="1"/>
    <col min="1293" max="1293" width="8.625" style="120" customWidth="1"/>
    <col min="1294" max="1294" width="9.375" style="120" customWidth="1"/>
    <col min="1295" max="1538" width="9" style="120"/>
    <col min="1539" max="1539" width="10.5" style="120" customWidth="1"/>
    <col min="1540" max="1540" width="5.625" style="120" customWidth="1"/>
    <col min="1541" max="1541" width="9.375" style="120" customWidth="1"/>
    <col min="1542" max="1542" width="5.625" style="120" customWidth="1"/>
    <col min="1543" max="1543" width="9.375" style="120" customWidth="1"/>
    <col min="1544" max="1544" width="5.625" style="120" customWidth="1"/>
    <col min="1545" max="1545" width="9.375" style="120" customWidth="1"/>
    <col min="1546" max="1546" width="5.625" style="120" customWidth="1"/>
    <col min="1547" max="1547" width="9.375" style="120" customWidth="1"/>
    <col min="1548" max="1548" width="5.625" style="120" customWidth="1"/>
    <col min="1549" max="1549" width="8.625" style="120" customWidth="1"/>
    <col min="1550" max="1550" width="9.375" style="120" customWidth="1"/>
    <col min="1551" max="1794" width="9" style="120"/>
    <col min="1795" max="1795" width="10.5" style="120" customWidth="1"/>
    <col min="1796" max="1796" width="5.625" style="120" customWidth="1"/>
    <col min="1797" max="1797" width="9.375" style="120" customWidth="1"/>
    <col min="1798" max="1798" width="5.625" style="120" customWidth="1"/>
    <col min="1799" max="1799" width="9.375" style="120" customWidth="1"/>
    <col min="1800" max="1800" width="5.625" style="120" customWidth="1"/>
    <col min="1801" max="1801" width="9.375" style="120" customWidth="1"/>
    <col min="1802" max="1802" width="5.625" style="120" customWidth="1"/>
    <col min="1803" max="1803" width="9.375" style="120" customWidth="1"/>
    <col min="1804" max="1804" width="5.625" style="120" customWidth="1"/>
    <col min="1805" max="1805" width="8.625" style="120" customWidth="1"/>
    <col min="1806" max="1806" width="9.375" style="120" customWidth="1"/>
    <col min="1807" max="2050" width="9" style="120"/>
    <col min="2051" max="2051" width="10.5" style="120" customWidth="1"/>
    <col min="2052" max="2052" width="5.625" style="120" customWidth="1"/>
    <col min="2053" max="2053" width="9.375" style="120" customWidth="1"/>
    <col min="2054" max="2054" width="5.625" style="120" customWidth="1"/>
    <col min="2055" max="2055" width="9.375" style="120" customWidth="1"/>
    <col min="2056" max="2056" width="5.625" style="120" customWidth="1"/>
    <col min="2057" max="2057" width="9.375" style="120" customWidth="1"/>
    <col min="2058" max="2058" width="5.625" style="120" customWidth="1"/>
    <col min="2059" max="2059" width="9.375" style="120" customWidth="1"/>
    <col min="2060" max="2060" width="5.625" style="120" customWidth="1"/>
    <col min="2061" max="2061" width="8.625" style="120" customWidth="1"/>
    <col min="2062" max="2062" width="9.375" style="120" customWidth="1"/>
    <col min="2063" max="2306" width="9" style="120"/>
    <col min="2307" max="2307" width="10.5" style="120" customWidth="1"/>
    <col min="2308" max="2308" width="5.625" style="120" customWidth="1"/>
    <col min="2309" max="2309" width="9.375" style="120" customWidth="1"/>
    <col min="2310" max="2310" width="5.625" style="120" customWidth="1"/>
    <col min="2311" max="2311" width="9.375" style="120" customWidth="1"/>
    <col min="2312" max="2312" width="5.625" style="120" customWidth="1"/>
    <col min="2313" max="2313" width="9.375" style="120" customWidth="1"/>
    <col min="2314" max="2314" width="5.625" style="120" customWidth="1"/>
    <col min="2315" max="2315" width="9.375" style="120" customWidth="1"/>
    <col min="2316" max="2316" width="5.625" style="120" customWidth="1"/>
    <col min="2317" max="2317" width="8.625" style="120" customWidth="1"/>
    <col min="2318" max="2318" width="9.375" style="120" customWidth="1"/>
    <col min="2319" max="2562" width="9" style="120"/>
    <col min="2563" max="2563" width="10.5" style="120" customWidth="1"/>
    <col min="2564" max="2564" width="5.625" style="120" customWidth="1"/>
    <col min="2565" max="2565" width="9.375" style="120" customWidth="1"/>
    <col min="2566" max="2566" width="5.625" style="120" customWidth="1"/>
    <col min="2567" max="2567" width="9.375" style="120" customWidth="1"/>
    <col min="2568" max="2568" width="5.625" style="120" customWidth="1"/>
    <col min="2569" max="2569" width="9.375" style="120" customWidth="1"/>
    <col min="2570" max="2570" width="5.625" style="120" customWidth="1"/>
    <col min="2571" max="2571" width="9.375" style="120" customWidth="1"/>
    <col min="2572" max="2572" width="5.625" style="120" customWidth="1"/>
    <col min="2573" max="2573" width="8.625" style="120" customWidth="1"/>
    <col min="2574" max="2574" width="9.375" style="120" customWidth="1"/>
    <col min="2575" max="2818" width="9" style="120"/>
    <col min="2819" max="2819" width="10.5" style="120" customWidth="1"/>
    <col min="2820" max="2820" width="5.625" style="120" customWidth="1"/>
    <col min="2821" max="2821" width="9.375" style="120" customWidth="1"/>
    <col min="2822" max="2822" width="5.625" style="120" customWidth="1"/>
    <col min="2823" max="2823" width="9.375" style="120" customWidth="1"/>
    <col min="2824" max="2824" width="5.625" style="120" customWidth="1"/>
    <col min="2825" max="2825" width="9.375" style="120" customWidth="1"/>
    <col min="2826" max="2826" width="5.625" style="120" customWidth="1"/>
    <col min="2827" max="2827" width="9.375" style="120" customWidth="1"/>
    <col min="2828" max="2828" width="5.625" style="120" customWidth="1"/>
    <col min="2829" max="2829" width="8.625" style="120" customWidth="1"/>
    <col min="2830" max="2830" width="9.375" style="120" customWidth="1"/>
    <col min="2831" max="3074" width="9" style="120"/>
    <col min="3075" max="3075" width="10.5" style="120" customWidth="1"/>
    <col min="3076" max="3076" width="5.625" style="120" customWidth="1"/>
    <col min="3077" max="3077" width="9.375" style="120" customWidth="1"/>
    <col min="3078" max="3078" width="5.625" style="120" customWidth="1"/>
    <col min="3079" max="3079" width="9.375" style="120" customWidth="1"/>
    <col min="3080" max="3080" width="5.625" style="120" customWidth="1"/>
    <col min="3081" max="3081" width="9.375" style="120" customWidth="1"/>
    <col min="3082" max="3082" width="5.625" style="120" customWidth="1"/>
    <col min="3083" max="3083" width="9.375" style="120" customWidth="1"/>
    <col min="3084" max="3084" width="5.625" style="120" customWidth="1"/>
    <col min="3085" max="3085" width="8.625" style="120" customWidth="1"/>
    <col min="3086" max="3086" width="9.375" style="120" customWidth="1"/>
    <col min="3087" max="3330" width="9" style="120"/>
    <col min="3331" max="3331" width="10.5" style="120" customWidth="1"/>
    <col min="3332" max="3332" width="5.625" style="120" customWidth="1"/>
    <col min="3333" max="3333" width="9.375" style="120" customWidth="1"/>
    <col min="3334" max="3334" width="5.625" style="120" customWidth="1"/>
    <col min="3335" max="3335" width="9.375" style="120" customWidth="1"/>
    <col min="3336" max="3336" width="5.625" style="120" customWidth="1"/>
    <col min="3337" max="3337" width="9.375" style="120" customWidth="1"/>
    <col min="3338" max="3338" width="5.625" style="120" customWidth="1"/>
    <col min="3339" max="3339" width="9.375" style="120" customWidth="1"/>
    <col min="3340" max="3340" width="5.625" style="120" customWidth="1"/>
    <col min="3341" max="3341" width="8.625" style="120" customWidth="1"/>
    <col min="3342" max="3342" width="9.375" style="120" customWidth="1"/>
    <col min="3343" max="3586" width="9" style="120"/>
    <col min="3587" max="3587" width="10.5" style="120" customWidth="1"/>
    <col min="3588" max="3588" width="5.625" style="120" customWidth="1"/>
    <col min="3589" max="3589" width="9.375" style="120" customWidth="1"/>
    <col min="3590" max="3590" width="5.625" style="120" customWidth="1"/>
    <col min="3591" max="3591" width="9.375" style="120" customWidth="1"/>
    <col min="3592" max="3592" width="5.625" style="120" customWidth="1"/>
    <col min="3593" max="3593" width="9.375" style="120" customWidth="1"/>
    <col min="3594" max="3594" width="5.625" style="120" customWidth="1"/>
    <col min="3595" max="3595" width="9.375" style="120" customWidth="1"/>
    <col min="3596" max="3596" width="5.625" style="120" customWidth="1"/>
    <col min="3597" max="3597" width="8.625" style="120" customWidth="1"/>
    <col min="3598" max="3598" width="9.375" style="120" customWidth="1"/>
    <col min="3599" max="3842" width="9" style="120"/>
    <col min="3843" max="3843" width="10.5" style="120" customWidth="1"/>
    <col min="3844" max="3844" width="5.625" style="120" customWidth="1"/>
    <col min="3845" max="3845" width="9.375" style="120" customWidth="1"/>
    <col min="3846" max="3846" width="5.625" style="120" customWidth="1"/>
    <col min="3847" max="3847" width="9.375" style="120" customWidth="1"/>
    <col min="3848" max="3848" width="5.625" style="120" customWidth="1"/>
    <col min="3849" max="3849" width="9.375" style="120" customWidth="1"/>
    <col min="3850" max="3850" width="5.625" style="120" customWidth="1"/>
    <col min="3851" max="3851" width="9.375" style="120" customWidth="1"/>
    <col min="3852" max="3852" width="5.625" style="120" customWidth="1"/>
    <col min="3853" max="3853" width="8.625" style="120" customWidth="1"/>
    <col min="3854" max="3854" width="9.375" style="120" customWidth="1"/>
    <col min="3855" max="4098" width="9" style="120"/>
    <col min="4099" max="4099" width="10.5" style="120" customWidth="1"/>
    <col min="4100" max="4100" width="5.625" style="120" customWidth="1"/>
    <col min="4101" max="4101" width="9.375" style="120" customWidth="1"/>
    <col min="4102" max="4102" width="5.625" style="120" customWidth="1"/>
    <col min="4103" max="4103" width="9.375" style="120" customWidth="1"/>
    <col min="4104" max="4104" width="5.625" style="120" customWidth="1"/>
    <col min="4105" max="4105" width="9.375" style="120" customWidth="1"/>
    <col min="4106" max="4106" width="5.625" style="120" customWidth="1"/>
    <col min="4107" max="4107" width="9.375" style="120" customWidth="1"/>
    <col min="4108" max="4108" width="5.625" style="120" customWidth="1"/>
    <col min="4109" max="4109" width="8.625" style="120" customWidth="1"/>
    <col min="4110" max="4110" width="9.375" style="120" customWidth="1"/>
    <col min="4111" max="4354" width="9" style="120"/>
    <col min="4355" max="4355" width="10.5" style="120" customWidth="1"/>
    <col min="4356" max="4356" width="5.625" style="120" customWidth="1"/>
    <col min="4357" max="4357" width="9.375" style="120" customWidth="1"/>
    <col min="4358" max="4358" width="5.625" style="120" customWidth="1"/>
    <col min="4359" max="4359" width="9.375" style="120" customWidth="1"/>
    <col min="4360" max="4360" width="5.625" style="120" customWidth="1"/>
    <col min="4361" max="4361" width="9.375" style="120" customWidth="1"/>
    <col min="4362" max="4362" width="5.625" style="120" customWidth="1"/>
    <col min="4363" max="4363" width="9.375" style="120" customWidth="1"/>
    <col min="4364" max="4364" width="5.625" style="120" customWidth="1"/>
    <col min="4365" max="4365" width="8.625" style="120" customWidth="1"/>
    <col min="4366" max="4366" width="9.375" style="120" customWidth="1"/>
    <col min="4367" max="4610" width="9" style="120"/>
    <col min="4611" max="4611" width="10.5" style="120" customWidth="1"/>
    <col min="4612" max="4612" width="5.625" style="120" customWidth="1"/>
    <col min="4613" max="4613" width="9.375" style="120" customWidth="1"/>
    <col min="4614" max="4614" width="5.625" style="120" customWidth="1"/>
    <col min="4615" max="4615" width="9.375" style="120" customWidth="1"/>
    <col min="4616" max="4616" width="5.625" style="120" customWidth="1"/>
    <col min="4617" max="4617" width="9.375" style="120" customWidth="1"/>
    <col min="4618" max="4618" width="5.625" style="120" customWidth="1"/>
    <col min="4619" max="4619" width="9.375" style="120" customWidth="1"/>
    <col min="4620" max="4620" width="5.625" style="120" customWidth="1"/>
    <col min="4621" max="4621" width="8.625" style="120" customWidth="1"/>
    <col min="4622" max="4622" width="9.375" style="120" customWidth="1"/>
    <col min="4623" max="4866" width="9" style="120"/>
    <col min="4867" max="4867" width="10.5" style="120" customWidth="1"/>
    <col min="4868" max="4868" width="5.625" style="120" customWidth="1"/>
    <col min="4869" max="4869" width="9.375" style="120" customWidth="1"/>
    <col min="4870" max="4870" width="5.625" style="120" customWidth="1"/>
    <col min="4871" max="4871" width="9.375" style="120" customWidth="1"/>
    <col min="4872" max="4872" width="5.625" style="120" customWidth="1"/>
    <col min="4873" max="4873" width="9.375" style="120" customWidth="1"/>
    <col min="4874" max="4874" width="5.625" style="120" customWidth="1"/>
    <col min="4875" max="4875" width="9.375" style="120" customWidth="1"/>
    <col min="4876" max="4876" width="5.625" style="120" customWidth="1"/>
    <col min="4877" max="4877" width="8.625" style="120" customWidth="1"/>
    <col min="4878" max="4878" width="9.375" style="120" customWidth="1"/>
    <col min="4879" max="5122" width="9" style="120"/>
    <col min="5123" max="5123" width="10.5" style="120" customWidth="1"/>
    <col min="5124" max="5124" width="5.625" style="120" customWidth="1"/>
    <col min="5125" max="5125" width="9.375" style="120" customWidth="1"/>
    <col min="5126" max="5126" width="5.625" style="120" customWidth="1"/>
    <col min="5127" max="5127" width="9.375" style="120" customWidth="1"/>
    <col min="5128" max="5128" width="5.625" style="120" customWidth="1"/>
    <col min="5129" max="5129" width="9.375" style="120" customWidth="1"/>
    <col min="5130" max="5130" width="5.625" style="120" customWidth="1"/>
    <col min="5131" max="5131" width="9.375" style="120" customWidth="1"/>
    <col min="5132" max="5132" width="5.625" style="120" customWidth="1"/>
    <col min="5133" max="5133" width="8.625" style="120" customWidth="1"/>
    <col min="5134" max="5134" width="9.375" style="120" customWidth="1"/>
    <col min="5135" max="5378" width="9" style="120"/>
    <col min="5379" max="5379" width="10.5" style="120" customWidth="1"/>
    <col min="5380" max="5380" width="5.625" style="120" customWidth="1"/>
    <col min="5381" max="5381" width="9.375" style="120" customWidth="1"/>
    <col min="5382" max="5382" width="5.625" style="120" customWidth="1"/>
    <col min="5383" max="5383" width="9.375" style="120" customWidth="1"/>
    <col min="5384" max="5384" width="5.625" style="120" customWidth="1"/>
    <col min="5385" max="5385" width="9.375" style="120" customWidth="1"/>
    <col min="5386" max="5386" width="5.625" style="120" customWidth="1"/>
    <col min="5387" max="5387" width="9.375" style="120" customWidth="1"/>
    <col min="5388" max="5388" width="5.625" style="120" customWidth="1"/>
    <col min="5389" max="5389" width="8.625" style="120" customWidth="1"/>
    <col min="5390" max="5390" width="9.375" style="120" customWidth="1"/>
    <col min="5391" max="5634" width="9" style="120"/>
    <col min="5635" max="5635" width="10.5" style="120" customWidth="1"/>
    <col min="5636" max="5636" width="5.625" style="120" customWidth="1"/>
    <col min="5637" max="5637" width="9.375" style="120" customWidth="1"/>
    <col min="5638" max="5638" width="5.625" style="120" customWidth="1"/>
    <col min="5639" max="5639" width="9.375" style="120" customWidth="1"/>
    <col min="5640" max="5640" width="5.625" style="120" customWidth="1"/>
    <col min="5641" max="5641" width="9.375" style="120" customWidth="1"/>
    <col min="5642" max="5642" width="5.625" style="120" customWidth="1"/>
    <col min="5643" max="5643" width="9.375" style="120" customWidth="1"/>
    <col min="5644" max="5644" width="5.625" style="120" customWidth="1"/>
    <col min="5645" max="5645" width="8.625" style="120" customWidth="1"/>
    <col min="5646" max="5646" width="9.375" style="120" customWidth="1"/>
    <col min="5647" max="5890" width="9" style="120"/>
    <col min="5891" max="5891" width="10.5" style="120" customWidth="1"/>
    <col min="5892" max="5892" width="5.625" style="120" customWidth="1"/>
    <col min="5893" max="5893" width="9.375" style="120" customWidth="1"/>
    <col min="5894" max="5894" width="5.625" style="120" customWidth="1"/>
    <col min="5895" max="5895" width="9.375" style="120" customWidth="1"/>
    <col min="5896" max="5896" width="5.625" style="120" customWidth="1"/>
    <col min="5897" max="5897" width="9.375" style="120" customWidth="1"/>
    <col min="5898" max="5898" width="5.625" style="120" customWidth="1"/>
    <col min="5899" max="5899" width="9.375" style="120" customWidth="1"/>
    <col min="5900" max="5900" width="5.625" style="120" customWidth="1"/>
    <col min="5901" max="5901" width="8.625" style="120" customWidth="1"/>
    <col min="5902" max="5902" width="9.375" style="120" customWidth="1"/>
    <col min="5903" max="6146" width="9" style="120"/>
    <col min="6147" max="6147" width="10.5" style="120" customWidth="1"/>
    <col min="6148" max="6148" width="5.625" style="120" customWidth="1"/>
    <col min="6149" max="6149" width="9.375" style="120" customWidth="1"/>
    <col min="6150" max="6150" width="5.625" style="120" customWidth="1"/>
    <col min="6151" max="6151" width="9.375" style="120" customWidth="1"/>
    <col min="6152" max="6152" width="5.625" style="120" customWidth="1"/>
    <col min="6153" max="6153" width="9.375" style="120" customWidth="1"/>
    <col min="6154" max="6154" width="5.625" style="120" customWidth="1"/>
    <col min="6155" max="6155" width="9.375" style="120" customWidth="1"/>
    <col min="6156" max="6156" width="5.625" style="120" customWidth="1"/>
    <col min="6157" max="6157" width="8.625" style="120" customWidth="1"/>
    <col min="6158" max="6158" width="9.375" style="120" customWidth="1"/>
    <col min="6159" max="6402" width="9" style="120"/>
    <col min="6403" max="6403" width="10.5" style="120" customWidth="1"/>
    <col min="6404" max="6404" width="5.625" style="120" customWidth="1"/>
    <col min="6405" max="6405" width="9.375" style="120" customWidth="1"/>
    <col min="6406" max="6406" width="5.625" style="120" customWidth="1"/>
    <col min="6407" max="6407" width="9.375" style="120" customWidth="1"/>
    <col min="6408" max="6408" width="5.625" style="120" customWidth="1"/>
    <col min="6409" max="6409" width="9.375" style="120" customWidth="1"/>
    <col min="6410" max="6410" width="5.625" style="120" customWidth="1"/>
    <col min="6411" max="6411" width="9.375" style="120" customWidth="1"/>
    <col min="6412" max="6412" width="5.625" style="120" customWidth="1"/>
    <col min="6413" max="6413" width="8.625" style="120" customWidth="1"/>
    <col min="6414" max="6414" width="9.375" style="120" customWidth="1"/>
    <col min="6415" max="6658" width="9" style="120"/>
    <col min="6659" max="6659" width="10.5" style="120" customWidth="1"/>
    <col min="6660" max="6660" width="5.625" style="120" customWidth="1"/>
    <col min="6661" max="6661" width="9.375" style="120" customWidth="1"/>
    <col min="6662" max="6662" width="5.625" style="120" customWidth="1"/>
    <col min="6663" max="6663" width="9.375" style="120" customWidth="1"/>
    <col min="6664" max="6664" width="5.625" style="120" customWidth="1"/>
    <col min="6665" max="6665" width="9.375" style="120" customWidth="1"/>
    <col min="6666" max="6666" width="5.625" style="120" customWidth="1"/>
    <col min="6667" max="6667" width="9.375" style="120" customWidth="1"/>
    <col min="6668" max="6668" width="5.625" style="120" customWidth="1"/>
    <col min="6669" max="6669" width="8.625" style="120" customWidth="1"/>
    <col min="6670" max="6670" width="9.375" style="120" customWidth="1"/>
    <col min="6671" max="6914" width="9" style="120"/>
    <col min="6915" max="6915" width="10.5" style="120" customWidth="1"/>
    <col min="6916" max="6916" width="5.625" style="120" customWidth="1"/>
    <col min="6917" max="6917" width="9.375" style="120" customWidth="1"/>
    <col min="6918" max="6918" width="5.625" style="120" customWidth="1"/>
    <col min="6919" max="6919" width="9.375" style="120" customWidth="1"/>
    <col min="6920" max="6920" width="5.625" style="120" customWidth="1"/>
    <col min="6921" max="6921" width="9.375" style="120" customWidth="1"/>
    <col min="6922" max="6922" width="5.625" style="120" customWidth="1"/>
    <col min="6923" max="6923" width="9.375" style="120" customWidth="1"/>
    <col min="6924" max="6924" width="5.625" style="120" customWidth="1"/>
    <col min="6925" max="6925" width="8.625" style="120" customWidth="1"/>
    <col min="6926" max="6926" width="9.375" style="120" customWidth="1"/>
    <col min="6927" max="7170" width="9" style="120"/>
    <col min="7171" max="7171" width="10.5" style="120" customWidth="1"/>
    <col min="7172" max="7172" width="5.625" style="120" customWidth="1"/>
    <col min="7173" max="7173" width="9.375" style="120" customWidth="1"/>
    <col min="7174" max="7174" width="5.625" style="120" customWidth="1"/>
    <col min="7175" max="7175" width="9.375" style="120" customWidth="1"/>
    <col min="7176" max="7176" width="5.625" style="120" customWidth="1"/>
    <col min="7177" max="7177" width="9.375" style="120" customWidth="1"/>
    <col min="7178" max="7178" width="5.625" style="120" customWidth="1"/>
    <col min="7179" max="7179" width="9.375" style="120" customWidth="1"/>
    <col min="7180" max="7180" width="5.625" style="120" customWidth="1"/>
    <col min="7181" max="7181" width="8.625" style="120" customWidth="1"/>
    <col min="7182" max="7182" width="9.375" style="120" customWidth="1"/>
    <col min="7183" max="7426" width="9" style="120"/>
    <col min="7427" max="7427" width="10.5" style="120" customWidth="1"/>
    <col min="7428" max="7428" width="5.625" style="120" customWidth="1"/>
    <col min="7429" max="7429" width="9.375" style="120" customWidth="1"/>
    <col min="7430" max="7430" width="5.625" style="120" customWidth="1"/>
    <col min="7431" max="7431" width="9.375" style="120" customWidth="1"/>
    <col min="7432" max="7432" width="5.625" style="120" customWidth="1"/>
    <col min="7433" max="7433" width="9.375" style="120" customWidth="1"/>
    <col min="7434" max="7434" width="5.625" style="120" customWidth="1"/>
    <col min="7435" max="7435" width="9.375" style="120" customWidth="1"/>
    <col min="7436" max="7436" width="5.625" style="120" customWidth="1"/>
    <col min="7437" max="7437" width="8.625" style="120" customWidth="1"/>
    <col min="7438" max="7438" width="9.375" style="120" customWidth="1"/>
    <col min="7439" max="7682" width="9" style="120"/>
    <col min="7683" max="7683" width="10.5" style="120" customWidth="1"/>
    <col min="7684" max="7684" width="5.625" style="120" customWidth="1"/>
    <col min="7685" max="7685" width="9.375" style="120" customWidth="1"/>
    <col min="7686" max="7686" width="5.625" style="120" customWidth="1"/>
    <col min="7687" max="7687" width="9.375" style="120" customWidth="1"/>
    <col min="7688" max="7688" width="5.625" style="120" customWidth="1"/>
    <col min="7689" max="7689" width="9.375" style="120" customWidth="1"/>
    <col min="7690" max="7690" width="5.625" style="120" customWidth="1"/>
    <col min="7691" max="7691" width="9.375" style="120" customWidth="1"/>
    <col min="7692" max="7692" width="5.625" style="120" customWidth="1"/>
    <col min="7693" max="7693" width="8.625" style="120" customWidth="1"/>
    <col min="7694" max="7694" width="9.375" style="120" customWidth="1"/>
    <col min="7695" max="7938" width="9" style="120"/>
    <col min="7939" max="7939" width="10.5" style="120" customWidth="1"/>
    <col min="7940" max="7940" width="5.625" style="120" customWidth="1"/>
    <col min="7941" max="7941" width="9.375" style="120" customWidth="1"/>
    <col min="7942" max="7942" width="5.625" style="120" customWidth="1"/>
    <col min="7943" max="7943" width="9.375" style="120" customWidth="1"/>
    <col min="7944" max="7944" width="5.625" style="120" customWidth="1"/>
    <col min="7945" max="7945" width="9.375" style="120" customWidth="1"/>
    <col min="7946" max="7946" width="5.625" style="120" customWidth="1"/>
    <col min="7947" max="7947" width="9.375" style="120" customWidth="1"/>
    <col min="7948" max="7948" width="5.625" style="120" customWidth="1"/>
    <col min="7949" max="7949" width="8.625" style="120" customWidth="1"/>
    <col min="7950" max="7950" width="9.375" style="120" customWidth="1"/>
    <col min="7951" max="8194" width="9" style="120"/>
    <col min="8195" max="8195" width="10.5" style="120" customWidth="1"/>
    <col min="8196" max="8196" width="5.625" style="120" customWidth="1"/>
    <col min="8197" max="8197" width="9.375" style="120" customWidth="1"/>
    <col min="8198" max="8198" width="5.625" style="120" customWidth="1"/>
    <col min="8199" max="8199" width="9.375" style="120" customWidth="1"/>
    <col min="8200" max="8200" width="5.625" style="120" customWidth="1"/>
    <col min="8201" max="8201" width="9.375" style="120" customWidth="1"/>
    <col min="8202" max="8202" width="5.625" style="120" customWidth="1"/>
    <col min="8203" max="8203" width="9.375" style="120" customWidth="1"/>
    <col min="8204" max="8204" width="5.625" style="120" customWidth="1"/>
    <col min="8205" max="8205" width="8.625" style="120" customWidth="1"/>
    <col min="8206" max="8206" width="9.375" style="120" customWidth="1"/>
    <col min="8207" max="8450" width="9" style="120"/>
    <col min="8451" max="8451" width="10.5" style="120" customWidth="1"/>
    <col min="8452" max="8452" width="5.625" style="120" customWidth="1"/>
    <col min="8453" max="8453" width="9.375" style="120" customWidth="1"/>
    <col min="8454" max="8454" width="5.625" style="120" customWidth="1"/>
    <col min="8455" max="8455" width="9.375" style="120" customWidth="1"/>
    <col min="8456" max="8456" width="5.625" style="120" customWidth="1"/>
    <col min="8457" max="8457" width="9.375" style="120" customWidth="1"/>
    <col min="8458" max="8458" width="5.625" style="120" customWidth="1"/>
    <col min="8459" max="8459" width="9.375" style="120" customWidth="1"/>
    <col min="8460" max="8460" width="5.625" style="120" customWidth="1"/>
    <col min="8461" max="8461" width="8.625" style="120" customWidth="1"/>
    <col min="8462" max="8462" width="9.375" style="120" customWidth="1"/>
    <col min="8463" max="8706" width="9" style="120"/>
    <col min="8707" max="8707" width="10.5" style="120" customWidth="1"/>
    <col min="8708" max="8708" width="5.625" style="120" customWidth="1"/>
    <col min="8709" max="8709" width="9.375" style="120" customWidth="1"/>
    <col min="8710" max="8710" width="5.625" style="120" customWidth="1"/>
    <col min="8711" max="8711" width="9.375" style="120" customWidth="1"/>
    <col min="8712" max="8712" width="5.625" style="120" customWidth="1"/>
    <col min="8713" max="8713" width="9.375" style="120" customWidth="1"/>
    <col min="8714" max="8714" width="5.625" style="120" customWidth="1"/>
    <col min="8715" max="8715" width="9.375" style="120" customWidth="1"/>
    <col min="8716" max="8716" width="5.625" style="120" customWidth="1"/>
    <col min="8717" max="8717" width="8.625" style="120" customWidth="1"/>
    <col min="8718" max="8718" width="9.375" style="120" customWidth="1"/>
    <col min="8719" max="8962" width="9" style="120"/>
    <col min="8963" max="8963" width="10.5" style="120" customWidth="1"/>
    <col min="8964" max="8964" width="5.625" style="120" customWidth="1"/>
    <col min="8965" max="8965" width="9.375" style="120" customWidth="1"/>
    <col min="8966" max="8966" width="5.625" style="120" customWidth="1"/>
    <col min="8967" max="8967" width="9.375" style="120" customWidth="1"/>
    <col min="8968" max="8968" width="5.625" style="120" customWidth="1"/>
    <col min="8969" max="8969" width="9.375" style="120" customWidth="1"/>
    <col min="8970" max="8970" width="5.625" style="120" customWidth="1"/>
    <col min="8971" max="8971" width="9.375" style="120" customWidth="1"/>
    <col min="8972" max="8972" width="5.625" style="120" customWidth="1"/>
    <col min="8973" max="8973" width="8.625" style="120" customWidth="1"/>
    <col min="8974" max="8974" width="9.375" style="120" customWidth="1"/>
    <col min="8975" max="9218" width="9" style="120"/>
    <col min="9219" max="9219" width="10.5" style="120" customWidth="1"/>
    <col min="9220" max="9220" width="5.625" style="120" customWidth="1"/>
    <col min="9221" max="9221" width="9.375" style="120" customWidth="1"/>
    <col min="9222" max="9222" width="5.625" style="120" customWidth="1"/>
    <col min="9223" max="9223" width="9.375" style="120" customWidth="1"/>
    <col min="9224" max="9224" width="5.625" style="120" customWidth="1"/>
    <col min="9225" max="9225" width="9.375" style="120" customWidth="1"/>
    <col min="9226" max="9226" width="5.625" style="120" customWidth="1"/>
    <col min="9227" max="9227" width="9.375" style="120" customWidth="1"/>
    <col min="9228" max="9228" width="5.625" style="120" customWidth="1"/>
    <col min="9229" max="9229" width="8.625" style="120" customWidth="1"/>
    <col min="9230" max="9230" width="9.375" style="120" customWidth="1"/>
    <col min="9231" max="9474" width="9" style="120"/>
    <col min="9475" max="9475" width="10.5" style="120" customWidth="1"/>
    <col min="9476" max="9476" width="5.625" style="120" customWidth="1"/>
    <col min="9477" max="9477" width="9.375" style="120" customWidth="1"/>
    <col min="9478" max="9478" width="5.625" style="120" customWidth="1"/>
    <col min="9479" max="9479" width="9.375" style="120" customWidth="1"/>
    <col min="9480" max="9480" width="5.625" style="120" customWidth="1"/>
    <col min="9481" max="9481" width="9.375" style="120" customWidth="1"/>
    <col min="9482" max="9482" width="5.625" style="120" customWidth="1"/>
    <col min="9483" max="9483" width="9.375" style="120" customWidth="1"/>
    <col min="9484" max="9484" width="5.625" style="120" customWidth="1"/>
    <col min="9485" max="9485" width="8.625" style="120" customWidth="1"/>
    <col min="9486" max="9486" width="9.375" style="120" customWidth="1"/>
    <col min="9487" max="9730" width="9" style="120"/>
    <col min="9731" max="9731" width="10.5" style="120" customWidth="1"/>
    <col min="9732" max="9732" width="5.625" style="120" customWidth="1"/>
    <col min="9733" max="9733" width="9.375" style="120" customWidth="1"/>
    <col min="9734" max="9734" width="5.625" style="120" customWidth="1"/>
    <col min="9735" max="9735" width="9.375" style="120" customWidth="1"/>
    <col min="9736" max="9736" width="5.625" style="120" customWidth="1"/>
    <col min="9737" max="9737" width="9.375" style="120" customWidth="1"/>
    <col min="9738" max="9738" width="5.625" style="120" customWidth="1"/>
    <col min="9739" max="9739" width="9.375" style="120" customWidth="1"/>
    <col min="9740" max="9740" width="5.625" style="120" customWidth="1"/>
    <col min="9741" max="9741" width="8.625" style="120" customWidth="1"/>
    <col min="9742" max="9742" width="9.375" style="120" customWidth="1"/>
    <col min="9743" max="9986" width="9" style="120"/>
    <col min="9987" max="9987" width="10.5" style="120" customWidth="1"/>
    <col min="9988" max="9988" width="5.625" style="120" customWidth="1"/>
    <col min="9989" max="9989" width="9.375" style="120" customWidth="1"/>
    <col min="9990" max="9990" width="5.625" style="120" customWidth="1"/>
    <col min="9991" max="9991" width="9.375" style="120" customWidth="1"/>
    <col min="9992" max="9992" width="5.625" style="120" customWidth="1"/>
    <col min="9993" max="9993" width="9.375" style="120" customWidth="1"/>
    <col min="9994" max="9994" width="5.625" style="120" customWidth="1"/>
    <col min="9995" max="9995" width="9.375" style="120" customWidth="1"/>
    <col min="9996" max="9996" width="5.625" style="120" customWidth="1"/>
    <col min="9997" max="9997" width="8.625" style="120" customWidth="1"/>
    <col min="9998" max="9998" width="9.375" style="120" customWidth="1"/>
    <col min="9999" max="10242" width="9" style="120"/>
    <col min="10243" max="10243" width="10.5" style="120" customWidth="1"/>
    <col min="10244" max="10244" width="5.625" style="120" customWidth="1"/>
    <col min="10245" max="10245" width="9.375" style="120" customWidth="1"/>
    <col min="10246" max="10246" width="5.625" style="120" customWidth="1"/>
    <col min="10247" max="10247" width="9.375" style="120" customWidth="1"/>
    <col min="10248" max="10248" width="5.625" style="120" customWidth="1"/>
    <col min="10249" max="10249" width="9.375" style="120" customWidth="1"/>
    <col min="10250" max="10250" width="5.625" style="120" customWidth="1"/>
    <col min="10251" max="10251" width="9.375" style="120" customWidth="1"/>
    <col min="10252" max="10252" width="5.625" style="120" customWidth="1"/>
    <col min="10253" max="10253" width="8.625" style="120" customWidth="1"/>
    <col min="10254" max="10254" width="9.375" style="120" customWidth="1"/>
    <col min="10255" max="10498" width="9" style="120"/>
    <col min="10499" max="10499" width="10.5" style="120" customWidth="1"/>
    <col min="10500" max="10500" width="5.625" style="120" customWidth="1"/>
    <col min="10501" max="10501" width="9.375" style="120" customWidth="1"/>
    <col min="10502" max="10502" width="5.625" style="120" customWidth="1"/>
    <col min="10503" max="10503" width="9.375" style="120" customWidth="1"/>
    <col min="10504" max="10504" width="5.625" style="120" customWidth="1"/>
    <col min="10505" max="10505" width="9.375" style="120" customWidth="1"/>
    <col min="10506" max="10506" width="5.625" style="120" customWidth="1"/>
    <col min="10507" max="10507" width="9.375" style="120" customWidth="1"/>
    <col min="10508" max="10508" width="5.625" style="120" customWidth="1"/>
    <col min="10509" max="10509" width="8.625" style="120" customWidth="1"/>
    <col min="10510" max="10510" width="9.375" style="120" customWidth="1"/>
    <col min="10511" max="10754" width="9" style="120"/>
    <col min="10755" max="10755" width="10.5" style="120" customWidth="1"/>
    <col min="10756" max="10756" width="5.625" style="120" customWidth="1"/>
    <col min="10757" max="10757" width="9.375" style="120" customWidth="1"/>
    <col min="10758" max="10758" width="5.625" style="120" customWidth="1"/>
    <col min="10759" max="10759" width="9.375" style="120" customWidth="1"/>
    <col min="10760" max="10760" width="5.625" style="120" customWidth="1"/>
    <col min="10761" max="10761" width="9.375" style="120" customWidth="1"/>
    <col min="10762" max="10762" width="5.625" style="120" customWidth="1"/>
    <col min="10763" max="10763" width="9.375" style="120" customWidth="1"/>
    <col min="10764" max="10764" width="5.625" style="120" customWidth="1"/>
    <col min="10765" max="10765" width="8.625" style="120" customWidth="1"/>
    <col min="10766" max="10766" width="9.375" style="120" customWidth="1"/>
    <col min="10767" max="11010" width="9" style="120"/>
    <col min="11011" max="11011" width="10.5" style="120" customWidth="1"/>
    <col min="11012" max="11012" width="5.625" style="120" customWidth="1"/>
    <col min="11013" max="11013" width="9.375" style="120" customWidth="1"/>
    <col min="11014" max="11014" width="5.625" style="120" customWidth="1"/>
    <col min="11015" max="11015" width="9.375" style="120" customWidth="1"/>
    <col min="11016" max="11016" width="5.625" style="120" customWidth="1"/>
    <col min="11017" max="11017" width="9.375" style="120" customWidth="1"/>
    <col min="11018" max="11018" width="5.625" style="120" customWidth="1"/>
    <col min="11019" max="11019" width="9.375" style="120" customWidth="1"/>
    <col min="11020" max="11020" width="5.625" style="120" customWidth="1"/>
    <col min="11021" max="11021" width="8.625" style="120" customWidth="1"/>
    <col min="11022" max="11022" width="9.375" style="120" customWidth="1"/>
    <col min="11023" max="11266" width="9" style="120"/>
    <col min="11267" max="11267" width="10.5" style="120" customWidth="1"/>
    <col min="11268" max="11268" width="5.625" style="120" customWidth="1"/>
    <col min="11269" max="11269" width="9.375" style="120" customWidth="1"/>
    <col min="11270" max="11270" width="5.625" style="120" customWidth="1"/>
    <col min="11271" max="11271" width="9.375" style="120" customWidth="1"/>
    <col min="11272" max="11272" width="5.625" style="120" customWidth="1"/>
    <col min="11273" max="11273" width="9.375" style="120" customWidth="1"/>
    <col min="11274" max="11274" width="5.625" style="120" customWidth="1"/>
    <col min="11275" max="11275" width="9.375" style="120" customWidth="1"/>
    <col min="11276" max="11276" width="5.625" style="120" customWidth="1"/>
    <col min="11277" max="11277" width="8.625" style="120" customWidth="1"/>
    <col min="11278" max="11278" width="9.375" style="120" customWidth="1"/>
    <col min="11279" max="11522" width="9" style="120"/>
    <col min="11523" max="11523" width="10.5" style="120" customWidth="1"/>
    <col min="11524" max="11524" width="5.625" style="120" customWidth="1"/>
    <col min="11525" max="11525" width="9.375" style="120" customWidth="1"/>
    <col min="11526" max="11526" width="5.625" style="120" customWidth="1"/>
    <col min="11527" max="11527" width="9.375" style="120" customWidth="1"/>
    <col min="11528" max="11528" width="5.625" style="120" customWidth="1"/>
    <col min="11529" max="11529" width="9.375" style="120" customWidth="1"/>
    <col min="11530" max="11530" width="5.625" style="120" customWidth="1"/>
    <col min="11531" max="11531" width="9.375" style="120" customWidth="1"/>
    <col min="11532" max="11532" width="5.625" style="120" customWidth="1"/>
    <col min="11533" max="11533" width="8.625" style="120" customWidth="1"/>
    <col min="11534" max="11534" width="9.375" style="120" customWidth="1"/>
    <col min="11535" max="11778" width="9" style="120"/>
    <col min="11779" max="11779" width="10.5" style="120" customWidth="1"/>
    <col min="11780" max="11780" width="5.625" style="120" customWidth="1"/>
    <col min="11781" max="11781" width="9.375" style="120" customWidth="1"/>
    <col min="11782" max="11782" width="5.625" style="120" customWidth="1"/>
    <col min="11783" max="11783" width="9.375" style="120" customWidth="1"/>
    <col min="11784" max="11784" width="5.625" style="120" customWidth="1"/>
    <col min="11785" max="11785" width="9.375" style="120" customWidth="1"/>
    <col min="11786" max="11786" width="5.625" style="120" customWidth="1"/>
    <col min="11787" max="11787" width="9.375" style="120" customWidth="1"/>
    <col min="11788" max="11788" width="5.625" style="120" customWidth="1"/>
    <col min="11789" max="11789" width="8.625" style="120" customWidth="1"/>
    <col min="11790" max="11790" width="9.375" style="120" customWidth="1"/>
    <col min="11791" max="12034" width="9" style="120"/>
    <col min="12035" max="12035" width="10.5" style="120" customWidth="1"/>
    <col min="12036" max="12036" width="5.625" style="120" customWidth="1"/>
    <col min="12037" max="12037" width="9.375" style="120" customWidth="1"/>
    <col min="12038" max="12038" width="5.625" style="120" customWidth="1"/>
    <col min="12039" max="12039" width="9.375" style="120" customWidth="1"/>
    <col min="12040" max="12040" width="5.625" style="120" customWidth="1"/>
    <col min="12041" max="12041" width="9.375" style="120" customWidth="1"/>
    <col min="12042" max="12042" width="5.625" style="120" customWidth="1"/>
    <col min="12043" max="12043" width="9.375" style="120" customWidth="1"/>
    <col min="12044" max="12044" width="5.625" style="120" customWidth="1"/>
    <col min="12045" max="12045" width="8.625" style="120" customWidth="1"/>
    <col min="12046" max="12046" width="9.375" style="120" customWidth="1"/>
    <col min="12047" max="12290" width="9" style="120"/>
    <col min="12291" max="12291" width="10.5" style="120" customWidth="1"/>
    <col min="12292" max="12292" width="5.625" style="120" customWidth="1"/>
    <col min="12293" max="12293" width="9.375" style="120" customWidth="1"/>
    <col min="12294" max="12294" width="5.625" style="120" customWidth="1"/>
    <col min="12295" max="12295" width="9.375" style="120" customWidth="1"/>
    <col min="12296" max="12296" width="5.625" style="120" customWidth="1"/>
    <col min="12297" max="12297" width="9.375" style="120" customWidth="1"/>
    <col min="12298" max="12298" width="5.625" style="120" customWidth="1"/>
    <col min="12299" max="12299" width="9.375" style="120" customWidth="1"/>
    <col min="12300" max="12300" width="5.625" style="120" customWidth="1"/>
    <col min="12301" max="12301" width="8.625" style="120" customWidth="1"/>
    <col min="12302" max="12302" width="9.375" style="120" customWidth="1"/>
    <col min="12303" max="12546" width="9" style="120"/>
    <col min="12547" max="12547" width="10.5" style="120" customWidth="1"/>
    <col min="12548" max="12548" width="5.625" style="120" customWidth="1"/>
    <col min="12549" max="12549" width="9.375" style="120" customWidth="1"/>
    <col min="12550" max="12550" width="5.625" style="120" customWidth="1"/>
    <col min="12551" max="12551" width="9.375" style="120" customWidth="1"/>
    <col min="12552" max="12552" width="5.625" style="120" customWidth="1"/>
    <col min="12553" max="12553" width="9.375" style="120" customWidth="1"/>
    <col min="12554" max="12554" width="5.625" style="120" customWidth="1"/>
    <col min="12555" max="12555" width="9.375" style="120" customWidth="1"/>
    <col min="12556" max="12556" width="5.625" style="120" customWidth="1"/>
    <col min="12557" max="12557" width="8.625" style="120" customWidth="1"/>
    <col min="12558" max="12558" width="9.375" style="120" customWidth="1"/>
    <col min="12559" max="12802" width="9" style="120"/>
    <col min="12803" max="12803" width="10.5" style="120" customWidth="1"/>
    <col min="12804" max="12804" width="5.625" style="120" customWidth="1"/>
    <col min="12805" max="12805" width="9.375" style="120" customWidth="1"/>
    <col min="12806" max="12806" width="5.625" style="120" customWidth="1"/>
    <col min="12807" max="12807" width="9.375" style="120" customWidth="1"/>
    <col min="12808" max="12808" width="5.625" style="120" customWidth="1"/>
    <col min="12809" max="12809" width="9.375" style="120" customWidth="1"/>
    <col min="12810" max="12810" width="5.625" style="120" customWidth="1"/>
    <col min="12811" max="12811" width="9.375" style="120" customWidth="1"/>
    <col min="12812" max="12812" width="5.625" style="120" customWidth="1"/>
    <col min="12813" max="12813" width="8.625" style="120" customWidth="1"/>
    <col min="12814" max="12814" width="9.375" style="120" customWidth="1"/>
    <col min="12815" max="13058" width="9" style="120"/>
    <col min="13059" max="13059" width="10.5" style="120" customWidth="1"/>
    <col min="13060" max="13060" width="5.625" style="120" customWidth="1"/>
    <col min="13061" max="13061" width="9.375" style="120" customWidth="1"/>
    <col min="13062" max="13062" width="5.625" style="120" customWidth="1"/>
    <col min="13063" max="13063" width="9.375" style="120" customWidth="1"/>
    <col min="13064" max="13064" width="5.625" style="120" customWidth="1"/>
    <col min="13065" max="13065" width="9.375" style="120" customWidth="1"/>
    <col min="13066" max="13066" width="5.625" style="120" customWidth="1"/>
    <col min="13067" max="13067" width="9.375" style="120" customWidth="1"/>
    <col min="13068" max="13068" width="5.625" style="120" customWidth="1"/>
    <col min="13069" max="13069" width="8.625" style="120" customWidth="1"/>
    <col min="13070" max="13070" width="9.375" style="120" customWidth="1"/>
    <col min="13071" max="13314" width="9" style="120"/>
    <col min="13315" max="13315" width="10.5" style="120" customWidth="1"/>
    <col min="13316" max="13316" width="5.625" style="120" customWidth="1"/>
    <col min="13317" max="13317" width="9.375" style="120" customWidth="1"/>
    <col min="13318" max="13318" width="5.625" style="120" customWidth="1"/>
    <col min="13319" max="13319" width="9.375" style="120" customWidth="1"/>
    <col min="13320" max="13320" width="5.625" style="120" customWidth="1"/>
    <col min="13321" max="13321" width="9.375" style="120" customWidth="1"/>
    <col min="13322" max="13322" width="5.625" style="120" customWidth="1"/>
    <col min="13323" max="13323" width="9.375" style="120" customWidth="1"/>
    <col min="13324" max="13324" width="5.625" style="120" customWidth="1"/>
    <col min="13325" max="13325" width="8.625" style="120" customWidth="1"/>
    <col min="13326" max="13326" width="9.375" style="120" customWidth="1"/>
    <col min="13327" max="13570" width="9" style="120"/>
    <col min="13571" max="13571" width="10.5" style="120" customWidth="1"/>
    <col min="13572" max="13572" width="5.625" style="120" customWidth="1"/>
    <col min="13573" max="13573" width="9.375" style="120" customWidth="1"/>
    <col min="13574" max="13574" width="5.625" style="120" customWidth="1"/>
    <col min="13575" max="13575" width="9.375" style="120" customWidth="1"/>
    <col min="13576" max="13576" width="5.625" style="120" customWidth="1"/>
    <col min="13577" max="13577" width="9.375" style="120" customWidth="1"/>
    <col min="13578" max="13578" width="5.625" style="120" customWidth="1"/>
    <col min="13579" max="13579" width="9.375" style="120" customWidth="1"/>
    <col min="13580" max="13580" width="5.625" style="120" customWidth="1"/>
    <col min="13581" max="13581" width="8.625" style="120" customWidth="1"/>
    <col min="13582" max="13582" width="9.375" style="120" customWidth="1"/>
    <col min="13583" max="13826" width="9" style="120"/>
    <col min="13827" max="13827" width="10.5" style="120" customWidth="1"/>
    <col min="13828" max="13828" width="5.625" style="120" customWidth="1"/>
    <col min="13829" max="13829" width="9.375" style="120" customWidth="1"/>
    <col min="13830" max="13830" width="5.625" style="120" customWidth="1"/>
    <col min="13831" max="13831" width="9.375" style="120" customWidth="1"/>
    <col min="13832" max="13832" width="5.625" style="120" customWidth="1"/>
    <col min="13833" max="13833" width="9.375" style="120" customWidth="1"/>
    <col min="13834" max="13834" width="5.625" style="120" customWidth="1"/>
    <col min="13835" max="13835" width="9.375" style="120" customWidth="1"/>
    <col min="13836" max="13836" width="5.625" style="120" customWidth="1"/>
    <col min="13837" max="13837" width="8.625" style="120" customWidth="1"/>
    <col min="13838" max="13838" width="9.375" style="120" customWidth="1"/>
    <col min="13839" max="14082" width="9" style="120"/>
    <col min="14083" max="14083" width="10.5" style="120" customWidth="1"/>
    <col min="14084" max="14084" width="5.625" style="120" customWidth="1"/>
    <col min="14085" max="14085" width="9.375" style="120" customWidth="1"/>
    <col min="14086" max="14086" width="5.625" style="120" customWidth="1"/>
    <col min="14087" max="14087" width="9.375" style="120" customWidth="1"/>
    <col min="14088" max="14088" width="5.625" style="120" customWidth="1"/>
    <col min="14089" max="14089" width="9.375" style="120" customWidth="1"/>
    <col min="14090" max="14090" width="5.625" style="120" customWidth="1"/>
    <col min="14091" max="14091" width="9.375" style="120" customWidth="1"/>
    <col min="14092" max="14092" width="5.625" style="120" customWidth="1"/>
    <col min="14093" max="14093" width="8.625" style="120" customWidth="1"/>
    <col min="14094" max="14094" width="9.375" style="120" customWidth="1"/>
    <col min="14095" max="14338" width="9" style="120"/>
    <col min="14339" max="14339" width="10.5" style="120" customWidth="1"/>
    <col min="14340" max="14340" width="5.625" style="120" customWidth="1"/>
    <col min="14341" max="14341" width="9.375" style="120" customWidth="1"/>
    <col min="14342" max="14342" width="5.625" style="120" customWidth="1"/>
    <col min="14343" max="14343" width="9.375" style="120" customWidth="1"/>
    <col min="14344" max="14344" width="5.625" style="120" customWidth="1"/>
    <col min="14345" max="14345" width="9.375" style="120" customWidth="1"/>
    <col min="14346" max="14346" width="5.625" style="120" customWidth="1"/>
    <col min="14347" max="14347" width="9.375" style="120" customWidth="1"/>
    <col min="14348" max="14348" width="5.625" style="120" customWidth="1"/>
    <col min="14349" max="14349" width="8.625" style="120" customWidth="1"/>
    <col min="14350" max="14350" width="9.375" style="120" customWidth="1"/>
    <col min="14351" max="14594" width="9" style="120"/>
    <col min="14595" max="14595" width="10.5" style="120" customWidth="1"/>
    <col min="14596" max="14596" width="5.625" style="120" customWidth="1"/>
    <col min="14597" max="14597" width="9.375" style="120" customWidth="1"/>
    <col min="14598" max="14598" width="5.625" style="120" customWidth="1"/>
    <col min="14599" max="14599" width="9.375" style="120" customWidth="1"/>
    <col min="14600" max="14600" width="5.625" style="120" customWidth="1"/>
    <col min="14601" max="14601" width="9.375" style="120" customWidth="1"/>
    <col min="14602" max="14602" width="5.625" style="120" customWidth="1"/>
    <col min="14603" max="14603" width="9.375" style="120" customWidth="1"/>
    <col min="14604" max="14604" width="5.625" style="120" customWidth="1"/>
    <col min="14605" max="14605" width="8.625" style="120" customWidth="1"/>
    <col min="14606" max="14606" width="9.375" style="120" customWidth="1"/>
    <col min="14607" max="14850" width="9" style="120"/>
    <col min="14851" max="14851" width="10.5" style="120" customWidth="1"/>
    <col min="14852" max="14852" width="5.625" style="120" customWidth="1"/>
    <col min="14853" max="14853" width="9.375" style="120" customWidth="1"/>
    <col min="14854" max="14854" width="5.625" style="120" customWidth="1"/>
    <col min="14855" max="14855" width="9.375" style="120" customWidth="1"/>
    <col min="14856" max="14856" width="5.625" style="120" customWidth="1"/>
    <col min="14857" max="14857" width="9.375" style="120" customWidth="1"/>
    <col min="14858" max="14858" width="5.625" style="120" customWidth="1"/>
    <col min="14859" max="14859" width="9.375" style="120" customWidth="1"/>
    <col min="14860" max="14860" width="5.625" style="120" customWidth="1"/>
    <col min="14861" max="14861" width="8.625" style="120" customWidth="1"/>
    <col min="14862" max="14862" width="9.375" style="120" customWidth="1"/>
    <col min="14863" max="15106" width="9" style="120"/>
    <col min="15107" max="15107" width="10.5" style="120" customWidth="1"/>
    <col min="15108" max="15108" width="5.625" style="120" customWidth="1"/>
    <col min="15109" max="15109" width="9.375" style="120" customWidth="1"/>
    <col min="15110" max="15110" width="5.625" style="120" customWidth="1"/>
    <col min="15111" max="15111" width="9.375" style="120" customWidth="1"/>
    <col min="15112" max="15112" width="5.625" style="120" customWidth="1"/>
    <col min="15113" max="15113" width="9.375" style="120" customWidth="1"/>
    <col min="15114" max="15114" width="5.625" style="120" customWidth="1"/>
    <col min="15115" max="15115" width="9.375" style="120" customWidth="1"/>
    <col min="15116" max="15116" width="5.625" style="120" customWidth="1"/>
    <col min="15117" max="15117" width="8.625" style="120" customWidth="1"/>
    <col min="15118" max="15118" width="9.375" style="120" customWidth="1"/>
    <col min="15119" max="15362" width="9" style="120"/>
    <col min="15363" max="15363" width="10.5" style="120" customWidth="1"/>
    <col min="15364" max="15364" width="5.625" style="120" customWidth="1"/>
    <col min="15365" max="15365" width="9.375" style="120" customWidth="1"/>
    <col min="15366" max="15366" width="5.625" style="120" customWidth="1"/>
    <col min="15367" max="15367" width="9.375" style="120" customWidth="1"/>
    <col min="15368" max="15368" width="5.625" style="120" customWidth="1"/>
    <col min="15369" max="15369" width="9.375" style="120" customWidth="1"/>
    <col min="15370" max="15370" width="5.625" style="120" customWidth="1"/>
    <col min="15371" max="15371" width="9.375" style="120" customWidth="1"/>
    <col min="15372" max="15372" width="5.625" style="120" customWidth="1"/>
    <col min="15373" max="15373" width="8.625" style="120" customWidth="1"/>
    <col min="15374" max="15374" width="9.375" style="120" customWidth="1"/>
    <col min="15375" max="15618" width="9" style="120"/>
    <col min="15619" max="15619" width="10.5" style="120" customWidth="1"/>
    <col min="15620" max="15620" width="5.625" style="120" customWidth="1"/>
    <col min="15621" max="15621" width="9.375" style="120" customWidth="1"/>
    <col min="15622" max="15622" width="5.625" style="120" customWidth="1"/>
    <col min="15623" max="15623" width="9.375" style="120" customWidth="1"/>
    <col min="15624" max="15624" width="5.625" style="120" customWidth="1"/>
    <col min="15625" max="15625" width="9.375" style="120" customWidth="1"/>
    <col min="15626" max="15626" width="5.625" style="120" customWidth="1"/>
    <col min="15627" max="15627" width="9.375" style="120" customWidth="1"/>
    <col min="15628" max="15628" width="5.625" style="120" customWidth="1"/>
    <col min="15629" max="15629" width="8.625" style="120" customWidth="1"/>
    <col min="15630" max="15630" width="9.375" style="120" customWidth="1"/>
    <col min="15631" max="15874" width="9" style="120"/>
    <col min="15875" max="15875" width="10.5" style="120" customWidth="1"/>
    <col min="15876" max="15876" width="5.625" style="120" customWidth="1"/>
    <col min="15877" max="15877" width="9.375" style="120" customWidth="1"/>
    <col min="15878" max="15878" width="5.625" style="120" customWidth="1"/>
    <col min="15879" max="15879" width="9.375" style="120" customWidth="1"/>
    <col min="15880" max="15880" width="5.625" style="120" customWidth="1"/>
    <col min="15881" max="15881" width="9.375" style="120" customWidth="1"/>
    <col min="15882" max="15882" width="5.625" style="120" customWidth="1"/>
    <col min="15883" max="15883" width="9.375" style="120" customWidth="1"/>
    <col min="15884" max="15884" width="5.625" style="120" customWidth="1"/>
    <col min="15885" max="15885" width="8.625" style="120" customWidth="1"/>
    <col min="15886" max="15886" width="9.375" style="120" customWidth="1"/>
    <col min="15887" max="16130" width="9" style="120"/>
    <col min="16131" max="16131" width="10.5" style="120" customWidth="1"/>
    <col min="16132" max="16132" width="5.625" style="120" customWidth="1"/>
    <col min="16133" max="16133" width="9.375" style="120" customWidth="1"/>
    <col min="16134" max="16134" width="5.625" style="120" customWidth="1"/>
    <col min="16135" max="16135" width="9.375" style="120" customWidth="1"/>
    <col min="16136" max="16136" width="5.625" style="120" customWidth="1"/>
    <col min="16137" max="16137" width="9.375" style="120" customWidth="1"/>
    <col min="16138" max="16138" width="5.625" style="120" customWidth="1"/>
    <col min="16139" max="16139" width="9.375" style="120" customWidth="1"/>
    <col min="16140" max="16140" width="5.625" style="120" customWidth="1"/>
    <col min="16141" max="16141" width="8.625" style="120" customWidth="1"/>
    <col min="16142" max="16142" width="9.375" style="120" customWidth="1"/>
    <col min="16143" max="16384" width="9" style="120"/>
  </cols>
  <sheetData>
    <row r="1" spans="1:37" s="117" customFormat="1" ht="18">
      <c r="A1" s="959" t="s">
        <v>598</v>
      </c>
      <c r="B1" s="959"/>
      <c r="C1" s="959"/>
      <c r="D1" s="959"/>
      <c r="E1" s="959"/>
      <c r="F1" s="959"/>
      <c r="G1" s="959"/>
      <c r="H1" s="959"/>
      <c r="I1" s="539"/>
      <c r="J1" s="539"/>
      <c r="K1" s="539"/>
      <c r="L1" s="532"/>
      <c r="M1" s="532"/>
      <c r="N1" s="532"/>
      <c r="O1" s="113"/>
      <c r="P1" s="113"/>
      <c r="Q1" s="113"/>
      <c r="R1" s="113"/>
      <c r="S1" s="113"/>
      <c r="T1" s="113"/>
      <c r="U1" s="114"/>
      <c r="V1" s="115"/>
      <c r="W1" s="115"/>
      <c r="X1" s="115"/>
      <c r="Y1" s="115"/>
      <c r="Z1" s="115"/>
      <c r="AA1" s="115"/>
      <c r="AB1" s="115"/>
      <c r="AC1" s="115"/>
      <c r="AD1" s="113"/>
      <c r="AE1" s="113"/>
      <c r="AF1" s="113"/>
      <c r="AG1" s="113"/>
      <c r="AH1" s="113"/>
      <c r="AI1" s="113"/>
      <c r="AJ1" s="116"/>
      <c r="AK1" s="116"/>
    </row>
    <row r="2" spans="1:37" s="117" customFormat="1" ht="18.75" thickBot="1">
      <c r="A2" s="589"/>
      <c r="B2" s="589"/>
      <c r="C2" s="589"/>
      <c r="D2" s="589"/>
      <c r="E2" s="589"/>
      <c r="F2" s="589"/>
      <c r="G2" s="589"/>
      <c r="H2" s="589"/>
      <c r="I2" s="589"/>
      <c r="J2" s="589"/>
      <c r="K2" s="589"/>
      <c r="L2" s="532"/>
      <c r="M2" s="532"/>
      <c r="N2" s="532"/>
      <c r="O2" s="113"/>
      <c r="P2" s="113"/>
      <c r="Q2" s="113"/>
      <c r="R2" s="113"/>
      <c r="S2" s="113"/>
      <c r="T2" s="113"/>
      <c r="U2" s="114"/>
      <c r="V2" s="115"/>
      <c r="W2" s="115"/>
      <c r="X2" s="115"/>
      <c r="Y2" s="115"/>
      <c r="Z2" s="115"/>
      <c r="AA2" s="115"/>
      <c r="AB2" s="115"/>
      <c r="AC2" s="115"/>
      <c r="AD2" s="113"/>
      <c r="AE2" s="113"/>
      <c r="AF2" s="113"/>
      <c r="AG2" s="113"/>
      <c r="AH2" s="113"/>
      <c r="AI2" s="113"/>
      <c r="AJ2" s="116"/>
      <c r="AK2" s="116"/>
    </row>
    <row r="3" spans="1:37" s="117" customFormat="1" ht="29.25" customHeight="1" thickBot="1">
      <c r="A3" s="981"/>
      <c r="B3" s="981"/>
      <c r="C3" s="981"/>
      <c r="D3" s="982"/>
      <c r="E3" s="604" t="s">
        <v>536</v>
      </c>
      <c r="F3" s="604"/>
      <c r="G3" s="604"/>
      <c r="H3" s="604"/>
      <c r="I3" s="589"/>
      <c r="J3" s="589"/>
      <c r="K3" s="589"/>
      <c r="L3" s="532"/>
      <c r="M3" s="532"/>
      <c r="N3" s="532"/>
      <c r="O3" s="113"/>
      <c r="P3" s="113"/>
      <c r="Q3" s="113"/>
      <c r="R3" s="113"/>
      <c r="S3" s="113"/>
      <c r="T3" s="113"/>
      <c r="U3" s="114"/>
      <c r="V3" s="115"/>
      <c r="W3" s="115"/>
      <c r="X3" s="115"/>
      <c r="Y3" s="115"/>
      <c r="Z3" s="115"/>
      <c r="AA3" s="115"/>
      <c r="AB3" s="115"/>
      <c r="AC3" s="115"/>
      <c r="AD3" s="113"/>
      <c r="AE3" s="113"/>
      <c r="AF3" s="113"/>
      <c r="AG3" s="113"/>
      <c r="AH3" s="113"/>
      <c r="AI3" s="113"/>
      <c r="AJ3" s="116"/>
      <c r="AK3" s="116"/>
    </row>
    <row r="4" spans="1:37" s="117" customFormat="1" ht="21" customHeight="1">
      <c r="A4" s="983" t="s">
        <v>547</v>
      </c>
      <c r="B4" s="984" t="s">
        <v>548</v>
      </c>
      <c r="C4" s="986" t="s">
        <v>549</v>
      </c>
      <c r="D4" s="605" t="s">
        <v>550</v>
      </c>
      <c r="E4" s="595">
        <v>3260</v>
      </c>
      <c r="F4" s="606"/>
      <c r="G4" s="606"/>
      <c r="H4" s="606"/>
      <c r="I4" s="588"/>
      <c r="J4" s="588"/>
      <c r="K4" s="588"/>
      <c r="L4" s="588"/>
      <c r="M4" s="588"/>
      <c r="N4" s="588"/>
      <c r="O4" s="113"/>
      <c r="P4" s="113"/>
      <c r="Q4" s="113"/>
      <c r="R4" s="113"/>
      <c r="S4" s="113"/>
      <c r="T4" s="113"/>
      <c r="U4" s="114"/>
      <c r="V4" s="115"/>
      <c r="W4" s="115"/>
      <c r="X4" s="115"/>
      <c r="Y4" s="115"/>
      <c r="Z4" s="115"/>
      <c r="AA4" s="115"/>
      <c r="AB4" s="115"/>
      <c r="AC4" s="115"/>
      <c r="AD4" s="113"/>
      <c r="AE4" s="113"/>
      <c r="AF4" s="113"/>
      <c r="AG4" s="113"/>
      <c r="AH4" s="113"/>
      <c r="AI4" s="113"/>
      <c r="AJ4" s="116"/>
      <c r="AK4" s="116"/>
    </row>
    <row r="5" spans="1:37" ht="21" customHeight="1">
      <c r="A5" s="983"/>
      <c r="B5" s="984"/>
      <c r="C5" s="987"/>
      <c r="D5" s="540" t="s">
        <v>551</v>
      </c>
      <c r="E5" s="595">
        <v>1287</v>
      </c>
      <c r="F5" s="606"/>
      <c r="G5" s="606"/>
      <c r="H5" s="606"/>
    </row>
    <row r="6" spans="1:37" ht="21" customHeight="1">
      <c r="A6" s="983"/>
      <c r="B6" s="984"/>
      <c r="C6" s="987"/>
      <c r="D6" s="540" t="s">
        <v>552</v>
      </c>
      <c r="E6" s="596">
        <v>4547</v>
      </c>
      <c r="F6" s="607"/>
      <c r="G6" s="607"/>
      <c r="H6" s="607"/>
    </row>
    <row r="7" spans="1:37" ht="21" customHeight="1">
      <c r="A7" s="983"/>
      <c r="B7" s="984"/>
      <c r="C7" s="986" t="s">
        <v>553</v>
      </c>
      <c r="D7" s="605" t="s">
        <v>550</v>
      </c>
      <c r="E7" s="595">
        <v>737</v>
      </c>
      <c r="F7" s="606"/>
      <c r="G7" s="606"/>
      <c r="H7" s="606"/>
    </row>
    <row r="8" spans="1:37" ht="21" customHeight="1">
      <c r="A8" s="983"/>
      <c r="B8" s="984"/>
      <c r="C8" s="987"/>
      <c r="D8" s="540" t="s">
        <v>551</v>
      </c>
      <c r="E8" s="595">
        <v>337</v>
      </c>
      <c r="F8" s="606"/>
      <c r="G8" s="606"/>
      <c r="H8" s="606"/>
    </row>
    <row r="9" spans="1:37" ht="21" customHeight="1">
      <c r="A9" s="983"/>
      <c r="B9" s="984"/>
      <c r="C9" s="988"/>
      <c r="D9" s="608" t="s">
        <v>552</v>
      </c>
      <c r="E9" s="595">
        <v>1074</v>
      </c>
      <c r="F9" s="606"/>
      <c r="G9" s="606"/>
      <c r="H9" s="606"/>
    </row>
    <row r="10" spans="1:37" ht="21" customHeight="1">
      <c r="A10" s="983"/>
      <c r="B10" s="984"/>
      <c r="C10" s="989" t="s">
        <v>554</v>
      </c>
      <c r="D10" s="540" t="s">
        <v>550</v>
      </c>
      <c r="E10" s="609">
        <v>22.607361963190183</v>
      </c>
      <c r="F10" s="610"/>
      <c r="G10" s="610"/>
      <c r="H10" s="610"/>
    </row>
    <row r="11" spans="1:37" ht="21" customHeight="1">
      <c r="A11" s="983"/>
      <c r="B11" s="984"/>
      <c r="C11" s="987"/>
      <c r="D11" s="540" t="s">
        <v>551</v>
      </c>
      <c r="E11" s="611">
        <v>26.184926184926184</v>
      </c>
      <c r="F11" s="612"/>
      <c r="G11" s="612"/>
      <c r="H11" s="612"/>
    </row>
    <row r="12" spans="1:37" ht="21" customHeight="1">
      <c r="A12" s="983"/>
      <c r="B12" s="984"/>
      <c r="C12" s="987"/>
      <c r="D12" s="540" t="s">
        <v>552</v>
      </c>
      <c r="E12" s="613">
        <v>23.61996921046844</v>
      </c>
      <c r="F12" s="614"/>
      <c r="G12" s="614"/>
      <c r="H12" s="614"/>
    </row>
    <row r="13" spans="1:37" ht="21" customHeight="1">
      <c r="A13" s="983"/>
      <c r="B13" s="984"/>
      <c r="C13" s="986" t="s">
        <v>555</v>
      </c>
      <c r="D13" s="605" t="s">
        <v>550</v>
      </c>
      <c r="E13" s="595">
        <v>147</v>
      </c>
      <c r="F13" s="606"/>
      <c r="G13" s="606"/>
      <c r="H13" s="606"/>
    </row>
    <row r="14" spans="1:37" ht="21" customHeight="1">
      <c r="A14" s="983"/>
      <c r="B14" s="984"/>
      <c r="C14" s="987"/>
      <c r="D14" s="540" t="s">
        <v>551</v>
      </c>
      <c r="E14" s="595">
        <v>133</v>
      </c>
      <c r="F14" s="606"/>
      <c r="G14" s="606"/>
      <c r="H14" s="606"/>
    </row>
    <row r="15" spans="1:37" ht="21" customHeight="1">
      <c r="A15" s="983"/>
      <c r="B15" s="984"/>
      <c r="C15" s="988"/>
      <c r="D15" s="608" t="s">
        <v>552</v>
      </c>
      <c r="E15" s="595">
        <v>280</v>
      </c>
      <c r="F15" s="606"/>
      <c r="G15" s="606"/>
      <c r="H15" s="606"/>
    </row>
    <row r="16" spans="1:37" ht="21" customHeight="1">
      <c r="A16" s="983"/>
      <c r="B16" s="984"/>
      <c r="C16" s="989" t="s">
        <v>556</v>
      </c>
      <c r="D16" s="540" t="s">
        <v>550</v>
      </c>
      <c r="E16" s="609">
        <v>4.5092024539877302</v>
      </c>
      <c r="F16" s="610"/>
      <c r="G16" s="610"/>
      <c r="H16" s="610"/>
    </row>
    <row r="17" spans="1:8" ht="21" customHeight="1">
      <c r="A17" s="983"/>
      <c r="B17" s="984"/>
      <c r="C17" s="987"/>
      <c r="D17" s="540" t="s">
        <v>551</v>
      </c>
      <c r="E17" s="611">
        <v>10.334110334110335</v>
      </c>
      <c r="F17" s="612"/>
      <c r="G17" s="612"/>
      <c r="H17" s="612"/>
    </row>
    <row r="18" spans="1:8" ht="21" customHeight="1">
      <c r="A18" s="983"/>
      <c r="B18" s="985"/>
      <c r="C18" s="987"/>
      <c r="D18" s="540" t="s">
        <v>552</v>
      </c>
      <c r="E18" s="613">
        <v>6.1579063118539699</v>
      </c>
      <c r="F18" s="614"/>
      <c r="G18" s="614"/>
      <c r="H18" s="614"/>
    </row>
    <row r="19" spans="1:8" ht="21" customHeight="1">
      <c r="A19" s="991" t="s">
        <v>557</v>
      </c>
      <c r="B19" s="977" t="s">
        <v>548</v>
      </c>
      <c r="C19" s="986" t="s">
        <v>549</v>
      </c>
      <c r="D19" s="605" t="s">
        <v>550</v>
      </c>
      <c r="E19" s="595">
        <v>79</v>
      </c>
      <c r="F19" s="606"/>
      <c r="G19" s="606"/>
      <c r="H19" s="606"/>
    </row>
    <row r="20" spans="1:8" ht="21" customHeight="1">
      <c r="A20" s="983"/>
      <c r="B20" s="984"/>
      <c r="C20" s="987"/>
      <c r="D20" s="540" t="s">
        <v>551</v>
      </c>
      <c r="E20" s="595">
        <v>190</v>
      </c>
      <c r="F20" s="606"/>
      <c r="G20" s="606"/>
      <c r="H20" s="606"/>
    </row>
    <row r="21" spans="1:8" ht="21" customHeight="1">
      <c r="A21" s="983"/>
      <c r="B21" s="984"/>
      <c r="C21" s="988"/>
      <c r="D21" s="608" t="s">
        <v>552</v>
      </c>
      <c r="E21" s="595">
        <v>269</v>
      </c>
      <c r="F21" s="606"/>
      <c r="G21" s="606"/>
      <c r="H21" s="606"/>
    </row>
    <row r="22" spans="1:8" ht="21" customHeight="1">
      <c r="A22" s="983"/>
      <c r="B22" s="984"/>
      <c r="C22" s="989" t="s">
        <v>553</v>
      </c>
      <c r="D22" s="540" t="s">
        <v>550</v>
      </c>
      <c r="E22" s="597">
        <v>3</v>
      </c>
      <c r="F22" s="615"/>
      <c r="G22" s="615"/>
      <c r="H22" s="615"/>
    </row>
    <row r="23" spans="1:8" ht="21" customHeight="1">
      <c r="A23" s="983"/>
      <c r="B23" s="984"/>
      <c r="C23" s="987"/>
      <c r="D23" s="540" t="s">
        <v>551</v>
      </c>
      <c r="E23" s="595">
        <v>14</v>
      </c>
      <c r="F23" s="606"/>
      <c r="G23" s="606"/>
      <c r="H23" s="606"/>
    </row>
    <row r="24" spans="1:8" ht="21" customHeight="1">
      <c r="A24" s="983"/>
      <c r="B24" s="984"/>
      <c r="C24" s="987"/>
      <c r="D24" s="540" t="s">
        <v>552</v>
      </c>
      <c r="E24" s="596">
        <v>17</v>
      </c>
      <c r="F24" s="607"/>
      <c r="G24" s="607"/>
      <c r="H24" s="607"/>
    </row>
    <row r="25" spans="1:8" ht="21" customHeight="1">
      <c r="A25" s="983"/>
      <c r="B25" s="984"/>
      <c r="C25" s="986" t="s">
        <v>554</v>
      </c>
      <c r="D25" s="605" t="s">
        <v>550</v>
      </c>
      <c r="E25" s="611">
        <v>3.79746835443038</v>
      </c>
      <c r="F25" s="612"/>
      <c r="G25" s="612"/>
      <c r="H25" s="612"/>
    </row>
    <row r="26" spans="1:8" ht="21" customHeight="1">
      <c r="A26" s="983"/>
      <c r="B26" s="984"/>
      <c r="C26" s="987"/>
      <c r="D26" s="540" t="s">
        <v>551</v>
      </c>
      <c r="E26" s="611">
        <v>7.3684210526315779</v>
      </c>
      <c r="F26" s="612"/>
      <c r="G26" s="612"/>
      <c r="H26" s="612"/>
    </row>
    <row r="27" spans="1:8" ht="21" customHeight="1">
      <c r="A27" s="983"/>
      <c r="B27" s="984"/>
      <c r="C27" s="988"/>
      <c r="D27" s="608" t="s">
        <v>552</v>
      </c>
      <c r="E27" s="611">
        <v>6.3197026022304827</v>
      </c>
      <c r="F27" s="612"/>
      <c r="G27" s="612"/>
      <c r="H27" s="612"/>
    </row>
    <row r="28" spans="1:8" ht="21" customHeight="1">
      <c r="A28" s="983"/>
      <c r="B28" s="984"/>
      <c r="C28" s="989" t="s">
        <v>555</v>
      </c>
      <c r="D28" s="540" t="s">
        <v>550</v>
      </c>
      <c r="E28" s="597">
        <v>1</v>
      </c>
      <c r="F28" s="615"/>
      <c r="G28" s="615"/>
      <c r="H28" s="615"/>
    </row>
    <row r="29" spans="1:8" ht="21" customHeight="1">
      <c r="A29" s="983"/>
      <c r="B29" s="984"/>
      <c r="C29" s="987"/>
      <c r="D29" s="540" t="s">
        <v>551</v>
      </c>
      <c r="E29" s="595">
        <v>1</v>
      </c>
      <c r="F29" s="606"/>
      <c r="G29" s="606"/>
      <c r="H29" s="606"/>
    </row>
    <row r="30" spans="1:8" ht="21" customHeight="1">
      <c r="A30" s="983"/>
      <c r="B30" s="984"/>
      <c r="C30" s="987"/>
      <c r="D30" s="540" t="s">
        <v>552</v>
      </c>
      <c r="E30" s="596">
        <v>2</v>
      </c>
      <c r="F30" s="607"/>
      <c r="G30" s="607"/>
      <c r="H30" s="607"/>
    </row>
    <row r="31" spans="1:8" ht="21" customHeight="1">
      <c r="A31" s="983"/>
      <c r="B31" s="984"/>
      <c r="C31" s="986" t="s">
        <v>556</v>
      </c>
      <c r="D31" s="605" t="s">
        <v>550</v>
      </c>
      <c r="E31" s="611">
        <v>1.2658227848101267</v>
      </c>
      <c r="F31" s="612"/>
      <c r="G31" s="612"/>
      <c r="H31" s="612"/>
    </row>
    <row r="32" spans="1:8" ht="21" customHeight="1">
      <c r="A32" s="983"/>
      <c r="B32" s="984"/>
      <c r="C32" s="987"/>
      <c r="D32" s="540" t="s">
        <v>551</v>
      </c>
      <c r="E32" s="611">
        <v>0.52631578947368418</v>
      </c>
      <c r="F32" s="612"/>
      <c r="G32" s="612"/>
      <c r="H32" s="612"/>
    </row>
    <row r="33" spans="1:8" ht="21" customHeight="1" thickBot="1">
      <c r="A33" s="992"/>
      <c r="B33" s="993"/>
      <c r="C33" s="990"/>
      <c r="D33" s="541" t="s">
        <v>552</v>
      </c>
      <c r="E33" s="616">
        <v>0.74349442379182151</v>
      </c>
      <c r="F33" s="617"/>
      <c r="G33" s="617"/>
      <c r="H33" s="617"/>
    </row>
    <row r="34" spans="1:8" ht="21" customHeight="1"/>
    <row r="35" spans="1:8" ht="21" customHeight="1"/>
    <row r="36" spans="1:8" ht="21" customHeight="1"/>
    <row r="37" spans="1:8" ht="21" customHeight="1"/>
  </sheetData>
  <mergeCells count="16">
    <mergeCell ref="C22:C24"/>
    <mergeCell ref="C25:C27"/>
    <mergeCell ref="C28:C30"/>
    <mergeCell ref="C31:C33"/>
    <mergeCell ref="A19:A33"/>
    <mergeCell ref="B19:B33"/>
    <mergeCell ref="C19:C21"/>
    <mergeCell ref="A1:H1"/>
    <mergeCell ref="A3:D3"/>
    <mergeCell ref="A4:A18"/>
    <mergeCell ref="B4:B18"/>
    <mergeCell ref="C4:C6"/>
    <mergeCell ref="C7:C9"/>
    <mergeCell ref="C10:C12"/>
    <mergeCell ref="C13:C15"/>
    <mergeCell ref="C16:C18"/>
  </mergeCells>
  <phoneticPr fontId="1"/>
  <printOptions horizontalCentered="1"/>
  <pageMargins left="0.52" right="0.51181102362204722" top="0.77" bottom="0.6692913385826772" header="0.39370078740157483" footer="0.39370078740157483"/>
  <pageSetup paperSize="9" scale="99" orientation="portrait" r:id="rId1"/>
  <headerFooter alignWithMargins="0"/>
</worksheet>
</file>

<file path=xl/worksheets/sheet17.xml><?xml version="1.0" encoding="utf-8"?>
<worksheet xmlns="http://schemas.openxmlformats.org/spreadsheetml/2006/main" xmlns:r="http://schemas.openxmlformats.org/officeDocument/2006/relationships">
  <sheetPr>
    <tabColor theme="9"/>
  </sheetPr>
  <dimension ref="A1:DF73"/>
  <sheetViews>
    <sheetView showGridLines="0" view="pageBreakPreview" zoomScaleNormal="100" zoomScaleSheetLayoutView="100" workbookViewId="0">
      <selection activeCell="A33" sqref="A33"/>
    </sheetView>
  </sheetViews>
  <sheetFormatPr defaultRowHeight="13.5"/>
  <cols>
    <col min="1" max="1" width="8.625" style="258" customWidth="1"/>
    <col min="2" max="2" width="10.5" style="269" customWidth="1"/>
    <col min="3" max="6" width="14" style="258" customWidth="1"/>
    <col min="7" max="8" width="13.875" style="258" customWidth="1"/>
    <col min="9" max="9" width="8.625" style="258" customWidth="1"/>
    <col min="10" max="12" width="15.625" style="258" customWidth="1"/>
    <col min="13" max="15" width="15.75" style="258" customWidth="1"/>
    <col min="16" max="217" width="9" style="258"/>
    <col min="218" max="218" width="10.5" style="258" customWidth="1"/>
    <col min="219" max="226" width="9.625" style="258" customWidth="1"/>
    <col min="227" max="227" width="8.625" style="258" customWidth="1"/>
    <col min="228" max="236" width="9.625" style="258" customWidth="1"/>
    <col min="237" max="237" width="8.625" style="258" customWidth="1"/>
    <col min="238" max="238" width="10.5" style="258" customWidth="1"/>
    <col min="239" max="242" width="14" style="258" customWidth="1"/>
    <col min="243" max="244" width="13.875" style="258" customWidth="1"/>
    <col min="245" max="245" width="8.625" style="258" customWidth="1"/>
    <col min="246" max="248" width="15.625" style="258" customWidth="1"/>
    <col min="249" max="251" width="15.75" style="258" customWidth="1"/>
    <col min="252" max="252" width="9" style="258"/>
    <col min="253" max="253" width="12.625" style="258" customWidth="1"/>
    <col min="254" max="260" width="11.625" style="258" customWidth="1"/>
    <col min="261" max="261" width="9" style="258"/>
    <col min="262" max="269" width="11.625" style="258" customWidth="1"/>
    <col min="270" max="473" width="9" style="258"/>
    <col min="474" max="474" width="10.5" style="258" customWidth="1"/>
    <col min="475" max="482" width="9.625" style="258" customWidth="1"/>
    <col min="483" max="483" width="8.625" style="258" customWidth="1"/>
    <col min="484" max="492" width="9.625" style="258" customWidth="1"/>
    <col min="493" max="493" width="8.625" style="258" customWidth="1"/>
    <col min="494" max="494" width="10.5" style="258" customWidth="1"/>
    <col min="495" max="498" width="14" style="258" customWidth="1"/>
    <col min="499" max="500" width="13.875" style="258" customWidth="1"/>
    <col min="501" max="501" width="8.625" style="258" customWidth="1"/>
    <col min="502" max="504" width="15.625" style="258" customWidth="1"/>
    <col min="505" max="507" width="15.75" style="258" customWidth="1"/>
    <col min="508" max="508" width="9" style="258"/>
    <col min="509" max="509" width="12.625" style="258" customWidth="1"/>
    <col min="510" max="516" width="11.625" style="258" customWidth="1"/>
    <col min="517" max="517" width="9" style="258"/>
    <col min="518" max="525" width="11.625" style="258" customWidth="1"/>
    <col min="526" max="729" width="9" style="258"/>
    <col min="730" max="730" width="10.5" style="258" customWidth="1"/>
    <col min="731" max="738" width="9.625" style="258" customWidth="1"/>
    <col min="739" max="739" width="8.625" style="258" customWidth="1"/>
    <col min="740" max="748" width="9.625" style="258" customWidth="1"/>
    <col min="749" max="749" width="8.625" style="258" customWidth="1"/>
    <col min="750" max="750" width="10.5" style="258" customWidth="1"/>
    <col min="751" max="754" width="14" style="258" customWidth="1"/>
    <col min="755" max="756" width="13.875" style="258" customWidth="1"/>
    <col min="757" max="757" width="8.625" style="258" customWidth="1"/>
    <col min="758" max="760" width="15.625" style="258" customWidth="1"/>
    <col min="761" max="763" width="15.75" style="258" customWidth="1"/>
    <col min="764" max="764" width="9" style="258"/>
    <col min="765" max="765" width="12.625" style="258" customWidth="1"/>
    <col min="766" max="772" width="11.625" style="258" customWidth="1"/>
    <col min="773" max="773" width="9" style="258"/>
    <col min="774" max="781" width="11.625" style="258" customWidth="1"/>
    <col min="782" max="985" width="9" style="258"/>
    <col min="986" max="986" width="10.5" style="258" customWidth="1"/>
    <col min="987" max="994" width="9.625" style="258" customWidth="1"/>
    <col min="995" max="995" width="8.625" style="258" customWidth="1"/>
    <col min="996" max="1004" width="9.625" style="258" customWidth="1"/>
    <col min="1005" max="1005" width="8.625" style="258" customWidth="1"/>
    <col min="1006" max="1006" width="10.5" style="258" customWidth="1"/>
    <col min="1007" max="1010" width="14" style="258" customWidth="1"/>
    <col min="1011" max="1012" width="13.875" style="258" customWidth="1"/>
    <col min="1013" max="1013" width="8.625" style="258" customWidth="1"/>
    <col min="1014" max="1016" width="15.625" style="258" customWidth="1"/>
    <col min="1017" max="1019" width="15.75" style="258" customWidth="1"/>
    <col min="1020" max="1020" width="9" style="258"/>
    <col min="1021" max="1021" width="12.625" style="258" customWidth="1"/>
    <col min="1022" max="1028" width="11.625" style="258" customWidth="1"/>
    <col min="1029" max="1029" width="9" style="258"/>
    <col min="1030" max="1037" width="11.625" style="258" customWidth="1"/>
    <col min="1038" max="1241" width="9" style="258"/>
    <col min="1242" max="1242" width="10.5" style="258" customWidth="1"/>
    <col min="1243" max="1250" width="9.625" style="258" customWidth="1"/>
    <col min="1251" max="1251" width="8.625" style="258" customWidth="1"/>
    <col min="1252" max="1260" width="9.625" style="258" customWidth="1"/>
    <col min="1261" max="1261" width="8.625" style="258" customWidth="1"/>
    <col min="1262" max="1262" width="10.5" style="258" customWidth="1"/>
    <col min="1263" max="1266" width="14" style="258" customWidth="1"/>
    <col min="1267" max="1268" width="13.875" style="258" customWidth="1"/>
    <col min="1269" max="1269" width="8.625" style="258" customWidth="1"/>
    <col min="1270" max="1272" width="15.625" style="258" customWidth="1"/>
    <col min="1273" max="1275" width="15.75" style="258" customWidth="1"/>
    <col min="1276" max="1276" width="9" style="258"/>
    <col min="1277" max="1277" width="12.625" style="258" customWidth="1"/>
    <col min="1278" max="1284" width="11.625" style="258" customWidth="1"/>
    <col min="1285" max="1285" width="9" style="258"/>
    <col min="1286" max="1293" width="11.625" style="258" customWidth="1"/>
    <col min="1294" max="1497" width="9" style="258"/>
    <col min="1498" max="1498" width="10.5" style="258" customWidth="1"/>
    <col min="1499" max="1506" width="9.625" style="258" customWidth="1"/>
    <col min="1507" max="1507" width="8.625" style="258" customWidth="1"/>
    <col min="1508" max="1516" width="9.625" style="258" customWidth="1"/>
    <col min="1517" max="1517" width="8.625" style="258" customWidth="1"/>
    <col min="1518" max="1518" width="10.5" style="258" customWidth="1"/>
    <col min="1519" max="1522" width="14" style="258" customWidth="1"/>
    <col min="1523" max="1524" width="13.875" style="258" customWidth="1"/>
    <col min="1525" max="1525" width="8.625" style="258" customWidth="1"/>
    <col min="1526" max="1528" width="15.625" style="258" customWidth="1"/>
    <col min="1529" max="1531" width="15.75" style="258" customWidth="1"/>
    <col min="1532" max="1532" width="9" style="258"/>
    <col min="1533" max="1533" width="12.625" style="258" customWidth="1"/>
    <col min="1534" max="1540" width="11.625" style="258" customWidth="1"/>
    <col min="1541" max="1541" width="9" style="258"/>
    <col min="1542" max="1549" width="11.625" style="258" customWidth="1"/>
    <col min="1550" max="1753" width="9" style="258"/>
    <col min="1754" max="1754" width="10.5" style="258" customWidth="1"/>
    <col min="1755" max="1762" width="9.625" style="258" customWidth="1"/>
    <col min="1763" max="1763" width="8.625" style="258" customWidth="1"/>
    <col min="1764" max="1772" width="9.625" style="258" customWidth="1"/>
    <col min="1773" max="1773" width="8.625" style="258" customWidth="1"/>
    <col min="1774" max="1774" width="10.5" style="258" customWidth="1"/>
    <col min="1775" max="1778" width="14" style="258" customWidth="1"/>
    <col min="1779" max="1780" width="13.875" style="258" customWidth="1"/>
    <col min="1781" max="1781" width="8.625" style="258" customWidth="1"/>
    <col min="1782" max="1784" width="15.625" style="258" customWidth="1"/>
    <col min="1785" max="1787" width="15.75" style="258" customWidth="1"/>
    <col min="1788" max="1788" width="9" style="258"/>
    <col min="1789" max="1789" width="12.625" style="258" customWidth="1"/>
    <col min="1790" max="1796" width="11.625" style="258" customWidth="1"/>
    <col min="1797" max="1797" width="9" style="258"/>
    <col min="1798" max="1805" width="11.625" style="258" customWidth="1"/>
    <col min="1806" max="2009" width="9" style="258"/>
    <col min="2010" max="2010" width="10.5" style="258" customWidth="1"/>
    <col min="2011" max="2018" width="9.625" style="258" customWidth="1"/>
    <col min="2019" max="2019" width="8.625" style="258" customWidth="1"/>
    <col min="2020" max="2028" width="9.625" style="258" customWidth="1"/>
    <col min="2029" max="2029" width="8.625" style="258" customWidth="1"/>
    <col min="2030" max="2030" width="10.5" style="258" customWidth="1"/>
    <col min="2031" max="2034" width="14" style="258" customWidth="1"/>
    <col min="2035" max="2036" width="13.875" style="258" customWidth="1"/>
    <col min="2037" max="2037" width="8.625" style="258" customWidth="1"/>
    <col min="2038" max="2040" width="15.625" style="258" customWidth="1"/>
    <col min="2041" max="2043" width="15.75" style="258" customWidth="1"/>
    <col min="2044" max="2044" width="9" style="258"/>
    <col min="2045" max="2045" width="12.625" style="258" customWidth="1"/>
    <col min="2046" max="2052" width="11.625" style="258" customWidth="1"/>
    <col min="2053" max="2053" width="9" style="258"/>
    <col min="2054" max="2061" width="11.625" style="258" customWidth="1"/>
    <col min="2062" max="2265" width="9" style="258"/>
    <col min="2266" max="2266" width="10.5" style="258" customWidth="1"/>
    <col min="2267" max="2274" width="9.625" style="258" customWidth="1"/>
    <col min="2275" max="2275" width="8.625" style="258" customWidth="1"/>
    <col min="2276" max="2284" width="9.625" style="258" customWidth="1"/>
    <col min="2285" max="2285" width="8.625" style="258" customWidth="1"/>
    <col min="2286" max="2286" width="10.5" style="258" customWidth="1"/>
    <col min="2287" max="2290" width="14" style="258" customWidth="1"/>
    <col min="2291" max="2292" width="13.875" style="258" customWidth="1"/>
    <col min="2293" max="2293" width="8.625" style="258" customWidth="1"/>
    <col min="2294" max="2296" width="15.625" style="258" customWidth="1"/>
    <col min="2297" max="2299" width="15.75" style="258" customWidth="1"/>
    <col min="2300" max="2300" width="9" style="258"/>
    <col min="2301" max="2301" width="12.625" style="258" customWidth="1"/>
    <col min="2302" max="2308" width="11.625" style="258" customWidth="1"/>
    <col min="2309" max="2309" width="9" style="258"/>
    <col min="2310" max="2317" width="11.625" style="258" customWidth="1"/>
    <col min="2318" max="2521" width="9" style="258"/>
    <col min="2522" max="2522" width="10.5" style="258" customWidth="1"/>
    <col min="2523" max="2530" width="9.625" style="258" customWidth="1"/>
    <col min="2531" max="2531" width="8.625" style="258" customWidth="1"/>
    <col min="2532" max="2540" width="9.625" style="258" customWidth="1"/>
    <col min="2541" max="2541" width="8.625" style="258" customWidth="1"/>
    <col min="2542" max="2542" width="10.5" style="258" customWidth="1"/>
    <col min="2543" max="2546" width="14" style="258" customWidth="1"/>
    <col min="2547" max="2548" width="13.875" style="258" customWidth="1"/>
    <col min="2549" max="2549" width="8.625" style="258" customWidth="1"/>
    <col min="2550" max="2552" width="15.625" style="258" customWidth="1"/>
    <col min="2553" max="2555" width="15.75" style="258" customWidth="1"/>
    <col min="2556" max="2556" width="9" style="258"/>
    <col min="2557" max="2557" width="12.625" style="258" customWidth="1"/>
    <col min="2558" max="2564" width="11.625" style="258" customWidth="1"/>
    <col min="2565" max="2565" width="9" style="258"/>
    <col min="2566" max="2573" width="11.625" style="258" customWidth="1"/>
    <col min="2574" max="2777" width="9" style="258"/>
    <col min="2778" max="2778" width="10.5" style="258" customWidth="1"/>
    <col min="2779" max="2786" width="9.625" style="258" customWidth="1"/>
    <col min="2787" max="2787" width="8.625" style="258" customWidth="1"/>
    <col min="2788" max="2796" width="9.625" style="258" customWidth="1"/>
    <col min="2797" max="2797" width="8.625" style="258" customWidth="1"/>
    <col min="2798" max="2798" width="10.5" style="258" customWidth="1"/>
    <col min="2799" max="2802" width="14" style="258" customWidth="1"/>
    <col min="2803" max="2804" width="13.875" style="258" customWidth="1"/>
    <col min="2805" max="2805" width="8.625" style="258" customWidth="1"/>
    <col min="2806" max="2808" width="15.625" style="258" customWidth="1"/>
    <col min="2809" max="2811" width="15.75" style="258" customWidth="1"/>
    <col min="2812" max="2812" width="9" style="258"/>
    <col min="2813" max="2813" width="12.625" style="258" customWidth="1"/>
    <col min="2814" max="2820" width="11.625" style="258" customWidth="1"/>
    <col min="2821" max="2821" width="9" style="258"/>
    <col min="2822" max="2829" width="11.625" style="258" customWidth="1"/>
    <col min="2830" max="3033" width="9" style="258"/>
    <col min="3034" max="3034" width="10.5" style="258" customWidth="1"/>
    <col min="3035" max="3042" width="9.625" style="258" customWidth="1"/>
    <col min="3043" max="3043" width="8.625" style="258" customWidth="1"/>
    <col min="3044" max="3052" width="9.625" style="258" customWidth="1"/>
    <col min="3053" max="3053" width="8.625" style="258" customWidth="1"/>
    <col min="3054" max="3054" width="10.5" style="258" customWidth="1"/>
    <col min="3055" max="3058" width="14" style="258" customWidth="1"/>
    <col min="3059" max="3060" width="13.875" style="258" customWidth="1"/>
    <col min="3061" max="3061" width="8.625" style="258" customWidth="1"/>
    <col min="3062" max="3064" width="15.625" style="258" customWidth="1"/>
    <col min="3065" max="3067" width="15.75" style="258" customWidth="1"/>
    <col min="3068" max="3068" width="9" style="258"/>
    <col min="3069" max="3069" width="12.625" style="258" customWidth="1"/>
    <col min="3070" max="3076" width="11.625" style="258" customWidth="1"/>
    <col min="3077" max="3077" width="9" style="258"/>
    <col min="3078" max="3085" width="11.625" style="258" customWidth="1"/>
    <col min="3086" max="3289" width="9" style="258"/>
    <col min="3290" max="3290" width="10.5" style="258" customWidth="1"/>
    <col min="3291" max="3298" width="9.625" style="258" customWidth="1"/>
    <col min="3299" max="3299" width="8.625" style="258" customWidth="1"/>
    <col min="3300" max="3308" width="9.625" style="258" customWidth="1"/>
    <col min="3309" max="3309" width="8.625" style="258" customWidth="1"/>
    <col min="3310" max="3310" width="10.5" style="258" customWidth="1"/>
    <col min="3311" max="3314" width="14" style="258" customWidth="1"/>
    <col min="3315" max="3316" width="13.875" style="258" customWidth="1"/>
    <col min="3317" max="3317" width="8.625" style="258" customWidth="1"/>
    <col min="3318" max="3320" width="15.625" style="258" customWidth="1"/>
    <col min="3321" max="3323" width="15.75" style="258" customWidth="1"/>
    <col min="3324" max="3324" width="9" style="258"/>
    <col min="3325" max="3325" width="12.625" style="258" customWidth="1"/>
    <col min="3326" max="3332" width="11.625" style="258" customWidth="1"/>
    <col min="3333" max="3333" width="9" style="258"/>
    <col min="3334" max="3341" width="11.625" style="258" customWidth="1"/>
    <col min="3342" max="3545" width="9" style="258"/>
    <col min="3546" max="3546" width="10.5" style="258" customWidth="1"/>
    <col min="3547" max="3554" width="9.625" style="258" customWidth="1"/>
    <col min="3555" max="3555" width="8.625" style="258" customWidth="1"/>
    <col min="3556" max="3564" width="9.625" style="258" customWidth="1"/>
    <col min="3565" max="3565" width="8.625" style="258" customWidth="1"/>
    <col min="3566" max="3566" width="10.5" style="258" customWidth="1"/>
    <col min="3567" max="3570" width="14" style="258" customWidth="1"/>
    <col min="3571" max="3572" width="13.875" style="258" customWidth="1"/>
    <col min="3573" max="3573" width="8.625" style="258" customWidth="1"/>
    <col min="3574" max="3576" width="15.625" style="258" customWidth="1"/>
    <col min="3577" max="3579" width="15.75" style="258" customWidth="1"/>
    <col min="3580" max="3580" width="9" style="258"/>
    <col min="3581" max="3581" width="12.625" style="258" customWidth="1"/>
    <col min="3582" max="3588" width="11.625" style="258" customWidth="1"/>
    <col min="3589" max="3589" width="9" style="258"/>
    <col min="3590" max="3597" width="11.625" style="258" customWidth="1"/>
    <col min="3598" max="3801" width="9" style="258"/>
    <col min="3802" max="3802" width="10.5" style="258" customWidth="1"/>
    <col min="3803" max="3810" width="9.625" style="258" customWidth="1"/>
    <col min="3811" max="3811" width="8.625" style="258" customWidth="1"/>
    <col min="3812" max="3820" width="9.625" style="258" customWidth="1"/>
    <col min="3821" max="3821" width="8.625" style="258" customWidth="1"/>
    <col min="3822" max="3822" width="10.5" style="258" customWidth="1"/>
    <col min="3823" max="3826" width="14" style="258" customWidth="1"/>
    <col min="3827" max="3828" width="13.875" style="258" customWidth="1"/>
    <col min="3829" max="3829" width="8.625" style="258" customWidth="1"/>
    <col min="3830" max="3832" width="15.625" style="258" customWidth="1"/>
    <col min="3833" max="3835" width="15.75" style="258" customWidth="1"/>
    <col min="3836" max="3836" width="9" style="258"/>
    <col min="3837" max="3837" width="12.625" style="258" customWidth="1"/>
    <col min="3838" max="3844" width="11.625" style="258" customWidth="1"/>
    <col min="3845" max="3845" width="9" style="258"/>
    <col min="3846" max="3853" width="11.625" style="258" customWidth="1"/>
    <col min="3854" max="4057" width="9" style="258"/>
    <col min="4058" max="4058" width="10.5" style="258" customWidth="1"/>
    <col min="4059" max="4066" width="9.625" style="258" customWidth="1"/>
    <col min="4067" max="4067" width="8.625" style="258" customWidth="1"/>
    <col min="4068" max="4076" width="9.625" style="258" customWidth="1"/>
    <col min="4077" max="4077" width="8.625" style="258" customWidth="1"/>
    <col min="4078" max="4078" width="10.5" style="258" customWidth="1"/>
    <col min="4079" max="4082" width="14" style="258" customWidth="1"/>
    <col min="4083" max="4084" width="13.875" style="258" customWidth="1"/>
    <col min="4085" max="4085" width="8.625" style="258" customWidth="1"/>
    <col min="4086" max="4088" width="15.625" style="258" customWidth="1"/>
    <col min="4089" max="4091" width="15.75" style="258" customWidth="1"/>
    <col min="4092" max="4092" width="9" style="258"/>
    <col min="4093" max="4093" width="12.625" style="258" customWidth="1"/>
    <col min="4094" max="4100" width="11.625" style="258" customWidth="1"/>
    <col min="4101" max="4101" width="9" style="258"/>
    <col min="4102" max="4109" width="11.625" style="258" customWidth="1"/>
    <col min="4110" max="4313" width="9" style="258"/>
    <col min="4314" max="4314" width="10.5" style="258" customWidth="1"/>
    <col min="4315" max="4322" width="9.625" style="258" customWidth="1"/>
    <col min="4323" max="4323" width="8.625" style="258" customWidth="1"/>
    <col min="4324" max="4332" width="9.625" style="258" customWidth="1"/>
    <col min="4333" max="4333" width="8.625" style="258" customWidth="1"/>
    <col min="4334" max="4334" width="10.5" style="258" customWidth="1"/>
    <col min="4335" max="4338" width="14" style="258" customWidth="1"/>
    <col min="4339" max="4340" width="13.875" style="258" customWidth="1"/>
    <col min="4341" max="4341" width="8.625" style="258" customWidth="1"/>
    <col min="4342" max="4344" width="15.625" style="258" customWidth="1"/>
    <col min="4345" max="4347" width="15.75" style="258" customWidth="1"/>
    <col min="4348" max="4348" width="9" style="258"/>
    <col min="4349" max="4349" width="12.625" style="258" customWidth="1"/>
    <col min="4350" max="4356" width="11.625" style="258" customWidth="1"/>
    <col min="4357" max="4357" width="9" style="258"/>
    <col min="4358" max="4365" width="11.625" style="258" customWidth="1"/>
    <col min="4366" max="4569" width="9" style="258"/>
    <col min="4570" max="4570" width="10.5" style="258" customWidth="1"/>
    <col min="4571" max="4578" width="9.625" style="258" customWidth="1"/>
    <col min="4579" max="4579" width="8.625" style="258" customWidth="1"/>
    <col min="4580" max="4588" width="9.625" style="258" customWidth="1"/>
    <col min="4589" max="4589" width="8.625" style="258" customWidth="1"/>
    <col min="4590" max="4590" width="10.5" style="258" customWidth="1"/>
    <col min="4591" max="4594" width="14" style="258" customWidth="1"/>
    <col min="4595" max="4596" width="13.875" style="258" customWidth="1"/>
    <col min="4597" max="4597" width="8.625" style="258" customWidth="1"/>
    <col min="4598" max="4600" width="15.625" style="258" customWidth="1"/>
    <col min="4601" max="4603" width="15.75" style="258" customWidth="1"/>
    <col min="4604" max="4604" width="9" style="258"/>
    <col min="4605" max="4605" width="12.625" style="258" customWidth="1"/>
    <col min="4606" max="4612" width="11.625" style="258" customWidth="1"/>
    <col min="4613" max="4613" width="9" style="258"/>
    <col min="4614" max="4621" width="11.625" style="258" customWidth="1"/>
    <col min="4622" max="4825" width="9" style="258"/>
    <col min="4826" max="4826" width="10.5" style="258" customWidth="1"/>
    <col min="4827" max="4834" width="9.625" style="258" customWidth="1"/>
    <col min="4835" max="4835" width="8.625" style="258" customWidth="1"/>
    <col min="4836" max="4844" width="9.625" style="258" customWidth="1"/>
    <col min="4845" max="4845" width="8.625" style="258" customWidth="1"/>
    <col min="4846" max="4846" width="10.5" style="258" customWidth="1"/>
    <col min="4847" max="4850" width="14" style="258" customWidth="1"/>
    <col min="4851" max="4852" width="13.875" style="258" customWidth="1"/>
    <col min="4853" max="4853" width="8.625" style="258" customWidth="1"/>
    <col min="4854" max="4856" width="15.625" style="258" customWidth="1"/>
    <col min="4857" max="4859" width="15.75" style="258" customWidth="1"/>
    <col min="4860" max="4860" width="9" style="258"/>
    <col min="4861" max="4861" width="12.625" style="258" customWidth="1"/>
    <col min="4862" max="4868" width="11.625" style="258" customWidth="1"/>
    <col min="4869" max="4869" width="9" style="258"/>
    <col min="4870" max="4877" width="11.625" style="258" customWidth="1"/>
    <col min="4878" max="5081" width="9" style="258"/>
    <col min="5082" max="5082" width="10.5" style="258" customWidth="1"/>
    <col min="5083" max="5090" width="9.625" style="258" customWidth="1"/>
    <col min="5091" max="5091" width="8.625" style="258" customWidth="1"/>
    <col min="5092" max="5100" width="9.625" style="258" customWidth="1"/>
    <col min="5101" max="5101" width="8.625" style="258" customWidth="1"/>
    <col min="5102" max="5102" width="10.5" style="258" customWidth="1"/>
    <col min="5103" max="5106" width="14" style="258" customWidth="1"/>
    <col min="5107" max="5108" width="13.875" style="258" customWidth="1"/>
    <col min="5109" max="5109" width="8.625" style="258" customWidth="1"/>
    <col min="5110" max="5112" width="15.625" style="258" customWidth="1"/>
    <col min="5113" max="5115" width="15.75" style="258" customWidth="1"/>
    <col min="5116" max="5116" width="9" style="258"/>
    <col min="5117" max="5117" width="12.625" style="258" customWidth="1"/>
    <col min="5118" max="5124" width="11.625" style="258" customWidth="1"/>
    <col min="5125" max="5125" width="9" style="258"/>
    <col min="5126" max="5133" width="11.625" style="258" customWidth="1"/>
    <col min="5134" max="5337" width="9" style="258"/>
    <col min="5338" max="5338" width="10.5" style="258" customWidth="1"/>
    <col min="5339" max="5346" width="9.625" style="258" customWidth="1"/>
    <col min="5347" max="5347" width="8.625" style="258" customWidth="1"/>
    <col min="5348" max="5356" width="9.625" style="258" customWidth="1"/>
    <col min="5357" max="5357" width="8.625" style="258" customWidth="1"/>
    <col min="5358" max="5358" width="10.5" style="258" customWidth="1"/>
    <col min="5359" max="5362" width="14" style="258" customWidth="1"/>
    <col min="5363" max="5364" width="13.875" style="258" customWidth="1"/>
    <col min="5365" max="5365" width="8.625" style="258" customWidth="1"/>
    <col min="5366" max="5368" width="15.625" style="258" customWidth="1"/>
    <col min="5369" max="5371" width="15.75" style="258" customWidth="1"/>
    <col min="5372" max="5372" width="9" style="258"/>
    <col min="5373" max="5373" width="12.625" style="258" customWidth="1"/>
    <col min="5374" max="5380" width="11.625" style="258" customWidth="1"/>
    <col min="5381" max="5381" width="9" style="258"/>
    <col min="5382" max="5389" width="11.625" style="258" customWidth="1"/>
    <col min="5390" max="5593" width="9" style="258"/>
    <col min="5594" max="5594" width="10.5" style="258" customWidth="1"/>
    <col min="5595" max="5602" width="9.625" style="258" customWidth="1"/>
    <col min="5603" max="5603" width="8.625" style="258" customWidth="1"/>
    <col min="5604" max="5612" width="9.625" style="258" customWidth="1"/>
    <col min="5613" max="5613" width="8.625" style="258" customWidth="1"/>
    <col min="5614" max="5614" width="10.5" style="258" customWidth="1"/>
    <col min="5615" max="5618" width="14" style="258" customWidth="1"/>
    <col min="5619" max="5620" width="13.875" style="258" customWidth="1"/>
    <col min="5621" max="5621" width="8.625" style="258" customWidth="1"/>
    <col min="5622" max="5624" width="15.625" style="258" customWidth="1"/>
    <col min="5625" max="5627" width="15.75" style="258" customWidth="1"/>
    <col min="5628" max="5628" width="9" style="258"/>
    <col min="5629" max="5629" width="12.625" style="258" customWidth="1"/>
    <col min="5630" max="5636" width="11.625" style="258" customWidth="1"/>
    <col min="5637" max="5637" width="9" style="258"/>
    <col min="5638" max="5645" width="11.625" style="258" customWidth="1"/>
    <col min="5646" max="5849" width="9" style="258"/>
    <col min="5850" max="5850" width="10.5" style="258" customWidth="1"/>
    <col min="5851" max="5858" width="9.625" style="258" customWidth="1"/>
    <col min="5859" max="5859" width="8.625" style="258" customWidth="1"/>
    <col min="5860" max="5868" width="9.625" style="258" customWidth="1"/>
    <col min="5869" max="5869" width="8.625" style="258" customWidth="1"/>
    <col min="5870" max="5870" width="10.5" style="258" customWidth="1"/>
    <col min="5871" max="5874" width="14" style="258" customWidth="1"/>
    <col min="5875" max="5876" width="13.875" style="258" customWidth="1"/>
    <col min="5877" max="5877" width="8.625" style="258" customWidth="1"/>
    <col min="5878" max="5880" width="15.625" style="258" customWidth="1"/>
    <col min="5881" max="5883" width="15.75" style="258" customWidth="1"/>
    <col min="5884" max="5884" width="9" style="258"/>
    <col min="5885" max="5885" width="12.625" style="258" customWidth="1"/>
    <col min="5886" max="5892" width="11.625" style="258" customWidth="1"/>
    <col min="5893" max="5893" width="9" style="258"/>
    <col min="5894" max="5901" width="11.625" style="258" customWidth="1"/>
    <col min="5902" max="6105" width="9" style="258"/>
    <col min="6106" max="6106" width="10.5" style="258" customWidth="1"/>
    <col min="6107" max="6114" width="9.625" style="258" customWidth="1"/>
    <col min="6115" max="6115" width="8.625" style="258" customWidth="1"/>
    <col min="6116" max="6124" width="9.625" style="258" customWidth="1"/>
    <col min="6125" max="6125" width="8.625" style="258" customWidth="1"/>
    <col min="6126" max="6126" width="10.5" style="258" customWidth="1"/>
    <col min="6127" max="6130" width="14" style="258" customWidth="1"/>
    <col min="6131" max="6132" width="13.875" style="258" customWidth="1"/>
    <col min="6133" max="6133" width="8.625" style="258" customWidth="1"/>
    <col min="6134" max="6136" width="15.625" style="258" customWidth="1"/>
    <col min="6137" max="6139" width="15.75" style="258" customWidth="1"/>
    <col min="6140" max="6140" width="9" style="258"/>
    <col min="6141" max="6141" width="12.625" style="258" customWidth="1"/>
    <col min="6142" max="6148" width="11.625" style="258" customWidth="1"/>
    <col min="6149" max="6149" width="9" style="258"/>
    <col min="6150" max="6157" width="11.625" style="258" customWidth="1"/>
    <col min="6158" max="6361" width="9" style="258"/>
    <col min="6362" max="6362" width="10.5" style="258" customWidth="1"/>
    <col min="6363" max="6370" width="9.625" style="258" customWidth="1"/>
    <col min="6371" max="6371" width="8.625" style="258" customWidth="1"/>
    <col min="6372" max="6380" width="9.625" style="258" customWidth="1"/>
    <col min="6381" max="6381" width="8.625" style="258" customWidth="1"/>
    <col min="6382" max="6382" width="10.5" style="258" customWidth="1"/>
    <col min="6383" max="6386" width="14" style="258" customWidth="1"/>
    <col min="6387" max="6388" width="13.875" style="258" customWidth="1"/>
    <col min="6389" max="6389" width="8.625" style="258" customWidth="1"/>
    <col min="6390" max="6392" width="15.625" style="258" customWidth="1"/>
    <col min="6393" max="6395" width="15.75" style="258" customWidth="1"/>
    <col min="6396" max="6396" width="9" style="258"/>
    <col min="6397" max="6397" width="12.625" style="258" customWidth="1"/>
    <col min="6398" max="6404" width="11.625" style="258" customWidth="1"/>
    <col min="6405" max="6405" width="9" style="258"/>
    <col min="6406" max="6413" width="11.625" style="258" customWidth="1"/>
    <col min="6414" max="6617" width="9" style="258"/>
    <col min="6618" max="6618" width="10.5" style="258" customWidth="1"/>
    <col min="6619" max="6626" width="9.625" style="258" customWidth="1"/>
    <col min="6627" max="6627" width="8.625" style="258" customWidth="1"/>
    <col min="6628" max="6636" width="9.625" style="258" customWidth="1"/>
    <col min="6637" max="6637" width="8.625" style="258" customWidth="1"/>
    <col min="6638" max="6638" width="10.5" style="258" customWidth="1"/>
    <col min="6639" max="6642" width="14" style="258" customWidth="1"/>
    <col min="6643" max="6644" width="13.875" style="258" customWidth="1"/>
    <col min="6645" max="6645" width="8.625" style="258" customWidth="1"/>
    <col min="6646" max="6648" width="15.625" style="258" customWidth="1"/>
    <col min="6649" max="6651" width="15.75" style="258" customWidth="1"/>
    <col min="6652" max="6652" width="9" style="258"/>
    <col min="6653" max="6653" width="12.625" style="258" customWidth="1"/>
    <col min="6654" max="6660" width="11.625" style="258" customWidth="1"/>
    <col min="6661" max="6661" width="9" style="258"/>
    <col min="6662" max="6669" width="11.625" style="258" customWidth="1"/>
    <col min="6670" max="6873" width="9" style="258"/>
    <col min="6874" max="6874" width="10.5" style="258" customWidth="1"/>
    <col min="6875" max="6882" width="9.625" style="258" customWidth="1"/>
    <col min="6883" max="6883" width="8.625" style="258" customWidth="1"/>
    <col min="6884" max="6892" width="9.625" style="258" customWidth="1"/>
    <col min="6893" max="6893" width="8.625" style="258" customWidth="1"/>
    <col min="6894" max="6894" width="10.5" style="258" customWidth="1"/>
    <col min="6895" max="6898" width="14" style="258" customWidth="1"/>
    <col min="6899" max="6900" width="13.875" style="258" customWidth="1"/>
    <col min="6901" max="6901" width="8.625" style="258" customWidth="1"/>
    <col min="6902" max="6904" width="15.625" style="258" customWidth="1"/>
    <col min="6905" max="6907" width="15.75" style="258" customWidth="1"/>
    <col min="6908" max="6908" width="9" style="258"/>
    <col min="6909" max="6909" width="12.625" style="258" customWidth="1"/>
    <col min="6910" max="6916" width="11.625" style="258" customWidth="1"/>
    <col min="6917" max="6917" width="9" style="258"/>
    <col min="6918" max="6925" width="11.625" style="258" customWidth="1"/>
    <col min="6926" max="7129" width="9" style="258"/>
    <col min="7130" max="7130" width="10.5" style="258" customWidth="1"/>
    <col min="7131" max="7138" width="9.625" style="258" customWidth="1"/>
    <col min="7139" max="7139" width="8.625" style="258" customWidth="1"/>
    <col min="7140" max="7148" width="9.625" style="258" customWidth="1"/>
    <col min="7149" max="7149" width="8.625" style="258" customWidth="1"/>
    <col min="7150" max="7150" width="10.5" style="258" customWidth="1"/>
    <col min="7151" max="7154" width="14" style="258" customWidth="1"/>
    <col min="7155" max="7156" width="13.875" style="258" customWidth="1"/>
    <col min="7157" max="7157" width="8.625" style="258" customWidth="1"/>
    <col min="7158" max="7160" width="15.625" style="258" customWidth="1"/>
    <col min="7161" max="7163" width="15.75" style="258" customWidth="1"/>
    <col min="7164" max="7164" width="9" style="258"/>
    <col min="7165" max="7165" width="12.625" style="258" customWidth="1"/>
    <col min="7166" max="7172" width="11.625" style="258" customWidth="1"/>
    <col min="7173" max="7173" width="9" style="258"/>
    <col min="7174" max="7181" width="11.625" style="258" customWidth="1"/>
    <col min="7182" max="7385" width="9" style="258"/>
    <col min="7386" max="7386" width="10.5" style="258" customWidth="1"/>
    <col min="7387" max="7394" width="9.625" style="258" customWidth="1"/>
    <col min="7395" max="7395" width="8.625" style="258" customWidth="1"/>
    <col min="7396" max="7404" width="9.625" style="258" customWidth="1"/>
    <col min="7405" max="7405" width="8.625" style="258" customWidth="1"/>
    <col min="7406" max="7406" width="10.5" style="258" customWidth="1"/>
    <col min="7407" max="7410" width="14" style="258" customWidth="1"/>
    <col min="7411" max="7412" width="13.875" style="258" customWidth="1"/>
    <col min="7413" max="7413" width="8.625" style="258" customWidth="1"/>
    <col min="7414" max="7416" width="15.625" style="258" customWidth="1"/>
    <col min="7417" max="7419" width="15.75" style="258" customWidth="1"/>
    <col min="7420" max="7420" width="9" style="258"/>
    <col min="7421" max="7421" width="12.625" style="258" customWidth="1"/>
    <col min="7422" max="7428" width="11.625" style="258" customWidth="1"/>
    <col min="7429" max="7429" width="9" style="258"/>
    <col min="7430" max="7437" width="11.625" style="258" customWidth="1"/>
    <col min="7438" max="7641" width="9" style="258"/>
    <col min="7642" max="7642" width="10.5" style="258" customWidth="1"/>
    <col min="7643" max="7650" width="9.625" style="258" customWidth="1"/>
    <col min="7651" max="7651" width="8.625" style="258" customWidth="1"/>
    <col min="7652" max="7660" width="9.625" style="258" customWidth="1"/>
    <col min="7661" max="7661" width="8.625" style="258" customWidth="1"/>
    <col min="7662" max="7662" width="10.5" style="258" customWidth="1"/>
    <col min="7663" max="7666" width="14" style="258" customWidth="1"/>
    <col min="7667" max="7668" width="13.875" style="258" customWidth="1"/>
    <col min="7669" max="7669" width="8.625" style="258" customWidth="1"/>
    <col min="7670" max="7672" width="15.625" style="258" customWidth="1"/>
    <col min="7673" max="7675" width="15.75" style="258" customWidth="1"/>
    <col min="7676" max="7676" width="9" style="258"/>
    <col min="7677" max="7677" width="12.625" style="258" customWidth="1"/>
    <col min="7678" max="7684" width="11.625" style="258" customWidth="1"/>
    <col min="7685" max="7685" width="9" style="258"/>
    <col min="7686" max="7693" width="11.625" style="258" customWidth="1"/>
    <col min="7694" max="7897" width="9" style="258"/>
    <col min="7898" max="7898" width="10.5" style="258" customWidth="1"/>
    <col min="7899" max="7906" width="9.625" style="258" customWidth="1"/>
    <col min="7907" max="7907" width="8.625" style="258" customWidth="1"/>
    <col min="7908" max="7916" width="9.625" style="258" customWidth="1"/>
    <col min="7917" max="7917" width="8.625" style="258" customWidth="1"/>
    <col min="7918" max="7918" width="10.5" style="258" customWidth="1"/>
    <col min="7919" max="7922" width="14" style="258" customWidth="1"/>
    <col min="7923" max="7924" width="13.875" style="258" customWidth="1"/>
    <col min="7925" max="7925" width="8.625" style="258" customWidth="1"/>
    <col min="7926" max="7928" width="15.625" style="258" customWidth="1"/>
    <col min="7929" max="7931" width="15.75" style="258" customWidth="1"/>
    <col min="7932" max="7932" width="9" style="258"/>
    <col min="7933" max="7933" width="12.625" style="258" customWidth="1"/>
    <col min="7934" max="7940" width="11.625" style="258" customWidth="1"/>
    <col min="7941" max="7941" width="9" style="258"/>
    <col min="7942" max="7949" width="11.625" style="258" customWidth="1"/>
    <col min="7950" max="8153" width="9" style="258"/>
    <col min="8154" max="8154" width="10.5" style="258" customWidth="1"/>
    <col min="8155" max="8162" width="9.625" style="258" customWidth="1"/>
    <col min="8163" max="8163" width="8.625" style="258" customWidth="1"/>
    <col min="8164" max="8172" width="9.625" style="258" customWidth="1"/>
    <col min="8173" max="8173" width="8.625" style="258" customWidth="1"/>
    <col min="8174" max="8174" width="10.5" style="258" customWidth="1"/>
    <col min="8175" max="8178" width="14" style="258" customWidth="1"/>
    <col min="8179" max="8180" width="13.875" style="258" customWidth="1"/>
    <col min="8181" max="8181" width="8.625" style="258" customWidth="1"/>
    <col min="8182" max="8184" width="15.625" style="258" customWidth="1"/>
    <col min="8185" max="8187" width="15.75" style="258" customWidth="1"/>
    <col min="8188" max="8188" width="9" style="258"/>
    <col min="8189" max="8189" width="12.625" style="258" customWidth="1"/>
    <col min="8190" max="8196" width="11.625" style="258" customWidth="1"/>
    <col min="8197" max="8197" width="9" style="258"/>
    <col min="8198" max="8205" width="11.625" style="258" customWidth="1"/>
    <col min="8206" max="8409" width="9" style="258"/>
    <col min="8410" max="8410" width="10.5" style="258" customWidth="1"/>
    <col min="8411" max="8418" width="9.625" style="258" customWidth="1"/>
    <col min="8419" max="8419" width="8.625" style="258" customWidth="1"/>
    <col min="8420" max="8428" width="9.625" style="258" customWidth="1"/>
    <col min="8429" max="8429" width="8.625" style="258" customWidth="1"/>
    <col min="8430" max="8430" width="10.5" style="258" customWidth="1"/>
    <col min="8431" max="8434" width="14" style="258" customWidth="1"/>
    <col min="8435" max="8436" width="13.875" style="258" customWidth="1"/>
    <col min="8437" max="8437" width="8.625" style="258" customWidth="1"/>
    <col min="8438" max="8440" width="15.625" style="258" customWidth="1"/>
    <col min="8441" max="8443" width="15.75" style="258" customWidth="1"/>
    <col min="8444" max="8444" width="9" style="258"/>
    <col min="8445" max="8445" width="12.625" style="258" customWidth="1"/>
    <col min="8446" max="8452" width="11.625" style="258" customWidth="1"/>
    <col min="8453" max="8453" width="9" style="258"/>
    <col min="8454" max="8461" width="11.625" style="258" customWidth="1"/>
    <col min="8462" max="8665" width="9" style="258"/>
    <col min="8666" max="8666" width="10.5" style="258" customWidth="1"/>
    <col min="8667" max="8674" width="9.625" style="258" customWidth="1"/>
    <col min="8675" max="8675" width="8.625" style="258" customWidth="1"/>
    <col min="8676" max="8684" width="9.625" style="258" customWidth="1"/>
    <col min="8685" max="8685" width="8.625" style="258" customWidth="1"/>
    <col min="8686" max="8686" width="10.5" style="258" customWidth="1"/>
    <col min="8687" max="8690" width="14" style="258" customWidth="1"/>
    <col min="8691" max="8692" width="13.875" style="258" customWidth="1"/>
    <col min="8693" max="8693" width="8.625" style="258" customWidth="1"/>
    <col min="8694" max="8696" width="15.625" style="258" customWidth="1"/>
    <col min="8697" max="8699" width="15.75" style="258" customWidth="1"/>
    <col min="8700" max="8700" width="9" style="258"/>
    <col min="8701" max="8701" width="12.625" style="258" customWidth="1"/>
    <col min="8702" max="8708" width="11.625" style="258" customWidth="1"/>
    <col min="8709" max="8709" width="9" style="258"/>
    <col min="8710" max="8717" width="11.625" style="258" customWidth="1"/>
    <col min="8718" max="8921" width="9" style="258"/>
    <col min="8922" max="8922" width="10.5" style="258" customWidth="1"/>
    <col min="8923" max="8930" width="9.625" style="258" customWidth="1"/>
    <col min="8931" max="8931" width="8.625" style="258" customWidth="1"/>
    <col min="8932" max="8940" width="9.625" style="258" customWidth="1"/>
    <col min="8941" max="8941" width="8.625" style="258" customWidth="1"/>
    <col min="8942" max="8942" width="10.5" style="258" customWidth="1"/>
    <col min="8943" max="8946" width="14" style="258" customWidth="1"/>
    <col min="8947" max="8948" width="13.875" style="258" customWidth="1"/>
    <col min="8949" max="8949" width="8.625" style="258" customWidth="1"/>
    <col min="8950" max="8952" width="15.625" style="258" customWidth="1"/>
    <col min="8953" max="8955" width="15.75" style="258" customWidth="1"/>
    <col min="8956" max="8956" width="9" style="258"/>
    <col min="8957" max="8957" width="12.625" style="258" customWidth="1"/>
    <col min="8958" max="8964" width="11.625" style="258" customWidth="1"/>
    <col min="8965" max="8965" width="9" style="258"/>
    <col min="8966" max="8973" width="11.625" style="258" customWidth="1"/>
    <col min="8974" max="9177" width="9" style="258"/>
    <col min="9178" max="9178" width="10.5" style="258" customWidth="1"/>
    <col min="9179" max="9186" width="9.625" style="258" customWidth="1"/>
    <col min="9187" max="9187" width="8.625" style="258" customWidth="1"/>
    <col min="9188" max="9196" width="9.625" style="258" customWidth="1"/>
    <col min="9197" max="9197" width="8.625" style="258" customWidth="1"/>
    <col min="9198" max="9198" width="10.5" style="258" customWidth="1"/>
    <col min="9199" max="9202" width="14" style="258" customWidth="1"/>
    <col min="9203" max="9204" width="13.875" style="258" customWidth="1"/>
    <col min="9205" max="9205" width="8.625" style="258" customWidth="1"/>
    <col min="9206" max="9208" width="15.625" style="258" customWidth="1"/>
    <col min="9209" max="9211" width="15.75" style="258" customWidth="1"/>
    <col min="9212" max="9212" width="9" style="258"/>
    <col min="9213" max="9213" width="12.625" style="258" customWidth="1"/>
    <col min="9214" max="9220" width="11.625" style="258" customWidth="1"/>
    <col min="9221" max="9221" width="9" style="258"/>
    <col min="9222" max="9229" width="11.625" style="258" customWidth="1"/>
    <col min="9230" max="9433" width="9" style="258"/>
    <col min="9434" max="9434" width="10.5" style="258" customWidth="1"/>
    <col min="9435" max="9442" width="9.625" style="258" customWidth="1"/>
    <col min="9443" max="9443" width="8.625" style="258" customWidth="1"/>
    <col min="9444" max="9452" width="9.625" style="258" customWidth="1"/>
    <col min="9453" max="9453" width="8.625" style="258" customWidth="1"/>
    <col min="9454" max="9454" width="10.5" style="258" customWidth="1"/>
    <col min="9455" max="9458" width="14" style="258" customWidth="1"/>
    <col min="9459" max="9460" width="13.875" style="258" customWidth="1"/>
    <col min="9461" max="9461" width="8.625" style="258" customWidth="1"/>
    <col min="9462" max="9464" width="15.625" style="258" customWidth="1"/>
    <col min="9465" max="9467" width="15.75" style="258" customWidth="1"/>
    <col min="9468" max="9468" width="9" style="258"/>
    <col min="9469" max="9469" width="12.625" style="258" customWidth="1"/>
    <col min="9470" max="9476" width="11.625" style="258" customWidth="1"/>
    <col min="9477" max="9477" width="9" style="258"/>
    <col min="9478" max="9485" width="11.625" style="258" customWidth="1"/>
    <col min="9486" max="9689" width="9" style="258"/>
    <col min="9690" max="9690" width="10.5" style="258" customWidth="1"/>
    <col min="9691" max="9698" width="9.625" style="258" customWidth="1"/>
    <col min="9699" max="9699" width="8.625" style="258" customWidth="1"/>
    <col min="9700" max="9708" width="9.625" style="258" customWidth="1"/>
    <col min="9709" max="9709" width="8.625" style="258" customWidth="1"/>
    <col min="9710" max="9710" width="10.5" style="258" customWidth="1"/>
    <col min="9711" max="9714" width="14" style="258" customWidth="1"/>
    <col min="9715" max="9716" width="13.875" style="258" customWidth="1"/>
    <col min="9717" max="9717" width="8.625" style="258" customWidth="1"/>
    <col min="9718" max="9720" width="15.625" style="258" customWidth="1"/>
    <col min="9721" max="9723" width="15.75" style="258" customWidth="1"/>
    <col min="9724" max="9724" width="9" style="258"/>
    <col min="9725" max="9725" width="12.625" style="258" customWidth="1"/>
    <col min="9726" max="9732" width="11.625" style="258" customWidth="1"/>
    <col min="9733" max="9733" width="9" style="258"/>
    <col min="9734" max="9741" width="11.625" style="258" customWidth="1"/>
    <col min="9742" max="9945" width="9" style="258"/>
    <col min="9946" max="9946" width="10.5" style="258" customWidth="1"/>
    <col min="9947" max="9954" width="9.625" style="258" customWidth="1"/>
    <col min="9955" max="9955" width="8.625" style="258" customWidth="1"/>
    <col min="9956" max="9964" width="9.625" style="258" customWidth="1"/>
    <col min="9965" max="9965" width="8.625" style="258" customWidth="1"/>
    <col min="9966" max="9966" width="10.5" style="258" customWidth="1"/>
    <col min="9967" max="9970" width="14" style="258" customWidth="1"/>
    <col min="9971" max="9972" width="13.875" style="258" customWidth="1"/>
    <col min="9973" max="9973" width="8.625" style="258" customWidth="1"/>
    <col min="9974" max="9976" width="15.625" style="258" customWidth="1"/>
    <col min="9977" max="9979" width="15.75" style="258" customWidth="1"/>
    <col min="9980" max="9980" width="9" style="258"/>
    <col min="9981" max="9981" width="12.625" style="258" customWidth="1"/>
    <col min="9982" max="9988" width="11.625" style="258" customWidth="1"/>
    <col min="9989" max="9989" width="9" style="258"/>
    <col min="9990" max="9997" width="11.625" style="258" customWidth="1"/>
    <col min="9998" max="10201" width="9" style="258"/>
    <col min="10202" max="10202" width="10.5" style="258" customWidth="1"/>
    <col min="10203" max="10210" width="9.625" style="258" customWidth="1"/>
    <col min="10211" max="10211" width="8.625" style="258" customWidth="1"/>
    <col min="10212" max="10220" width="9.625" style="258" customWidth="1"/>
    <col min="10221" max="10221" width="8.625" style="258" customWidth="1"/>
    <col min="10222" max="10222" width="10.5" style="258" customWidth="1"/>
    <col min="10223" max="10226" width="14" style="258" customWidth="1"/>
    <col min="10227" max="10228" width="13.875" style="258" customWidth="1"/>
    <col min="10229" max="10229" width="8.625" style="258" customWidth="1"/>
    <col min="10230" max="10232" width="15.625" style="258" customWidth="1"/>
    <col min="10233" max="10235" width="15.75" style="258" customWidth="1"/>
    <col min="10236" max="10236" width="9" style="258"/>
    <col min="10237" max="10237" width="12.625" style="258" customWidth="1"/>
    <col min="10238" max="10244" width="11.625" style="258" customWidth="1"/>
    <col min="10245" max="10245" width="9" style="258"/>
    <col min="10246" max="10253" width="11.625" style="258" customWidth="1"/>
    <col min="10254" max="10457" width="9" style="258"/>
    <col min="10458" max="10458" width="10.5" style="258" customWidth="1"/>
    <col min="10459" max="10466" width="9.625" style="258" customWidth="1"/>
    <col min="10467" max="10467" width="8.625" style="258" customWidth="1"/>
    <col min="10468" max="10476" width="9.625" style="258" customWidth="1"/>
    <col min="10477" max="10477" width="8.625" style="258" customWidth="1"/>
    <col min="10478" max="10478" width="10.5" style="258" customWidth="1"/>
    <col min="10479" max="10482" width="14" style="258" customWidth="1"/>
    <col min="10483" max="10484" width="13.875" style="258" customWidth="1"/>
    <col min="10485" max="10485" width="8.625" style="258" customWidth="1"/>
    <col min="10486" max="10488" width="15.625" style="258" customWidth="1"/>
    <col min="10489" max="10491" width="15.75" style="258" customWidth="1"/>
    <col min="10492" max="10492" width="9" style="258"/>
    <col min="10493" max="10493" width="12.625" style="258" customWidth="1"/>
    <col min="10494" max="10500" width="11.625" style="258" customWidth="1"/>
    <col min="10501" max="10501" width="9" style="258"/>
    <col min="10502" max="10509" width="11.625" style="258" customWidth="1"/>
    <col min="10510" max="10713" width="9" style="258"/>
    <col min="10714" max="10714" width="10.5" style="258" customWidth="1"/>
    <col min="10715" max="10722" width="9.625" style="258" customWidth="1"/>
    <col min="10723" max="10723" width="8.625" style="258" customWidth="1"/>
    <col min="10724" max="10732" width="9.625" style="258" customWidth="1"/>
    <col min="10733" max="10733" width="8.625" style="258" customWidth="1"/>
    <col min="10734" max="10734" width="10.5" style="258" customWidth="1"/>
    <col min="10735" max="10738" width="14" style="258" customWidth="1"/>
    <col min="10739" max="10740" width="13.875" style="258" customWidth="1"/>
    <col min="10741" max="10741" width="8.625" style="258" customWidth="1"/>
    <col min="10742" max="10744" width="15.625" style="258" customWidth="1"/>
    <col min="10745" max="10747" width="15.75" style="258" customWidth="1"/>
    <col min="10748" max="10748" width="9" style="258"/>
    <col min="10749" max="10749" width="12.625" style="258" customWidth="1"/>
    <col min="10750" max="10756" width="11.625" style="258" customWidth="1"/>
    <col min="10757" max="10757" width="9" style="258"/>
    <col min="10758" max="10765" width="11.625" style="258" customWidth="1"/>
    <col min="10766" max="10969" width="9" style="258"/>
    <col min="10970" max="10970" width="10.5" style="258" customWidth="1"/>
    <col min="10971" max="10978" width="9.625" style="258" customWidth="1"/>
    <col min="10979" max="10979" width="8.625" style="258" customWidth="1"/>
    <col min="10980" max="10988" width="9.625" style="258" customWidth="1"/>
    <col min="10989" max="10989" width="8.625" style="258" customWidth="1"/>
    <col min="10990" max="10990" width="10.5" style="258" customWidth="1"/>
    <col min="10991" max="10994" width="14" style="258" customWidth="1"/>
    <col min="10995" max="10996" width="13.875" style="258" customWidth="1"/>
    <col min="10997" max="10997" width="8.625" style="258" customWidth="1"/>
    <col min="10998" max="11000" width="15.625" style="258" customWidth="1"/>
    <col min="11001" max="11003" width="15.75" style="258" customWidth="1"/>
    <col min="11004" max="11004" width="9" style="258"/>
    <col min="11005" max="11005" width="12.625" style="258" customWidth="1"/>
    <col min="11006" max="11012" width="11.625" style="258" customWidth="1"/>
    <col min="11013" max="11013" width="9" style="258"/>
    <col min="11014" max="11021" width="11.625" style="258" customWidth="1"/>
    <col min="11022" max="11225" width="9" style="258"/>
    <col min="11226" max="11226" width="10.5" style="258" customWidth="1"/>
    <col min="11227" max="11234" width="9.625" style="258" customWidth="1"/>
    <col min="11235" max="11235" width="8.625" style="258" customWidth="1"/>
    <col min="11236" max="11244" width="9.625" style="258" customWidth="1"/>
    <col min="11245" max="11245" width="8.625" style="258" customWidth="1"/>
    <col min="11246" max="11246" width="10.5" style="258" customWidth="1"/>
    <col min="11247" max="11250" width="14" style="258" customWidth="1"/>
    <col min="11251" max="11252" width="13.875" style="258" customWidth="1"/>
    <col min="11253" max="11253" width="8.625" style="258" customWidth="1"/>
    <col min="11254" max="11256" width="15.625" style="258" customWidth="1"/>
    <col min="11257" max="11259" width="15.75" style="258" customWidth="1"/>
    <col min="11260" max="11260" width="9" style="258"/>
    <col min="11261" max="11261" width="12.625" style="258" customWidth="1"/>
    <col min="11262" max="11268" width="11.625" style="258" customWidth="1"/>
    <col min="11269" max="11269" width="9" style="258"/>
    <col min="11270" max="11277" width="11.625" style="258" customWidth="1"/>
    <col min="11278" max="11481" width="9" style="258"/>
    <col min="11482" max="11482" width="10.5" style="258" customWidth="1"/>
    <col min="11483" max="11490" width="9.625" style="258" customWidth="1"/>
    <col min="11491" max="11491" width="8.625" style="258" customWidth="1"/>
    <col min="11492" max="11500" width="9.625" style="258" customWidth="1"/>
    <col min="11501" max="11501" width="8.625" style="258" customWidth="1"/>
    <col min="11502" max="11502" width="10.5" style="258" customWidth="1"/>
    <col min="11503" max="11506" width="14" style="258" customWidth="1"/>
    <col min="11507" max="11508" width="13.875" style="258" customWidth="1"/>
    <col min="11509" max="11509" width="8.625" style="258" customWidth="1"/>
    <col min="11510" max="11512" width="15.625" style="258" customWidth="1"/>
    <col min="11513" max="11515" width="15.75" style="258" customWidth="1"/>
    <col min="11516" max="11516" width="9" style="258"/>
    <col min="11517" max="11517" width="12.625" style="258" customWidth="1"/>
    <col min="11518" max="11524" width="11.625" style="258" customWidth="1"/>
    <col min="11525" max="11525" width="9" style="258"/>
    <col min="11526" max="11533" width="11.625" style="258" customWidth="1"/>
    <col min="11534" max="11737" width="9" style="258"/>
    <col min="11738" max="11738" width="10.5" style="258" customWidth="1"/>
    <col min="11739" max="11746" width="9.625" style="258" customWidth="1"/>
    <col min="11747" max="11747" width="8.625" style="258" customWidth="1"/>
    <col min="11748" max="11756" width="9.625" style="258" customWidth="1"/>
    <col min="11757" max="11757" width="8.625" style="258" customWidth="1"/>
    <col min="11758" max="11758" width="10.5" style="258" customWidth="1"/>
    <col min="11759" max="11762" width="14" style="258" customWidth="1"/>
    <col min="11763" max="11764" width="13.875" style="258" customWidth="1"/>
    <col min="11765" max="11765" width="8.625" style="258" customWidth="1"/>
    <col min="11766" max="11768" width="15.625" style="258" customWidth="1"/>
    <col min="11769" max="11771" width="15.75" style="258" customWidth="1"/>
    <col min="11772" max="11772" width="9" style="258"/>
    <col min="11773" max="11773" width="12.625" style="258" customWidth="1"/>
    <col min="11774" max="11780" width="11.625" style="258" customWidth="1"/>
    <col min="11781" max="11781" width="9" style="258"/>
    <col min="11782" max="11789" width="11.625" style="258" customWidth="1"/>
    <col min="11790" max="11993" width="9" style="258"/>
    <col min="11994" max="11994" width="10.5" style="258" customWidth="1"/>
    <col min="11995" max="12002" width="9.625" style="258" customWidth="1"/>
    <col min="12003" max="12003" width="8.625" style="258" customWidth="1"/>
    <col min="12004" max="12012" width="9.625" style="258" customWidth="1"/>
    <col min="12013" max="12013" width="8.625" style="258" customWidth="1"/>
    <col min="12014" max="12014" width="10.5" style="258" customWidth="1"/>
    <col min="12015" max="12018" width="14" style="258" customWidth="1"/>
    <col min="12019" max="12020" width="13.875" style="258" customWidth="1"/>
    <col min="12021" max="12021" width="8.625" style="258" customWidth="1"/>
    <col min="12022" max="12024" width="15.625" style="258" customWidth="1"/>
    <col min="12025" max="12027" width="15.75" style="258" customWidth="1"/>
    <col min="12028" max="12028" width="9" style="258"/>
    <col min="12029" max="12029" width="12.625" style="258" customWidth="1"/>
    <col min="12030" max="12036" width="11.625" style="258" customWidth="1"/>
    <col min="12037" max="12037" width="9" style="258"/>
    <col min="12038" max="12045" width="11.625" style="258" customWidth="1"/>
    <col min="12046" max="12249" width="9" style="258"/>
    <col min="12250" max="12250" width="10.5" style="258" customWidth="1"/>
    <col min="12251" max="12258" width="9.625" style="258" customWidth="1"/>
    <col min="12259" max="12259" width="8.625" style="258" customWidth="1"/>
    <col min="12260" max="12268" width="9.625" style="258" customWidth="1"/>
    <col min="12269" max="12269" width="8.625" style="258" customWidth="1"/>
    <col min="12270" max="12270" width="10.5" style="258" customWidth="1"/>
    <col min="12271" max="12274" width="14" style="258" customWidth="1"/>
    <col min="12275" max="12276" width="13.875" style="258" customWidth="1"/>
    <col min="12277" max="12277" width="8.625" style="258" customWidth="1"/>
    <col min="12278" max="12280" width="15.625" style="258" customWidth="1"/>
    <col min="12281" max="12283" width="15.75" style="258" customWidth="1"/>
    <col min="12284" max="12284" width="9" style="258"/>
    <col min="12285" max="12285" width="12.625" style="258" customWidth="1"/>
    <col min="12286" max="12292" width="11.625" style="258" customWidth="1"/>
    <col min="12293" max="12293" width="9" style="258"/>
    <col min="12294" max="12301" width="11.625" style="258" customWidth="1"/>
    <col min="12302" max="12505" width="9" style="258"/>
    <col min="12506" max="12506" width="10.5" style="258" customWidth="1"/>
    <col min="12507" max="12514" width="9.625" style="258" customWidth="1"/>
    <col min="12515" max="12515" width="8.625" style="258" customWidth="1"/>
    <col min="12516" max="12524" width="9.625" style="258" customWidth="1"/>
    <col min="12525" max="12525" width="8.625" style="258" customWidth="1"/>
    <col min="12526" max="12526" width="10.5" style="258" customWidth="1"/>
    <col min="12527" max="12530" width="14" style="258" customWidth="1"/>
    <col min="12531" max="12532" width="13.875" style="258" customWidth="1"/>
    <col min="12533" max="12533" width="8.625" style="258" customWidth="1"/>
    <col min="12534" max="12536" width="15.625" style="258" customWidth="1"/>
    <col min="12537" max="12539" width="15.75" style="258" customWidth="1"/>
    <col min="12540" max="12540" width="9" style="258"/>
    <col min="12541" max="12541" width="12.625" style="258" customWidth="1"/>
    <col min="12542" max="12548" width="11.625" style="258" customWidth="1"/>
    <col min="12549" max="12549" width="9" style="258"/>
    <col min="12550" max="12557" width="11.625" style="258" customWidth="1"/>
    <col min="12558" max="12761" width="9" style="258"/>
    <col min="12762" max="12762" width="10.5" style="258" customWidth="1"/>
    <col min="12763" max="12770" width="9.625" style="258" customWidth="1"/>
    <col min="12771" max="12771" width="8.625" style="258" customWidth="1"/>
    <col min="12772" max="12780" width="9.625" style="258" customWidth="1"/>
    <col min="12781" max="12781" width="8.625" style="258" customWidth="1"/>
    <col min="12782" max="12782" width="10.5" style="258" customWidth="1"/>
    <col min="12783" max="12786" width="14" style="258" customWidth="1"/>
    <col min="12787" max="12788" width="13.875" style="258" customWidth="1"/>
    <col min="12789" max="12789" width="8.625" style="258" customWidth="1"/>
    <col min="12790" max="12792" width="15.625" style="258" customWidth="1"/>
    <col min="12793" max="12795" width="15.75" style="258" customWidth="1"/>
    <col min="12796" max="12796" width="9" style="258"/>
    <col min="12797" max="12797" width="12.625" style="258" customWidth="1"/>
    <col min="12798" max="12804" width="11.625" style="258" customWidth="1"/>
    <col min="12805" max="12805" width="9" style="258"/>
    <col min="12806" max="12813" width="11.625" style="258" customWidth="1"/>
    <col min="12814" max="13017" width="9" style="258"/>
    <col min="13018" max="13018" width="10.5" style="258" customWidth="1"/>
    <col min="13019" max="13026" width="9.625" style="258" customWidth="1"/>
    <col min="13027" max="13027" width="8.625" style="258" customWidth="1"/>
    <col min="13028" max="13036" width="9.625" style="258" customWidth="1"/>
    <col min="13037" max="13037" width="8.625" style="258" customWidth="1"/>
    <col min="13038" max="13038" width="10.5" style="258" customWidth="1"/>
    <col min="13039" max="13042" width="14" style="258" customWidth="1"/>
    <col min="13043" max="13044" width="13.875" style="258" customWidth="1"/>
    <col min="13045" max="13045" width="8.625" style="258" customWidth="1"/>
    <col min="13046" max="13048" width="15.625" style="258" customWidth="1"/>
    <col min="13049" max="13051" width="15.75" style="258" customWidth="1"/>
    <col min="13052" max="13052" width="9" style="258"/>
    <col min="13053" max="13053" width="12.625" style="258" customWidth="1"/>
    <col min="13054" max="13060" width="11.625" style="258" customWidth="1"/>
    <col min="13061" max="13061" width="9" style="258"/>
    <col min="13062" max="13069" width="11.625" style="258" customWidth="1"/>
    <col min="13070" max="13273" width="9" style="258"/>
    <col min="13274" max="13274" width="10.5" style="258" customWidth="1"/>
    <col min="13275" max="13282" width="9.625" style="258" customWidth="1"/>
    <col min="13283" max="13283" width="8.625" style="258" customWidth="1"/>
    <col min="13284" max="13292" width="9.625" style="258" customWidth="1"/>
    <col min="13293" max="13293" width="8.625" style="258" customWidth="1"/>
    <col min="13294" max="13294" width="10.5" style="258" customWidth="1"/>
    <col min="13295" max="13298" width="14" style="258" customWidth="1"/>
    <col min="13299" max="13300" width="13.875" style="258" customWidth="1"/>
    <col min="13301" max="13301" width="8.625" style="258" customWidth="1"/>
    <col min="13302" max="13304" width="15.625" style="258" customWidth="1"/>
    <col min="13305" max="13307" width="15.75" style="258" customWidth="1"/>
    <col min="13308" max="13308" width="9" style="258"/>
    <col min="13309" max="13309" width="12.625" style="258" customWidth="1"/>
    <col min="13310" max="13316" width="11.625" style="258" customWidth="1"/>
    <col min="13317" max="13317" width="9" style="258"/>
    <col min="13318" max="13325" width="11.625" style="258" customWidth="1"/>
    <col min="13326" max="13529" width="9" style="258"/>
    <col min="13530" max="13530" width="10.5" style="258" customWidth="1"/>
    <col min="13531" max="13538" width="9.625" style="258" customWidth="1"/>
    <col min="13539" max="13539" width="8.625" style="258" customWidth="1"/>
    <col min="13540" max="13548" width="9.625" style="258" customWidth="1"/>
    <col min="13549" max="13549" width="8.625" style="258" customWidth="1"/>
    <col min="13550" max="13550" width="10.5" style="258" customWidth="1"/>
    <col min="13551" max="13554" width="14" style="258" customWidth="1"/>
    <col min="13555" max="13556" width="13.875" style="258" customWidth="1"/>
    <col min="13557" max="13557" width="8.625" style="258" customWidth="1"/>
    <col min="13558" max="13560" width="15.625" style="258" customWidth="1"/>
    <col min="13561" max="13563" width="15.75" style="258" customWidth="1"/>
    <col min="13564" max="13564" width="9" style="258"/>
    <col min="13565" max="13565" width="12.625" style="258" customWidth="1"/>
    <col min="13566" max="13572" width="11.625" style="258" customWidth="1"/>
    <col min="13573" max="13573" width="9" style="258"/>
    <col min="13574" max="13581" width="11.625" style="258" customWidth="1"/>
    <col min="13582" max="13785" width="9" style="258"/>
    <col min="13786" max="13786" width="10.5" style="258" customWidth="1"/>
    <col min="13787" max="13794" width="9.625" style="258" customWidth="1"/>
    <col min="13795" max="13795" width="8.625" style="258" customWidth="1"/>
    <col min="13796" max="13804" width="9.625" style="258" customWidth="1"/>
    <col min="13805" max="13805" width="8.625" style="258" customWidth="1"/>
    <col min="13806" max="13806" width="10.5" style="258" customWidth="1"/>
    <col min="13807" max="13810" width="14" style="258" customWidth="1"/>
    <col min="13811" max="13812" width="13.875" style="258" customWidth="1"/>
    <col min="13813" max="13813" width="8.625" style="258" customWidth="1"/>
    <col min="13814" max="13816" width="15.625" style="258" customWidth="1"/>
    <col min="13817" max="13819" width="15.75" style="258" customWidth="1"/>
    <col min="13820" max="13820" width="9" style="258"/>
    <col min="13821" max="13821" width="12.625" style="258" customWidth="1"/>
    <col min="13822" max="13828" width="11.625" style="258" customWidth="1"/>
    <col min="13829" max="13829" width="9" style="258"/>
    <col min="13830" max="13837" width="11.625" style="258" customWidth="1"/>
    <col min="13838" max="14041" width="9" style="258"/>
    <col min="14042" max="14042" width="10.5" style="258" customWidth="1"/>
    <col min="14043" max="14050" width="9.625" style="258" customWidth="1"/>
    <col min="14051" max="14051" width="8.625" style="258" customWidth="1"/>
    <col min="14052" max="14060" width="9.625" style="258" customWidth="1"/>
    <col min="14061" max="14061" width="8.625" style="258" customWidth="1"/>
    <col min="14062" max="14062" width="10.5" style="258" customWidth="1"/>
    <col min="14063" max="14066" width="14" style="258" customWidth="1"/>
    <col min="14067" max="14068" width="13.875" style="258" customWidth="1"/>
    <col min="14069" max="14069" width="8.625" style="258" customWidth="1"/>
    <col min="14070" max="14072" width="15.625" style="258" customWidth="1"/>
    <col min="14073" max="14075" width="15.75" style="258" customWidth="1"/>
    <col min="14076" max="14076" width="9" style="258"/>
    <col min="14077" max="14077" width="12.625" style="258" customWidth="1"/>
    <col min="14078" max="14084" width="11.625" style="258" customWidth="1"/>
    <col min="14085" max="14085" width="9" style="258"/>
    <col min="14086" max="14093" width="11.625" style="258" customWidth="1"/>
    <col min="14094" max="14297" width="9" style="258"/>
    <col min="14298" max="14298" width="10.5" style="258" customWidth="1"/>
    <col min="14299" max="14306" width="9.625" style="258" customWidth="1"/>
    <col min="14307" max="14307" width="8.625" style="258" customWidth="1"/>
    <col min="14308" max="14316" width="9.625" style="258" customWidth="1"/>
    <col min="14317" max="14317" width="8.625" style="258" customWidth="1"/>
    <col min="14318" max="14318" width="10.5" style="258" customWidth="1"/>
    <col min="14319" max="14322" width="14" style="258" customWidth="1"/>
    <col min="14323" max="14324" width="13.875" style="258" customWidth="1"/>
    <col min="14325" max="14325" width="8.625" style="258" customWidth="1"/>
    <col min="14326" max="14328" width="15.625" style="258" customWidth="1"/>
    <col min="14329" max="14331" width="15.75" style="258" customWidth="1"/>
    <col min="14332" max="14332" width="9" style="258"/>
    <col min="14333" max="14333" width="12.625" style="258" customWidth="1"/>
    <col min="14334" max="14340" width="11.625" style="258" customWidth="1"/>
    <col min="14341" max="14341" width="9" style="258"/>
    <col min="14342" max="14349" width="11.625" style="258" customWidth="1"/>
    <col min="14350" max="14553" width="9" style="258"/>
    <col min="14554" max="14554" width="10.5" style="258" customWidth="1"/>
    <col min="14555" max="14562" width="9.625" style="258" customWidth="1"/>
    <col min="14563" max="14563" width="8.625" style="258" customWidth="1"/>
    <col min="14564" max="14572" width="9.625" style="258" customWidth="1"/>
    <col min="14573" max="14573" width="8.625" style="258" customWidth="1"/>
    <col min="14574" max="14574" width="10.5" style="258" customWidth="1"/>
    <col min="14575" max="14578" width="14" style="258" customWidth="1"/>
    <col min="14579" max="14580" width="13.875" style="258" customWidth="1"/>
    <col min="14581" max="14581" width="8.625" style="258" customWidth="1"/>
    <col min="14582" max="14584" width="15.625" style="258" customWidth="1"/>
    <col min="14585" max="14587" width="15.75" style="258" customWidth="1"/>
    <col min="14588" max="14588" width="9" style="258"/>
    <col min="14589" max="14589" width="12.625" style="258" customWidth="1"/>
    <col min="14590" max="14596" width="11.625" style="258" customWidth="1"/>
    <col min="14597" max="14597" width="9" style="258"/>
    <col min="14598" max="14605" width="11.625" style="258" customWidth="1"/>
    <col min="14606" max="14809" width="9" style="258"/>
    <col min="14810" max="14810" width="10.5" style="258" customWidth="1"/>
    <col min="14811" max="14818" width="9.625" style="258" customWidth="1"/>
    <col min="14819" max="14819" width="8.625" style="258" customWidth="1"/>
    <col min="14820" max="14828" width="9.625" style="258" customWidth="1"/>
    <col min="14829" max="14829" width="8.625" style="258" customWidth="1"/>
    <col min="14830" max="14830" width="10.5" style="258" customWidth="1"/>
    <col min="14831" max="14834" width="14" style="258" customWidth="1"/>
    <col min="14835" max="14836" width="13.875" style="258" customWidth="1"/>
    <col min="14837" max="14837" width="8.625" style="258" customWidth="1"/>
    <col min="14838" max="14840" width="15.625" style="258" customWidth="1"/>
    <col min="14841" max="14843" width="15.75" style="258" customWidth="1"/>
    <col min="14844" max="14844" width="9" style="258"/>
    <col min="14845" max="14845" width="12.625" style="258" customWidth="1"/>
    <col min="14846" max="14852" width="11.625" style="258" customWidth="1"/>
    <col min="14853" max="14853" width="9" style="258"/>
    <col min="14854" max="14861" width="11.625" style="258" customWidth="1"/>
    <col min="14862" max="15065" width="9" style="258"/>
    <col min="15066" max="15066" width="10.5" style="258" customWidth="1"/>
    <col min="15067" max="15074" width="9.625" style="258" customWidth="1"/>
    <col min="15075" max="15075" width="8.625" style="258" customWidth="1"/>
    <col min="15076" max="15084" width="9.625" style="258" customWidth="1"/>
    <col min="15085" max="15085" width="8.625" style="258" customWidth="1"/>
    <col min="15086" max="15086" width="10.5" style="258" customWidth="1"/>
    <col min="15087" max="15090" width="14" style="258" customWidth="1"/>
    <col min="15091" max="15092" width="13.875" style="258" customWidth="1"/>
    <col min="15093" max="15093" width="8.625" style="258" customWidth="1"/>
    <col min="15094" max="15096" width="15.625" style="258" customWidth="1"/>
    <col min="15097" max="15099" width="15.75" style="258" customWidth="1"/>
    <col min="15100" max="15100" width="9" style="258"/>
    <col min="15101" max="15101" width="12.625" style="258" customWidth="1"/>
    <col min="15102" max="15108" width="11.625" style="258" customWidth="1"/>
    <col min="15109" max="15109" width="9" style="258"/>
    <col min="15110" max="15117" width="11.625" style="258" customWidth="1"/>
    <col min="15118" max="15321" width="9" style="258"/>
    <col min="15322" max="15322" width="10.5" style="258" customWidth="1"/>
    <col min="15323" max="15330" width="9.625" style="258" customWidth="1"/>
    <col min="15331" max="15331" width="8.625" style="258" customWidth="1"/>
    <col min="15332" max="15340" width="9.625" style="258" customWidth="1"/>
    <col min="15341" max="15341" width="8.625" style="258" customWidth="1"/>
    <col min="15342" max="15342" width="10.5" style="258" customWidth="1"/>
    <col min="15343" max="15346" width="14" style="258" customWidth="1"/>
    <col min="15347" max="15348" width="13.875" style="258" customWidth="1"/>
    <col min="15349" max="15349" width="8.625" style="258" customWidth="1"/>
    <col min="15350" max="15352" width="15.625" style="258" customWidth="1"/>
    <col min="15353" max="15355" width="15.75" style="258" customWidth="1"/>
    <col min="15356" max="15356" width="9" style="258"/>
    <col min="15357" max="15357" width="12.625" style="258" customWidth="1"/>
    <col min="15358" max="15364" width="11.625" style="258" customWidth="1"/>
    <col min="15365" max="15365" width="9" style="258"/>
    <col min="15366" max="15373" width="11.625" style="258" customWidth="1"/>
    <col min="15374" max="15577" width="9" style="258"/>
    <col min="15578" max="15578" width="10.5" style="258" customWidth="1"/>
    <col min="15579" max="15586" width="9.625" style="258" customWidth="1"/>
    <col min="15587" max="15587" width="8.625" style="258" customWidth="1"/>
    <col min="15588" max="15596" width="9.625" style="258" customWidth="1"/>
    <col min="15597" max="15597" width="8.625" style="258" customWidth="1"/>
    <col min="15598" max="15598" width="10.5" style="258" customWidth="1"/>
    <col min="15599" max="15602" width="14" style="258" customWidth="1"/>
    <col min="15603" max="15604" width="13.875" style="258" customWidth="1"/>
    <col min="15605" max="15605" width="8.625" style="258" customWidth="1"/>
    <col min="15606" max="15608" width="15.625" style="258" customWidth="1"/>
    <col min="15609" max="15611" width="15.75" style="258" customWidth="1"/>
    <col min="15612" max="15612" width="9" style="258"/>
    <col min="15613" max="15613" width="12.625" style="258" customWidth="1"/>
    <col min="15614" max="15620" width="11.625" style="258" customWidth="1"/>
    <col min="15621" max="15621" width="9" style="258"/>
    <col min="15622" max="15629" width="11.625" style="258" customWidth="1"/>
    <col min="15630" max="15833" width="9" style="258"/>
    <col min="15834" max="15834" width="10.5" style="258" customWidth="1"/>
    <col min="15835" max="15842" width="9.625" style="258" customWidth="1"/>
    <col min="15843" max="15843" width="8.625" style="258" customWidth="1"/>
    <col min="15844" max="15852" width="9.625" style="258" customWidth="1"/>
    <col min="15853" max="15853" width="8.625" style="258" customWidth="1"/>
    <col min="15854" max="15854" width="10.5" style="258" customWidth="1"/>
    <col min="15855" max="15858" width="14" style="258" customWidth="1"/>
    <col min="15859" max="15860" width="13.875" style="258" customWidth="1"/>
    <col min="15861" max="15861" width="8.625" style="258" customWidth="1"/>
    <col min="15862" max="15864" width="15.625" style="258" customWidth="1"/>
    <col min="15865" max="15867" width="15.75" style="258" customWidth="1"/>
    <col min="15868" max="15868" width="9" style="258"/>
    <col min="15869" max="15869" width="12.625" style="258" customWidth="1"/>
    <col min="15870" max="15876" width="11.625" style="258" customWidth="1"/>
    <col min="15877" max="15877" width="9" style="258"/>
    <col min="15878" max="15885" width="11.625" style="258" customWidth="1"/>
    <col min="15886" max="16089" width="9" style="258"/>
    <col min="16090" max="16090" width="10.5" style="258" customWidth="1"/>
    <col min="16091" max="16098" width="9.625" style="258" customWidth="1"/>
    <col min="16099" max="16099" width="8.625" style="258" customWidth="1"/>
    <col min="16100" max="16108" width="9.625" style="258" customWidth="1"/>
    <col min="16109" max="16109" width="8.625" style="258" customWidth="1"/>
    <col min="16110" max="16110" width="10.5" style="258" customWidth="1"/>
    <col min="16111" max="16114" width="14" style="258" customWidth="1"/>
    <col min="16115" max="16116" width="13.875" style="258" customWidth="1"/>
    <col min="16117" max="16117" width="8.625" style="258" customWidth="1"/>
    <col min="16118" max="16120" width="15.625" style="258" customWidth="1"/>
    <col min="16121" max="16123" width="15.75" style="258" customWidth="1"/>
    <col min="16124" max="16124" width="9" style="258"/>
    <col min="16125" max="16125" width="12.625" style="258" customWidth="1"/>
    <col min="16126" max="16132" width="11.625" style="258" customWidth="1"/>
    <col min="16133" max="16133" width="9" style="258"/>
    <col min="16134" max="16141" width="11.625" style="258" customWidth="1"/>
    <col min="16142" max="16384" width="9" style="258"/>
  </cols>
  <sheetData>
    <row r="1" spans="1:110" s="238" customFormat="1" ht="18">
      <c r="A1" s="239"/>
      <c r="B1" s="236"/>
      <c r="C1" s="240"/>
      <c r="D1" s="237"/>
      <c r="E1" s="237"/>
      <c r="F1" s="237"/>
      <c r="G1" s="237"/>
      <c r="H1" s="237" t="s">
        <v>1</v>
      </c>
      <c r="I1" s="237"/>
      <c r="J1" s="239" t="s">
        <v>373</v>
      </c>
      <c r="K1" s="237"/>
      <c r="L1" s="237"/>
      <c r="M1" s="239"/>
      <c r="N1" s="239"/>
      <c r="O1" s="239"/>
      <c r="P1" s="239"/>
      <c r="Q1" s="241"/>
    </row>
    <row r="2" spans="1:110" s="238" customFormat="1" ht="11.25">
      <c r="A2" s="240"/>
      <c r="B2" s="240"/>
      <c r="C2" s="240"/>
      <c r="D2" s="240"/>
      <c r="E2" s="240"/>
      <c r="F2" s="240"/>
      <c r="G2" s="240"/>
      <c r="H2" s="240"/>
      <c r="I2" s="240"/>
      <c r="J2" s="240"/>
      <c r="K2" s="240"/>
      <c r="L2" s="240"/>
      <c r="M2" s="240"/>
      <c r="N2" s="240"/>
      <c r="O2" s="240"/>
      <c r="P2" s="240"/>
    </row>
    <row r="3" spans="1:110" s="238" customFormat="1" ht="20.100000000000001" customHeight="1" thickBot="1">
      <c r="A3" s="243"/>
      <c r="B3" s="242" t="s">
        <v>422</v>
      </c>
      <c r="C3" s="242"/>
      <c r="D3" s="242"/>
      <c r="E3" s="242"/>
      <c r="F3" s="242"/>
      <c r="G3" s="242"/>
      <c r="H3" s="242"/>
      <c r="I3" s="244"/>
      <c r="J3" s="242"/>
      <c r="K3" s="242"/>
      <c r="L3" s="242"/>
      <c r="M3" s="242"/>
      <c r="N3" s="242"/>
      <c r="O3" s="243" t="s">
        <v>414</v>
      </c>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row>
    <row r="4" spans="1:110" s="383" customFormat="1" ht="21" customHeight="1">
      <c r="A4" s="381"/>
      <c r="B4" s="1000" t="s">
        <v>5</v>
      </c>
      <c r="C4" s="994" t="s">
        <v>415</v>
      </c>
      <c r="D4" s="995"/>
      <c r="E4" s="995"/>
      <c r="F4" s="1003"/>
      <c r="G4" s="1005" t="s">
        <v>416</v>
      </c>
      <c r="H4" s="1006"/>
      <c r="I4" s="404"/>
      <c r="J4" s="1009" t="s">
        <v>417</v>
      </c>
      <c r="K4" s="1010"/>
      <c r="L4" s="994" t="s">
        <v>375</v>
      </c>
      <c r="M4" s="995"/>
      <c r="N4" s="995"/>
      <c r="O4" s="995"/>
      <c r="P4" s="382"/>
    </row>
    <row r="5" spans="1:110" s="383" customFormat="1" ht="21" customHeight="1">
      <c r="A5" s="382"/>
      <c r="B5" s="1001"/>
      <c r="C5" s="996"/>
      <c r="D5" s="997"/>
      <c r="E5" s="997"/>
      <c r="F5" s="1004"/>
      <c r="G5" s="1007"/>
      <c r="H5" s="1008"/>
      <c r="I5" s="404"/>
      <c r="J5" s="1011"/>
      <c r="K5" s="1012"/>
      <c r="L5" s="996"/>
      <c r="M5" s="997"/>
      <c r="N5" s="997"/>
      <c r="O5" s="997"/>
      <c r="P5" s="382"/>
    </row>
    <row r="6" spans="1:110" s="383" customFormat="1" ht="21" customHeight="1" thickBot="1">
      <c r="A6" s="382"/>
      <c r="B6" s="1002"/>
      <c r="C6" s="396" t="s">
        <v>418</v>
      </c>
      <c r="D6" s="384" t="s">
        <v>377</v>
      </c>
      <c r="E6" s="384" t="s">
        <v>378</v>
      </c>
      <c r="F6" s="384" t="s">
        <v>379</v>
      </c>
      <c r="G6" s="396" t="s">
        <v>17</v>
      </c>
      <c r="H6" s="384" t="s">
        <v>377</v>
      </c>
      <c r="I6" s="418"/>
      <c r="J6" s="384" t="s">
        <v>378</v>
      </c>
      <c r="K6" s="384" t="s">
        <v>379</v>
      </c>
      <c r="L6" s="396" t="s">
        <v>19</v>
      </c>
      <c r="M6" s="384" t="s">
        <v>377</v>
      </c>
      <c r="N6" s="384" t="s">
        <v>378</v>
      </c>
      <c r="O6" s="386" t="s">
        <v>379</v>
      </c>
      <c r="P6" s="382"/>
    </row>
    <row r="7" spans="1:110" ht="10.5" customHeight="1">
      <c r="A7" s="260"/>
      <c r="B7" s="257"/>
      <c r="I7" s="259"/>
      <c r="L7" s="260" t="s">
        <v>21</v>
      </c>
      <c r="M7" s="260" t="s">
        <v>21</v>
      </c>
      <c r="N7" s="260" t="s">
        <v>21</v>
      </c>
      <c r="O7" s="260" t="s">
        <v>21</v>
      </c>
      <c r="P7" s="261"/>
    </row>
    <row r="8" spans="1:110" ht="10.5" customHeight="1">
      <c r="A8" s="265"/>
      <c r="B8" s="262"/>
      <c r="C8" s="263"/>
      <c r="D8" s="263"/>
      <c r="E8" s="263"/>
      <c r="F8" s="263"/>
      <c r="G8" s="263"/>
      <c r="H8" s="263"/>
      <c r="I8" s="264"/>
      <c r="J8" s="263"/>
      <c r="K8" s="263"/>
      <c r="L8" s="263"/>
      <c r="M8" s="263"/>
      <c r="N8" s="263"/>
      <c r="O8" s="263"/>
      <c r="P8" s="261"/>
    </row>
    <row r="9" spans="1:110" ht="10.5" customHeight="1">
      <c r="B9" s="22" t="s">
        <v>425</v>
      </c>
      <c r="C9" s="20">
        <v>3843</v>
      </c>
      <c r="D9" s="20">
        <v>3175</v>
      </c>
      <c r="E9" s="20">
        <v>95</v>
      </c>
      <c r="F9" s="20">
        <v>576</v>
      </c>
      <c r="G9" s="20">
        <v>47724</v>
      </c>
      <c r="H9" s="20">
        <v>37584</v>
      </c>
      <c r="I9" s="20"/>
      <c r="J9" s="20">
        <v>1240</v>
      </c>
      <c r="K9" s="20">
        <v>8900</v>
      </c>
      <c r="L9" s="20">
        <v>424123</v>
      </c>
      <c r="M9" s="20">
        <v>423102</v>
      </c>
      <c r="N9" s="20">
        <v>400242</v>
      </c>
      <c r="O9" s="20">
        <v>431762</v>
      </c>
      <c r="P9" s="15"/>
      <c r="Q9" s="15"/>
    </row>
    <row r="10" spans="1:110" ht="10.5" customHeight="1">
      <c r="A10" s="265"/>
      <c r="B10" s="22" t="s">
        <v>41</v>
      </c>
      <c r="C10" s="20">
        <v>3845</v>
      </c>
      <c r="D10" s="20">
        <v>3178</v>
      </c>
      <c r="E10" s="20">
        <v>94</v>
      </c>
      <c r="F10" s="20">
        <v>576</v>
      </c>
      <c r="G10" s="20">
        <v>47632</v>
      </c>
      <c r="H10" s="20">
        <v>37511</v>
      </c>
      <c r="I10" s="20"/>
      <c r="J10" s="20">
        <v>1236</v>
      </c>
      <c r="K10" s="20">
        <v>8885</v>
      </c>
      <c r="L10" s="20">
        <v>424484</v>
      </c>
      <c r="M10" s="20">
        <v>422652</v>
      </c>
      <c r="N10" s="20">
        <v>398712</v>
      </c>
      <c r="O10" s="20">
        <v>435807</v>
      </c>
      <c r="P10" s="15"/>
      <c r="Q10" s="15"/>
    </row>
    <row r="11" spans="1:110" ht="10.5" customHeight="1">
      <c r="B11" s="22" t="s">
        <v>46</v>
      </c>
      <c r="C11" s="20">
        <v>3832</v>
      </c>
      <c r="D11" s="20">
        <v>3172</v>
      </c>
      <c r="E11" s="20">
        <v>85</v>
      </c>
      <c r="F11" s="20">
        <v>578</v>
      </c>
      <c r="G11" s="20">
        <v>47329</v>
      </c>
      <c r="H11" s="20">
        <v>37268</v>
      </c>
      <c r="I11" s="20"/>
      <c r="J11" s="20">
        <v>1207</v>
      </c>
      <c r="K11" s="20">
        <v>8854</v>
      </c>
      <c r="L11" s="20">
        <v>424254</v>
      </c>
      <c r="M11" s="20">
        <v>422549</v>
      </c>
      <c r="N11" s="20">
        <v>404711</v>
      </c>
      <c r="O11" s="20">
        <v>434094</v>
      </c>
      <c r="P11" s="15"/>
      <c r="Q11" s="15"/>
    </row>
    <row r="12" spans="1:110" ht="10.5" customHeight="1">
      <c r="A12" s="265"/>
      <c r="B12" s="262"/>
      <c r="C12" s="263"/>
      <c r="D12" s="263"/>
      <c r="E12" s="263"/>
      <c r="F12" s="263"/>
      <c r="G12" s="263"/>
      <c r="H12" s="263"/>
      <c r="I12" s="264"/>
      <c r="J12" s="263"/>
      <c r="K12" s="263"/>
      <c r="L12" s="263"/>
      <c r="M12" s="263"/>
      <c r="N12" s="263"/>
      <c r="O12" s="263"/>
      <c r="P12" s="261"/>
    </row>
    <row r="13" spans="1:110" ht="10.5" customHeight="1">
      <c r="A13" s="265"/>
      <c r="B13" s="262"/>
      <c r="C13" s="263"/>
      <c r="D13" s="263"/>
      <c r="E13" s="263"/>
      <c r="F13" s="263"/>
      <c r="G13" s="263"/>
      <c r="H13" s="263"/>
      <c r="I13" s="264"/>
      <c r="J13" s="263"/>
      <c r="K13" s="263"/>
      <c r="L13" s="263"/>
      <c r="M13" s="263"/>
      <c r="N13" s="263"/>
      <c r="O13" s="263"/>
      <c r="P13" s="261"/>
    </row>
    <row r="14" spans="1:110" ht="10.5" customHeight="1">
      <c r="B14" s="262"/>
      <c r="C14" s="263"/>
      <c r="D14" s="263"/>
      <c r="E14" s="263"/>
      <c r="F14" s="263"/>
      <c r="G14" s="263"/>
      <c r="H14" s="263"/>
      <c r="I14" s="264"/>
      <c r="J14" s="263"/>
      <c r="K14" s="263"/>
      <c r="L14" s="263"/>
      <c r="M14" s="263"/>
      <c r="N14" s="263"/>
      <c r="O14" s="263"/>
      <c r="P14" s="261"/>
    </row>
    <row r="15" spans="1:110" ht="10.5" customHeight="1">
      <c r="A15" s="265"/>
      <c r="B15" s="262"/>
      <c r="C15" s="263"/>
      <c r="D15" s="263"/>
      <c r="E15" s="263"/>
      <c r="F15" s="263"/>
      <c r="G15" s="263"/>
      <c r="H15" s="263"/>
      <c r="I15" s="264"/>
      <c r="J15" s="263"/>
      <c r="K15" s="263"/>
      <c r="L15" s="263"/>
      <c r="M15" s="263"/>
      <c r="N15" s="263"/>
      <c r="O15" s="263"/>
      <c r="P15" s="261"/>
    </row>
    <row r="16" spans="1:110" ht="10.5" customHeight="1">
      <c r="B16" s="257"/>
      <c r="C16" s="263"/>
      <c r="D16" s="263"/>
      <c r="E16" s="263"/>
      <c r="F16" s="263"/>
      <c r="G16" s="263"/>
      <c r="H16" s="263"/>
      <c r="I16" s="264"/>
      <c r="J16" s="263"/>
      <c r="K16" s="263"/>
      <c r="L16" s="263"/>
      <c r="M16" s="263"/>
      <c r="N16" s="263"/>
      <c r="O16" s="263"/>
      <c r="P16" s="261"/>
    </row>
    <row r="17" spans="1:16" ht="10.5" customHeight="1">
      <c r="A17" s="265"/>
      <c r="B17" s="262"/>
      <c r="C17" s="263"/>
      <c r="D17" s="263"/>
      <c r="E17" s="263"/>
      <c r="F17" s="263"/>
      <c r="G17" s="263"/>
      <c r="H17" s="263"/>
      <c r="I17" s="264"/>
      <c r="J17" s="263"/>
      <c r="K17" s="263"/>
      <c r="L17" s="263"/>
      <c r="M17" s="263"/>
      <c r="N17" s="263"/>
      <c r="O17" s="263"/>
      <c r="P17" s="261"/>
    </row>
    <row r="18" spans="1:16" ht="10.5" customHeight="1">
      <c r="B18" s="257"/>
      <c r="C18" s="263"/>
      <c r="D18" s="263"/>
      <c r="E18" s="263"/>
      <c r="F18" s="263"/>
      <c r="G18" s="263"/>
      <c r="H18" s="263"/>
      <c r="I18" s="264"/>
      <c r="J18" s="263"/>
      <c r="K18" s="263"/>
      <c r="L18" s="263"/>
      <c r="M18" s="263"/>
      <c r="N18" s="263"/>
      <c r="O18" s="263"/>
      <c r="P18" s="261"/>
    </row>
    <row r="19" spans="1:16" ht="10.5" customHeight="1">
      <c r="A19" s="265"/>
      <c r="B19" s="262"/>
      <c r="C19" s="263"/>
      <c r="D19" s="263"/>
      <c r="E19" s="263"/>
      <c r="F19" s="263"/>
      <c r="G19" s="263"/>
      <c r="H19" s="263"/>
      <c r="I19" s="264"/>
      <c r="J19" s="263"/>
      <c r="K19" s="263"/>
      <c r="L19" s="263"/>
      <c r="M19" s="263"/>
      <c r="N19" s="263"/>
      <c r="O19" s="263"/>
      <c r="P19" s="261"/>
    </row>
    <row r="20" spans="1:16" ht="10.5" customHeight="1">
      <c r="A20" s="265"/>
      <c r="B20" s="262"/>
      <c r="C20" s="263"/>
      <c r="D20" s="263"/>
      <c r="E20" s="263"/>
      <c r="F20" s="263"/>
      <c r="G20" s="263"/>
      <c r="H20" s="263"/>
      <c r="I20" s="264"/>
      <c r="J20" s="263"/>
      <c r="K20" s="263"/>
      <c r="L20" s="263"/>
      <c r="M20" s="263"/>
      <c r="N20" s="263"/>
      <c r="O20" s="263"/>
      <c r="P20" s="261"/>
    </row>
    <row r="21" spans="1:16" ht="10.5" customHeight="1">
      <c r="B21" s="266"/>
      <c r="C21" s="263"/>
      <c r="D21" s="263"/>
      <c r="E21" s="263"/>
      <c r="F21" s="263"/>
      <c r="G21" s="263"/>
      <c r="H21" s="263"/>
      <c r="I21" s="264"/>
      <c r="J21" s="263"/>
      <c r="K21" s="263"/>
      <c r="L21" s="263"/>
      <c r="M21" s="263"/>
      <c r="N21" s="263"/>
      <c r="O21" s="263"/>
      <c r="P21" s="261"/>
    </row>
    <row r="22" spans="1:16" ht="10.5" customHeight="1">
      <c r="A22" s="265"/>
      <c r="B22" s="262"/>
      <c r="C22" s="263"/>
      <c r="D22" s="263"/>
      <c r="E22" s="263"/>
      <c r="F22" s="263"/>
      <c r="G22" s="263"/>
      <c r="H22" s="263"/>
      <c r="I22" s="264"/>
      <c r="J22" s="263"/>
      <c r="K22" s="263"/>
      <c r="L22" s="263"/>
      <c r="M22" s="263"/>
      <c r="N22" s="263"/>
      <c r="O22" s="263"/>
    </row>
    <row r="23" spans="1:16" ht="10.5" customHeight="1">
      <c r="B23" s="262"/>
      <c r="C23" s="263"/>
      <c r="D23" s="263"/>
      <c r="E23" s="263"/>
      <c r="F23" s="263"/>
      <c r="G23" s="263"/>
      <c r="H23" s="263"/>
      <c r="I23" s="264"/>
      <c r="J23" s="263"/>
      <c r="K23" s="263"/>
      <c r="L23" s="263"/>
      <c r="M23" s="263"/>
      <c r="N23" s="263"/>
      <c r="O23" s="263"/>
    </row>
    <row r="24" spans="1:16" ht="10.5" customHeight="1">
      <c r="A24" s="265"/>
      <c r="B24" s="262"/>
      <c r="C24" s="263"/>
      <c r="D24" s="263"/>
      <c r="E24" s="263"/>
      <c r="F24" s="263"/>
      <c r="G24" s="263"/>
      <c r="H24" s="263"/>
      <c r="I24" s="264"/>
      <c r="J24" s="263"/>
      <c r="K24" s="263"/>
      <c r="L24" s="263"/>
      <c r="M24" s="263"/>
      <c r="N24" s="263"/>
      <c r="O24" s="263"/>
    </row>
    <row r="25" spans="1:16" ht="10.5" customHeight="1">
      <c r="B25" s="266"/>
      <c r="C25" s="263"/>
      <c r="D25" s="263"/>
      <c r="E25" s="263"/>
      <c r="F25" s="263"/>
      <c r="G25" s="263"/>
      <c r="H25" s="263"/>
      <c r="I25" s="264"/>
      <c r="J25" s="263"/>
      <c r="K25" s="263"/>
      <c r="L25" s="263"/>
      <c r="M25" s="263"/>
      <c r="N25" s="263"/>
      <c r="O25" s="263"/>
    </row>
    <row r="26" spans="1:16" ht="10.5" customHeight="1">
      <c r="A26" s="265"/>
      <c r="B26" s="262"/>
      <c r="C26" s="263"/>
      <c r="D26" s="263"/>
      <c r="E26" s="263"/>
      <c r="F26" s="263"/>
      <c r="G26" s="263"/>
      <c r="H26" s="263"/>
      <c r="I26" s="264"/>
      <c r="J26" s="263"/>
      <c r="K26" s="263"/>
      <c r="L26" s="263"/>
      <c r="M26" s="263"/>
      <c r="N26" s="263"/>
      <c r="O26" s="263"/>
    </row>
    <row r="27" spans="1:16" ht="10.5" customHeight="1">
      <c r="A27" s="265"/>
      <c r="B27" s="262"/>
      <c r="C27" s="263"/>
      <c r="D27" s="263"/>
      <c r="E27" s="263"/>
      <c r="F27" s="263"/>
      <c r="G27" s="263"/>
      <c r="H27" s="263"/>
      <c r="I27" s="264"/>
      <c r="J27" s="263"/>
      <c r="K27" s="263"/>
      <c r="L27" s="263"/>
      <c r="M27" s="263"/>
      <c r="N27" s="263"/>
      <c r="O27" s="263"/>
    </row>
    <row r="28" spans="1:16" ht="10.5" customHeight="1">
      <c r="B28" s="266"/>
      <c r="C28" s="264"/>
      <c r="D28" s="264"/>
      <c r="E28" s="264"/>
      <c r="F28" s="264"/>
      <c r="G28" s="264"/>
      <c r="H28" s="264"/>
      <c r="I28" s="264"/>
      <c r="J28" s="264"/>
      <c r="K28" s="264"/>
      <c r="L28" s="264"/>
      <c r="M28" s="264"/>
      <c r="N28" s="264"/>
      <c r="O28" s="264"/>
    </row>
    <row r="29" spans="1:16" ht="10.5" customHeight="1">
      <c r="A29" s="265"/>
      <c r="B29" s="262"/>
      <c r="C29" s="263"/>
      <c r="D29" s="263"/>
      <c r="E29" s="263"/>
      <c r="F29" s="263"/>
      <c r="G29" s="263"/>
      <c r="H29" s="263"/>
      <c r="I29" s="264"/>
      <c r="J29" s="263"/>
      <c r="K29" s="263"/>
      <c r="L29" s="263"/>
      <c r="M29" s="263"/>
      <c r="N29" s="263"/>
      <c r="O29" s="263"/>
    </row>
    <row r="30" spans="1:16" ht="10.5" customHeight="1">
      <c r="A30" s="265"/>
      <c r="B30" s="262"/>
      <c r="C30" s="263"/>
      <c r="D30" s="263"/>
      <c r="E30" s="263"/>
      <c r="F30" s="263"/>
      <c r="G30" s="263"/>
      <c r="H30" s="263"/>
      <c r="I30" s="264"/>
      <c r="J30" s="263"/>
      <c r="K30" s="263"/>
      <c r="L30" s="263"/>
      <c r="M30" s="263"/>
      <c r="N30" s="263"/>
      <c r="O30" s="263"/>
    </row>
    <row r="31" spans="1:16" ht="10.5" customHeight="1">
      <c r="A31" s="265"/>
      <c r="B31" s="262"/>
      <c r="C31" s="263"/>
      <c r="D31" s="263"/>
      <c r="E31" s="263"/>
      <c r="F31" s="263"/>
      <c r="G31" s="263"/>
      <c r="H31" s="263"/>
      <c r="I31" s="264"/>
      <c r="J31" s="263"/>
      <c r="K31" s="263"/>
      <c r="L31" s="263"/>
      <c r="M31" s="263"/>
      <c r="N31" s="263"/>
      <c r="O31" s="263"/>
    </row>
    <row r="32" spans="1:16" ht="10.5" customHeight="1">
      <c r="A32" s="265"/>
      <c r="B32" s="266"/>
      <c r="C32" s="263"/>
      <c r="D32" s="263"/>
      <c r="E32" s="263"/>
      <c r="F32" s="263"/>
      <c r="G32" s="263"/>
      <c r="H32" s="263"/>
      <c r="I32" s="264"/>
      <c r="J32" s="263"/>
      <c r="K32" s="263"/>
      <c r="L32" s="263"/>
      <c r="M32" s="263"/>
      <c r="N32" s="263"/>
      <c r="O32" s="263"/>
    </row>
    <row r="33" spans="1:15" ht="10.5" customHeight="1">
      <c r="A33" s="265"/>
      <c r="B33" s="266"/>
      <c r="C33" s="263"/>
      <c r="D33" s="263"/>
      <c r="E33" s="263"/>
      <c r="F33" s="263"/>
      <c r="G33" s="263"/>
      <c r="H33" s="263"/>
      <c r="I33" s="264"/>
      <c r="J33" s="263"/>
      <c r="K33" s="263"/>
      <c r="L33" s="263"/>
      <c r="M33" s="263"/>
      <c r="N33" s="263"/>
      <c r="O33" s="263"/>
    </row>
    <row r="34" spans="1:15" ht="10.5" customHeight="1">
      <c r="A34" s="265"/>
      <c r="B34" s="266"/>
      <c r="C34" s="263"/>
      <c r="D34" s="263"/>
      <c r="E34" s="263"/>
      <c r="F34" s="263"/>
      <c r="G34" s="263"/>
      <c r="H34" s="263"/>
      <c r="I34" s="264"/>
      <c r="J34" s="263"/>
      <c r="K34" s="263"/>
      <c r="L34" s="263"/>
      <c r="M34" s="263"/>
      <c r="N34" s="263"/>
      <c r="O34" s="263"/>
    </row>
    <row r="35" spans="1:15" ht="10.5" customHeight="1">
      <c r="A35" s="265"/>
      <c r="B35" s="262"/>
      <c r="C35" s="263"/>
      <c r="D35" s="263"/>
      <c r="E35" s="263"/>
      <c r="F35" s="263"/>
      <c r="G35" s="263"/>
      <c r="H35" s="263"/>
      <c r="I35" s="264"/>
      <c r="J35" s="263"/>
      <c r="K35" s="263"/>
      <c r="L35" s="263"/>
      <c r="M35" s="263"/>
      <c r="N35" s="263"/>
      <c r="O35" s="263"/>
    </row>
    <row r="36" spans="1:15" ht="10.5" customHeight="1">
      <c r="A36" s="265"/>
      <c r="B36" s="266"/>
      <c r="C36" s="263"/>
      <c r="D36" s="263"/>
      <c r="E36" s="263"/>
      <c r="F36" s="263"/>
      <c r="G36" s="263"/>
      <c r="H36" s="263"/>
      <c r="I36" s="264"/>
      <c r="J36" s="263"/>
      <c r="K36" s="263"/>
      <c r="L36" s="263"/>
      <c r="M36" s="263"/>
      <c r="N36" s="263"/>
      <c r="O36" s="263"/>
    </row>
    <row r="37" spans="1:15" ht="10.5" customHeight="1">
      <c r="A37" s="265"/>
      <c r="B37" s="266"/>
      <c r="C37" s="263"/>
      <c r="D37" s="263"/>
      <c r="E37" s="263"/>
      <c r="F37" s="263"/>
      <c r="G37" s="263"/>
      <c r="H37" s="263"/>
      <c r="I37" s="264"/>
      <c r="J37" s="263"/>
      <c r="K37" s="263"/>
      <c r="L37" s="263"/>
      <c r="M37" s="263"/>
      <c r="N37" s="263"/>
      <c r="O37" s="263"/>
    </row>
    <row r="38" spans="1:15" ht="10.5" customHeight="1">
      <c r="A38" s="265"/>
      <c r="B38" s="266"/>
      <c r="C38" s="263"/>
      <c r="D38" s="263"/>
      <c r="E38" s="263"/>
      <c r="F38" s="263"/>
      <c r="G38" s="263"/>
      <c r="H38" s="263"/>
      <c r="I38" s="264"/>
      <c r="J38" s="263"/>
      <c r="K38" s="263"/>
      <c r="L38" s="263"/>
      <c r="M38" s="263"/>
      <c r="N38" s="263"/>
      <c r="O38" s="263"/>
    </row>
    <row r="39" spans="1:15" ht="10.5" customHeight="1">
      <c r="A39" s="265"/>
      <c r="B39" s="266"/>
      <c r="C39" s="263"/>
      <c r="D39" s="263"/>
      <c r="E39" s="263"/>
      <c r="F39" s="263"/>
      <c r="G39" s="263"/>
      <c r="H39" s="263"/>
      <c r="I39" s="264"/>
      <c r="J39" s="263"/>
      <c r="K39" s="263"/>
      <c r="L39" s="263"/>
      <c r="M39" s="263"/>
      <c r="N39" s="263"/>
      <c r="O39" s="263"/>
    </row>
    <row r="40" spans="1:15" ht="10.5" customHeight="1">
      <c r="A40" s="265"/>
      <c r="B40" s="262"/>
      <c r="C40" s="263"/>
      <c r="D40" s="263"/>
      <c r="E40" s="263"/>
      <c r="F40" s="263"/>
      <c r="G40" s="263"/>
      <c r="H40" s="263"/>
      <c r="I40" s="264"/>
      <c r="J40" s="263"/>
      <c r="K40" s="263"/>
      <c r="L40" s="263"/>
      <c r="M40" s="263"/>
      <c r="N40" s="263"/>
      <c r="O40" s="263"/>
    </row>
    <row r="41" spans="1:15" ht="10.5" customHeight="1">
      <c r="A41" s="265"/>
      <c r="B41" s="266"/>
      <c r="C41" s="263"/>
      <c r="D41" s="263"/>
      <c r="E41" s="263"/>
      <c r="F41" s="263"/>
      <c r="G41" s="263"/>
      <c r="H41" s="263"/>
      <c r="I41" s="264"/>
      <c r="J41" s="263"/>
      <c r="K41" s="263"/>
      <c r="L41" s="263"/>
      <c r="M41" s="263"/>
      <c r="N41" s="263"/>
      <c r="O41" s="263"/>
    </row>
    <row r="42" spans="1:15" ht="10.5" customHeight="1">
      <c r="A42" s="265"/>
      <c r="B42" s="266"/>
      <c r="C42" s="263"/>
      <c r="D42" s="263"/>
      <c r="E42" s="263"/>
      <c r="F42" s="263"/>
      <c r="G42" s="263"/>
      <c r="H42" s="263"/>
      <c r="I42" s="264"/>
      <c r="J42" s="263"/>
      <c r="K42" s="263"/>
      <c r="L42" s="263"/>
      <c r="M42" s="263"/>
      <c r="N42" s="263"/>
      <c r="O42" s="263"/>
    </row>
    <row r="43" spans="1:15" ht="10.5" customHeight="1">
      <c r="A43" s="265"/>
      <c r="B43" s="266"/>
      <c r="C43" s="263"/>
      <c r="D43" s="263"/>
      <c r="E43" s="263"/>
      <c r="F43" s="263"/>
      <c r="G43" s="263"/>
      <c r="H43" s="263"/>
      <c r="I43" s="264"/>
      <c r="J43" s="263"/>
      <c r="K43" s="263"/>
      <c r="L43" s="263"/>
      <c r="M43" s="263"/>
      <c r="N43" s="263"/>
      <c r="O43" s="263"/>
    </row>
    <row r="44" spans="1:15" ht="10.5" customHeight="1">
      <c r="A44" s="265"/>
      <c r="B44" s="262"/>
      <c r="C44" s="263"/>
      <c r="D44" s="263"/>
      <c r="E44" s="263"/>
      <c r="F44" s="263"/>
      <c r="G44" s="263"/>
      <c r="H44" s="263"/>
      <c r="I44" s="264"/>
      <c r="J44" s="263"/>
      <c r="K44" s="263"/>
      <c r="L44" s="263"/>
      <c r="M44" s="263"/>
      <c r="N44" s="263"/>
      <c r="O44" s="263"/>
    </row>
    <row r="45" spans="1:15" ht="10.5" customHeight="1">
      <c r="A45" s="265"/>
      <c r="B45" s="266"/>
      <c r="C45" s="263"/>
      <c r="D45" s="263"/>
      <c r="E45" s="263"/>
      <c r="F45" s="263"/>
      <c r="G45" s="263"/>
      <c r="H45" s="263"/>
      <c r="I45" s="264"/>
      <c r="J45" s="263"/>
      <c r="K45" s="263"/>
      <c r="L45" s="263"/>
      <c r="M45" s="263"/>
      <c r="N45" s="263"/>
      <c r="O45" s="263"/>
    </row>
    <row r="46" spans="1:15" ht="10.5" customHeight="1">
      <c r="A46" s="265"/>
      <c r="B46" s="266"/>
      <c r="C46" s="263"/>
      <c r="D46" s="263"/>
      <c r="E46" s="263"/>
      <c r="F46" s="263"/>
      <c r="G46" s="263"/>
      <c r="H46" s="263"/>
      <c r="I46" s="264"/>
      <c r="J46" s="263"/>
      <c r="K46" s="263"/>
      <c r="L46" s="263"/>
      <c r="M46" s="263"/>
      <c r="N46" s="263"/>
      <c r="O46" s="263"/>
    </row>
    <row r="47" spans="1:15" ht="10.5" customHeight="1">
      <c r="A47" s="265"/>
      <c r="B47" s="266"/>
      <c r="C47" s="263"/>
      <c r="D47" s="263"/>
      <c r="E47" s="263"/>
      <c r="F47" s="263"/>
      <c r="G47" s="263"/>
      <c r="H47" s="263"/>
      <c r="I47" s="264"/>
      <c r="J47" s="263"/>
      <c r="K47" s="263"/>
      <c r="L47" s="263"/>
      <c r="M47" s="263"/>
      <c r="N47" s="263"/>
      <c r="O47" s="263"/>
    </row>
    <row r="48" spans="1:15" ht="10.5" customHeight="1">
      <c r="B48" s="266"/>
      <c r="C48" s="264"/>
      <c r="D48" s="264"/>
      <c r="E48" s="264"/>
      <c r="F48" s="264"/>
      <c r="G48" s="264"/>
      <c r="H48" s="264"/>
      <c r="I48" s="264"/>
      <c r="J48" s="264"/>
      <c r="K48" s="264"/>
      <c r="L48" s="264"/>
      <c r="M48" s="264"/>
      <c r="N48" s="264"/>
      <c r="O48" s="264"/>
    </row>
    <row r="49" spans="2:15" ht="10.5" customHeight="1">
      <c r="B49" s="266"/>
      <c r="C49" s="264"/>
      <c r="D49" s="264"/>
      <c r="E49" s="264"/>
      <c r="F49" s="264"/>
      <c r="G49" s="264"/>
      <c r="H49" s="264"/>
      <c r="I49" s="264"/>
      <c r="J49" s="264"/>
      <c r="K49" s="264"/>
      <c r="L49" s="264"/>
      <c r="M49" s="264"/>
      <c r="N49" s="264"/>
      <c r="O49" s="264"/>
    </row>
    <row r="50" spans="2:15" ht="10.5" customHeight="1">
      <c r="B50" s="262"/>
      <c r="C50" s="264"/>
      <c r="D50" s="264"/>
      <c r="E50" s="264"/>
      <c r="F50" s="264"/>
      <c r="G50" s="264"/>
      <c r="H50" s="264"/>
      <c r="I50" s="264"/>
      <c r="J50" s="264"/>
      <c r="K50" s="264"/>
      <c r="L50" s="264"/>
      <c r="M50" s="264"/>
      <c r="N50" s="264"/>
      <c r="O50" s="264"/>
    </row>
    <row r="51" spans="2:15" ht="10.5" customHeight="1">
      <c r="B51" s="262"/>
      <c r="C51" s="264"/>
      <c r="D51" s="264"/>
      <c r="E51" s="264"/>
      <c r="F51" s="264"/>
      <c r="G51" s="264"/>
      <c r="H51" s="264"/>
      <c r="I51" s="264"/>
      <c r="J51" s="264"/>
      <c r="K51" s="264"/>
      <c r="L51" s="264"/>
      <c r="M51" s="264"/>
      <c r="N51" s="264"/>
      <c r="O51" s="264"/>
    </row>
    <row r="52" spans="2:15" ht="10.5" customHeight="1">
      <c r="B52" s="262"/>
      <c r="C52" s="264"/>
      <c r="D52" s="264"/>
      <c r="E52" s="264"/>
      <c r="F52" s="264"/>
      <c r="G52" s="264"/>
      <c r="H52" s="264"/>
      <c r="I52" s="264"/>
      <c r="J52" s="264"/>
      <c r="K52" s="264"/>
      <c r="L52" s="264"/>
      <c r="M52" s="264"/>
      <c r="N52" s="264"/>
      <c r="O52" s="264"/>
    </row>
    <row r="53" spans="2:15" ht="10.5" customHeight="1">
      <c r="B53" s="266"/>
      <c r="C53" s="264"/>
      <c r="D53" s="264"/>
      <c r="E53" s="264"/>
      <c r="F53" s="264"/>
      <c r="G53" s="264"/>
      <c r="H53" s="264"/>
      <c r="I53" s="264"/>
      <c r="J53" s="264"/>
      <c r="K53" s="264"/>
      <c r="L53" s="264"/>
      <c r="M53" s="264"/>
      <c r="N53" s="264"/>
      <c r="O53" s="264"/>
    </row>
    <row r="54" spans="2:15" ht="10.5" customHeight="1">
      <c r="B54" s="266"/>
      <c r="C54" s="264"/>
      <c r="D54" s="264"/>
      <c r="E54" s="264"/>
      <c r="F54" s="264"/>
      <c r="G54" s="264"/>
      <c r="H54" s="264"/>
      <c r="I54" s="264"/>
      <c r="J54" s="264"/>
      <c r="K54" s="264"/>
      <c r="L54" s="264"/>
      <c r="M54" s="264"/>
      <c r="N54" s="264"/>
      <c r="O54" s="264"/>
    </row>
    <row r="55" spans="2:15" ht="10.5" customHeight="1">
      <c r="B55" s="266"/>
      <c r="C55" s="264"/>
      <c r="D55" s="264"/>
      <c r="E55" s="264"/>
      <c r="F55" s="264"/>
      <c r="G55" s="264"/>
      <c r="H55" s="264"/>
      <c r="I55" s="264"/>
      <c r="J55" s="264"/>
      <c r="K55" s="264"/>
      <c r="L55" s="264"/>
      <c r="M55" s="264"/>
      <c r="N55" s="264"/>
      <c r="O55" s="264"/>
    </row>
    <row r="56" spans="2:15" ht="10.5" customHeight="1">
      <c r="B56" s="262"/>
      <c r="C56" s="264"/>
      <c r="D56" s="264"/>
      <c r="E56" s="264"/>
      <c r="F56" s="264"/>
      <c r="G56" s="264"/>
      <c r="H56" s="264"/>
      <c r="I56" s="264"/>
      <c r="J56" s="264"/>
      <c r="K56" s="264"/>
      <c r="L56" s="264"/>
      <c r="M56" s="264"/>
      <c r="N56" s="264"/>
      <c r="O56" s="264"/>
    </row>
    <row r="57" spans="2:15" ht="10.5" customHeight="1">
      <c r="B57" s="266"/>
      <c r="C57" s="264"/>
      <c r="D57" s="264"/>
      <c r="E57" s="264"/>
      <c r="F57" s="264"/>
      <c r="G57" s="264"/>
      <c r="H57" s="264"/>
      <c r="I57" s="264"/>
      <c r="J57" s="264"/>
      <c r="K57" s="264"/>
      <c r="L57" s="264"/>
      <c r="M57" s="264"/>
      <c r="N57" s="264"/>
      <c r="O57" s="264"/>
    </row>
    <row r="58" spans="2:15" ht="10.5" customHeight="1">
      <c r="B58" s="266"/>
      <c r="C58" s="264"/>
      <c r="D58" s="264"/>
      <c r="E58" s="264"/>
      <c r="F58" s="264"/>
      <c r="G58" s="264"/>
      <c r="H58" s="264"/>
      <c r="I58" s="264"/>
      <c r="J58" s="264"/>
      <c r="K58" s="264"/>
      <c r="L58" s="264"/>
      <c r="M58" s="264"/>
      <c r="N58" s="264"/>
      <c r="O58" s="264"/>
    </row>
    <row r="59" spans="2:15" ht="10.5" customHeight="1">
      <c r="B59" s="266"/>
      <c r="C59" s="264"/>
      <c r="D59" s="264"/>
      <c r="E59" s="264"/>
      <c r="F59" s="264"/>
      <c r="G59" s="264"/>
      <c r="H59" s="264"/>
      <c r="I59" s="264"/>
      <c r="J59" s="264"/>
      <c r="K59" s="264"/>
      <c r="L59" s="264"/>
      <c r="M59" s="264"/>
      <c r="N59" s="264"/>
      <c r="O59" s="264"/>
    </row>
    <row r="60" spans="2:15" ht="10.5" customHeight="1">
      <c r="B60" s="266"/>
      <c r="C60" s="264"/>
      <c r="D60" s="264"/>
      <c r="E60" s="264"/>
      <c r="F60" s="264"/>
      <c r="G60" s="264"/>
      <c r="H60" s="264"/>
      <c r="I60" s="264"/>
      <c r="J60" s="264"/>
      <c r="K60" s="264"/>
      <c r="L60" s="264"/>
      <c r="M60" s="264"/>
      <c r="N60" s="264"/>
      <c r="O60" s="264"/>
    </row>
    <row r="61" spans="2:15" ht="10.5" customHeight="1">
      <c r="B61" s="262"/>
      <c r="C61" s="264"/>
      <c r="D61" s="264"/>
      <c r="E61" s="264"/>
      <c r="F61" s="264"/>
      <c r="G61" s="264"/>
      <c r="H61" s="264"/>
      <c r="I61" s="264"/>
      <c r="J61" s="264"/>
      <c r="K61" s="264"/>
      <c r="L61" s="264"/>
      <c r="M61" s="264"/>
      <c r="N61" s="264"/>
      <c r="O61" s="264"/>
    </row>
    <row r="62" spans="2:15" ht="10.5" customHeight="1">
      <c r="B62" s="266"/>
      <c r="C62" s="264"/>
      <c r="D62" s="264"/>
      <c r="E62" s="264"/>
      <c r="F62" s="264"/>
      <c r="G62" s="264"/>
      <c r="H62" s="264"/>
      <c r="I62" s="264"/>
      <c r="J62" s="264"/>
      <c r="K62" s="264"/>
      <c r="L62" s="264"/>
      <c r="M62" s="264"/>
      <c r="N62" s="264"/>
      <c r="O62" s="264"/>
    </row>
    <row r="63" spans="2:15" ht="10.5" customHeight="1">
      <c r="B63" s="266"/>
      <c r="C63" s="264"/>
      <c r="D63" s="264"/>
      <c r="E63" s="264"/>
      <c r="F63" s="264"/>
      <c r="G63" s="264"/>
      <c r="H63" s="264"/>
      <c r="I63" s="264"/>
      <c r="J63" s="264"/>
      <c r="K63" s="264"/>
      <c r="L63" s="264"/>
      <c r="M63" s="264"/>
      <c r="N63" s="264"/>
      <c r="O63" s="264"/>
    </row>
    <row r="64" spans="2:15" ht="10.5" customHeight="1">
      <c r="B64" s="266"/>
      <c r="C64" s="264"/>
      <c r="D64" s="264"/>
      <c r="E64" s="264"/>
      <c r="F64" s="264"/>
      <c r="G64" s="264"/>
      <c r="H64" s="264"/>
      <c r="I64" s="264"/>
      <c r="J64" s="264"/>
      <c r="K64" s="264"/>
      <c r="L64" s="264"/>
      <c r="M64" s="264"/>
      <c r="N64" s="264"/>
      <c r="O64" s="264"/>
    </row>
    <row r="65" spans="1:15" ht="10.5" customHeight="1">
      <c r="B65" s="262"/>
      <c r="C65" s="264"/>
      <c r="D65" s="264"/>
      <c r="E65" s="264"/>
      <c r="F65" s="264"/>
      <c r="G65" s="264"/>
      <c r="H65" s="264"/>
      <c r="I65" s="264"/>
      <c r="J65" s="264"/>
      <c r="K65" s="264"/>
      <c r="L65" s="264"/>
      <c r="M65" s="264"/>
      <c r="N65" s="264"/>
      <c r="O65" s="264"/>
    </row>
    <row r="66" spans="1:15" s="15" customFormat="1" ht="10.5" customHeight="1">
      <c r="B66" s="22"/>
      <c r="C66" s="20"/>
      <c r="D66" s="20"/>
      <c r="E66" s="20"/>
      <c r="F66" s="20"/>
      <c r="G66" s="20"/>
      <c r="H66" s="20"/>
      <c r="I66" s="20"/>
      <c r="J66" s="20"/>
      <c r="K66" s="20"/>
      <c r="L66" s="20"/>
      <c r="M66" s="20"/>
      <c r="N66" s="20"/>
      <c r="O66" s="20"/>
    </row>
    <row r="67" spans="1:15" s="15" customFormat="1" ht="10.5" customHeight="1">
      <c r="B67" s="22"/>
      <c r="C67" s="20"/>
      <c r="D67" s="20"/>
      <c r="E67" s="20"/>
      <c r="F67" s="20"/>
      <c r="G67" s="20"/>
      <c r="H67" s="20"/>
      <c r="I67" s="20"/>
      <c r="J67" s="20"/>
      <c r="K67" s="20"/>
      <c r="L67" s="20"/>
      <c r="M67" s="20"/>
      <c r="N67" s="20"/>
      <c r="O67" s="20"/>
    </row>
    <row r="68" spans="1:15" s="15" customFormat="1" ht="10.5" customHeight="1">
      <c r="B68" s="22"/>
      <c r="C68" s="20"/>
      <c r="D68" s="20"/>
      <c r="E68" s="20"/>
      <c r="F68" s="20"/>
      <c r="G68" s="20"/>
      <c r="H68" s="20"/>
      <c r="I68" s="20"/>
      <c r="J68" s="20"/>
      <c r="K68" s="20"/>
      <c r="L68" s="20"/>
      <c r="M68" s="20"/>
      <c r="N68" s="20"/>
      <c r="O68" s="20"/>
    </row>
    <row r="69" spans="1:15" ht="10.5" customHeight="1" thickBot="1">
      <c r="A69" s="259"/>
      <c r="B69" s="267"/>
      <c r="C69" s="268"/>
      <c r="D69" s="268"/>
      <c r="E69" s="268"/>
      <c r="F69" s="268"/>
      <c r="G69" s="268"/>
      <c r="H69" s="268"/>
      <c r="I69" s="259"/>
      <c r="J69" s="268"/>
      <c r="K69" s="268"/>
      <c r="L69" s="268"/>
      <c r="M69" s="268"/>
      <c r="N69" s="268"/>
      <c r="O69" s="268"/>
    </row>
    <row r="70" spans="1:15" ht="2.1" customHeight="1"/>
    <row r="71" spans="1:15" ht="13.5" customHeight="1">
      <c r="B71" s="998" t="s">
        <v>419</v>
      </c>
      <c r="C71" s="999"/>
      <c r="D71" s="999"/>
      <c r="E71" s="999"/>
      <c r="F71" s="999"/>
      <c r="G71" s="999"/>
      <c r="H71" s="999"/>
      <c r="I71" s="398"/>
    </row>
    <row r="72" spans="1:15" ht="13.5" customHeight="1">
      <c r="B72" s="999"/>
      <c r="C72" s="999"/>
      <c r="D72" s="999"/>
      <c r="E72" s="999"/>
      <c r="F72" s="999"/>
      <c r="G72" s="999"/>
      <c r="H72" s="999"/>
      <c r="I72" s="398"/>
    </row>
    <row r="73" spans="1:15" ht="11.25" customHeight="1">
      <c r="B73" s="270"/>
    </row>
  </sheetData>
  <mergeCells count="6">
    <mergeCell ref="L4:O5"/>
    <mergeCell ref="B71:H72"/>
    <mergeCell ref="B4:B6"/>
    <mergeCell ref="C4:F5"/>
    <mergeCell ref="G4:H5"/>
    <mergeCell ref="J4:K5"/>
  </mergeCells>
  <phoneticPr fontId="1"/>
  <printOptions horizontalCentered="1"/>
  <pageMargins left="0.51181102362204722" right="0.51181102362204722" top="0.6692913385826772" bottom="0.6692913385826772" header="0.39370078740157483" footer="0.39370078740157483"/>
  <pageSetup paperSize="9" scale="91" orientation="portrait" r:id="rId1"/>
  <headerFooter alignWithMargins="0"/>
  <colBreaks count="1" manualBreakCount="1">
    <brk id="8" max="73" man="1"/>
  </colBreaks>
</worksheet>
</file>

<file path=xl/worksheets/sheet18.xml><?xml version="1.0" encoding="utf-8"?>
<worksheet xmlns="http://schemas.openxmlformats.org/spreadsheetml/2006/main" xmlns:r="http://schemas.openxmlformats.org/officeDocument/2006/relationships">
  <sheetPr>
    <tabColor theme="9"/>
  </sheetPr>
  <dimension ref="A1:CU72"/>
  <sheetViews>
    <sheetView showGridLines="0" zoomScaleNormal="100" zoomScaleSheetLayoutView="70" workbookViewId="0">
      <selection activeCell="E15" sqref="E15"/>
    </sheetView>
  </sheetViews>
  <sheetFormatPr defaultRowHeight="13.5"/>
  <cols>
    <col min="1" max="1" width="10.625" style="15" customWidth="1"/>
    <col min="2" max="3" width="9.625" style="15" customWidth="1"/>
    <col min="4" max="4" width="9.625" style="25" customWidth="1"/>
    <col min="5" max="9" width="9.625" style="15" customWidth="1"/>
    <col min="10" max="12" width="15.625" style="15" customWidth="1"/>
    <col min="13" max="15" width="15.75" style="15" customWidth="1"/>
    <col min="16" max="233" width="9" style="15"/>
    <col min="234" max="234" width="10.5" style="15" customWidth="1"/>
    <col min="235" max="244" width="9.125" style="15" customWidth="1"/>
    <col min="245" max="245" width="15.625" style="15" customWidth="1"/>
    <col min="246" max="246" width="10.625" style="15" customWidth="1"/>
    <col min="247" max="254" width="9.625" style="15" customWidth="1"/>
    <col min="255" max="255" width="13.875" style="15" customWidth="1"/>
    <col min="256" max="264" width="10.5" style="15" customWidth="1"/>
    <col min="265" max="265" width="8.625" style="15" customWidth="1"/>
    <col min="266" max="268" width="15.625" style="15" customWidth="1"/>
    <col min="269" max="271" width="15.75" style="15" customWidth="1"/>
    <col min="272" max="489" width="9" style="15"/>
    <col min="490" max="490" width="10.5" style="15" customWidth="1"/>
    <col min="491" max="500" width="9.125" style="15" customWidth="1"/>
    <col min="501" max="501" width="15.625" style="15" customWidth="1"/>
    <col min="502" max="502" width="10.625" style="15" customWidth="1"/>
    <col min="503" max="510" width="9.625" style="15" customWidth="1"/>
    <col min="511" max="511" width="13.875" style="15" customWidth="1"/>
    <col min="512" max="520" width="10.5" style="15" customWidth="1"/>
    <col min="521" max="521" width="8.625" style="15" customWidth="1"/>
    <col min="522" max="524" width="15.625" style="15" customWidth="1"/>
    <col min="525" max="527" width="15.75" style="15" customWidth="1"/>
    <col min="528" max="745" width="9" style="15"/>
    <col min="746" max="746" width="10.5" style="15" customWidth="1"/>
    <col min="747" max="756" width="9.125" style="15" customWidth="1"/>
    <col min="757" max="757" width="15.625" style="15" customWidth="1"/>
    <col min="758" max="758" width="10.625" style="15" customWidth="1"/>
    <col min="759" max="766" width="9.625" style="15" customWidth="1"/>
    <col min="767" max="767" width="13.875" style="15" customWidth="1"/>
    <col min="768" max="776" width="10.5" style="15" customWidth="1"/>
    <col min="777" max="777" width="8.625" style="15" customWidth="1"/>
    <col min="778" max="780" width="15.625" style="15" customWidth="1"/>
    <col min="781" max="783" width="15.75" style="15" customWidth="1"/>
    <col min="784" max="1001" width="9" style="15"/>
    <col min="1002" max="1002" width="10.5" style="15" customWidth="1"/>
    <col min="1003" max="1012" width="9.125" style="15" customWidth="1"/>
    <col min="1013" max="1013" width="15.625" style="15" customWidth="1"/>
    <col min="1014" max="1014" width="10.625" style="15" customWidth="1"/>
    <col min="1015" max="1022" width="9.625" style="15" customWidth="1"/>
    <col min="1023" max="1023" width="13.875" style="15" customWidth="1"/>
    <col min="1024" max="1032" width="10.5" style="15" customWidth="1"/>
    <col min="1033" max="1033" width="8.625" style="15" customWidth="1"/>
    <col min="1034" max="1036" width="15.625" style="15" customWidth="1"/>
    <col min="1037" max="1039" width="15.75" style="15" customWidth="1"/>
    <col min="1040" max="1257" width="9" style="15"/>
    <col min="1258" max="1258" width="10.5" style="15" customWidth="1"/>
    <col min="1259" max="1268" width="9.125" style="15" customWidth="1"/>
    <col min="1269" max="1269" width="15.625" style="15" customWidth="1"/>
    <col min="1270" max="1270" width="10.625" style="15" customWidth="1"/>
    <col min="1271" max="1278" width="9.625" style="15" customWidth="1"/>
    <col min="1279" max="1279" width="13.875" style="15" customWidth="1"/>
    <col min="1280" max="1288" width="10.5" style="15" customWidth="1"/>
    <col min="1289" max="1289" width="8.625" style="15" customWidth="1"/>
    <col min="1290" max="1292" width="15.625" style="15" customWidth="1"/>
    <col min="1293" max="1295" width="15.75" style="15" customWidth="1"/>
    <col min="1296" max="1513" width="9" style="15"/>
    <col min="1514" max="1514" width="10.5" style="15" customWidth="1"/>
    <col min="1515" max="1524" width="9.125" style="15" customWidth="1"/>
    <col min="1525" max="1525" width="15.625" style="15" customWidth="1"/>
    <col min="1526" max="1526" width="10.625" style="15" customWidth="1"/>
    <col min="1527" max="1534" width="9.625" style="15" customWidth="1"/>
    <col min="1535" max="1535" width="13.875" style="15" customWidth="1"/>
    <col min="1536" max="1544" width="10.5" style="15" customWidth="1"/>
    <col min="1545" max="1545" width="8.625" style="15" customWidth="1"/>
    <col min="1546" max="1548" width="15.625" style="15" customWidth="1"/>
    <col min="1549" max="1551" width="15.75" style="15" customWidth="1"/>
    <col min="1552" max="1769" width="9" style="15"/>
    <col min="1770" max="1770" width="10.5" style="15" customWidth="1"/>
    <col min="1771" max="1780" width="9.125" style="15" customWidth="1"/>
    <col min="1781" max="1781" width="15.625" style="15" customWidth="1"/>
    <col min="1782" max="1782" width="10.625" style="15" customWidth="1"/>
    <col min="1783" max="1790" width="9.625" style="15" customWidth="1"/>
    <col min="1791" max="1791" width="13.875" style="15" customWidth="1"/>
    <col min="1792" max="1800" width="10.5" style="15" customWidth="1"/>
    <col min="1801" max="1801" width="8.625" style="15" customWidth="1"/>
    <col min="1802" max="1804" width="15.625" style="15" customWidth="1"/>
    <col min="1805" max="1807" width="15.75" style="15" customWidth="1"/>
    <col min="1808" max="2025" width="9" style="15"/>
    <col min="2026" max="2026" width="10.5" style="15" customWidth="1"/>
    <col min="2027" max="2036" width="9.125" style="15" customWidth="1"/>
    <col min="2037" max="2037" width="15.625" style="15" customWidth="1"/>
    <col min="2038" max="2038" width="10.625" style="15" customWidth="1"/>
    <col min="2039" max="2046" width="9.625" style="15" customWidth="1"/>
    <col min="2047" max="2047" width="13.875" style="15" customWidth="1"/>
    <col min="2048" max="2056" width="10.5" style="15" customWidth="1"/>
    <col min="2057" max="2057" width="8.625" style="15" customWidth="1"/>
    <col min="2058" max="2060" width="15.625" style="15" customWidth="1"/>
    <col min="2061" max="2063" width="15.75" style="15" customWidth="1"/>
    <col min="2064" max="2281" width="9" style="15"/>
    <col min="2282" max="2282" width="10.5" style="15" customWidth="1"/>
    <col min="2283" max="2292" width="9.125" style="15" customWidth="1"/>
    <col min="2293" max="2293" width="15.625" style="15" customWidth="1"/>
    <col min="2294" max="2294" width="10.625" style="15" customWidth="1"/>
    <col min="2295" max="2302" width="9.625" style="15" customWidth="1"/>
    <col min="2303" max="2303" width="13.875" style="15" customWidth="1"/>
    <col min="2304" max="2312" width="10.5" style="15" customWidth="1"/>
    <col min="2313" max="2313" width="8.625" style="15" customWidth="1"/>
    <col min="2314" max="2316" width="15.625" style="15" customWidth="1"/>
    <col min="2317" max="2319" width="15.75" style="15" customWidth="1"/>
    <col min="2320" max="2537" width="9" style="15"/>
    <col min="2538" max="2538" width="10.5" style="15" customWidth="1"/>
    <col min="2539" max="2548" width="9.125" style="15" customWidth="1"/>
    <col min="2549" max="2549" width="15.625" style="15" customWidth="1"/>
    <col min="2550" max="2550" width="10.625" style="15" customWidth="1"/>
    <col min="2551" max="2558" width="9.625" style="15" customWidth="1"/>
    <col min="2559" max="2559" width="13.875" style="15" customWidth="1"/>
    <col min="2560" max="2568" width="10.5" style="15" customWidth="1"/>
    <col min="2569" max="2569" width="8.625" style="15" customWidth="1"/>
    <col min="2570" max="2572" width="15.625" style="15" customWidth="1"/>
    <col min="2573" max="2575" width="15.75" style="15" customWidth="1"/>
    <col min="2576" max="2793" width="9" style="15"/>
    <col min="2794" max="2794" width="10.5" style="15" customWidth="1"/>
    <col min="2795" max="2804" width="9.125" style="15" customWidth="1"/>
    <col min="2805" max="2805" width="15.625" style="15" customWidth="1"/>
    <col min="2806" max="2806" width="10.625" style="15" customWidth="1"/>
    <col min="2807" max="2814" width="9.625" style="15" customWidth="1"/>
    <col min="2815" max="2815" width="13.875" style="15" customWidth="1"/>
    <col min="2816" max="2824" width="10.5" style="15" customWidth="1"/>
    <col min="2825" max="2825" width="8.625" style="15" customWidth="1"/>
    <col min="2826" max="2828" width="15.625" style="15" customWidth="1"/>
    <col min="2829" max="2831" width="15.75" style="15" customWidth="1"/>
    <col min="2832" max="3049" width="9" style="15"/>
    <col min="3050" max="3050" width="10.5" style="15" customWidth="1"/>
    <col min="3051" max="3060" width="9.125" style="15" customWidth="1"/>
    <col min="3061" max="3061" width="15.625" style="15" customWidth="1"/>
    <col min="3062" max="3062" width="10.625" style="15" customWidth="1"/>
    <col min="3063" max="3070" width="9.625" style="15" customWidth="1"/>
    <col min="3071" max="3071" width="13.875" style="15" customWidth="1"/>
    <col min="3072" max="3080" width="10.5" style="15" customWidth="1"/>
    <col min="3081" max="3081" width="8.625" style="15" customWidth="1"/>
    <col min="3082" max="3084" width="15.625" style="15" customWidth="1"/>
    <col min="3085" max="3087" width="15.75" style="15" customWidth="1"/>
    <col min="3088" max="3305" width="9" style="15"/>
    <col min="3306" max="3306" width="10.5" style="15" customWidth="1"/>
    <col min="3307" max="3316" width="9.125" style="15" customWidth="1"/>
    <col min="3317" max="3317" width="15.625" style="15" customWidth="1"/>
    <col min="3318" max="3318" width="10.625" style="15" customWidth="1"/>
    <col min="3319" max="3326" width="9.625" style="15" customWidth="1"/>
    <col min="3327" max="3327" width="13.875" style="15" customWidth="1"/>
    <col min="3328" max="3336" width="10.5" style="15" customWidth="1"/>
    <col min="3337" max="3337" width="8.625" style="15" customWidth="1"/>
    <col min="3338" max="3340" width="15.625" style="15" customWidth="1"/>
    <col min="3341" max="3343" width="15.75" style="15" customWidth="1"/>
    <col min="3344" max="3561" width="9" style="15"/>
    <col min="3562" max="3562" width="10.5" style="15" customWidth="1"/>
    <col min="3563" max="3572" width="9.125" style="15" customWidth="1"/>
    <col min="3573" max="3573" width="15.625" style="15" customWidth="1"/>
    <col min="3574" max="3574" width="10.625" style="15" customWidth="1"/>
    <col min="3575" max="3582" width="9.625" style="15" customWidth="1"/>
    <col min="3583" max="3583" width="13.875" style="15" customWidth="1"/>
    <col min="3584" max="3592" width="10.5" style="15" customWidth="1"/>
    <col min="3593" max="3593" width="8.625" style="15" customWidth="1"/>
    <col min="3594" max="3596" width="15.625" style="15" customWidth="1"/>
    <col min="3597" max="3599" width="15.75" style="15" customWidth="1"/>
    <col min="3600" max="3817" width="9" style="15"/>
    <col min="3818" max="3818" width="10.5" style="15" customWidth="1"/>
    <col min="3819" max="3828" width="9.125" style="15" customWidth="1"/>
    <col min="3829" max="3829" width="15.625" style="15" customWidth="1"/>
    <col min="3830" max="3830" width="10.625" style="15" customWidth="1"/>
    <col min="3831" max="3838" width="9.625" style="15" customWidth="1"/>
    <col min="3839" max="3839" width="13.875" style="15" customWidth="1"/>
    <col min="3840" max="3848" width="10.5" style="15" customWidth="1"/>
    <col min="3849" max="3849" width="8.625" style="15" customWidth="1"/>
    <col min="3850" max="3852" width="15.625" style="15" customWidth="1"/>
    <col min="3853" max="3855" width="15.75" style="15" customWidth="1"/>
    <col min="3856" max="4073" width="9" style="15"/>
    <col min="4074" max="4074" width="10.5" style="15" customWidth="1"/>
    <col min="4075" max="4084" width="9.125" style="15" customWidth="1"/>
    <col min="4085" max="4085" width="15.625" style="15" customWidth="1"/>
    <col min="4086" max="4086" width="10.625" style="15" customWidth="1"/>
    <col min="4087" max="4094" width="9.625" style="15" customWidth="1"/>
    <col min="4095" max="4095" width="13.875" style="15" customWidth="1"/>
    <col min="4096" max="4104" width="10.5" style="15" customWidth="1"/>
    <col min="4105" max="4105" width="8.625" style="15" customWidth="1"/>
    <col min="4106" max="4108" width="15.625" style="15" customWidth="1"/>
    <col min="4109" max="4111" width="15.75" style="15" customWidth="1"/>
    <col min="4112" max="4329" width="9" style="15"/>
    <col min="4330" max="4330" width="10.5" style="15" customWidth="1"/>
    <col min="4331" max="4340" width="9.125" style="15" customWidth="1"/>
    <col min="4341" max="4341" width="15.625" style="15" customWidth="1"/>
    <col min="4342" max="4342" width="10.625" style="15" customWidth="1"/>
    <col min="4343" max="4350" width="9.625" style="15" customWidth="1"/>
    <col min="4351" max="4351" width="13.875" style="15" customWidth="1"/>
    <col min="4352" max="4360" width="10.5" style="15" customWidth="1"/>
    <col min="4361" max="4361" width="8.625" style="15" customWidth="1"/>
    <col min="4362" max="4364" width="15.625" style="15" customWidth="1"/>
    <col min="4365" max="4367" width="15.75" style="15" customWidth="1"/>
    <col min="4368" max="4585" width="9" style="15"/>
    <col min="4586" max="4586" width="10.5" style="15" customWidth="1"/>
    <col min="4587" max="4596" width="9.125" style="15" customWidth="1"/>
    <col min="4597" max="4597" width="15.625" style="15" customWidth="1"/>
    <col min="4598" max="4598" width="10.625" style="15" customWidth="1"/>
    <col min="4599" max="4606" width="9.625" style="15" customWidth="1"/>
    <col min="4607" max="4607" width="13.875" style="15" customWidth="1"/>
    <col min="4608" max="4616" width="10.5" style="15" customWidth="1"/>
    <col min="4617" max="4617" width="8.625" style="15" customWidth="1"/>
    <col min="4618" max="4620" width="15.625" style="15" customWidth="1"/>
    <col min="4621" max="4623" width="15.75" style="15" customWidth="1"/>
    <col min="4624" max="4841" width="9" style="15"/>
    <col min="4842" max="4842" width="10.5" style="15" customWidth="1"/>
    <col min="4843" max="4852" width="9.125" style="15" customWidth="1"/>
    <col min="4853" max="4853" width="15.625" style="15" customWidth="1"/>
    <col min="4854" max="4854" width="10.625" style="15" customWidth="1"/>
    <col min="4855" max="4862" width="9.625" style="15" customWidth="1"/>
    <col min="4863" max="4863" width="13.875" style="15" customWidth="1"/>
    <col min="4864" max="4872" width="10.5" style="15" customWidth="1"/>
    <col min="4873" max="4873" width="8.625" style="15" customWidth="1"/>
    <col min="4874" max="4876" width="15.625" style="15" customWidth="1"/>
    <col min="4877" max="4879" width="15.75" style="15" customWidth="1"/>
    <col min="4880" max="5097" width="9" style="15"/>
    <col min="5098" max="5098" width="10.5" style="15" customWidth="1"/>
    <col min="5099" max="5108" width="9.125" style="15" customWidth="1"/>
    <col min="5109" max="5109" width="15.625" style="15" customWidth="1"/>
    <col min="5110" max="5110" width="10.625" style="15" customWidth="1"/>
    <col min="5111" max="5118" width="9.625" style="15" customWidth="1"/>
    <col min="5119" max="5119" width="13.875" style="15" customWidth="1"/>
    <col min="5120" max="5128" width="10.5" style="15" customWidth="1"/>
    <col min="5129" max="5129" width="8.625" style="15" customWidth="1"/>
    <col min="5130" max="5132" width="15.625" style="15" customWidth="1"/>
    <col min="5133" max="5135" width="15.75" style="15" customWidth="1"/>
    <col min="5136" max="5353" width="9" style="15"/>
    <col min="5354" max="5354" width="10.5" style="15" customWidth="1"/>
    <col min="5355" max="5364" width="9.125" style="15" customWidth="1"/>
    <col min="5365" max="5365" width="15.625" style="15" customWidth="1"/>
    <col min="5366" max="5366" width="10.625" style="15" customWidth="1"/>
    <col min="5367" max="5374" width="9.625" style="15" customWidth="1"/>
    <col min="5375" max="5375" width="13.875" style="15" customWidth="1"/>
    <col min="5376" max="5384" width="10.5" style="15" customWidth="1"/>
    <col min="5385" max="5385" width="8.625" style="15" customWidth="1"/>
    <col min="5386" max="5388" width="15.625" style="15" customWidth="1"/>
    <col min="5389" max="5391" width="15.75" style="15" customWidth="1"/>
    <col min="5392" max="5609" width="9" style="15"/>
    <col min="5610" max="5610" width="10.5" style="15" customWidth="1"/>
    <col min="5611" max="5620" width="9.125" style="15" customWidth="1"/>
    <col min="5621" max="5621" width="15.625" style="15" customWidth="1"/>
    <col min="5622" max="5622" width="10.625" style="15" customWidth="1"/>
    <col min="5623" max="5630" width="9.625" style="15" customWidth="1"/>
    <col min="5631" max="5631" width="13.875" style="15" customWidth="1"/>
    <col min="5632" max="5640" width="10.5" style="15" customWidth="1"/>
    <col min="5641" max="5641" width="8.625" style="15" customWidth="1"/>
    <col min="5642" max="5644" width="15.625" style="15" customWidth="1"/>
    <col min="5645" max="5647" width="15.75" style="15" customWidth="1"/>
    <col min="5648" max="5865" width="9" style="15"/>
    <col min="5866" max="5866" width="10.5" style="15" customWidth="1"/>
    <col min="5867" max="5876" width="9.125" style="15" customWidth="1"/>
    <col min="5877" max="5877" width="15.625" style="15" customWidth="1"/>
    <col min="5878" max="5878" width="10.625" style="15" customWidth="1"/>
    <col min="5879" max="5886" width="9.625" style="15" customWidth="1"/>
    <col min="5887" max="5887" width="13.875" style="15" customWidth="1"/>
    <col min="5888" max="5896" width="10.5" style="15" customWidth="1"/>
    <col min="5897" max="5897" width="8.625" style="15" customWidth="1"/>
    <col min="5898" max="5900" width="15.625" style="15" customWidth="1"/>
    <col min="5901" max="5903" width="15.75" style="15" customWidth="1"/>
    <col min="5904" max="6121" width="9" style="15"/>
    <col min="6122" max="6122" width="10.5" style="15" customWidth="1"/>
    <col min="6123" max="6132" width="9.125" style="15" customWidth="1"/>
    <col min="6133" max="6133" width="15.625" style="15" customWidth="1"/>
    <col min="6134" max="6134" width="10.625" style="15" customWidth="1"/>
    <col min="6135" max="6142" width="9.625" style="15" customWidth="1"/>
    <col min="6143" max="6143" width="13.875" style="15" customWidth="1"/>
    <col min="6144" max="6152" width="10.5" style="15" customWidth="1"/>
    <col min="6153" max="6153" width="8.625" style="15" customWidth="1"/>
    <col min="6154" max="6156" width="15.625" style="15" customWidth="1"/>
    <col min="6157" max="6159" width="15.75" style="15" customWidth="1"/>
    <col min="6160" max="6377" width="9" style="15"/>
    <col min="6378" max="6378" width="10.5" style="15" customWidth="1"/>
    <col min="6379" max="6388" width="9.125" style="15" customWidth="1"/>
    <col min="6389" max="6389" width="15.625" style="15" customWidth="1"/>
    <col min="6390" max="6390" width="10.625" style="15" customWidth="1"/>
    <col min="6391" max="6398" width="9.625" style="15" customWidth="1"/>
    <col min="6399" max="6399" width="13.875" style="15" customWidth="1"/>
    <col min="6400" max="6408" width="10.5" style="15" customWidth="1"/>
    <col min="6409" max="6409" width="8.625" style="15" customWidth="1"/>
    <col min="6410" max="6412" width="15.625" style="15" customWidth="1"/>
    <col min="6413" max="6415" width="15.75" style="15" customWidth="1"/>
    <col min="6416" max="6633" width="9" style="15"/>
    <col min="6634" max="6634" width="10.5" style="15" customWidth="1"/>
    <col min="6635" max="6644" width="9.125" style="15" customWidth="1"/>
    <col min="6645" max="6645" width="15.625" style="15" customWidth="1"/>
    <col min="6646" max="6646" width="10.625" style="15" customWidth="1"/>
    <col min="6647" max="6654" width="9.625" style="15" customWidth="1"/>
    <col min="6655" max="6655" width="13.875" style="15" customWidth="1"/>
    <col min="6656" max="6664" width="10.5" style="15" customWidth="1"/>
    <col min="6665" max="6665" width="8.625" style="15" customWidth="1"/>
    <col min="6666" max="6668" width="15.625" style="15" customWidth="1"/>
    <col min="6669" max="6671" width="15.75" style="15" customWidth="1"/>
    <col min="6672" max="6889" width="9" style="15"/>
    <col min="6890" max="6890" width="10.5" style="15" customWidth="1"/>
    <col min="6891" max="6900" width="9.125" style="15" customWidth="1"/>
    <col min="6901" max="6901" width="15.625" style="15" customWidth="1"/>
    <col min="6902" max="6902" width="10.625" style="15" customWidth="1"/>
    <col min="6903" max="6910" width="9.625" style="15" customWidth="1"/>
    <col min="6911" max="6911" width="13.875" style="15" customWidth="1"/>
    <col min="6912" max="6920" width="10.5" style="15" customWidth="1"/>
    <col min="6921" max="6921" width="8.625" style="15" customWidth="1"/>
    <col min="6922" max="6924" width="15.625" style="15" customWidth="1"/>
    <col min="6925" max="6927" width="15.75" style="15" customWidth="1"/>
    <col min="6928" max="7145" width="9" style="15"/>
    <col min="7146" max="7146" width="10.5" style="15" customWidth="1"/>
    <col min="7147" max="7156" width="9.125" style="15" customWidth="1"/>
    <col min="7157" max="7157" width="15.625" style="15" customWidth="1"/>
    <col min="7158" max="7158" width="10.625" style="15" customWidth="1"/>
    <col min="7159" max="7166" width="9.625" style="15" customWidth="1"/>
    <col min="7167" max="7167" width="13.875" style="15" customWidth="1"/>
    <col min="7168" max="7176" width="10.5" style="15" customWidth="1"/>
    <col min="7177" max="7177" width="8.625" style="15" customWidth="1"/>
    <col min="7178" max="7180" width="15.625" style="15" customWidth="1"/>
    <col min="7181" max="7183" width="15.75" style="15" customWidth="1"/>
    <col min="7184" max="7401" width="9" style="15"/>
    <col min="7402" max="7402" width="10.5" style="15" customWidth="1"/>
    <col min="7403" max="7412" width="9.125" style="15" customWidth="1"/>
    <col min="7413" max="7413" width="15.625" style="15" customWidth="1"/>
    <col min="7414" max="7414" width="10.625" style="15" customWidth="1"/>
    <col min="7415" max="7422" width="9.625" style="15" customWidth="1"/>
    <col min="7423" max="7423" width="13.875" style="15" customWidth="1"/>
    <col min="7424" max="7432" width="10.5" style="15" customWidth="1"/>
    <col min="7433" max="7433" width="8.625" style="15" customWidth="1"/>
    <col min="7434" max="7436" width="15.625" style="15" customWidth="1"/>
    <col min="7437" max="7439" width="15.75" style="15" customWidth="1"/>
    <col min="7440" max="7657" width="9" style="15"/>
    <col min="7658" max="7658" width="10.5" style="15" customWidth="1"/>
    <col min="7659" max="7668" width="9.125" style="15" customWidth="1"/>
    <col min="7669" max="7669" width="15.625" style="15" customWidth="1"/>
    <col min="7670" max="7670" width="10.625" style="15" customWidth="1"/>
    <col min="7671" max="7678" width="9.625" style="15" customWidth="1"/>
    <col min="7679" max="7679" width="13.875" style="15" customWidth="1"/>
    <col min="7680" max="7688" width="10.5" style="15" customWidth="1"/>
    <col min="7689" max="7689" width="8.625" style="15" customWidth="1"/>
    <col min="7690" max="7692" width="15.625" style="15" customWidth="1"/>
    <col min="7693" max="7695" width="15.75" style="15" customWidth="1"/>
    <col min="7696" max="7913" width="9" style="15"/>
    <col min="7914" max="7914" width="10.5" style="15" customWidth="1"/>
    <col min="7915" max="7924" width="9.125" style="15" customWidth="1"/>
    <col min="7925" max="7925" width="15.625" style="15" customWidth="1"/>
    <col min="7926" max="7926" width="10.625" style="15" customWidth="1"/>
    <col min="7927" max="7934" width="9.625" style="15" customWidth="1"/>
    <col min="7935" max="7935" width="13.875" style="15" customWidth="1"/>
    <col min="7936" max="7944" width="10.5" style="15" customWidth="1"/>
    <col min="7945" max="7945" width="8.625" style="15" customWidth="1"/>
    <col min="7946" max="7948" width="15.625" style="15" customWidth="1"/>
    <col min="7949" max="7951" width="15.75" style="15" customWidth="1"/>
    <col min="7952" max="8169" width="9" style="15"/>
    <col min="8170" max="8170" width="10.5" style="15" customWidth="1"/>
    <col min="8171" max="8180" width="9.125" style="15" customWidth="1"/>
    <col min="8181" max="8181" width="15.625" style="15" customWidth="1"/>
    <col min="8182" max="8182" width="10.625" style="15" customWidth="1"/>
    <col min="8183" max="8190" width="9.625" style="15" customWidth="1"/>
    <col min="8191" max="8191" width="13.875" style="15" customWidth="1"/>
    <col min="8192" max="8200" width="10.5" style="15" customWidth="1"/>
    <col min="8201" max="8201" width="8.625" style="15" customWidth="1"/>
    <col min="8202" max="8204" width="15.625" style="15" customWidth="1"/>
    <col min="8205" max="8207" width="15.75" style="15" customWidth="1"/>
    <col min="8208" max="8425" width="9" style="15"/>
    <col min="8426" max="8426" width="10.5" style="15" customWidth="1"/>
    <col min="8427" max="8436" width="9.125" style="15" customWidth="1"/>
    <col min="8437" max="8437" width="15.625" style="15" customWidth="1"/>
    <col min="8438" max="8438" width="10.625" style="15" customWidth="1"/>
    <col min="8439" max="8446" width="9.625" style="15" customWidth="1"/>
    <col min="8447" max="8447" width="13.875" style="15" customWidth="1"/>
    <col min="8448" max="8456" width="10.5" style="15" customWidth="1"/>
    <col min="8457" max="8457" width="8.625" style="15" customWidth="1"/>
    <col min="8458" max="8460" width="15.625" style="15" customWidth="1"/>
    <col min="8461" max="8463" width="15.75" style="15" customWidth="1"/>
    <col min="8464" max="8681" width="9" style="15"/>
    <col min="8682" max="8682" width="10.5" style="15" customWidth="1"/>
    <col min="8683" max="8692" width="9.125" style="15" customWidth="1"/>
    <col min="8693" max="8693" width="15.625" style="15" customWidth="1"/>
    <col min="8694" max="8694" width="10.625" style="15" customWidth="1"/>
    <col min="8695" max="8702" width="9.625" style="15" customWidth="1"/>
    <col min="8703" max="8703" width="13.875" style="15" customWidth="1"/>
    <col min="8704" max="8712" width="10.5" style="15" customWidth="1"/>
    <col min="8713" max="8713" width="8.625" style="15" customWidth="1"/>
    <col min="8714" max="8716" width="15.625" style="15" customWidth="1"/>
    <col min="8717" max="8719" width="15.75" style="15" customWidth="1"/>
    <col min="8720" max="8937" width="9" style="15"/>
    <col min="8938" max="8938" width="10.5" style="15" customWidth="1"/>
    <col min="8939" max="8948" width="9.125" style="15" customWidth="1"/>
    <col min="8949" max="8949" width="15.625" style="15" customWidth="1"/>
    <col min="8950" max="8950" width="10.625" style="15" customWidth="1"/>
    <col min="8951" max="8958" width="9.625" style="15" customWidth="1"/>
    <col min="8959" max="8959" width="13.875" style="15" customWidth="1"/>
    <col min="8960" max="8968" width="10.5" style="15" customWidth="1"/>
    <col min="8969" max="8969" width="8.625" style="15" customWidth="1"/>
    <col min="8970" max="8972" width="15.625" style="15" customWidth="1"/>
    <col min="8973" max="8975" width="15.75" style="15" customWidth="1"/>
    <col min="8976" max="9193" width="9" style="15"/>
    <col min="9194" max="9194" width="10.5" style="15" customWidth="1"/>
    <col min="9195" max="9204" width="9.125" style="15" customWidth="1"/>
    <col min="9205" max="9205" width="15.625" style="15" customWidth="1"/>
    <col min="9206" max="9206" width="10.625" style="15" customWidth="1"/>
    <col min="9207" max="9214" width="9.625" style="15" customWidth="1"/>
    <col min="9215" max="9215" width="13.875" style="15" customWidth="1"/>
    <col min="9216" max="9224" width="10.5" style="15" customWidth="1"/>
    <col min="9225" max="9225" width="8.625" style="15" customWidth="1"/>
    <col min="9226" max="9228" width="15.625" style="15" customWidth="1"/>
    <col min="9229" max="9231" width="15.75" style="15" customWidth="1"/>
    <col min="9232" max="9449" width="9" style="15"/>
    <col min="9450" max="9450" width="10.5" style="15" customWidth="1"/>
    <col min="9451" max="9460" width="9.125" style="15" customWidth="1"/>
    <col min="9461" max="9461" width="15.625" style="15" customWidth="1"/>
    <col min="9462" max="9462" width="10.625" style="15" customWidth="1"/>
    <col min="9463" max="9470" width="9.625" style="15" customWidth="1"/>
    <col min="9471" max="9471" width="13.875" style="15" customWidth="1"/>
    <col min="9472" max="9480" width="10.5" style="15" customWidth="1"/>
    <col min="9481" max="9481" width="8.625" style="15" customWidth="1"/>
    <col min="9482" max="9484" width="15.625" style="15" customWidth="1"/>
    <col min="9485" max="9487" width="15.75" style="15" customWidth="1"/>
    <col min="9488" max="9705" width="9" style="15"/>
    <col min="9706" max="9706" width="10.5" style="15" customWidth="1"/>
    <col min="9707" max="9716" width="9.125" style="15" customWidth="1"/>
    <col min="9717" max="9717" width="15.625" style="15" customWidth="1"/>
    <col min="9718" max="9718" width="10.625" style="15" customWidth="1"/>
    <col min="9719" max="9726" width="9.625" style="15" customWidth="1"/>
    <col min="9727" max="9727" width="13.875" style="15" customWidth="1"/>
    <col min="9728" max="9736" width="10.5" style="15" customWidth="1"/>
    <col min="9737" max="9737" width="8.625" style="15" customWidth="1"/>
    <col min="9738" max="9740" width="15.625" style="15" customWidth="1"/>
    <col min="9741" max="9743" width="15.75" style="15" customWidth="1"/>
    <col min="9744" max="9961" width="9" style="15"/>
    <col min="9962" max="9962" width="10.5" style="15" customWidth="1"/>
    <col min="9963" max="9972" width="9.125" style="15" customWidth="1"/>
    <col min="9973" max="9973" width="15.625" style="15" customWidth="1"/>
    <col min="9974" max="9974" width="10.625" style="15" customWidth="1"/>
    <col min="9975" max="9982" width="9.625" style="15" customWidth="1"/>
    <col min="9983" max="9983" width="13.875" style="15" customWidth="1"/>
    <col min="9984" max="9992" width="10.5" style="15" customWidth="1"/>
    <col min="9993" max="9993" width="8.625" style="15" customWidth="1"/>
    <col min="9994" max="9996" width="15.625" style="15" customWidth="1"/>
    <col min="9997" max="9999" width="15.75" style="15" customWidth="1"/>
    <col min="10000" max="10217" width="9" style="15"/>
    <col min="10218" max="10218" width="10.5" style="15" customWidth="1"/>
    <col min="10219" max="10228" width="9.125" style="15" customWidth="1"/>
    <col min="10229" max="10229" width="15.625" style="15" customWidth="1"/>
    <col min="10230" max="10230" width="10.625" style="15" customWidth="1"/>
    <col min="10231" max="10238" width="9.625" style="15" customWidth="1"/>
    <col min="10239" max="10239" width="13.875" style="15" customWidth="1"/>
    <col min="10240" max="10248" width="10.5" style="15" customWidth="1"/>
    <col min="10249" max="10249" width="8.625" style="15" customWidth="1"/>
    <col min="10250" max="10252" width="15.625" style="15" customWidth="1"/>
    <col min="10253" max="10255" width="15.75" style="15" customWidth="1"/>
    <col min="10256" max="10473" width="9" style="15"/>
    <col min="10474" max="10474" width="10.5" style="15" customWidth="1"/>
    <col min="10475" max="10484" width="9.125" style="15" customWidth="1"/>
    <col min="10485" max="10485" width="15.625" style="15" customWidth="1"/>
    <col min="10486" max="10486" width="10.625" style="15" customWidth="1"/>
    <col min="10487" max="10494" width="9.625" style="15" customWidth="1"/>
    <col min="10495" max="10495" width="13.875" style="15" customWidth="1"/>
    <col min="10496" max="10504" width="10.5" style="15" customWidth="1"/>
    <col min="10505" max="10505" width="8.625" style="15" customWidth="1"/>
    <col min="10506" max="10508" width="15.625" style="15" customWidth="1"/>
    <col min="10509" max="10511" width="15.75" style="15" customWidth="1"/>
    <col min="10512" max="10729" width="9" style="15"/>
    <col min="10730" max="10730" width="10.5" style="15" customWidth="1"/>
    <col min="10731" max="10740" width="9.125" style="15" customWidth="1"/>
    <col min="10741" max="10741" width="15.625" style="15" customWidth="1"/>
    <col min="10742" max="10742" width="10.625" style="15" customWidth="1"/>
    <col min="10743" max="10750" width="9.625" style="15" customWidth="1"/>
    <col min="10751" max="10751" width="13.875" style="15" customWidth="1"/>
    <col min="10752" max="10760" width="10.5" style="15" customWidth="1"/>
    <col min="10761" max="10761" width="8.625" style="15" customWidth="1"/>
    <col min="10762" max="10764" width="15.625" style="15" customWidth="1"/>
    <col min="10765" max="10767" width="15.75" style="15" customWidth="1"/>
    <col min="10768" max="10985" width="9" style="15"/>
    <col min="10986" max="10986" width="10.5" style="15" customWidth="1"/>
    <col min="10987" max="10996" width="9.125" style="15" customWidth="1"/>
    <col min="10997" max="10997" width="15.625" style="15" customWidth="1"/>
    <col min="10998" max="10998" width="10.625" style="15" customWidth="1"/>
    <col min="10999" max="11006" width="9.625" style="15" customWidth="1"/>
    <col min="11007" max="11007" width="13.875" style="15" customWidth="1"/>
    <col min="11008" max="11016" width="10.5" style="15" customWidth="1"/>
    <col min="11017" max="11017" width="8.625" style="15" customWidth="1"/>
    <col min="11018" max="11020" width="15.625" style="15" customWidth="1"/>
    <col min="11021" max="11023" width="15.75" style="15" customWidth="1"/>
    <col min="11024" max="11241" width="9" style="15"/>
    <col min="11242" max="11242" width="10.5" style="15" customWidth="1"/>
    <col min="11243" max="11252" width="9.125" style="15" customWidth="1"/>
    <col min="11253" max="11253" width="15.625" style="15" customWidth="1"/>
    <col min="11254" max="11254" width="10.625" style="15" customWidth="1"/>
    <col min="11255" max="11262" width="9.625" style="15" customWidth="1"/>
    <col min="11263" max="11263" width="13.875" style="15" customWidth="1"/>
    <col min="11264" max="11272" width="10.5" style="15" customWidth="1"/>
    <col min="11273" max="11273" width="8.625" style="15" customWidth="1"/>
    <col min="11274" max="11276" width="15.625" style="15" customWidth="1"/>
    <col min="11277" max="11279" width="15.75" style="15" customWidth="1"/>
    <col min="11280" max="11497" width="9" style="15"/>
    <col min="11498" max="11498" width="10.5" style="15" customWidth="1"/>
    <col min="11499" max="11508" width="9.125" style="15" customWidth="1"/>
    <col min="11509" max="11509" width="15.625" style="15" customWidth="1"/>
    <col min="11510" max="11510" width="10.625" style="15" customWidth="1"/>
    <col min="11511" max="11518" width="9.625" style="15" customWidth="1"/>
    <col min="11519" max="11519" width="13.875" style="15" customWidth="1"/>
    <col min="11520" max="11528" width="10.5" style="15" customWidth="1"/>
    <col min="11529" max="11529" width="8.625" style="15" customWidth="1"/>
    <col min="11530" max="11532" width="15.625" style="15" customWidth="1"/>
    <col min="11533" max="11535" width="15.75" style="15" customWidth="1"/>
    <col min="11536" max="11753" width="9" style="15"/>
    <col min="11754" max="11754" width="10.5" style="15" customWidth="1"/>
    <col min="11755" max="11764" width="9.125" style="15" customWidth="1"/>
    <col min="11765" max="11765" width="15.625" style="15" customWidth="1"/>
    <col min="11766" max="11766" width="10.625" style="15" customWidth="1"/>
    <col min="11767" max="11774" width="9.625" style="15" customWidth="1"/>
    <col min="11775" max="11775" width="13.875" style="15" customWidth="1"/>
    <col min="11776" max="11784" width="10.5" style="15" customWidth="1"/>
    <col min="11785" max="11785" width="8.625" style="15" customWidth="1"/>
    <col min="11786" max="11788" width="15.625" style="15" customWidth="1"/>
    <col min="11789" max="11791" width="15.75" style="15" customWidth="1"/>
    <col min="11792" max="12009" width="9" style="15"/>
    <col min="12010" max="12010" width="10.5" style="15" customWidth="1"/>
    <col min="12011" max="12020" width="9.125" style="15" customWidth="1"/>
    <col min="12021" max="12021" width="15.625" style="15" customWidth="1"/>
    <col min="12022" max="12022" width="10.625" style="15" customWidth="1"/>
    <col min="12023" max="12030" width="9.625" style="15" customWidth="1"/>
    <col min="12031" max="12031" width="13.875" style="15" customWidth="1"/>
    <col min="12032" max="12040" width="10.5" style="15" customWidth="1"/>
    <col min="12041" max="12041" width="8.625" style="15" customWidth="1"/>
    <col min="12042" max="12044" width="15.625" style="15" customWidth="1"/>
    <col min="12045" max="12047" width="15.75" style="15" customWidth="1"/>
    <col min="12048" max="12265" width="9" style="15"/>
    <col min="12266" max="12266" width="10.5" style="15" customWidth="1"/>
    <col min="12267" max="12276" width="9.125" style="15" customWidth="1"/>
    <col min="12277" max="12277" width="15.625" style="15" customWidth="1"/>
    <col min="12278" max="12278" width="10.625" style="15" customWidth="1"/>
    <col min="12279" max="12286" width="9.625" style="15" customWidth="1"/>
    <col min="12287" max="12287" width="13.875" style="15" customWidth="1"/>
    <col min="12288" max="12296" width="10.5" style="15" customWidth="1"/>
    <col min="12297" max="12297" width="8.625" style="15" customWidth="1"/>
    <col min="12298" max="12300" width="15.625" style="15" customWidth="1"/>
    <col min="12301" max="12303" width="15.75" style="15" customWidth="1"/>
    <col min="12304" max="12521" width="9" style="15"/>
    <col min="12522" max="12522" width="10.5" style="15" customWidth="1"/>
    <col min="12523" max="12532" width="9.125" style="15" customWidth="1"/>
    <col min="12533" max="12533" width="15.625" style="15" customWidth="1"/>
    <col min="12534" max="12534" width="10.625" style="15" customWidth="1"/>
    <col min="12535" max="12542" width="9.625" style="15" customWidth="1"/>
    <col min="12543" max="12543" width="13.875" style="15" customWidth="1"/>
    <col min="12544" max="12552" width="10.5" style="15" customWidth="1"/>
    <col min="12553" max="12553" width="8.625" style="15" customWidth="1"/>
    <col min="12554" max="12556" width="15.625" style="15" customWidth="1"/>
    <col min="12557" max="12559" width="15.75" style="15" customWidth="1"/>
    <col min="12560" max="12777" width="9" style="15"/>
    <col min="12778" max="12778" width="10.5" style="15" customWidth="1"/>
    <col min="12779" max="12788" width="9.125" style="15" customWidth="1"/>
    <col min="12789" max="12789" width="15.625" style="15" customWidth="1"/>
    <col min="12790" max="12790" width="10.625" style="15" customWidth="1"/>
    <col min="12791" max="12798" width="9.625" style="15" customWidth="1"/>
    <col min="12799" max="12799" width="13.875" style="15" customWidth="1"/>
    <col min="12800" max="12808" width="10.5" style="15" customWidth="1"/>
    <col min="12809" max="12809" width="8.625" style="15" customWidth="1"/>
    <col min="12810" max="12812" width="15.625" style="15" customWidth="1"/>
    <col min="12813" max="12815" width="15.75" style="15" customWidth="1"/>
    <col min="12816" max="13033" width="9" style="15"/>
    <col min="13034" max="13034" width="10.5" style="15" customWidth="1"/>
    <col min="13035" max="13044" width="9.125" style="15" customWidth="1"/>
    <col min="13045" max="13045" width="15.625" style="15" customWidth="1"/>
    <col min="13046" max="13046" width="10.625" style="15" customWidth="1"/>
    <col min="13047" max="13054" width="9.625" style="15" customWidth="1"/>
    <col min="13055" max="13055" width="13.875" style="15" customWidth="1"/>
    <col min="13056" max="13064" width="10.5" style="15" customWidth="1"/>
    <col min="13065" max="13065" width="8.625" style="15" customWidth="1"/>
    <col min="13066" max="13068" width="15.625" style="15" customWidth="1"/>
    <col min="13069" max="13071" width="15.75" style="15" customWidth="1"/>
    <col min="13072" max="13289" width="9" style="15"/>
    <col min="13290" max="13290" width="10.5" style="15" customWidth="1"/>
    <col min="13291" max="13300" width="9.125" style="15" customWidth="1"/>
    <col min="13301" max="13301" width="15.625" style="15" customWidth="1"/>
    <col min="13302" max="13302" width="10.625" style="15" customWidth="1"/>
    <col min="13303" max="13310" width="9.625" style="15" customWidth="1"/>
    <col min="13311" max="13311" width="13.875" style="15" customWidth="1"/>
    <col min="13312" max="13320" width="10.5" style="15" customWidth="1"/>
    <col min="13321" max="13321" width="8.625" style="15" customWidth="1"/>
    <col min="13322" max="13324" width="15.625" style="15" customWidth="1"/>
    <col min="13325" max="13327" width="15.75" style="15" customWidth="1"/>
    <col min="13328" max="13545" width="9" style="15"/>
    <col min="13546" max="13546" width="10.5" style="15" customWidth="1"/>
    <col min="13547" max="13556" width="9.125" style="15" customWidth="1"/>
    <col min="13557" max="13557" width="15.625" style="15" customWidth="1"/>
    <col min="13558" max="13558" width="10.625" style="15" customWidth="1"/>
    <col min="13559" max="13566" width="9.625" style="15" customWidth="1"/>
    <col min="13567" max="13567" width="13.875" style="15" customWidth="1"/>
    <col min="13568" max="13576" width="10.5" style="15" customWidth="1"/>
    <col min="13577" max="13577" width="8.625" style="15" customWidth="1"/>
    <col min="13578" max="13580" width="15.625" style="15" customWidth="1"/>
    <col min="13581" max="13583" width="15.75" style="15" customWidth="1"/>
    <col min="13584" max="13801" width="9" style="15"/>
    <col min="13802" max="13802" width="10.5" style="15" customWidth="1"/>
    <col min="13803" max="13812" width="9.125" style="15" customWidth="1"/>
    <col min="13813" max="13813" width="15.625" style="15" customWidth="1"/>
    <col min="13814" max="13814" width="10.625" style="15" customWidth="1"/>
    <col min="13815" max="13822" width="9.625" style="15" customWidth="1"/>
    <col min="13823" max="13823" width="13.875" style="15" customWidth="1"/>
    <col min="13824" max="13832" width="10.5" style="15" customWidth="1"/>
    <col min="13833" max="13833" width="8.625" style="15" customWidth="1"/>
    <col min="13834" max="13836" width="15.625" style="15" customWidth="1"/>
    <col min="13837" max="13839" width="15.75" style="15" customWidth="1"/>
    <col min="13840" max="14057" width="9" style="15"/>
    <col min="14058" max="14058" width="10.5" style="15" customWidth="1"/>
    <col min="14059" max="14068" width="9.125" style="15" customWidth="1"/>
    <col min="14069" max="14069" width="15.625" style="15" customWidth="1"/>
    <col min="14070" max="14070" width="10.625" style="15" customWidth="1"/>
    <col min="14071" max="14078" width="9.625" style="15" customWidth="1"/>
    <col min="14079" max="14079" width="13.875" style="15" customWidth="1"/>
    <col min="14080" max="14088" width="10.5" style="15" customWidth="1"/>
    <col min="14089" max="14089" width="8.625" style="15" customWidth="1"/>
    <col min="14090" max="14092" width="15.625" style="15" customWidth="1"/>
    <col min="14093" max="14095" width="15.75" style="15" customWidth="1"/>
    <col min="14096" max="14313" width="9" style="15"/>
    <col min="14314" max="14314" width="10.5" style="15" customWidth="1"/>
    <col min="14315" max="14324" width="9.125" style="15" customWidth="1"/>
    <col min="14325" max="14325" width="15.625" style="15" customWidth="1"/>
    <col min="14326" max="14326" width="10.625" style="15" customWidth="1"/>
    <col min="14327" max="14334" width="9.625" style="15" customWidth="1"/>
    <col min="14335" max="14335" width="13.875" style="15" customWidth="1"/>
    <col min="14336" max="14344" width="10.5" style="15" customWidth="1"/>
    <col min="14345" max="14345" width="8.625" style="15" customWidth="1"/>
    <col min="14346" max="14348" width="15.625" style="15" customWidth="1"/>
    <col min="14349" max="14351" width="15.75" style="15" customWidth="1"/>
    <col min="14352" max="14569" width="9" style="15"/>
    <col min="14570" max="14570" width="10.5" style="15" customWidth="1"/>
    <col min="14571" max="14580" width="9.125" style="15" customWidth="1"/>
    <col min="14581" max="14581" width="15.625" style="15" customWidth="1"/>
    <col min="14582" max="14582" width="10.625" style="15" customWidth="1"/>
    <col min="14583" max="14590" width="9.625" style="15" customWidth="1"/>
    <col min="14591" max="14591" width="13.875" style="15" customWidth="1"/>
    <col min="14592" max="14600" width="10.5" style="15" customWidth="1"/>
    <col min="14601" max="14601" width="8.625" style="15" customWidth="1"/>
    <col min="14602" max="14604" width="15.625" style="15" customWidth="1"/>
    <col min="14605" max="14607" width="15.75" style="15" customWidth="1"/>
    <col min="14608" max="14825" width="9" style="15"/>
    <col min="14826" max="14826" width="10.5" style="15" customWidth="1"/>
    <col min="14827" max="14836" width="9.125" style="15" customWidth="1"/>
    <col min="14837" max="14837" width="15.625" style="15" customWidth="1"/>
    <col min="14838" max="14838" width="10.625" style="15" customWidth="1"/>
    <col min="14839" max="14846" width="9.625" style="15" customWidth="1"/>
    <col min="14847" max="14847" width="13.875" style="15" customWidth="1"/>
    <col min="14848" max="14856" width="10.5" style="15" customWidth="1"/>
    <col min="14857" max="14857" width="8.625" style="15" customWidth="1"/>
    <col min="14858" max="14860" width="15.625" style="15" customWidth="1"/>
    <col min="14861" max="14863" width="15.75" style="15" customWidth="1"/>
    <col min="14864" max="15081" width="9" style="15"/>
    <col min="15082" max="15082" width="10.5" style="15" customWidth="1"/>
    <col min="15083" max="15092" width="9.125" style="15" customWidth="1"/>
    <col min="15093" max="15093" width="15.625" style="15" customWidth="1"/>
    <col min="15094" max="15094" width="10.625" style="15" customWidth="1"/>
    <col min="15095" max="15102" width="9.625" style="15" customWidth="1"/>
    <col min="15103" max="15103" width="13.875" style="15" customWidth="1"/>
    <col min="15104" max="15112" width="10.5" style="15" customWidth="1"/>
    <col min="15113" max="15113" width="8.625" style="15" customWidth="1"/>
    <col min="15114" max="15116" width="15.625" style="15" customWidth="1"/>
    <col min="15117" max="15119" width="15.75" style="15" customWidth="1"/>
    <col min="15120" max="15337" width="9" style="15"/>
    <col min="15338" max="15338" width="10.5" style="15" customWidth="1"/>
    <col min="15339" max="15348" width="9.125" style="15" customWidth="1"/>
    <col min="15349" max="15349" width="15.625" style="15" customWidth="1"/>
    <col min="15350" max="15350" width="10.625" style="15" customWidth="1"/>
    <col min="15351" max="15358" width="9.625" style="15" customWidth="1"/>
    <col min="15359" max="15359" width="13.875" style="15" customWidth="1"/>
    <col min="15360" max="15368" width="10.5" style="15" customWidth="1"/>
    <col min="15369" max="15369" width="8.625" style="15" customWidth="1"/>
    <col min="15370" max="15372" width="15.625" style="15" customWidth="1"/>
    <col min="15373" max="15375" width="15.75" style="15" customWidth="1"/>
    <col min="15376" max="15593" width="9" style="15"/>
    <col min="15594" max="15594" width="10.5" style="15" customWidth="1"/>
    <col min="15595" max="15604" width="9.125" style="15" customWidth="1"/>
    <col min="15605" max="15605" width="15.625" style="15" customWidth="1"/>
    <col min="15606" max="15606" width="10.625" style="15" customWidth="1"/>
    <col min="15607" max="15614" width="9.625" style="15" customWidth="1"/>
    <col min="15615" max="15615" width="13.875" style="15" customWidth="1"/>
    <col min="15616" max="15624" width="10.5" style="15" customWidth="1"/>
    <col min="15625" max="15625" width="8.625" style="15" customWidth="1"/>
    <col min="15626" max="15628" width="15.625" style="15" customWidth="1"/>
    <col min="15629" max="15631" width="15.75" style="15" customWidth="1"/>
    <col min="15632" max="15849" width="9" style="15"/>
    <col min="15850" max="15850" width="10.5" style="15" customWidth="1"/>
    <col min="15851" max="15860" width="9.125" style="15" customWidth="1"/>
    <col min="15861" max="15861" width="15.625" style="15" customWidth="1"/>
    <col min="15862" max="15862" width="10.625" style="15" customWidth="1"/>
    <col min="15863" max="15870" width="9.625" style="15" customWidth="1"/>
    <col min="15871" max="15871" width="13.875" style="15" customWidth="1"/>
    <col min="15872" max="15880" width="10.5" style="15" customWidth="1"/>
    <col min="15881" max="15881" width="8.625" style="15" customWidth="1"/>
    <col min="15882" max="15884" width="15.625" style="15" customWidth="1"/>
    <col min="15885" max="15887" width="15.75" style="15" customWidth="1"/>
    <col min="15888" max="16105" width="9" style="15"/>
    <col min="16106" max="16106" width="10.5" style="15" customWidth="1"/>
    <col min="16107" max="16116" width="9.125" style="15" customWidth="1"/>
    <col min="16117" max="16117" width="15.625" style="15" customWidth="1"/>
    <col min="16118" max="16118" width="10.625" style="15" customWidth="1"/>
    <col min="16119" max="16126" width="9.625" style="15" customWidth="1"/>
    <col min="16127" max="16127" width="13.875" style="15" customWidth="1"/>
    <col min="16128" max="16136" width="10.5" style="15" customWidth="1"/>
    <col min="16137" max="16137" width="8.625" style="15" customWidth="1"/>
    <col min="16138" max="16140" width="15.625" style="15" customWidth="1"/>
    <col min="16141" max="16143" width="15.75" style="15" customWidth="1"/>
    <col min="16144" max="16384" width="9" style="15"/>
  </cols>
  <sheetData>
    <row r="1" spans="1:99" s="3" customFormat="1" ht="18">
      <c r="A1" s="863" t="s">
        <v>423</v>
      </c>
      <c r="B1" s="1013"/>
      <c r="C1" s="1013"/>
      <c r="D1" s="1013"/>
      <c r="E1" s="1013"/>
      <c r="F1" s="1013"/>
      <c r="G1" s="1013"/>
      <c r="H1" s="1013"/>
      <c r="I1" s="1013"/>
      <c r="J1" s="399"/>
      <c r="K1" s="405"/>
      <c r="L1" s="405"/>
      <c r="M1" s="399"/>
      <c r="N1" s="399"/>
      <c r="O1" s="399"/>
    </row>
    <row r="2" spans="1:99" s="3" customFormat="1" ht="11.25" customHeight="1">
      <c r="A2" s="5"/>
      <c r="B2" s="5"/>
      <c r="C2" s="5"/>
      <c r="D2" s="5"/>
      <c r="E2" s="5"/>
      <c r="F2" s="5"/>
      <c r="G2" s="5"/>
      <c r="H2" s="5"/>
      <c r="I2" s="5"/>
      <c r="J2" s="5"/>
      <c r="K2" s="5"/>
      <c r="L2" s="5"/>
      <c r="M2" s="5"/>
      <c r="N2" s="5"/>
      <c r="O2" s="5"/>
    </row>
    <row r="3" spans="1:99" s="3" customFormat="1" ht="20.100000000000001" customHeight="1" thickBot="1">
      <c r="A3" s="7" t="s">
        <v>424</v>
      </c>
      <c r="B3" s="5"/>
      <c r="C3" s="5"/>
      <c r="G3" s="7"/>
      <c r="H3" s="7"/>
      <c r="I3" s="8" t="s">
        <v>49</v>
      </c>
      <c r="J3" s="7"/>
      <c r="L3" s="7"/>
      <c r="M3" s="7"/>
      <c r="N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row>
    <row r="4" spans="1:99" s="406" customFormat="1" ht="21" customHeight="1">
      <c r="A4" s="1014" t="s">
        <v>392</v>
      </c>
      <c r="B4" s="994" t="s">
        <v>393</v>
      </c>
      <c r="C4" s="1017"/>
      <c r="D4" s="1017"/>
      <c r="E4" s="1018"/>
      <c r="F4" s="994" t="s">
        <v>394</v>
      </c>
      <c r="G4" s="995"/>
      <c r="H4" s="995"/>
      <c r="I4" s="995"/>
    </row>
    <row r="5" spans="1:99" s="406" customFormat="1" ht="21" customHeight="1">
      <c r="A5" s="1015"/>
      <c r="B5" s="1019"/>
      <c r="C5" s="1020"/>
      <c r="D5" s="1020"/>
      <c r="E5" s="1021"/>
      <c r="F5" s="996"/>
      <c r="G5" s="997"/>
      <c r="H5" s="997"/>
      <c r="I5" s="997"/>
    </row>
    <row r="6" spans="1:99" s="406" customFormat="1" ht="21" customHeight="1" thickBot="1">
      <c r="A6" s="1016"/>
      <c r="B6" s="396" t="s">
        <v>50</v>
      </c>
      <c r="C6" s="384" t="s">
        <v>377</v>
      </c>
      <c r="D6" s="385" t="s">
        <v>395</v>
      </c>
      <c r="E6" s="384" t="s">
        <v>396</v>
      </c>
      <c r="F6" s="396" t="s">
        <v>51</v>
      </c>
      <c r="G6" s="384" t="s">
        <v>377</v>
      </c>
      <c r="H6" s="384" t="s">
        <v>395</v>
      </c>
      <c r="I6" s="386" t="s">
        <v>396</v>
      </c>
    </row>
    <row r="7" spans="1:99" ht="10.5" customHeight="1">
      <c r="A7" s="14"/>
      <c r="D7" s="15"/>
      <c r="F7" s="17" t="s">
        <v>52</v>
      </c>
      <c r="G7" s="17" t="s">
        <v>52</v>
      </c>
      <c r="H7" s="17" t="s">
        <v>52</v>
      </c>
      <c r="I7" s="17" t="s">
        <v>52</v>
      </c>
    </row>
    <row r="8" spans="1:99" ht="10.5" customHeight="1">
      <c r="A8" s="22" t="s">
        <v>39</v>
      </c>
      <c r="B8" s="19">
        <v>73</v>
      </c>
      <c r="C8" s="19">
        <v>71</v>
      </c>
      <c r="D8" s="19" t="s">
        <v>60</v>
      </c>
      <c r="E8" s="19">
        <v>2</v>
      </c>
      <c r="F8" s="19">
        <v>318753</v>
      </c>
      <c r="G8" s="19">
        <v>223606</v>
      </c>
      <c r="H8" s="19" t="s">
        <v>60</v>
      </c>
      <c r="I8" s="19">
        <v>3696500</v>
      </c>
    </row>
    <row r="9" spans="1:99" ht="10.5" customHeight="1">
      <c r="A9" s="22" t="s">
        <v>61</v>
      </c>
      <c r="B9" s="19">
        <v>214</v>
      </c>
      <c r="C9" s="19">
        <v>204</v>
      </c>
      <c r="D9" s="19">
        <v>5</v>
      </c>
      <c r="E9" s="19">
        <v>5</v>
      </c>
      <c r="F9" s="19">
        <v>142603</v>
      </c>
      <c r="G9" s="19">
        <v>124049</v>
      </c>
      <c r="H9" s="19">
        <v>249400</v>
      </c>
      <c r="I9" s="19">
        <v>792800</v>
      </c>
    </row>
    <row r="10" spans="1:99" ht="10.5" customHeight="1">
      <c r="A10" s="22" t="s">
        <v>42</v>
      </c>
      <c r="B10" s="19">
        <v>1369</v>
      </c>
      <c r="C10" s="19">
        <v>1124</v>
      </c>
      <c r="D10" s="19">
        <v>121</v>
      </c>
      <c r="E10" s="19">
        <v>124</v>
      </c>
      <c r="F10" s="19">
        <v>288357</v>
      </c>
      <c r="G10" s="19">
        <v>279621</v>
      </c>
      <c r="H10" s="19">
        <v>220339</v>
      </c>
      <c r="I10" s="19">
        <v>433919</v>
      </c>
    </row>
    <row r="11" spans="1:99" ht="10.5" customHeight="1">
      <c r="A11" s="18"/>
      <c r="B11" s="19"/>
      <c r="C11" s="19"/>
      <c r="D11" s="19"/>
      <c r="E11" s="19"/>
      <c r="F11" s="19"/>
      <c r="G11" s="19"/>
      <c r="H11" s="19"/>
      <c r="I11" s="19"/>
    </row>
    <row r="12" spans="1:99" ht="10.5" customHeight="1">
      <c r="A12" s="18"/>
      <c r="B12" s="19"/>
      <c r="C12" s="19"/>
      <c r="D12" s="19"/>
      <c r="E12" s="19"/>
      <c r="F12" s="19"/>
      <c r="G12" s="19"/>
      <c r="H12" s="19"/>
      <c r="I12" s="19"/>
    </row>
    <row r="13" spans="1:99" ht="10.5" customHeight="1">
      <c r="A13" s="18"/>
      <c r="B13" s="19"/>
      <c r="C13" s="19"/>
      <c r="D13" s="19"/>
      <c r="E13" s="19"/>
      <c r="F13" s="19"/>
      <c r="G13" s="19"/>
      <c r="H13" s="19"/>
      <c r="I13" s="19"/>
    </row>
    <row r="14" spans="1:99" ht="10.5" customHeight="1">
      <c r="A14" s="14"/>
      <c r="B14" s="19"/>
      <c r="C14" s="19"/>
      <c r="D14" s="19"/>
      <c r="E14" s="19"/>
      <c r="F14" s="19"/>
      <c r="G14" s="19"/>
      <c r="H14" s="19"/>
      <c r="I14" s="19"/>
    </row>
    <row r="15" spans="1:99" ht="10.5" customHeight="1">
      <c r="A15" s="18"/>
      <c r="B15" s="19"/>
      <c r="C15" s="19"/>
      <c r="D15" s="19"/>
      <c r="E15" s="19"/>
      <c r="F15" s="19"/>
      <c r="G15" s="19"/>
      <c r="H15" s="19"/>
      <c r="I15" s="19"/>
    </row>
    <row r="16" spans="1:99" ht="10.5" customHeight="1">
      <c r="A16" s="14"/>
      <c r="B16" s="19"/>
      <c r="C16" s="19"/>
      <c r="D16" s="19"/>
      <c r="E16" s="19"/>
      <c r="F16" s="19"/>
      <c r="G16" s="19"/>
      <c r="H16" s="19"/>
      <c r="I16" s="19"/>
    </row>
    <row r="17" spans="1:9" ht="10.5" customHeight="1">
      <c r="A17" s="18"/>
      <c r="B17" s="19"/>
      <c r="C17" s="19"/>
      <c r="D17" s="19"/>
      <c r="E17" s="19"/>
      <c r="F17" s="19"/>
      <c r="G17" s="19"/>
      <c r="H17" s="19"/>
      <c r="I17" s="19"/>
    </row>
    <row r="18" spans="1:9" ht="10.5" customHeight="1">
      <c r="A18" s="18"/>
      <c r="B18" s="19"/>
      <c r="C18" s="19"/>
      <c r="D18" s="19"/>
      <c r="E18" s="19"/>
      <c r="F18" s="19"/>
      <c r="G18" s="19"/>
      <c r="H18" s="19"/>
      <c r="I18" s="19"/>
    </row>
    <row r="19" spans="1:9" ht="10.5" customHeight="1">
      <c r="A19" s="18"/>
      <c r="B19" s="19"/>
      <c r="C19" s="19"/>
      <c r="D19" s="19"/>
      <c r="E19" s="19"/>
      <c r="F19" s="19"/>
      <c r="G19" s="19"/>
      <c r="H19" s="19"/>
      <c r="I19" s="19"/>
    </row>
    <row r="20" spans="1:9" ht="10.5" customHeight="1">
      <c r="A20" s="18"/>
      <c r="B20" s="19"/>
      <c r="C20" s="19"/>
      <c r="D20" s="19"/>
      <c r="E20" s="19"/>
      <c r="F20" s="19"/>
      <c r="G20" s="19"/>
      <c r="H20" s="19"/>
      <c r="I20" s="19"/>
    </row>
    <row r="21" spans="1:9" ht="10.5" customHeight="1">
      <c r="A21" s="18"/>
      <c r="B21" s="19"/>
      <c r="C21" s="19"/>
      <c r="D21" s="19"/>
      <c r="E21" s="19"/>
      <c r="F21" s="19"/>
      <c r="G21" s="19"/>
      <c r="H21" s="19"/>
      <c r="I21" s="19"/>
    </row>
    <row r="22" spans="1:9" ht="10.5" customHeight="1">
      <c r="A22" s="18"/>
      <c r="B22" s="19"/>
      <c r="C22" s="19"/>
      <c r="D22" s="19"/>
      <c r="E22" s="19"/>
      <c r="F22" s="19"/>
      <c r="G22" s="19"/>
      <c r="H22" s="19"/>
      <c r="I22" s="19"/>
    </row>
    <row r="23" spans="1:9" ht="10.5" customHeight="1">
      <c r="A23" s="22"/>
      <c r="B23" s="19"/>
      <c r="C23" s="19"/>
      <c r="D23" s="19"/>
      <c r="E23" s="19"/>
      <c r="F23" s="19"/>
      <c r="G23" s="19"/>
      <c r="H23" s="19"/>
      <c r="I23" s="19"/>
    </row>
    <row r="24" spans="1:9" ht="10.5" customHeight="1">
      <c r="A24" s="18"/>
      <c r="B24" s="19"/>
      <c r="C24" s="19"/>
      <c r="D24" s="19"/>
      <c r="E24" s="19"/>
      <c r="F24" s="19"/>
      <c r="G24" s="19"/>
      <c r="H24" s="19"/>
      <c r="I24" s="19"/>
    </row>
    <row r="25" spans="1:9" ht="10.5" customHeight="1">
      <c r="A25" s="18"/>
      <c r="B25" s="19"/>
      <c r="C25" s="19"/>
      <c r="D25" s="19"/>
      <c r="E25" s="19"/>
      <c r="F25" s="19"/>
      <c r="G25" s="19"/>
      <c r="H25" s="19"/>
      <c r="I25" s="19"/>
    </row>
    <row r="26" spans="1:9" ht="10.5" customHeight="1">
      <c r="A26" s="18"/>
      <c r="B26" s="19"/>
      <c r="C26" s="19"/>
      <c r="D26" s="19"/>
      <c r="E26" s="19"/>
      <c r="F26" s="19"/>
      <c r="G26" s="19"/>
      <c r="H26" s="19"/>
      <c r="I26" s="19"/>
    </row>
    <row r="27" spans="1:9" ht="10.5" customHeight="1">
      <c r="A27" s="18"/>
      <c r="B27" s="19"/>
      <c r="C27" s="19"/>
      <c r="D27" s="19"/>
      <c r="E27" s="19"/>
      <c r="F27" s="19"/>
      <c r="G27" s="19"/>
      <c r="H27" s="19"/>
      <c r="I27" s="19"/>
    </row>
    <row r="28" spans="1:9" ht="10.5" customHeight="1">
      <c r="A28" s="22"/>
      <c r="B28" s="20"/>
      <c r="C28" s="20"/>
      <c r="D28" s="20"/>
      <c r="E28" s="20"/>
      <c r="F28" s="20"/>
      <c r="G28" s="20"/>
      <c r="H28" s="20"/>
      <c r="I28" s="20"/>
    </row>
    <row r="29" spans="1:9" ht="10.5" customHeight="1">
      <c r="A29" s="18"/>
      <c r="B29" s="19"/>
      <c r="C29" s="19"/>
      <c r="D29" s="19"/>
      <c r="E29" s="19"/>
      <c r="F29" s="19"/>
      <c r="G29" s="19"/>
      <c r="H29" s="19"/>
      <c r="I29" s="19"/>
    </row>
    <row r="30" spans="1:9" ht="10.5" customHeight="1">
      <c r="A30" s="18"/>
      <c r="B30" s="19"/>
      <c r="C30" s="19"/>
      <c r="D30" s="19"/>
      <c r="E30" s="19"/>
      <c r="F30" s="19"/>
      <c r="G30" s="19"/>
      <c r="H30" s="19"/>
      <c r="I30" s="19"/>
    </row>
    <row r="31" spans="1:9" ht="10.5" customHeight="1">
      <c r="A31" s="18"/>
      <c r="B31" s="19"/>
      <c r="C31" s="19"/>
      <c r="D31" s="19"/>
      <c r="E31" s="19"/>
      <c r="F31" s="19"/>
      <c r="G31" s="19"/>
      <c r="H31" s="19"/>
      <c r="I31" s="19"/>
    </row>
    <row r="32" spans="1:9" ht="10.5" customHeight="1">
      <c r="A32" s="22"/>
      <c r="B32" s="19"/>
      <c r="C32" s="19"/>
      <c r="D32" s="19"/>
      <c r="E32" s="19"/>
      <c r="F32" s="19"/>
      <c r="G32" s="19"/>
      <c r="H32" s="19"/>
      <c r="I32" s="19"/>
    </row>
    <row r="33" spans="1:9" ht="10.5" customHeight="1">
      <c r="A33" s="22"/>
      <c r="B33" s="19"/>
      <c r="C33" s="19"/>
      <c r="D33" s="19"/>
      <c r="E33" s="19"/>
      <c r="F33" s="19"/>
      <c r="G33" s="19"/>
      <c r="H33" s="19"/>
      <c r="I33" s="19"/>
    </row>
    <row r="34" spans="1:9" ht="10.5" customHeight="1">
      <c r="A34" s="22"/>
      <c r="B34" s="19"/>
      <c r="C34" s="19"/>
      <c r="D34" s="19"/>
      <c r="E34" s="19"/>
      <c r="F34" s="19"/>
      <c r="G34" s="19"/>
      <c r="H34" s="19"/>
      <c r="I34" s="19"/>
    </row>
    <row r="35" spans="1:9" ht="10.5" customHeight="1">
      <c r="A35" s="18"/>
      <c r="B35" s="19"/>
      <c r="C35" s="19"/>
      <c r="D35" s="19"/>
      <c r="E35" s="19"/>
      <c r="F35" s="19"/>
      <c r="G35" s="19"/>
      <c r="H35" s="19"/>
      <c r="I35" s="19"/>
    </row>
    <row r="36" spans="1:9" ht="10.5" customHeight="1">
      <c r="A36" s="22"/>
      <c r="B36" s="19"/>
      <c r="C36" s="19"/>
      <c r="D36" s="19"/>
      <c r="E36" s="19"/>
      <c r="F36" s="19"/>
      <c r="G36" s="19"/>
      <c r="H36" s="19"/>
      <c r="I36" s="19"/>
    </row>
    <row r="37" spans="1:9" ht="10.5" customHeight="1">
      <c r="A37" s="22"/>
      <c r="B37" s="19"/>
      <c r="C37" s="19"/>
      <c r="D37" s="19"/>
      <c r="E37" s="19"/>
      <c r="F37" s="19"/>
      <c r="G37" s="19"/>
      <c r="H37" s="19"/>
      <c r="I37" s="19"/>
    </row>
    <row r="38" spans="1:9" ht="10.5" customHeight="1">
      <c r="A38" s="22"/>
      <c r="B38" s="19"/>
      <c r="C38" s="19"/>
      <c r="D38" s="19"/>
      <c r="E38" s="19"/>
      <c r="F38" s="19"/>
      <c r="G38" s="19"/>
      <c r="H38" s="19"/>
      <c r="I38" s="19"/>
    </row>
    <row r="39" spans="1:9" ht="10.5" customHeight="1">
      <c r="A39" s="22"/>
      <c r="B39" s="19"/>
      <c r="C39" s="19"/>
      <c r="D39" s="19"/>
      <c r="E39" s="19"/>
      <c r="F39" s="19"/>
      <c r="G39" s="19"/>
      <c r="H39" s="19"/>
      <c r="I39" s="19"/>
    </row>
    <row r="40" spans="1:9" ht="10.5" customHeight="1">
      <c r="A40" s="18"/>
      <c r="B40" s="19"/>
      <c r="C40" s="19"/>
      <c r="D40" s="19"/>
      <c r="E40" s="19"/>
      <c r="F40" s="19"/>
      <c r="G40" s="19"/>
      <c r="H40" s="19"/>
      <c r="I40" s="19"/>
    </row>
    <row r="41" spans="1:9" ht="10.5" customHeight="1">
      <c r="A41" s="22"/>
      <c r="B41" s="19"/>
      <c r="C41" s="19"/>
      <c r="D41" s="19"/>
      <c r="E41" s="19"/>
      <c r="F41" s="19"/>
      <c r="G41" s="19"/>
      <c r="H41" s="19"/>
      <c r="I41" s="19"/>
    </row>
    <row r="42" spans="1:9" ht="10.5" customHeight="1">
      <c r="A42" s="22"/>
      <c r="B42" s="19"/>
      <c r="C42" s="19"/>
      <c r="D42" s="19"/>
      <c r="E42" s="19"/>
      <c r="F42" s="19"/>
      <c r="G42" s="19"/>
      <c r="H42" s="19"/>
      <c r="I42" s="19"/>
    </row>
    <row r="43" spans="1:9" ht="10.5" customHeight="1">
      <c r="A43" s="22"/>
      <c r="B43" s="19"/>
      <c r="C43" s="19"/>
      <c r="D43" s="19"/>
      <c r="E43" s="19"/>
      <c r="F43" s="19"/>
      <c r="G43" s="19"/>
      <c r="H43" s="19"/>
      <c r="I43" s="19"/>
    </row>
    <row r="44" spans="1:9" ht="10.5" customHeight="1">
      <c r="A44" s="18"/>
      <c r="B44" s="19"/>
      <c r="C44" s="19"/>
      <c r="D44" s="19"/>
      <c r="E44" s="19"/>
      <c r="F44" s="19"/>
      <c r="G44" s="19"/>
      <c r="H44" s="19"/>
      <c r="I44" s="19"/>
    </row>
    <row r="45" spans="1:9" ht="10.5" customHeight="1">
      <c r="A45" s="22"/>
      <c r="B45" s="19"/>
      <c r="C45" s="19"/>
      <c r="D45" s="19"/>
      <c r="E45" s="19"/>
      <c r="F45" s="19"/>
      <c r="G45" s="19"/>
      <c r="H45" s="19"/>
      <c r="I45" s="19"/>
    </row>
    <row r="46" spans="1:9" ht="10.5" customHeight="1">
      <c r="A46" s="22"/>
      <c r="B46" s="19"/>
      <c r="C46" s="19"/>
      <c r="D46" s="19"/>
      <c r="E46" s="19"/>
      <c r="F46" s="19"/>
      <c r="G46" s="19"/>
      <c r="H46" s="19"/>
      <c r="I46" s="19"/>
    </row>
    <row r="47" spans="1:9" ht="10.5" customHeight="1">
      <c r="A47" s="22"/>
      <c r="B47" s="19"/>
      <c r="C47" s="19"/>
      <c r="D47" s="19"/>
      <c r="E47" s="19"/>
      <c r="F47" s="19"/>
      <c r="G47" s="19"/>
      <c r="H47" s="19"/>
      <c r="I47" s="19"/>
    </row>
    <row r="48" spans="1:9" ht="10.5" customHeight="1">
      <c r="A48" s="22"/>
      <c r="B48" s="20"/>
      <c r="C48" s="20"/>
      <c r="D48" s="20"/>
      <c r="E48" s="20"/>
      <c r="F48" s="20"/>
      <c r="G48" s="20"/>
      <c r="H48" s="20"/>
      <c r="I48" s="20"/>
    </row>
    <row r="49" spans="1:9" ht="10.5" customHeight="1">
      <c r="A49" s="22"/>
      <c r="B49" s="20"/>
      <c r="C49" s="20"/>
      <c r="D49" s="20"/>
      <c r="E49" s="20"/>
      <c r="F49" s="20"/>
      <c r="G49" s="20"/>
      <c r="H49" s="20"/>
      <c r="I49" s="20"/>
    </row>
    <row r="50" spans="1:9" ht="10.5" customHeight="1">
      <c r="A50" s="18"/>
      <c r="B50" s="19"/>
      <c r="C50" s="19"/>
      <c r="D50" s="19"/>
      <c r="E50" s="19"/>
      <c r="F50" s="19"/>
      <c r="G50" s="19"/>
      <c r="H50" s="19"/>
      <c r="I50" s="19"/>
    </row>
    <row r="51" spans="1:9" ht="10.5" customHeight="1">
      <c r="A51" s="18"/>
      <c r="B51" s="19"/>
      <c r="C51" s="19"/>
      <c r="D51" s="19"/>
      <c r="E51" s="19"/>
      <c r="F51" s="19"/>
      <c r="G51" s="19"/>
      <c r="H51" s="19"/>
      <c r="I51" s="19"/>
    </row>
    <row r="52" spans="1:9" ht="10.5" customHeight="1">
      <c r="A52" s="18"/>
      <c r="B52" s="19"/>
      <c r="C52" s="19"/>
      <c r="D52" s="19"/>
      <c r="E52" s="19"/>
      <c r="F52" s="19"/>
      <c r="G52" s="19"/>
      <c r="H52" s="19"/>
      <c r="I52" s="19"/>
    </row>
    <row r="53" spans="1:9" ht="10.5" customHeight="1">
      <c r="A53" s="22"/>
      <c r="B53" s="19"/>
      <c r="C53" s="19"/>
      <c r="D53" s="19"/>
      <c r="E53" s="19"/>
      <c r="F53" s="19"/>
      <c r="G53" s="19"/>
      <c r="H53" s="19"/>
      <c r="I53" s="19"/>
    </row>
    <row r="54" spans="1:9" ht="10.5" customHeight="1">
      <c r="A54" s="22"/>
      <c r="B54" s="19"/>
      <c r="C54" s="19"/>
      <c r="D54" s="19"/>
      <c r="E54" s="19"/>
      <c r="F54" s="19"/>
      <c r="G54" s="19"/>
      <c r="H54" s="19"/>
      <c r="I54" s="19"/>
    </row>
    <row r="55" spans="1:9" ht="10.5" customHeight="1">
      <c r="A55" s="22"/>
      <c r="B55" s="19"/>
      <c r="C55" s="19"/>
      <c r="D55" s="19"/>
      <c r="E55" s="19"/>
      <c r="F55" s="19"/>
      <c r="G55" s="19"/>
      <c r="H55" s="19"/>
      <c r="I55" s="19"/>
    </row>
    <row r="56" spans="1:9" ht="10.5" customHeight="1">
      <c r="A56" s="18"/>
      <c r="B56" s="19"/>
      <c r="C56" s="19"/>
      <c r="D56" s="19"/>
      <c r="E56" s="19"/>
      <c r="F56" s="19"/>
      <c r="G56" s="19"/>
      <c r="H56" s="19"/>
      <c r="I56" s="19"/>
    </row>
    <row r="57" spans="1:9" ht="10.5" customHeight="1">
      <c r="A57" s="22"/>
      <c r="B57" s="19"/>
      <c r="C57" s="19"/>
      <c r="D57" s="19"/>
      <c r="E57" s="19"/>
      <c r="F57" s="19"/>
      <c r="G57" s="19"/>
      <c r="H57" s="19"/>
      <c r="I57" s="19"/>
    </row>
    <row r="58" spans="1:9" ht="10.5" customHeight="1">
      <c r="A58" s="22"/>
      <c r="B58" s="19"/>
      <c r="C58" s="19"/>
      <c r="D58" s="19"/>
      <c r="E58" s="19"/>
      <c r="F58" s="19"/>
      <c r="G58" s="19"/>
      <c r="H58" s="19"/>
      <c r="I58" s="19"/>
    </row>
    <row r="59" spans="1:9" ht="10.5" customHeight="1">
      <c r="A59" s="22"/>
      <c r="B59" s="19"/>
      <c r="C59" s="19"/>
      <c r="D59" s="19"/>
      <c r="E59" s="19"/>
      <c r="F59" s="19"/>
      <c r="G59" s="19"/>
      <c r="H59" s="19"/>
      <c r="I59" s="19"/>
    </row>
    <row r="60" spans="1:9" ht="10.5" customHeight="1">
      <c r="A60" s="22"/>
      <c r="B60" s="19"/>
      <c r="C60" s="19"/>
      <c r="D60" s="19"/>
      <c r="E60" s="19"/>
      <c r="F60" s="19"/>
      <c r="G60" s="19"/>
      <c r="H60" s="19"/>
      <c r="I60" s="19"/>
    </row>
    <row r="61" spans="1:9" ht="10.5" customHeight="1">
      <c r="A61" s="18"/>
      <c r="B61" s="19"/>
      <c r="C61" s="19"/>
      <c r="D61" s="19"/>
      <c r="E61" s="19"/>
      <c r="F61" s="19"/>
      <c r="G61" s="19"/>
      <c r="H61" s="19"/>
      <c r="I61" s="19"/>
    </row>
    <row r="62" spans="1:9" ht="10.5" customHeight="1">
      <c r="A62" s="22"/>
      <c r="B62" s="19"/>
      <c r="C62" s="19"/>
      <c r="D62" s="19"/>
      <c r="E62" s="19"/>
      <c r="F62" s="19"/>
      <c r="G62" s="19"/>
      <c r="H62" s="19"/>
      <c r="I62" s="19"/>
    </row>
    <row r="63" spans="1:9" ht="10.5" customHeight="1">
      <c r="A63" s="22"/>
      <c r="B63" s="19"/>
      <c r="C63" s="19"/>
      <c r="D63" s="19"/>
      <c r="E63" s="19"/>
      <c r="F63" s="19"/>
      <c r="G63" s="19"/>
      <c r="H63" s="19"/>
      <c r="I63" s="19"/>
    </row>
    <row r="64" spans="1:9" ht="10.5" customHeight="1">
      <c r="A64" s="22"/>
      <c r="B64" s="19"/>
      <c r="C64" s="19"/>
      <c r="D64" s="19"/>
      <c r="E64" s="19"/>
      <c r="F64" s="19"/>
      <c r="G64" s="19"/>
      <c r="H64" s="19"/>
      <c r="I64" s="19"/>
    </row>
    <row r="65" spans="1:9" ht="10.5" customHeight="1">
      <c r="A65" s="18"/>
      <c r="B65" s="19"/>
      <c r="C65" s="19"/>
      <c r="D65" s="19"/>
      <c r="E65" s="19"/>
      <c r="F65" s="19"/>
      <c r="G65" s="19"/>
      <c r="H65" s="19"/>
      <c r="I65" s="19"/>
    </row>
    <row r="66" spans="1:9" ht="10.5" customHeight="1">
      <c r="A66" s="22"/>
      <c r="B66" s="19"/>
      <c r="C66" s="19"/>
      <c r="D66" s="19"/>
      <c r="E66" s="19"/>
      <c r="F66" s="19"/>
      <c r="G66" s="19"/>
      <c r="H66" s="19"/>
      <c r="I66" s="19"/>
    </row>
    <row r="67" spans="1:9" ht="10.5" customHeight="1">
      <c r="A67" s="22"/>
      <c r="B67" s="19"/>
      <c r="C67" s="19"/>
      <c r="D67" s="19"/>
      <c r="E67" s="19"/>
      <c r="F67" s="19"/>
      <c r="G67" s="19"/>
      <c r="H67" s="19"/>
      <c r="I67" s="19"/>
    </row>
    <row r="68" spans="1:9" ht="10.5" customHeight="1">
      <c r="A68" s="22"/>
      <c r="B68" s="19"/>
      <c r="C68" s="19"/>
      <c r="D68" s="19"/>
      <c r="E68" s="19"/>
      <c r="F68" s="19"/>
      <c r="G68" s="19"/>
      <c r="H68" s="19"/>
      <c r="I68" s="19"/>
    </row>
    <row r="69" spans="1:9" ht="10.5" customHeight="1" thickBot="1">
      <c r="A69" s="23"/>
      <c r="B69" s="24"/>
      <c r="C69" s="24"/>
      <c r="D69" s="24"/>
      <c r="E69" s="24"/>
      <c r="F69" s="24"/>
      <c r="G69" s="24"/>
      <c r="H69" s="24"/>
      <c r="I69" s="24"/>
    </row>
    <row r="70" spans="1:9" ht="2.1" customHeight="1"/>
    <row r="71" spans="1:9" ht="13.5" customHeight="1">
      <c r="D71" s="678"/>
      <c r="E71" s="678"/>
      <c r="F71" s="678"/>
      <c r="G71" s="678"/>
      <c r="H71" s="678"/>
      <c r="I71" s="678"/>
    </row>
    <row r="72" spans="1:9" ht="13.5" customHeight="1">
      <c r="D72" s="678"/>
      <c r="E72" s="678"/>
      <c r="F72" s="678"/>
      <c r="G72" s="678"/>
      <c r="H72" s="678"/>
      <c r="I72" s="678"/>
    </row>
  </sheetData>
  <mergeCells count="5">
    <mergeCell ref="A1:I1"/>
    <mergeCell ref="A4:A6"/>
    <mergeCell ref="B4:E5"/>
    <mergeCell ref="F4:I5"/>
    <mergeCell ref="D71:I72"/>
  </mergeCells>
  <phoneticPr fontId="1"/>
  <printOptions horizontalCentered="1"/>
  <pageMargins left="0.51181102362204722" right="0.51181102362204722" top="0.6692913385826772" bottom="0.6692913385826772" header="0.39370078740157483" footer="0.39370078740157483"/>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sheetPr>
    <tabColor theme="9"/>
  </sheetPr>
  <dimension ref="A1:M88"/>
  <sheetViews>
    <sheetView showGridLines="0" view="pageBreakPreview" topLeftCell="E1" zoomScale="75" zoomScaleNormal="100" zoomScaleSheetLayoutView="75" workbookViewId="0">
      <selection activeCell="AA43" sqref="AA43"/>
    </sheetView>
  </sheetViews>
  <sheetFormatPr defaultRowHeight="11.25"/>
  <cols>
    <col min="1" max="1" width="1.625" style="39" customWidth="1"/>
    <col min="2" max="2" width="7.875" style="39" customWidth="1"/>
    <col min="3" max="3" width="1.625" style="39" customWidth="1"/>
    <col min="4" max="4" width="9.25" style="39" customWidth="1"/>
    <col min="5" max="5" width="7.75" style="39" customWidth="1"/>
    <col min="6" max="6" width="9.25" style="39" customWidth="1"/>
    <col min="7" max="7" width="7.75" style="39" customWidth="1"/>
    <col min="8" max="8" width="9.25" style="39" customWidth="1"/>
    <col min="9" max="9" width="7.75" style="39" customWidth="1"/>
    <col min="10" max="10" width="9.25" style="39" customWidth="1"/>
    <col min="11" max="11" width="7.75" style="39" customWidth="1"/>
    <col min="12" max="12" width="9.25" style="39" customWidth="1"/>
    <col min="13" max="13" width="7.75" style="39" customWidth="1"/>
    <col min="14" max="242" width="9" style="39"/>
    <col min="243" max="243" width="1.625" style="39" customWidth="1"/>
    <col min="244" max="244" width="7.875" style="39" customWidth="1"/>
    <col min="245" max="245" width="2.625" style="39" customWidth="1"/>
    <col min="246" max="246" width="9.25" style="39" customWidth="1"/>
    <col min="247" max="247" width="7.75" style="39" customWidth="1"/>
    <col min="248" max="248" width="9.25" style="39" customWidth="1"/>
    <col min="249" max="249" width="7.75" style="39" customWidth="1"/>
    <col min="250" max="250" width="9.25" style="39" customWidth="1"/>
    <col min="251" max="251" width="7.75" style="39" customWidth="1"/>
    <col min="252" max="252" width="9.25" style="39" customWidth="1"/>
    <col min="253" max="253" width="7.75" style="39" customWidth="1"/>
    <col min="254" max="254" width="9.25" style="39" customWidth="1"/>
    <col min="255" max="255" width="7.75" style="39" customWidth="1"/>
    <col min="256" max="256" width="9" style="39"/>
    <col min="257" max="257" width="1.625" style="39" customWidth="1"/>
    <col min="258" max="258" width="7.875" style="39" customWidth="1"/>
    <col min="259" max="259" width="1.625" style="39" customWidth="1"/>
    <col min="260" max="260" width="9.25" style="39" customWidth="1"/>
    <col min="261" max="261" width="7.75" style="39" customWidth="1"/>
    <col min="262" max="262" width="9.25" style="39" customWidth="1"/>
    <col min="263" max="263" width="7.75" style="39" customWidth="1"/>
    <col min="264" max="264" width="9.25" style="39" customWidth="1"/>
    <col min="265" max="265" width="7.75" style="39" customWidth="1"/>
    <col min="266" max="266" width="9.25" style="39" customWidth="1"/>
    <col min="267" max="267" width="7.75" style="39" customWidth="1"/>
    <col min="268" max="268" width="9.25" style="39" customWidth="1"/>
    <col min="269" max="269" width="7.75" style="39" customWidth="1"/>
    <col min="270" max="498" width="9" style="39"/>
    <col min="499" max="499" width="1.625" style="39" customWidth="1"/>
    <col min="500" max="500" width="7.875" style="39" customWidth="1"/>
    <col min="501" max="501" width="2.625" style="39" customWidth="1"/>
    <col min="502" max="502" width="9.25" style="39" customWidth="1"/>
    <col min="503" max="503" width="7.75" style="39" customWidth="1"/>
    <col min="504" max="504" width="9.25" style="39" customWidth="1"/>
    <col min="505" max="505" width="7.75" style="39" customWidth="1"/>
    <col min="506" max="506" width="9.25" style="39" customWidth="1"/>
    <col min="507" max="507" width="7.75" style="39" customWidth="1"/>
    <col min="508" max="508" width="9.25" style="39" customWidth="1"/>
    <col min="509" max="509" width="7.75" style="39" customWidth="1"/>
    <col min="510" max="510" width="9.25" style="39" customWidth="1"/>
    <col min="511" max="511" width="7.75" style="39" customWidth="1"/>
    <col min="512" max="512" width="9" style="39"/>
    <col min="513" max="513" width="1.625" style="39" customWidth="1"/>
    <col min="514" max="514" width="7.875" style="39" customWidth="1"/>
    <col min="515" max="515" width="1.625" style="39" customWidth="1"/>
    <col min="516" max="516" width="9.25" style="39" customWidth="1"/>
    <col min="517" max="517" width="7.75" style="39" customWidth="1"/>
    <col min="518" max="518" width="9.25" style="39" customWidth="1"/>
    <col min="519" max="519" width="7.75" style="39" customWidth="1"/>
    <col min="520" max="520" width="9.25" style="39" customWidth="1"/>
    <col min="521" max="521" width="7.75" style="39" customWidth="1"/>
    <col min="522" max="522" width="9.25" style="39" customWidth="1"/>
    <col min="523" max="523" width="7.75" style="39" customWidth="1"/>
    <col min="524" max="524" width="9.25" style="39" customWidth="1"/>
    <col min="525" max="525" width="7.75" style="39" customWidth="1"/>
    <col min="526" max="754" width="9" style="39"/>
    <col min="755" max="755" width="1.625" style="39" customWidth="1"/>
    <col min="756" max="756" width="7.875" style="39" customWidth="1"/>
    <col min="757" max="757" width="2.625" style="39" customWidth="1"/>
    <col min="758" max="758" width="9.25" style="39" customWidth="1"/>
    <col min="759" max="759" width="7.75" style="39" customWidth="1"/>
    <col min="760" max="760" width="9.25" style="39" customWidth="1"/>
    <col min="761" max="761" width="7.75" style="39" customWidth="1"/>
    <col min="762" max="762" width="9.25" style="39" customWidth="1"/>
    <col min="763" max="763" width="7.75" style="39" customWidth="1"/>
    <col min="764" max="764" width="9.25" style="39" customWidth="1"/>
    <col min="765" max="765" width="7.75" style="39" customWidth="1"/>
    <col min="766" max="766" width="9.25" style="39" customWidth="1"/>
    <col min="767" max="767" width="7.75" style="39" customWidth="1"/>
    <col min="768" max="768" width="9" style="39"/>
    <col min="769" max="769" width="1.625" style="39" customWidth="1"/>
    <col min="770" max="770" width="7.875" style="39" customWidth="1"/>
    <col min="771" max="771" width="1.625" style="39" customWidth="1"/>
    <col min="772" max="772" width="9.25" style="39" customWidth="1"/>
    <col min="773" max="773" width="7.75" style="39" customWidth="1"/>
    <col min="774" max="774" width="9.25" style="39" customWidth="1"/>
    <col min="775" max="775" width="7.75" style="39" customWidth="1"/>
    <col min="776" max="776" width="9.25" style="39" customWidth="1"/>
    <col min="777" max="777" width="7.75" style="39" customWidth="1"/>
    <col min="778" max="778" width="9.25" style="39" customWidth="1"/>
    <col min="779" max="779" width="7.75" style="39" customWidth="1"/>
    <col min="780" max="780" width="9.25" style="39" customWidth="1"/>
    <col min="781" max="781" width="7.75" style="39" customWidth="1"/>
    <col min="782" max="1010" width="9" style="39"/>
    <col min="1011" max="1011" width="1.625" style="39" customWidth="1"/>
    <col min="1012" max="1012" width="7.875" style="39" customWidth="1"/>
    <col min="1013" max="1013" width="2.625" style="39" customWidth="1"/>
    <col min="1014" max="1014" width="9.25" style="39" customWidth="1"/>
    <col min="1015" max="1015" width="7.75" style="39" customWidth="1"/>
    <col min="1016" max="1016" width="9.25" style="39" customWidth="1"/>
    <col min="1017" max="1017" width="7.75" style="39" customWidth="1"/>
    <col min="1018" max="1018" width="9.25" style="39" customWidth="1"/>
    <col min="1019" max="1019" width="7.75" style="39" customWidth="1"/>
    <col min="1020" max="1020" width="9.25" style="39" customWidth="1"/>
    <col min="1021" max="1021" width="7.75" style="39" customWidth="1"/>
    <col min="1022" max="1022" width="9.25" style="39" customWidth="1"/>
    <col min="1023" max="1023" width="7.75" style="39" customWidth="1"/>
    <col min="1024" max="1024" width="9" style="39"/>
    <col min="1025" max="1025" width="1.625" style="39" customWidth="1"/>
    <col min="1026" max="1026" width="7.875" style="39" customWidth="1"/>
    <col min="1027" max="1027" width="1.625" style="39" customWidth="1"/>
    <col min="1028" max="1028" width="9.25" style="39" customWidth="1"/>
    <col min="1029" max="1029" width="7.75" style="39" customWidth="1"/>
    <col min="1030" max="1030" width="9.25" style="39" customWidth="1"/>
    <col min="1031" max="1031" width="7.75" style="39" customWidth="1"/>
    <col min="1032" max="1032" width="9.25" style="39" customWidth="1"/>
    <col min="1033" max="1033" width="7.75" style="39" customWidth="1"/>
    <col min="1034" max="1034" width="9.25" style="39" customWidth="1"/>
    <col min="1035" max="1035" width="7.75" style="39" customWidth="1"/>
    <col min="1036" max="1036" width="9.25" style="39" customWidth="1"/>
    <col min="1037" max="1037" width="7.75" style="39" customWidth="1"/>
    <col min="1038" max="1266" width="9" style="39"/>
    <col min="1267" max="1267" width="1.625" style="39" customWidth="1"/>
    <col min="1268" max="1268" width="7.875" style="39" customWidth="1"/>
    <col min="1269" max="1269" width="2.625" style="39" customWidth="1"/>
    <col min="1270" max="1270" width="9.25" style="39" customWidth="1"/>
    <col min="1271" max="1271" width="7.75" style="39" customWidth="1"/>
    <col min="1272" max="1272" width="9.25" style="39" customWidth="1"/>
    <col min="1273" max="1273" width="7.75" style="39" customWidth="1"/>
    <col min="1274" max="1274" width="9.25" style="39" customWidth="1"/>
    <col min="1275" max="1275" width="7.75" style="39" customWidth="1"/>
    <col min="1276" max="1276" width="9.25" style="39" customWidth="1"/>
    <col min="1277" max="1277" width="7.75" style="39" customWidth="1"/>
    <col min="1278" max="1278" width="9.25" style="39" customWidth="1"/>
    <col min="1279" max="1279" width="7.75" style="39" customWidth="1"/>
    <col min="1280" max="1280" width="9" style="39"/>
    <col min="1281" max="1281" width="1.625" style="39" customWidth="1"/>
    <col min="1282" max="1282" width="7.875" style="39" customWidth="1"/>
    <col min="1283" max="1283" width="1.625" style="39" customWidth="1"/>
    <col min="1284" max="1284" width="9.25" style="39" customWidth="1"/>
    <col min="1285" max="1285" width="7.75" style="39" customWidth="1"/>
    <col min="1286" max="1286" width="9.25" style="39" customWidth="1"/>
    <col min="1287" max="1287" width="7.75" style="39" customWidth="1"/>
    <col min="1288" max="1288" width="9.25" style="39" customWidth="1"/>
    <col min="1289" max="1289" width="7.75" style="39" customWidth="1"/>
    <col min="1290" max="1290" width="9.25" style="39" customWidth="1"/>
    <col min="1291" max="1291" width="7.75" style="39" customWidth="1"/>
    <col min="1292" max="1292" width="9.25" style="39" customWidth="1"/>
    <col min="1293" max="1293" width="7.75" style="39" customWidth="1"/>
    <col min="1294" max="1522" width="9" style="39"/>
    <col min="1523" max="1523" width="1.625" style="39" customWidth="1"/>
    <col min="1524" max="1524" width="7.875" style="39" customWidth="1"/>
    <col min="1525" max="1525" width="2.625" style="39" customWidth="1"/>
    <col min="1526" max="1526" width="9.25" style="39" customWidth="1"/>
    <col min="1527" max="1527" width="7.75" style="39" customWidth="1"/>
    <col min="1528" max="1528" width="9.25" style="39" customWidth="1"/>
    <col min="1529" max="1529" width="7.75" style="39" customWidth="1"/>
    <col min="1530" max="1530" width="9.25" style="39" customWidth="1"/>
    <col min="1531" max="1531" width="7.75" style="39" customWidth="1"/>
    <col min="1532" max="1532" width="9.25" style="39" customWidth="1"/>
    <col min="1533" max="1533" width="7.75" style="39" customWidth="1"/>
    <col min="1534" max="1534" width="9.25" style="39" customWidth="1"/>
    <col min="1535" max="1535" width="7.75" style="39" customWidth="1"/>
    <col min="1536" max="1536" width="9" style="39"/>
    <col min="1537" max="1537" width="1.625" style="39" customWidth="1"/>
    <col min="1538" max="1538" width="7.875" style="39" customWidth="1"/>
    <col min="1539" max="1539" width="1.625" style="39" customWidth="1"/>
    <col min="1540" max="1540" width="9.25" style="39" customWidth="1"/>
    <col min="1541" max="1541" width="7.75" style="39" customWidth="1"/>
    <col min="1542" max="1542" width="9.25" style="39" customWidth="1"/>
    <col min="1543" max="1543" width="7.75" style="39" customWidth="1"/>
    <col min="1544" max="1544" width="9.25" style="39" customWidth="1"/>
    <col min="1545" max="1545" width="7.75" style="39" customWidth="1"/>
    <col min="1546" max="1546" width="9.25" style="39" customWidth="1"/>
    <col min="1547" max="1547" width="7.75" style="39" customWidth="1"/>
    <col min="1548" max="1548" width="9.25" style="39" customWidth="1"/>
    <col min="1549" max="1549" width="7.75" style="39" customWidth="1"/>
    <col min="1550" max="1778" width="9" style="39"/>
    <col min="1779" max="1779" width="1.625" style="39" customWidth="1"/>
    <col min="1780" max="1780" width="7.875" style="39" customWidth="1"/>
    <col min="1781" max="1781" width="2.625" style="39" customWidth="1"/>
    <col min="1782" max="1782" width="9.25" style="39" customWidth="1"/>
    <col min="1783" max="1783" width="7.75" style="39" customWidth="1"/>
    <col min="1784" max="1784" width="9.25" style="39" customWidth="1"/>
    <col min="1785" max="1785" width="7.75" style="39" customWidth="1"/>
    <col min="1786" max="1786" width="9.25" style="39" customWidth="1"/>
    <col min="1787" max="1787" width="7.75" style="39" customWidth="1"/>
    <col min="1788" max="1788" width="9.25" style="39" customWidth="1"/>
    <col min="1789" max="1789" width="7.75" style="39" customWidth="1"/>
    <col min="1790" max="1790" width="9.25" style="39" customWidth="1"/>
    <col min="1791" max="1791" width="7.75" style="39" customWidth="1"/>
    <col min="1792" max="1792" width="9" style="39"/>
    <col min="1793" max="1793" width="1.625" style="39" customWidth="1"/>
    <col min="1794" max="1794" width="7.875" style="39" customWidth="1"/>
    <col min="1795" max="1795" width="1.625" style="39" customWidth="1"/>
    <col min="1796" max="1796" width="9.25" style="39" customWidth="1"/>
    <col min="1797" max="1797" width="7.75" style="39" customWidth="1"/>
    <col min="1798" max="1798" width="9.25" style="39" customWidth="1"/>
    <col min="1799" max="1799" width="7.75" style="39" customWidth="1"/>
    <col min="1800" max="1800" width="9.25" style="39" customWidth="1"/>
    <col min="1801" max="1801" width="7.75" style="39" customWidth="1"/>
    <col min="1802" max="1802" width="9.25" style="39" customWidth="1"/>
    <col min="1803" max="1803" width="7.75" style="39" customWidth="1"/>
    <col min="1804" max="1804" width="9.25" style="39" customWidth="1"/>
    <col min="1805" max="1805" width="7.75" style="39" customWidth="1"/>
    <col min="1806" max="2034" width="9" style="39"/>
    <col min="2035" max="2035" width="1.625" style="39" customWidth="1"/>
    <col min="2036" max="2036" width="7.875" style="39" customWidth="1"/>
    <col min="2037" max="2037" width="2.625" style="39" customWidth="1"/>
    <col min="2038" max="2038" width="9.25" style="39" customWidth="1"/>
    <col min="2039" max="2039" width="7.75" style="39" customWidth="1"/>
    <col min="2040" max="2040" width="9.25" style="39" customWidth="1"/>
    <col min="2041" max="2041" width="7.75" style="39" customWidth="1"/>
    <col min="2042" max="2042" width="9.25" style="39" customWidth="1"/>
    <col min="2043" max="2043" width="7.75" style="39" customWidth="1"/>
    <col min="2044" max="2044" width="9.25" style="39" customWidth="1"/>
    <col min="2045" max="2045" width="7.75" style="39" customWidth="1"/>
    <col min="2046" max="2046" width="9.25" style="39" customWidth="1"/>
    <col min="2047" max="2047" width="7.75" style="39" customWidth="1"/>
    <col min="2048" max="2048" width="9" style="39"/>
    <col min="2049" max="2049" width="1.625" style="39" customWidth="1"/>
    <col min="2050" max="2050" width="7.875" style="39" customWidth="1"/>
    <col min="2051" max="2051" width="1.625" style="39" customWidth="1"/>
    <col min="2052" max="2052" width="9.25" style="39" customWidth="1"/>
    <col min="2053" max="2053" width="7.75" style="39" customWidth="1"/>
    <col min="2054" max="2054" width="9.25" style="39" customWidth="1"/>
    <col min="2055" max="2055" width="7.75" style="39" customWidth="1"/>
    <col min="2056" max="2056" width="9.25" style="39" customWidth="1"/>
    <col min="2057" max="2057" width="7.75" style="39" customWidth="1"/>
    <col min="2058" max="2058" width="9.25" style="39" customWidth="1"/>
    <col min="2059" max="2059" width="7.75" style="39" customWidth="1"/>
    <col min="2060" max="2060" width="9.25" style="39" customWidth="1"/>
    <col min="2061" max="2061" width="7.75" style="39" customWidth="1"/>
    <col min="2062" max="2290" width="9" style="39"/>
    <col min="2291" max="2291" width="1.625" style="39" customWidth="1"/>
    <col min="2292" max="2292" width="7.875" style="39" customWidth="1"/>
    <col min="2293" max="2293" width="2.625" style="39" customWidth="1"/>
    <col min="2294" max="2294" width="9.25" style="39" customWidth="1"/>
    <col min="2295" max="2295" width="7.75" style="39" customWidth="1"/>
    <col min="2296" max="2296" width="9.25" style="39" customWidth="1"/>
    <col min="2297" max="2297" width="7.75" style="39" customWidth="1"/>
    <col min="2298" max="2298" width="9.25" style="39" customWidth="1"/>
    <col min="2299" max="2299" width="7.75" style="39" customWidth="1"/>
    <col min="2300" max="2300" width="9.25" style="39" customWidth="1"/>
    <col min="2301" max="2301" width="7.75" style="39" customWidth="1"/>
    <col min="2302" max="2302" width="9.25" style="39" customWidth="1"/>
    <col min="2303" max="2303" width="7.75" style="39" customWidth="1"/>
    <col min="2304" max="2304" width="9" style="39"/>
    <col min="2305" max="2305" width="1.625" style="39" customWidth="1"/>
    <col min="2306" max="2306" width="7.875" style="39" customWidth="1"/>
    <col min="2307" max="2307" width="1.625" style="39" customWidth="1"/>
    <col min="2308" max="2308" width="9.25" style="39" customWidth="1"/>
    <col min="2309" max="2309" width="7.75" style="39" customWidth="1"/>
    <col min="2310" max="2310" width="9.25" style="39" customWidth="1"/>
    <col min="2311" max="2311" width="7.75" style="39" customWidth="1"/>
    <col min="2312" max="2312" width="9.25" style="39" customWidth="1"/>
    <col min="2313" max="2313" width="7.75" style="39" customWidth="1"/>
    <col min="2314" max="2314" width="9.25" style="39" customWidth="1"/>
    <col min="2315" max="2315" width="7.75" style="39" customWidth="1"/>
    <col min="2316" max="2316" width="9.25" style="39" customWidth="1"/>
    <col min="2317" max="2317" width="7.75" style="39" customWidth="1"/>
    <col min="2318" max="2546" width="9" style="39"/>
    <col min="2547" max="2547" width="1.625" style="39" customWidth="1"/>
    <col min="2548" max="2548" width="7.875" style="39" customWidth="1"/>
    <col min="2549" max="2549" width="2.625" style="39" customWidth="1"/>
    <col min="2550" max="2550" width="9.25" style="39" customWidth="1"/>
    <col min="2551" max="2551" width="7.75" style="39" customWidth="1"/>
    <col min="2552" max="2552" width="9.25" style="39" customWidth="1"/>
    <col min="2553" max="2553" width="7.75" style="39" customWidth="1"/>
    <col min="2554" max="2554" width="9.25" style="39" customWidth="1"/>
    <col min="2555" max="2555" width="7.75" style="39" customWidth="1"/>
    <col min="2556" max="2556" width="9.25" style="39" customWidth="1"/>
    <col min="2557" max="2557" width="7.75" style="39" customWidth="1"/>
    <col min="2558" max="2558" width="9.25" style="39" customWidth="1"/>
    <col min="2559" max="2559" width="7.75" style="39" customWidth="1"/>
    <col min="2560" max="2560" width="9" style="39"/>
    <col min="2561" max="2561" width="1.625" style="39" customWidth="1"/>
    <col min="2562" max="2562" width="7.875" style="39" customWidth="1"/>
    <col min="2563" max="2563" width="1.625" style="39" customWidth="1"/>
    <col min="2564" max="2564" width="9.25" style="39" customWidth="1"/>
    <col min="2565" max="2565" width="7.75" style="39" customWidth="1"/>
    <col min="2566" max="2566" width="9.25" style="39" customWidth="1"/>
    <col min="2567" max="2567" width="7.75" style="39" customWidth="1"/>
    <col min="2568" max="2568" width="9.25" style="39" customWidth="1"/>
    <col min="2569" max="2569" width="7.75" style="39" customWidth="1"/>
    <col min="2570" max="2570" width="9.25" style="39" customWidth="1"/>
    <col min="2571" max="2571" width="7.75" style="39" customWidth="1"/>
    <col min="2572" max="2572" width="9.25" style="39" customWidth="1"/>
    <col min="2573" max="2573" width="7.75" style="39" customWidth="1"/>
    <col min="2574" max="2802" width="9" style="39"/>
    <col min="2803" max="2803" width="1.625" style="39" customWidth="1"/>
    <col min="2804" max="2804" width="7.875" style="39" customWidth="1"/>
    <col min="2805" max="2805" width="2.625" style="39" customWidth="1"/>
    <col min="2806" max="2806" width="9.25" style="39" customWidth="1"/>
    <col min="2807" max="2807" width="7.75" style="39" customWidth="1"/>
    <col min="2808" max="2808" width="9.25" style="39" customWidth="1"/>
    <col min="2809" max="2809" width="7.75" style="39" customWidth="1"/>
    <col min="2810" max="2810" width="9.25" style="39" customWidth="1"/>
    <col min="2811" max="2811" width="7.75" style="39" customWidth="1"/>
    <col min="2812" max="2812" width="9.25" style="39" customWidth="1"/>
    <col min="2813" max="2813" width="7.75" style="39" customWidth="1"/>
    <col min="2814" max="2814" width="9.25" style="39" customWidth="1"/>
    <col min="2815" max="2815" width="7.75" style="39" customWidth="1"/>
    <col min="2816" max="2816" width="9" style="39"/>
    <col min="2817" max="2817" width="1.625" style="39" customWidth="1"/>
    <col min="2818" max="2818" width="7.875" style="39" customWidth="1"/>
    <col min="2819" max="2819" width="1.625" style="39" customWidth="1"/>
    <col min="2820" max="2820" width="9.25" style="39" customWidth="1"/>
    <col min="2821" max="2821" width="7.75" style="39" customWidth="1"/>
    <col min="2822" max="2822" width="9.25" style="39" customWidth="1"/>
    <col min="2823" max="2823" width="7.75" style="39" customWidth="1"/>
    <col min="2824" max="2824" width="9.25" style="39" customWidth="1"/>
    <col min="2825" max="2825" width="7.75" style="39" customWidth="1"/>
    <col min="2826" max="2826" width="9.25" style="39" customWidth="1"/>
    <col min="2827" max="2827" width="7.75" style="39" customWidth="1"/>
    <col min="2828" max="2828" width="9.25" style="39" customWidth="1"/>
    <col min="2829" max="2829" width="7.75" style="39" customWidth="1"/>
    <col min="2830" max="3058" width="9" style="39"/>
    <col min="3059" max="3059" width="1.625" style="39" customWidth="1"/>
    <col min="3060" max="3060" width="7.875" style="39" customWidth="1"/>
    <col min="3061" max="3061" width="2.625" style="39" customWidth="1"/>
    <col min="3062" max="3062" width="9.25" style="39" customWidth="1"/>
    <col min="3063" max="3063" width="7.75" style="39" customWidth="1"/>
    <col min="3064" max="3064" width="9.25" style="39" customWidth="1"/>
    <col min="3065" max="3065" width="7.75" style="39" customWidth="1"/>
    <col min="3066" max="3066" width="9.25" style="39" customWidth="1"/>
    <col min="3067" max="3067" width="7.75" style="39" customWidth="1"/>
    <col min="3068" max="3068" width="9.25" style="39" customWidth="1"/>
    <col min="3069" max="3069" width="7.75" style="39" customWidth="1"/>
    <col min="3070" max="3070" width="9.25" style="39" customWidth="1"/>
    <col min="3071" max="3071" width="7.75" style="39" customWidth="1"/>
    <col min="3072" max="3072" width="9" style="39"/>
    <col min="3073" max="3073" width="1.625" style="39" customWidth="1"/>
    <col min="3074" max="3074" width="7.875" style="39" customWidth="1"/>
    <col min="3075" max="3075" width="1.625" style="39" customWidth="1"/>
    <col min="3076" max="3076" width="9.25" style="39" customWidth="1"/>
    <col min="3077" max="3077" width="7.75" style="39" customWidth="1"/>
    <col min="3078" max="3078" width="9.25" style="39" customWidth="1"/>
    <col min="3079" max="3079" width="7.75" style="39" customWidth="1"/>
    <col min="3080" max="3080" width="9.25" style="39" customWidth="1"/>
    <col min="3081" max="3081" width="7.75" style="39" customWidth="1"/>
    <col min="3082" max="3082" width="9.25" style="39" customWidth="1"/>
    <col min="3083" max="3083" width="7.75" style="39" customWidth="1"/>
    <col min="3084" max="3084" width="9.25" style="39" customWidth="1"/>
    <col min="3085" max="3085" width="7.75" style="39" customWidth="1"/>
    <col min="3086" max="3314" width="9" style="39"/>
    <col min="3315" max="3315" width="1.625" style="39" customWidth="1"/>
    <col min="3316" max="3316" width="7.875" style="39" customWidth="1"/>
    <col min="3317" max="3317" width="2.625" style="39" customWidth="1"/>
    <col min="3318" max="3318" width="9.25" style="39" customWidth="1"/>
    <col min="3319" max="3319" width="7.75" style="39" customWidth="1"/>
    <col min="3320" max="3320" width="9.25" style="39" customWidth="1"/>
    <col min="3321" max="3321" width="7.75" style="39" customWidth="1"/>
    <col min="3322" max="3322" width="9.25" style="39" customWidth="1"/>
    <col min="3323" max="3323" width="7.75" style="39" customWidth="1"/>
    <col min="3324" max="3324" width="9.25" style="39" customWidth="1"/>
    <col min="3325" max="3325" width="7.75" style="39" customWidth="1"/>
    <col min="3326" max="3326" width="9.25" style="39" customWidth="1"/>
    <col min="3327" max="3327" width="7.75" style="39" customWidth="1"/>
    <col min="3328" max="3328" width="9" style="39"/>
    <col min="3329" max="3329" width="1.625" style="39" customWidth="1"/>
    <col min="3330" max="3330" width="7.875" style="39" customWidth="1"/>
    <col min="3331" max="3331" width="1.625" style="39" customWidth="1"/>
    <col min="3332" max="3332" width="9.25" style="39" customWidth="1"/>
    <col min="3333" max="3333" width="7.75" style="39" customWidth="1"/>
    <col min="3334" max="3334" width="9.25" style="39" customWidth="1"/>
    <col min="3335" max="3335" width="7.75" style="39" customWidth="1"/>
    <col min="3336" max="3336" width="9.25" style="39" customWidth="1"/>
    <col min="3337" max="3337" width="7.75" style="39" customWidth="1"/>
    <col min="3338" max="3338" width="9.25" style="39" customWidth="1"/>
    <col min="3339" max="3339" width="7.75" style="39" customWidth="1"/>
    <col min="3340" max="3340" width="9.25" style="39" customWidth="1"/>
    <col min="3341" max="3341" width="7.75" style="39" customWidth="1"/>
    <col min="3342" max="3570" width="9" style="39"/>
    <col min="3571" max="3571" width="1.625" style="39" customWidth="1"/>
    <col min="3572" max="3572" width="7.875" style="39" customWidth="1"/>
    <col min="3573" max="3573" width="2.625" style="39" customWidth="1"/>
    <col min="3574" max="3574" width="9.25" style="39" customWidth="1"/>
    <col min="3575" max="3575" width="7.75" style="39" customWidth="1"/>
    <col min="3576" max="3576" width="9.25" style="39" customWidth="1"/>
    <col min="3577" max="3577" width="7.75" style="39" customWidth="1"/>
    <col min="3578" max="3578" width="9.25" style="39" customWidth="1"/>
    <col min="3579" max="3579" width="7.75" style="39" customWidth="1"/>
    <col min="3580" max="3580" width="9.25" style="39" customWidth="1"/>
    <col min="3581" max="3581" width="7.75" style="39" customWidth="1"/>
    <col min="3582" max="3582" width="9.25" style="39" customWidth="1"/>
    <col min="3583" max="3583" width="7.75" style="39" customWidth="1"/>
    <col min="3584" max="3584" width="9" style="39"/>
    <col min="3585" max="3585" width="1.625" style="39" customWidth="1"/>
    <col min="3586" max="3586" width="7.875" style="39" customWidth="1"/>
    <col min="3587" max="3587" width="1.625" style="39" customWidth="1"/>
    <col min="3588" max="3588" width="9.25" style="39" customWidth="1"/>
    <col min="3589" max="3589" width="7.75" style="39" customWidth="1"/>
    <col min="3590" max="3590" width="9.25" style="39" customWidth="1"/>
    <col min="3591" max="3591" width="7.75" style="39" customWidth="1"/>
    <col min="3592" max="3592" width="9.25" style="39" customWidth="1"/>
    <col min="3593" max="3593" width="7.75" style="39" customWidth="1"/>
    <col min="3594" max="3594" width="9.25" style="39" customWidth="1"/>
    <col min="3595" max="3595" width="7.75" style="39" customWidth="1"/>
    <col min="3596" max="3596" width="9.25" style="39" customWidth="1"/>
    <col min="3597" max="3597" width="7.75" style="39" customWidth="1"/>
    <col min="3598" max="3826" width="9" style="39"/>
    <col min="3827" max="3827" width="1.625" style="39" customWidth="1"/>
    <col min="3828" max="3828" width="7.875" style="39" customWidth="1"/>
    <col min="3829" max="3829" width="2.625" style="39" customWidth="1"/>
    <col min="3830" max="3830" width="9.25" style="39" customWidth="1"/>
    <col min="3831" max="3831" width="7.75" style="39" customWidth="1"/>
    <col min="3832" max="3832" width="9.25" style="39" customWidth="1"/>
    <col min="3833" max="3833" width="7.75" style="39" customWidth="1"/>
    <col min="3834" max="3834" width="9.25" style="39" customWidth="1"/>
    <col min="3835" max="3835" width="7.75" style="39" customWidth="1"/>
    <col min="3836" max="3836" width="9.25" style="39" customWidth="1"/>
    <col min="3837" max="3837" width="7.75" style="39" customWidth="1"/>
    <col min="3838" max="3838" width="9.25" style="39" customWidth="1"/>
    <col min="3839" max="3839" width="7.75" style="39" customWidth="1"/>
    <col min="3840" max="3840" width="9" style="39"/>
    <col min="3841" max="3841" width="1.625" style="39" customWidth="1"/>
    <col min="3842" max="3842" width="7.875" style="39" customWidth="1"/>
    <col min="3843" max="3843" width="1.625" style="39" customWidth="1"/>
    <col min="3844" max="3844" width="9.25" style="39" customWidth="1"/>
    <col min="3845" max="3845" width="7.75" style="39" customWidth="1"/>
    <col min="3846" max="3846" width="9.25" style="39" customWidth="1"/>
    <col min="3847" max="3847" width="7.75" style="39" customWidth="1"/>
    <col min="3848" max="3848" width="9.25" style="39" customWidth="1"/>
    <col min="3849" max="3849" width="7.75" style="39" customWidth="1"/>
    <col min="3850" max="3850" width="9.25" style="39" customWidth="1"/>
    <col min="3851" max="3851" width="7.75" style="39" customWidth="1"/>
    <col min="3852" max="3852" width="9.25" style="39" customWidth="1"/>
    <col min="3853" max="3853" width="7.75" style="39" customWidth="1"/>
    <col min="3854" max="4082" width="9" style="39"/>
    <col min="4083" max="4083" width="1.625" style="39" customWidth="1"/>
    <col min="4084" max="4084" width="7.875" style="39" customWidth="1"/>
    <col min="4085" max="4085" width="2.625" style="39" customWidth="1"/>
    <col min="4086" max="4086" width="9.25" style="39" customWidth="1"/>
    <col min="4087" max="4087" width="7.75" style="39" customWidth="1"/>
    <col min="4088" max="4088" width="9.25" style="39" customWidth="1"/>
    <col min="4089" max="4089" width="7.75" style="39" customWidth="1"/>
    <col min="4090" max="4090" width="9.25" style="39" customWidth="1"/>
    <col min="4091" max="4091" width="7.75" style="39" customWidth="1"/>
    <col min="4092" max="4092" width="9.25" style="39" customWidth="1"/>
    <col min="4093" max="4093" width="7.75" style="39" customWidth="1"/>
    <col min="4094" max="4094" width="9.25" style="39" customWidth="1"/>
    <col min="4095" max="4095" width="7.75" style="39" customWidth="1"/>
    <col min="4096" max="4096" width="9" style="39"/>
    <col min="4097" max="4097" width="1.625" style="39" customWidth="1"/>
    <col min="4098" max="4098" width="7.875" style="39" customWidth="1"/>
    <col min="4099" max="4099" width="1.625" style="39" customWidth="1"/>
    <col min="4100" max="4100" width="9.25" style="39" customWidth="1"/>
    <col min="4101" max="4101" width="7.75" style="39" customWidth="1"/>
    <col min="4102" max="4102" width="9.25" style="39" customWidth="1"/>
    <col min="4103" max="4103" width="7.75" style="39" customWidth="1"/>
    <col min="4104" max="4104" width="9.25" style="39" customWidth="1"/>
    <col min="4105" max="4105" width="7.75" style="39" customWidth="1"/>
    <col min="4106" max="4106" width="9.25" style="39" customWidth="1"/>
    <col min="4107" max="4107" width="7.75" style="39" customWidth="1"/>
    <col min="4108" max="4108" width="9.25" style="39" customWidth="1"/>
    <col min="4109" max="4109" width="7.75" style="39" customWidth="1"/>
    <col min="4110" max="4338" width="9" style="39"/>
    <col min="4339" max="4339" width="1.625" style="39" customWidth="1"/>
    <col min="4340" max="4340" width="7.875" style="39" customWidth="1"/>
    <col min="4341" max="4341" width="2.625" style="39" customWidth="1"/>
    <col min="4342" max="4342" width="9.25" style="39" customWidth="1"/>
    <col min="4343" max="4343" width="7.75" style="39" customWidth="1"/>
    <col min="4344" max="4344" width="9.25" style="39" customWidth="1"/>
    <col min="4345" max="4345" width="7.75" style="39" customWidth="1"/>
    <col min="4346" max="4346" width="9.25" style="39" customWidth="1"/>
    <col min="4347" max="4347" width="7.75" style="39" customWidth="1"/>
    <col min="4348" max="4348" width="9.25" style="39" customWidth="1"/>
    <col min="4349" max="4349" width="7.75" style="39" customWidth="1"/>
    <col min="4350" max="4350" width="9.25" style="39" customWidth="1"/>
    <col min="4351" max="4351" width="7.75" style="39" customWidth="1"/>
    <col min="4352" max="4352" width="9" style="39"/>
    <col min="4353" max="4353" width="1.625" style="39" customWidth="1"/>
    <col min="4354" max="4354" width="7.875" style="39" customWidth="1"/>
    <col min="4355" max="4355" width="1.625" style="39" customWidth="1"/>
    <col min="4356" max="4356" width="9.25" style="39" customWidth="1"/>
    <col min="4357" max="4357" width="7.75" style="39" customWidth="1"/>
    <col min="4358" max="4358" width="9.25" style="39" customWidth="1"/>
    <col min="4359" max="4359" width="7.75" style="39" customWidth="1"/>
    <col min="4360" max="4360" width="9.25" style="39" customWidth="1"/>
    <col min="4361" max="4361" width="7.75" style="39" customWidth="1"/>
    <col min="4362" max="4362" width="9.25" style="39" customWidth="1"/>
    <col min="4363" max="4363" width="7.75" style="39" customWidth="1"/>
    <col min="4364" max="4364" width="9.25" style="39" customWidth="1"/>
    <col min="4365" max="4365" width="7.75" style="39" customWidth="1"/>
    <col min="4366" max="4594" width="9" style="39"/>
    <col min="4595" max="4595" width="1.625" style="39" customWidth="1"/>
    <col min="4596" max="4596" width="7.875" style="39" customWidth="1"/>
    <col min="4597" max="4597" width="2.625" style="39" customWidth="1"/>
    <col min="4598" max="4598" width="9.25" style="39" customWidth="1"/>
    <col min="4599" max="4599" width="7.75" style="39" customWidth="1"/>
    <col min="4600" max="4600" width="9.25" style="39" customWidth="1"/>
    <col min="4601" max="4601" width="7.75" style="39" customWidth="1"/>
    <col min="4602" max="4602" width="9.25" style="39" customWidth="1"/>
    <col min="4603" max="4603" width="7.75" style="39" customWidth="1"/>
    <col min="4604" max="4604" width="9.25" style="39" customWidth="1"/>
    <col min="4605" max="4605" width="7.75" style="39" customWidth="1"/>
    <col min="4606" max="4606" width="9.25" style="39" customWidth="1"/>
    <col min="4607" max="4607" width="7.75" style="39" customWidth="1"/>
    <col min="4608" max="4608" width="9" style="39"/>
    <col min="4609" max="4609" width="1.625" style="39" customWidth="1"/>
    <col min="4610" max="4610" width="7.875" style="39" customWidth="1"/>
    <col min="4611" max="4611" width="1.625" style="39" customWidth="1"/>
    <col min="4612" max="4612" width="9.25" style="39" customWidth="1"/>
    <col min="4613" max="4613" width="7.75" style="39" customWidth="1"/>
    <col min="4614" max="4614" width="9.25" style="39" customWidth="1"/>
    <col min="4615" max="4615" width="7.75" style="39" customWidth="1"/>
    <col min="4616" max="4616" width="9.25" style="39" customWidth="1"/>
    <col min="4617" max="4617" width="7.75" style="39" customWidth="1"/>
    <col min="4618" max="4618" width="9.25" style="39" customWidth="1"/>
    <col min="4619" max="4619" width="7.75" style="39" customWidth="1"/>
    <col min="4620" max="4620" width="9.25" style="39" customWidth="1"/>
    <col min="4621" max="4621" width="7.75" style="39" customWidth="1"/>
    <col min="4622" max="4850" width="9" style="39"/>
    <col min="4851" max="4851" width="1.625" style="39" customWidth="1"/>
    <col min="4852" max="4852" width="7.875" style="39" customWidth="1"/>
    <col min="4853" max="4853" width="2.625" style="39" customWidth="1"/>
    <col min="4854" max="4854" width="9.25" style="39" customWidth="1"/>
    <col min="4855" max="4855" width="7.75" style="39" customWidth="1"/>
    <col min="4856" max="4856" width="9.25" style="39" customWidth="1"/>
    <col min="4857" max="4857" width="7.75" style="39" customWidth="1"/>
    <col min="4858" max="4858" width="9.25" style="39" customWidth="1"/>
    <col min="4859" max="4859" width="7.75" style="39" customWidth="1"/>
    <col min="4860" max="4860" width="9.25" style="39" customWidth="1"/>
    <col min="4861" max="4861" width="7.75" style="39" customWidth="1"/>
    <col min="4862" max="4862" width="9.25" style="39" customWidth="1"/>
    <col min="4863" max="4863" width="7.75" style="39" customWidth="1"/>
    <col min="4864" max="4864" width="9" style="39"/>
    <col min="4865" max="4865" width="1.625" style="39" customWidth="1"/>
    <col min="4866" max="4866" width="7.875" style="39" customWidth="1"/>
    <col min="4867" max="4867" width="1.625" style="39" customWidth="1"/>
    <col min="4868" max="4868" width="9.25" style="39" customWidth="1"/>
    <col min="4869" max="4869" width="7.75" style="39" customWidth="1"/>
    <col min="4870" max="4870" width="9.25" style="39" customWidth="1"/>
    <col min="4871" max="4871" width="7.75" style="39" customWidth="1"/>
    <col min="4872" max="4872" width="9.25" style="39" customWidth="1"/>
    <col min="4873" max="4873" width="7.75" style="39" customWidth="1"/>
    <col min="4874" max="4874" width="9.25" style="39" customWidth="1"/>
    <col min="4875" max="4875" width="7.75" style="39" customWidth="1"/>
    <col min="4876" max="4876" width="9.25" style="39" customWidth="1"/>
    <col min="4877" max="4877" width="7.75" style="39" customWidth="1"/>
    <col min="4878" max="5106" width="9" style="39"/>
    <col min="5107" max="5107" width="1.625" style="39" customWidth="1"/>
    <col min="5108" max="5108" width="7.875" style="39" customWidth="1"/>
    <col min="5109" max="5109" width="2.625" style="39" customWidth="1"/>
    <col min="5110" max="5110" width="9.25" style="39" customWidth="1"/>
    <col min="5111" max="5111" width="7.75" style="39" customWidth="1"/>
    <col min="5112" max="5112" width="9.25" style="39" customWidth="1"/>
    <col min="5113" max="5113" width="7.75" style="39" customWidth="1"/>
    <col min="5114" max="5114" width="9.25" style="39" customWidth="1"/>
    <col min="5115" max="5115" width="7.75" style="39" customWidth="1"/>
    <col min="5116" max="5116" width="9.25" style="39" customWidth="1"/>
    <col min="5117" max="5117" width="7.75" style="39" customWidth="1"/>
    <col min="5118" max="5118" width="9.25" style="39" customWidth="1"/>
    <col min="5119" max="5119" width="7.75" style="39" customWidth="1"/>
    <col min="5120" max="5120" width="9" style="39"/>
    <col min="5121" max="5121" width="1.625" style="39" customWidth="1"/>
    <col min="5122" max="5122" width="7.875" style="39" customWidth="1"/>
    <col min="5123" max="5123" width="1.625" style="39" customWidth="1"/>
    <col min="5124" max="5124" width="9.25" style="39" customWidth="1"/>
    <col min="5125" max="5125" width="7.75" style="39" customWidth="1"/>
    <col min="5126" max="5126" width="9.25" style="39" customWidth="1"/>
    <col min="5127" max="5127" width="7.75" style="39" customWidth="1"/>
    <col min="5128" max="5128" width="9.25" style="39" customWidth="1"/>
    <col min="5129" max="5129" width="7.75" style="39" customWidth="1"/>
    <col min="5130" max="5130" width="9.25" style="39" customWidth="1"/>
    <col min="5131" max="5131" width="7.75" style="39" customWidth="1"/>
    <col min="5132" max="5132" width="9.25" style="39" customWidth="1"/>
    <col min="5133" max="5133" width="7.75" style="39" customWidth="1"/>
    <col min="5134" max="5362" width="9" style="39"/>
    <col min="5363" max="5363" width="1.625" style="39" customWidth="1"/>
    <col min="5364" max="5364" width="7.875" style="39" customWidth="1"/>
    <col min="5365" max="5365" width="2.625" style="39" customWidth="1"/>
    <col min="5366" max="5366" width="9.25" style="39" customWidth="1"/>
    <col min="5367" max="5367" width="7.75" style="39" customWidth="1"/>
    <col min="5368" max="5368" width="9.25" style="39" customWidth="1"/>
    <col min="5369" max="5369" width="7.75" style="39" customWidth="1"/>
    <col min="5370" max="5370" width="9.25" style="39" customWidth="1"/>
    <col min="5371" max="5371" width="7.75" style="39" customWidth="1"/>
    <col min="5372" max="5372" width="9.25" style="39" customWidth="1"/>
    <col min="5373" max="5373" width="7.75" style="39" customWidth="1"/>
    <col min="5374" max="5374" width="9.25" style="39" customWidth="1"/>
    <col min="5375" max="5375" width="7.75" style="39" customWidth="1"/>
    <col min="5376" max="5376" width="9" style="39"/>
    <col min="5377" max="5377" width="1.625" style="39" customWidth="1"/>
    <col min="5378" max="5378" width="7.875" style="39" customWidth="1"/>
    <col min="5379" max="5379" width="1.625" style="39" customWidth="1"/>
    <col min="5380" max="5380" width="9.25" style="39" customWidth="1"/>
    <col min="5381" max="5381" width="7.75" style="39" customWidth="1"/>
    <col min="5382" max="5382" width="9.25" style="39" customWidth="1"/>
    <col min="5383" max="5383" width="7.75" style="39" customWidth="1"/>
    <col min="5384" max="5384" width="9.25" style="39" customWidth="1"/>
    <col min="5385" max="5385" width="7.75" style="39" customWidth="1"/>
    <col min="5386" max="5386" width="9.25" style="39" customWidth="1"/>
    <col min="5387" max="5387" width="7.75" style="39" customWidth="1"/>
    <col min="5388" max="5388" width="9.25" style="39" customWidth="1"/>
    <col min="5389" max="5389" width="7.75" style="39" customWidth="1"/>
    <col min="5390" max="5618" width="9" style="39"/>
    <col min="5619" max="5619" width="1.625" style="39" customWidth="1"/>
    <col min="5620" max="5620" width="7.875" style="39" customWidth="1"/>
    <col min="5621" max="5621" width="2.625" style="39" customWidth="1"/>
    <col min="5622" max="5622" width="9.25" style="39" customWidth="1"/>
    <col min="5623" max="5623" width="7.75" style="39" customWidth="1"/>
    <col min="5624" max="5624" width="9.25" style="39" customWidth="1"/>
    <col min="5625" max="5625" width="7.75" style="39" customWidth="1"/>
    <col min="5626" max="5626" width="9.25" style="39" customWidth="1"/>
    <col min="5627" max="5627" width="7.75" style="39" customWidth="1"/>
    <col min="5628" max="5628" width="9.25" style="39" customWidth="1"/>
    <col min="5629" max="5629" width="7.75" style="39" customWidth="1"/>
    <col min="5630" max="5630" width="9.25" style="39" customWidth="1"/>
    <col min="5631" max="5631" width="7.75" style="39" customWidth="1"/>
    <col min="5632" max="5632" width="9" style="39"/>
    <col min="5633" max="5633" width="1.625" style="39" customWidth="1"/>
    <col min="5634" max="5634" width="7.875" style="39" customWidth="1"/>
    <col min="5635" max="5635" width="1.625" style="39" customWidth="1"/>
    <col min="5636" max="5636" width="9.25" style="39" customWidth="1"/>
    <col min="5637" max="5637" width="7.75" style="39" customWidth="1"/>
    <col min="5638" max="5638" width="9.25" style="39" customWidth="1"/>
    <col min="5639" max="5639" width="7.75" style="39" customWidth="1"/>
    <col min="5640" max="5640" width="9.25" style="39" customWidth="1"/>
    <col min="5641" max="5641" width="7.75" style="39" customWidth="1"/>
    <col min="5642" max="5642" width="9.25" style="39" customWidth="1"/>
    <col min="5643" max="5643" width="7.75" style="39" customWidth="1"/>
    <col min="5644" max="5644" width="9.25" style="39" customWidth="1"/>
    <col min="5645" max="5645" width="7.75" style="39" customWidth="1"/>
    <col min="5646" max="5874" width="9" style="39"/>
    <col min="5875" max="5875" width="1.625" style="39" customWidth="1"/>
    <col min="5876" max="5876" width="7.875" style="39" customWidth="1"/>
    <col min="5877" max="5877" width="2.625" style="39" customWidth="1"/>
    <col min="5878" max="5878" width="9.25" style="39" customWidth="1"/>
    <col min="5879" max="5879" width="7.75" style="39" customWidth="1"/>
    <col min="5880" max="5880" width="9.25" style="39" customWidth="1"/>
    <col min="5881" max="5881" width="7.75" style="39" customWidth="1"/>
    <col min="5882" max="5882" width="9.25" style="39" customWidth="1"/>
    <col min="5883" max="5883" width="7.75" style="39" customWidth="1"/>
    <col min="5884" max="5884" width="9.25" style="39" customWidth="1"/>
    <col min="5885" max="5885" width="7.75" style="39" customWidth="1"/>
    <col min="5886" max="5886" width="9.25" style="39" customWidth="1"/>
    <col min="5887" max="5887" width="7.75" style="39" customWidth="1"/>
    <col min="5888" max="5888" width="9" style="39"/>
    <col min="5889" max="5889" width="1.625" style="39" customWidth="1"/>
    <col min="5890" max="5890" width="7.875" style="39" customWidth="1"/>
    <col min="5891" max="5891" width="1.625" style="39" customWidth="1"/>
    <col min="5892" max="5892" width="9.25" style="39" customWidth="1"/>
    <col min="5893" max="5893" width="7.75" style="39" customWidth="1"/>
    <col min="5894" max="5894" width="9.25" style="39" customWidth="1"/>
    <col min="5895" max="5895" width="7.75" style="39" customWidth="1"/>
    <col min="5896" max="5896" width="9.25" style="39" customWidth="1"/>
    <col min="5897" max="5897" width="7.75" style="39" customWidth="1"/>
    <col min="5898" max="5898" width="9.25" style="39" customWidth="1"/>
    <col min="5899" max="5899" width="7.75" style="39" customWidth="1"/>
    <col min="5900" max="5900" width="9.25" style="39" customWidth="1"/>
    <col min="5901" max="5901" width="7.75" style="39" customWidth="1"/>
    <col min="5902" max="6130" width="9" style="39"/>
    <col min="6131" max="6131" width="1.625" style="39" customWidth="1"/>
    <col min="6132" max="6132" width="7.875" style="39" customWidth="1"/>
    <col min="6133" max="6133" width="2.625" style="39" customWidth="1"/>
    <col min="6134" max="6134" width="9.25" style="39" customWidth="1"/>
    <col min="6135" max="6135" width="7.75" style="39" customWidth="1"/>
    <col min="6136" max="6136" width="9.25" style="39" customWidth="1"/>
    <col min="6137" max="6137" width="7.75" style="39" customWidth="1"/>
    <col min="6138" max="6138" width="9.25" style="39" customWidth="1"/>
    <col min="6139" max="6139" width="7.75" style="39" customWidth="1"/>
    <col min="6140" max="6140" width="9.25" style="39" customWidth="1"/>
    <col min="6141" max="6141" width="7.75" style="39" customWidth="1"/>
    <col min="6142" max="6142" width="9.25" style="39" customWidth="1"/>
    <col min="6143" max="6143" width="7.75" style="39" customWidth="1"/>
    <col min="6144" max="6144" width="9" style="39"/>
    <col min="6145" max="6145" width="1.625" style="39" customWidth="1"/>
    <col min="6146" max="6146" width="7.875" style="39" customWidth="1"/>
    <col min="6147" max="6147" width="1.625" style="39" customWidth="1"/>
    <col min="6148" max="6148" width="9.25" style="39" customWidth="1"/>
    <col min="6149" max="6149" width="7.75" style="39" customWidth="1"/>
    <col min="6150" max="6150" width="9.25" style="39" customWidth="1"/>
    <col min="6151" max="6151" width="7.75" style="39" customWidth="1"/>
    <col min="6152" max="6152" width="9.25" style="39" customWidth="1"/>
    <col min="6153" max="6153" width="7.75" style="39" customWidth="1"/>
    <col min="6154" max="6154" width="9.25" style="39" customWidth="1"/>
    <col min="6155" max="6155" width="7.75" style="39" customWidth="1"/>
    <col min="6156" max="6156" width="9.25" style="39" customWidth="1"/>
    <col min="6157" max="6157" width="7.75" style="39" customWidth="1"/>
    <col min="6158" max="6386" width="9" style="39"/>
    <col min="6387" max="6387" width="1.625" style="39" customWidth="1"/>
    <col min="6388" max="6388" width="7.875" style="39" customWidth="1"/>
    <col min="6389" max="6389" width="2.625" style="39" customWidth="1"/>
    <col min="6390" max="6390" width="9.25" style="39" customWidth="1"/>
    <col min="6391" max="6391" width="7.75" style="39" customWidth="1"/>
    <col min="6392" max="6392" width="9.25" style="39" customWidth="1"/>
    <col min="6393" max="6393" width="7.75" style="39" customWidth="1"/>
    <col min="6394" max="6394" width="9.25" style="39" customWidth="1"/>
    <col min="6395" max="6395" width="7.75" style="39" customWidth="1"/>
    <col min="6396" max="6396" width="9.25" style="39" customWidth="1"/>
    <col min="6397" max="6397" width="7.75" style="39" customWidth="1"/>
    <col min="6398" max="6398" width="9.25" style="39" customWidth="1"/>
    <col min="6399" max="6399" width="7.75" style="39" customWidth="1"/>
    <col min="6400" max="6400" width="9" style="39"/>
    <col min="6401" max="6401" width="1.625" style="39" customWidth="1"/>
    <col min="6402" max="6402" width="7.875" style="39" customWidth="1"/>
    <col min="6403" max="6403" width="1.625" style="39" customWidth="1"/>
    <col min="6404" max="6404" width="9.25" style="39" customWidth="1"/>
    <col min="6405" max="6405" width="7.75" style="39" customWidth="1"/>
    <col min="6406" max="6406" width="9.25" style="39" customWidth="1"/>
    <col min="6407" max="6407" width="7.75" style="39" customWidth="1"/>
    <col min="6408" max="6408" width="9.25" style="39" customWidth="1"/>
    <col min="6409" max="6409" width="7.75" style="39" customWidth="1"/>
    <col min="6410" max="6410" width="9.25" style="39" customWidth="1"/>
    <col min="6411" max="6411" width="7.75" style="39" customWidth="1"/>
    <col min="6412" max="6412" width="9.25" style="39" customWidth="1"/>
    <col min="6413" max="6413" width="7.75" style="39" customWidth="1"/>
    <col min="6414" max="6642" width="9" style="39"/>
    <col min="6643" max="6643" width="1.625" style="39" customWidth="1"/>
    <col min="6644" max="6644" width="7.875" style="39" customWidth="1"/>
    <col min="6645" max="6645" width="2.625" style="39" customWidth="1"/>
    <col min="6646" max="6646" width="9.25" style="39" customWidth="1"/>
    <col min="6647" max="6647" width="7.75" style="39" customWidth="1"/>
    <col min="6648" max="6648" width="9.25" style="39" customWidth="1"/>
    <col min="6649" max="6649" width="7.75" style="39" customWidth="1"/>
    <col min="6650" max="6650" width="9.25" style="39" customWidth="1"/>
    <col min="6651" max="6651" width="7.75" style="39" customWidth="1"/>
    <col min="6652" max="6652" width="9.25" style="39" customWidth="1"/>
    <col min="6653" max="6653" width="7.75" style="39" customWidth="1"/>
    <col min="6654" max="6654" width="9.25" style="39" customWidth="1"/>
    <col min="6655" max="6655" width="7.75" style="39" customWidth="1"/>
    <col min="6656" max="6656" width="9" style="39"/>
    <col min="6657" max="6657" width="1.625" style="39" customWidth="1"/>
    <col min="6658" max="6658" width="7.875" style="39" customWidth="1"/>
    <col min="6659" max="6659" width="1.625" style="39" customWidth="1"/>
    <col min="6660" max="6660" width="9.25" style="39" customWidth="1"/>
    <col min="6661" max="6661" width="7.75" style="39" customWidth="1"/>
    <col min="6662" max="6662" width="9.25" style="39" customWidth="1"/>
    <col min="6663" max="6663" width="7.75" style="39" customWidth="1"/>
    <col min="6664" max="6664" width="9.25" style="39" customWidth="1"/>
    <col min="6665" max="6665" width="7.75" style="39" customWidth="1"/>
    <col min="6666" max="6666" width="9.25" style="39" customWidth="1"/>
    <col min="6667" max="6667" width="7.75" style="39" customWidth="1"/>
    <col min="6668" max="6668" width="9.25" style="39" customWidth="1"/>
    <col min="6669" max="6669" width="7.75" style="39" customWidth="1"/>
    <col min="6670" max="6898" width="9" style="39"/>
    <col min="6899" max="6899" width="1.625" style="39" customWidth="1"/>
    <col min="6900" max="6900" width="7.875" style="39" customWidth="1"/>
    <col min="6901" max="6901" width="2.625" style="39" customWidth="1"/>
    <col min="6902" max="6902" width="9.25" style="39" customWidth="1"/>
    <col min="6903" max="6903" width="7.75" style="39" customWidth="1"/>
    <col min="6904" max="6904" width="9.25" style="39" customWidth="1"/>
    <col min="6905" max="6905" width="7.75" style="39" customWidth="1"/>
    <col min="6906" max="6906" width="9.25" style="39" customWidth="1"/>
    <col min="6907" max="6907" width="7.75" style="39" customWidth="1"/>
    <col min="6908" max="6908" width="9.25" style="39" customWidth="1"/>
    <col min="6909" max="6909" width="7.75" style="39" customWidth="1"/>
    <col min="6910" max="6910" width="9.25" style="39" customWidth="1"/>
    <col min="6911" max="6911" width="7.75" style="39" customWidth="1"/>
    <col min="6912" max="6912" width="9" style="39"/>
    <col min="6913" max="6913" width="1.625" style="39" customWidth="1"/>
    <col min="6914" max="6914" width="7.875" style="39" customWidth="1"/>
    <col min="6915" max="6915" width="1.625" style="39" customWidth="1"/>
    <col min="6916" max="6916" width="9.25" style="39" customWidth="1"/>
    <col min="6917" max="6917" width="7.75" style="39" customWidth="1"/>
    <col min="6918" max="6918" width="9.25" style="39" customWidth="1"/>
    <col min="6919" max="6919" width="7.75" style="39" customWidth="1"/>
    <col min="6920" max="6920" width="9.25" style="39" customWidth="1"/>
    <col min="6921" max="6921" width="7.75" style="39" customWidth="1"/>
    <col min="6922" max="6922" width="9.25" style="39" customWidth="1"/>
    <col min="6923" max="6923" width="7.75" style="39" customWidth="1"/>
    <col min="6924" max="6924" width="9.25" style="39" customWidth="1"/>
    <col min="6925" max="6925" width="7.75" style="39" customWidth="1"/>
    <col min="6926" max="7154" width="9" style="39"/>
    <col min="7155" max="7155" width="1.625" style="39" customWidth="1"/>
    <col min="7156" max="7156" width="7.875" style="39" customWidth="1"/>
    <col min="7157" max="7157" width="2.625" style="39" customWidth="1"/>
    <col min="7158" max="7158" width="9.25" style="39" customWidth="1"/>
    <col min="7159" max="7159" width="7.75" style="39" customWidth="1"/>
    <col min="7160" max="7160" width="9.25" style="39" customWidth="1"/>
    <col min="7161" max="7161" width="7.75" style="39" customWidth="1"/>
    <col min="7162" max="7162" width="9.25" style="39" customWidth="1"/>
    <col min="7163" max="7163" width="7.75" style="39" customWidth="1"/>
    <col min="7164" max="7164" width="9.25" style="39" customWidth="1"/>
    <col min="7165" max="7165" width="7.75" style="39" customWidth="1"/>
    <col min="7166" max="7166" width="9.25" style="39" customWidth="1"/>
    <col min="7167" max="7167" width="7.75" style="39" customWidth="1"/>
    <col min="7168" max="7168" width="9" style="39"/>
    <col min="7169" max="7169" width="1.625" style="39" customWidth="1"/>
    <col min="7170" max="7170" width="7.875" style="39" customWidth="1"/>
    <col min="7171" max="7171" width="1.625" style="39" customWidth="1"/>
    <col min="7172" max="7172" width="9.25" style="39" customWidth="1"/>
    <col min="7173" max="7173" width="7.75" style="39" customWidth="1"/>
    <col min="7174" max="7174" width="9.25" style="39" customWidth="1"/>
    <col min="7175" max="7175" width="7.75" style="39" customWidth="1"/>
    <col min="7176" max="7176" width="9.25" style="39" customWidth="1"/>
    <col min="7177" max="7177" width="7.75" style="39" customWidth="1"/>
    <col min="7178" max="7178" width="9.25" style="39" customWidth="1"/>
    <col min="7179" max="7179" width="7.75" style="39" customWidth="1"/>
    <col min="7180" max="7180" width="9.25" style="39" customWidth="1"/>
    <col min="7181" max="7181" width="7.75" style="39" customWidth="1"/>
    <col min="7182" max="7410" width="9" style="39"/>
    <col min="7411" max="7411" width="1.625" style="39" customWidth="1"/>
    <col min="7412" max="7412" width="7.875" style="39" customWidth="1"/>
    <col min="7413" max="7413" width="2.625" style="39" customWidth="1"/>
    <col min="7414" max="7414" width="9.25" style="39" customWidth="1"/>
    <col min="7415" max="7415" width="7.75" style="39" customWidth="1"/>
    <col min="7416" max="7416" width="9.25" style="39" customWidth="1"/>
    <col min="7417" max="7417" width="7.75" style="39" customWidth="1"/>
    <col min="7418" max="7418" width="9.25" style="39" customWidth="1"/>
    <col min="7419" max="7419" width="7.75" style="39" customWidth="1"/>
    <col min="7420" max="7420" width="9.25" style="39" customWidth="1"/>
    <col min="7421" max="7421" width="7.75" style="39" customWidth="1"/>
    <col min="7422" max="7422" width="9.25" style="39" customWidth="1"/>
    <col min="7423" max="7423" width="7.75" style="39" customWidth="1"/>
    <col min="7424" max="7424" width="9" style="39"/>
    <col min="7425" max="7425" width="1.625" style="39" customWidth="1"/>
    <col min="7426" max="7426" width="7.875" style="39" customWidth="1"/>
    <col min="7427" max="7427" width="1.625" style="39" customWidth="1"/>
    <col min="7428" max="7428" width="9.25" style="39" customWidth="1"/>
    <col min="7429" max="7429" width="7.75" style="39" customWidth="1"/>
    <col min="7430" max="7430" width="9.25" style="39" customWidth="1"/>
    <col min="7431" max="7431" width="7.75" style="39" customWidth="1"/>
    <col min="7432" max="7432" width="9.25" style="39" customWidth="1"/>
    <col min="7433" max="7433" width="7.75" style="39" customWidth="1"/>
    <col min="7434" max="7434" width="9.25" style="39" customWidth="1"/>
    <col min="7435" max="7435" width="7.75" style="39" customWidth="1"/>
    <col min="7436" max="7436" width="9.25" style="39" customWidth="1"/>
    <col min="7437" max="7437" width="7.75" style="39" customWidth="1"/>
    <col min="7438" max="7666" width="9" style="39"/>
    <col min="7667" max="7667" width="1.625" style="39" customWidth="1"/>
    <col min="7668" max="7668" width="7.875" style="39" customWidth="1"/>
    <col min="7669" max="7669" width="2.625" style="39" customWidth="1"/>
    <col min="7670" max="7670" width="9.25" style="39" customWidth="1"/>
    <col min="7671" max="7671" width="7.75" style="39" customWidth="1"/>
    <col min="7672" max="7672" width="9.25" style="39" customWidth="1"/>
    <col min="7673" max="7673" width="7.75" style="39" customWidth="1"/>
    <col min="7674" max="7674" width="9.25" style="39" customWidth="1"/>
    <col min="7675" max="7675" width="7.75" style="39" customWidth="1"/>
    <col min="7676" max="7676" width="9.25" style="39" customWidth="1"/>
    <col min="7677" max="7677" width="7.75" style="39" customWidth="1"/>
    <col min="7678" max="7678" width="9.25" style="39" customWidth="1"/>
    <col min="7679" max="7679" width="7.75" style="39" customWidth="1"/>
    <col min="7680" max="7680" width="9" style="39"/>
    <col min="7681" max="7681" width="1.625" style="39" customWidth="1"/>
    <col min="7682" max="7682" width="7.875" style="39" customWidth="1"/>
    <col min="7683" max="7683" width="1.625" style="39" customWidth="1"/>
    <col min="7684" max="7684" width="9.25" style="39" customWidth="1"/>
    <col min="7685" max="7685" width="7.75" style="39" customWidth="1"/>
    <col min="7686" max="7686" width="9.25" style="39" customWidth="1"/>
    <col min="7687" max="7687" width="7.75" style="39" customWidth="1"/>
    <col min="7688" max="7688" width="9.25" style="39" customWidth="1"/>
    <col min="7689" max="7689" width="7.75" style="39" customWidth="1"/>
    <col min="7690" max="7690" width="9.25" style="39" customWidth="1"/>
    <col min="7691" max="7691" width="7.75" style="39" customWidth="1"/>
    <col min="7692" max="7692" width="9.25" style="39" customWidth="1"/>
    <col min="7693" max="7693" width="7.75" style="39" customWidth="1"/>
    <col min="7694" max="7922" width="9" style="39"/>
    <col min="7923" max="7923" width="1.625" style="39" customWidth="1"/>
    <col min="7924" max="7924" width="7.875" style="39" customWidth="1"/>
    <col min="7925" max="7925" width="2.625" style="39" customWidth="1"/>
    <col min="7926" max="7926" width="9.25" style="39" customWidth="1"/>
    <col min="7927" max="7927" width="7.75" style="39" customWidth="1"/>
    <col min="7928" max="7928" width="9.25" style="39" customWidth="1"/>
    <col min="7929" max="7929" width="7.75" style="39" customWidth="1"/>
    <col min="7930" max="7930" width="9.25" style="39" customWidth="1"/>
    <col min="7931" max="7931" width="7.75" style="39" customWidth="1"/>
    <col min="7932" max="7932" width="9.25" style="39" customWidth="1"/>
    <col min="7933" max="7933" width="7.75" style="39" customWidth="1"/>
    <col min="7934" max="7934" width="9.25" style="39" customWidth="1"/>
    <col min="7935" max="7935" width="7.75" style="39" customWidth="1"/>
    <col min="7936" max="7936" width="9" style="39"/>
    <col min="7937" max="7937" width="1.625" style="39" customWidth="1"/>
    <col min="7938" max="7938" width="7.875" style="39" customWidth="1"/>
    <col min="7939" max="7939" width="1.625" style="39" customWidth="1"/>
    <col min="7940" max="7940" width="9.25" style="39" customWidth="1"/>
    <col min="7941" max="7941" width="7.75" style="39" customWidth="1"/>
    <col min="7942" max="7942" width="9.25" style="39" customWidth="1"/>
    <col min="7943" max="7943" width="7.75" style="39" customWidth="1"/>
    <col min="7944" max="7944" width="9.25" style="39" customWidth="1"/>
    <col min="7945" max="7945" width="7.75" style="39" customWidth="1"/>
    <col min="7946" max="7946" width="9.25" style="39" customWidth="1"/>
    <col min="7947" max="7947" width="7.75" style="39" customWidth="1"/>
    <col min="7948" max="7948" width="9.25" style="39" customWidth="1"/>
    <col min="7949" max="7949" width="7.75" style="39" customWidth="1"/>
    <col min="7950" max="8178" width="9" style="39"/>
    <col min="8179" max="8179" width="1.625" style="39" customWidth="1"/>
    <col min="8180" max="8180" width="7.875" style="39" customWidth="1"/>
    <col min="8181" max="8181" width="2.625" style="39" customWidth="1"/>
    <col min="8182" max="8182" width="9.25" style="39" customWidth="1"/>
    <col min="8183" max="8183" width="7.75" style="39" customWidth="1"/>
    <col min="8184" max="8184" width="9.25" style="39" customWidth="1"/>
    <col min="8185" max="8185" width="7.75" style="39" customWidth="1"/>
    <col min="8186" max="8186" width="9.25" style="39" customWidth="1"/>
    <col min="8187" max="8187" width="7.75" style="39" customWidth="1"/>
    <col min="8188" max="8188" width="9.25" style="39" customWidth="1"/>
    <col min="8189" max="8189" width="7.75" style="39" customWidth="1"/>
    <col min="8190" max="8190" width="9.25" style="39" customWidth="1"/>
    <col min="8191" max="8191" width="7.75" style="39" customWidth="1"/>
    <col min="8192" max="8192" width="9" style="39"/>
    <col min="8193" max="8193" width="1.625" style="39" customWidth="1"/>
    <col min="8194" max="8194" width="7.875" style="39" customWidth="1"/>
    <col min="8195" max="8195" width="1.625" style="39" customWidth="1"/>
    <col min="8196" max="8196" width="9.25" style="39" customWidth="1"/>
    <col min="8197" max="8197" width="7.75" style="39" customWidth="1"/>
    <col min="8198" max="8198" width="9.25" style="39" customWidth="1"/>
    <col min="8199" max="8199" width="7.75" style="39" customWidth="1"/>
    <col min="8200" max="8200" width="9.25" style="39" customWidth="1"/>
    <col min="8201" max="8201" width="7.75" style="39" customWidth="1"/>
    <col min="8202" max="8202" width="9.25" style="39" customWidth="1"/>
    <col min="8203" max="8203" width="7.75" style="39" customWidth="1"/>
    <col min="8204" max="8204" width="9.25" style="39" customWidth="1"/>
    <col min="8205" max="8205" width="7.75" style="39" customWidth="1"/>
    <col min="8206" max="8434" width="9" style="39"/>
    <col min="8435" max="8435" width="1.625" style="39" customWidth="1"/>
    <col min="8436" max="8436" width="7.875" style="39" customWidth="1"/>
    <col min="8437" max="8437" width="2.625" style="39" customWidth="1"/>
    <col min="8438" max="8438" width="9.25" style="39" customWidth="1"/>
    <col min="8439" max="8439" width="7.75" style="39" customWidth="1"/>
    <col min="8440" max="8440" width="9.25" style="39" customWidth="1"/>
    <col min="8441" max="8441" width="7.75" style="39" customWidth="1"/>
    <col min="8442" max="8442" width="9.25" style="39" customWidth="1"/>
    <col min="8443" max="8443" width="7.75" style="39" customWidth="1"/>
    <col min="8444" max="8444" width="9.25" style="39" customWidth="1"/>
    <col min="8445" max="8445" width="7.75" style="39" customWidth="1"/>
    <col min="8446" max="8446" width="9.25" style="39" customWidth="1"/>
    <col min="8447" max="8447" width="7.75" style="39" customWidth="1"/>
    <col min="8448" max="8448" width="9" style="39"/>
    <col min="8449" max="8449" width="1.625" style="39" customWidth="1"/>
    <col min="8450" max="8450" width="7.875" style="39" customWidth="1"/>
    <col min="8451" max="8451" width="1.625" style="39" customWidth="1"/>
    <col min="8452" max="8452" width="9.25" style="39" customWidth="1"/>
    <col min="8453" max="8453" width="7.75" style="39" customWidth="1"/>
    <col min="8454" max="8454" width="9.25" style="39" customWidth="1"/>
    <col min="8455" max="8455" width="7.75" style="39" customWidth="1"/>
    <col min="8456" max="8456" width="9.25" style="39" customWidth="1"/>
    <col min="8457" max="8457" width="7.75" style="39" customWidth="1"/>
    <col min="8458" max="8458" width="9.25" style="39" customWidth="1"/>
    <col min="8459" max="8459" width="7.75" style="39" customWidth="1"/>
    <col min="8460" max="8460" width="9.25" style="39" customWidth="1"/>
    <col min="8461" max="8461" width="7.75" style="39" customWidth="1"/>
    <col min="8462" max="8690" width="9" style="39"/>
    <col min="8691" max="8691" width="1.625" style="39" customWidth="1"/>
    <col min="8692" max="8692" width="7.875" style="39" customWidth="1"/>
    <col min="8693" max="8693" width="2.625" style="39" customWidth="1"/>
    <col min="8694" max="8694" width="9.25" style="39" customWidth="1"/>
    <col min="8695" max="8695" width="7.75" style="39" customWidth="1"/>
    <col min="8696" max="8696" width="9.25" style="39" customWidth="1"/>
    <col min="8697" max="8697" width="7.75" style="39" customWidth="1"/>
    <col min="8698" max="8698" width="9.25" style="39" customWidth="1"/>
    <col min="8699" max="8699" width="7.75" style="39" customWidth="1"/>
    <col min="8700" max="8700" width="9.25" style="39" customWidth="1"/>
    <col min="8701" max="8701" width="7.75" style="39" customWidth="1"/>
    <col min="8702" max="8702" width="9.25" style="39" customWidth="1"/>
    <col min="8703" max="8703" width="7.75" style="39" customWidth="1"/>
    <col min="8704" max="8704" width="9" style="39"/>
    <col min="8705" max="8705" width="1.625" style="39" customWidth="1"/>
    <col min="8706" max="8706" width="7.875" style="39" customWidth="1"/>
    <col min="8707" max="8707" width="1.625" style="39" customWidth="1"/>
    <col min="8708" max="8708" width="9.25" style="39" customWidth="1"/>
    <col min="8709" max="8709" width="7.75" style="39" customWidth="1"/>
    <col min="8710" max="8710" width="9.25" style="39" customWidth="1"/>
    <col min="8711" max="8711" width="7.75" style="39" customWidth="1"/>
    <col min="8712" max="8712" width="9.25" style="39" customWidth="1"/>
    <col min="8713" max="8713" width="7.75" style="39" customWidth="1"/>
    <col min="8714" max="8714" width="9.25" style="39" customWidth="1"/>
    <col min="8715" max="8715" width="7.75" style="39" customWidth="1"/>
    <col min="8716" max="8716" width="9.25" style="39" customWidth="1"/>
    <col min="8717" max="8717" width="7.75" style="39" customWidth="1"/>
    <col min="8718" max="8946" width="9" style="39"/>
    <col min="8947" max="8947" width="1.625" style="39" customWidth="1"/>
    <col min="8948" max="8948" width="7.875" style="39" customWidth="1"/>
    <col min="8949" max="8949" width="2.625" style="39" customWidth="1"/>
    <col min="8950" max="8950" width="9.25" style="39" customWidth="1"/>
    <col min="8951" max="8951" width="7.75" style="39" customWidth="1"/>
    <col min="8952" max="8952" width="9.25" style="39" customWidth="1"/>
    <col min="8953" max="8953" width="7.75" style="39" customWidth="1"/>
    <col min="8954" max="8954" width="9.25" style="39" customWidth="1"/>
    <col min="8955" max="8955" width="7.75" style="39" customWidth="1"/>
    <col min="8956" max="8956" width="9.25" style="39" customWidth="1"/>
    <col min="8957" max="8957" width="7.75" style="39" customWidth="1"/>
    <col min="8958" max="8958" width="9.25" style="39" customWidth="1"/>
    <col min="8959" max="8959" width="7.75" style="39" customWidth="1"/>
    <col min="8960" max="8960" width="9" style="39"/>
    <col min="8961" max="8961" width="1.625" style="39" customWidth="1"/>
    <col min="8962" max="8962" width="7.875" style="39" customWidth="1"/>
    <col min="8963" max="8963" width="1.625" style="39" customWidth="1"/>
    <col min="8964" max="8964" width="9.25" style="39" customWidth="1"/>
    <col min="8965" max="8965" width="7.75" style="39" customWidth="1"/>
    <col min="8966" max="8966" width="9.25" style="39" customWidth="1"/>
    <col min="8967" max="8967" width="7.75" style="39" customWidth="1"/>
    <col min="8968" max="8968" width="9.25" style="39" customWidth="1"/>
    <col min="8969" max="8969" width="7.75" style="39" customWidth="1"/>
    <col min="8970" max="8970" width="9.25" style="39" customWidth="1"/>
    <col min="8971" max="8971" width="7.75" style="39" customWidth="1"/>
    <col min="8972" max="8972" width="9.25" style="39" customWidth="1"/>
    <col min="8973" max="8973" width="7.75" style="39" customWidth="1"/>
    <col min="8974" max="9202" width="9" style="39"/>
    <col min="9203" max="9203" width="1.625" style="39" customWidth="1"/>
    <col min="9204" max="9204" width="7.875" style="39" customWidth="1"/>
    <col min="9205" max="9205" width="2.625" style="39" customWidth="1"/>
    <col min="9206" max="9206" width="9.25" style="39" customWidth="1"/>
    <col min="9207" max="9207" width="7.75" style="39" customWidth="1"/>
    <col min="9208" max="9208" width="9.25" style="39" customWidth="1"/>
    <col min="9209" max="9209" width="7.75" style="39" customWidth="1"/>
    <col min="9210" max="9210" width="9.25" style="39" customWidth="1"/>
    <col min="9211" max="9211" width="7.75" style="39" customWidth="1"/>
    <col min="9212" max="9212" width="9.25" style="39" customWidth="1"/>
    <col min="9213" max="9213" width="7.75" style="39" customWidth="1"/>
    <col min="9214" max="9214" width="9.25" style="39" customWidth="1"/>
    <col min="9215" max="9215" width="7.75" style="39" customWidth="1"/>
    <col min="9216" max="9216" width="9" style="39"/>
    <col min="9217" max="9217" width="1.625" style="39" customWidth="1"/>
    <col min="9218" max="9218" width="7.875" style="39" customWidth="1"/>
    <col min="9219" max="9219" width="1.625" style="39" customWidth="1"/>
    <col min="9220" max="9220" width="9.25" style="39" customWidth="1"/>
    <col min="9221" max="9221" width="7.75" style="39" customWidth="1"/>
    <col min="9222" max="9222" width="9.25" style="39" customWidth="1"/>
    <col min="9223" max="9223" width="7.75" style="39" customWidth="1"/>
    <col min="9224" max="9224" width="9.25" style="39" customWidth="1"/>
    <col min="9225" max="9225" width="7.75" style="39" customWidth="1"/>
    <col min="9226" max="9226" width="9.25" style="39" customWidth="1"/>
    <col min="9227" max="9227" width="7.75" style="39" customWidth="1"/>
    <col min="9228" max="9228" width="9.25" style="39" customWidth="1"/>
    <col min="9229" max="9229" width="7.75" style="39" customWidth="1"/>
    <col min="9230" max="9458" width="9" style="39"/>
    <col min="9459" max="9459" width="1.625" style="39" customWidth="1"/>
    <col min="9460" max="9460" width="7.875" style="39" customWidth="1"/>
    <col min="9461" max="9461" width="2.625" style="39" customWidth="1"/>
    <col min="9462" max="9462" width="9.25" style="39" customWidth="1"/>
    <col min="9463" max="9463" width="7.75" style="39" customWidth="1"/>
    <col min="9464" max="9464" width="9.25" style="39" customWidth="1"/>
    <col min="9465" max="9465" width="7.75" style="39" customWidth="1"/>
    <col min="9466" max="9466" width="9.25" style="39" customWidth="1"/>
    <col min="9467" max="9467" width="7.75" style="39" customWidth="1"/>
    <col min="9468" max="9468" width="9.25" style="39" customWidth="1"/>
    <col min="9469" max="9469" width="7.75" style="39" customWidth="1"/>
    <col min="9470" max="9470" width="9.25" style="39" customWidth="1"/>
    <col min="9471" max="9471" width="7.75" style="39" customWidth="1"/>
    <col min="9472" max="9472" width="9" style="39"/>
    <col min="9473" max="9473" width="1.625" style="39" customWidth="1"/>
    <col min="9474" max="9474" width="7.875" style="39" customWidth="1"/>
    <col min="9475" max="9475" width="1.625" style="39" customWidth="1"/>
    <col min="9476" max="9476" width="9.25" style="39" customWidth="1"/>
    <col min="9477" max="9477" width="7.75" style="39" customWidth="1"/>
    <col min="9478" max="9478" width="9.25" style="39" customWidth="1"/>
    <col min="9479" max="9479" width="7.75" style="39" customWidth="1"/>
    <col min="9480" max="9480" width="9.25" style="39" customWidth="1"/>
    <col min="9481" max="9481" width="7.75" style="39" customWidth="1"/>
    <col min="9482" max="9482" width="9.25" style="39" customWidth="1"/>
    <col min="9483" max="9483" width="7.75" style="39" customWidth="1"/>
    <col min="9484" max="9484" width="9.25" style="39" customWidth="1"/>
    <col min="9485" max="9485" width="7.75" style="39" customWidth="1"/>
    <col min="9486" max="9714" width="9" style="39"/>
    <col min="9715" max="9715" width="1.625" style="39" customWidth="1"/>
    <col min="9716" max="9716" width="7.875" style="39" customWidth="1"/>
    <col min="9717" max="9717" width="2.625" style="39" customWidth="1"/>
    <col min="9718" max="9718" width="9.25" style="39" customWidth="1"/>
    <col min="9719" max="9719" width="7.75" style="39" customWidth="1"/>
    <col min="9720" max="9720" width="9.25" style="39" customWidth="1"/>
    <col min="9721" max="9721" width="7.75" style="39" customWidth="1"/>
    <col min="9722" max="9722" width="9.25" style="39" customWidth="1"/>
    <col min="9723" max="9723" width="7.75" style="39" customWidth="1"/>
    <col min="9724" max="9724" width="9.25" style="39" customWidth="1"/>
    <col min="9725" max="9725" width="7.75" style="39" customWidth="1"/>
    <col min="9726" max="9726" width="9.25" style="39" customWidth="1"/>
    <col min="9727" max="9727" width="7.75" style="39" customWidth="1"/>
    <col min="9728" max="9728" width="9" style="39"/>
    <col min="9729" max="9729" width="1.625" style="39" customWidth="1"/>
    <col min="9730" max="9730" width="7.875" style="39" customWidth="1"/>
    <col min="9731" max="9731" width="1.625" style="39" customWidth="1"/>
    <col min="9732" max="9732" width="9.25" style="39" customWidth="1"/>
    <col min="9733" max="9733" width="7.75" style="39" customWidth="1"/>
    <col min="9734" max="9734" width="9.25" style="39" customWidth="1"/>
    <col min="9735" max="9735" width="7.75" style="39" customWidth="1"/>
    <col min="9736" max="9736" width="9.25" style="39" customWidth="1"/>
    <col min="9737" max="9737" width="7.75" style="39" customWidth="1"/>
    <col min="9738" max="9738" width="9.25" style="39" customWidth="1"/>
    <col min="9739" max="9739" width="7.75" style="39" customWidth="1"/>
    <col min="9740" max="9740" width="9.25" style="39" customWidth="1"/>
    <col min="9741" max="9741" width="7.75" style="39" customWidth="1"/>
    <col min="9742" max="9970" width="9" style="39"/>
    <col min="9971" max="9971" width="1.625" style="39" customWidth="1"/>
    <col min="9972" max="9972" width="7.875" style="39" customWidth="1"/>
    <col min="9973" max="9973" width="2.625" style="39" customWidth="1"/>
    <col min="9974" max="9974" width="9.25" style="39" customWidth="1"/>
    <col min="9975" max="9975" width="7.75" style="39" customWidth="1"/>
    <col min="9976" max="9976" width="9.25" style="39" customWidth="1"/>
    <col min="9977" max="9977" width="7.75" style="39" customWidth="1"/>
    <col min="9978" max="9978" width="9.25" style="39" customWidth="1"/>
    <col min="9979" max="9979" width="7.75" style="39" customWidth="1"/>
    <col min="9980" max="9980" width="9.25" style="39" customWidth="1"/>
    <col min="9981" max="9981" width="7.75" style="39" customWidth="1"/>
    <col min="9982" max="9982" width="9.25" style="39" customWidth="1"/>
    <col min="9983" max="9983" width="7.75" style="39" customWidth="1"/>
    <col min="9984" max="9984" width="9" style="39"/>
    <col min="9985" max="9985" width="1.625" style="39" customWidth="1"/>
    <col min="9986" max="9986" width="7.875" style="39" customWidth="1"/>
    <col min="9987" max="9987" width="1.625" style="39" customWidth="1"/>
    <col min="9988" max="9988" width="9.25" style="39" customWidth="1"/>
    <col min="9989" max="9989" width="7.75" style="39" customWidth="1"/>
    <col min="9990" max="9990" width="9.25" style="39" customWidth="1"/>
    <col min="9991" max="9991" width="7.75" style="39" customWidth="1"/>
    <col min="9992" max="9992" width="9.25" style="39" customWidth="1"/>
    <col min="9993" max="9993" width="7.75" style="39" customWidth="1"/>
    <col min="9994" max="9994" width="9.25" style="39" customWidth="1"/>
    <col min="9995" max="9995" width="7.75" style="39" customWidth="1"/>
    <col min="9996" max="9996" width="9.25" style="39" customWidth="1"/>
    <col min="9997" max="9997" width="7.75" style="39" customWidth="1"/>
    <col min="9998" max="10226" width="9" style="39"/>
    <col min="10227" max="10227" width="1.625" style="39" customWidth="1"/>
    <col min="10228" max="10228" width="7.875" style="39" customWidth="1"/>
    <col min="10229" max="10229" width="2.625" style="39" customWidth="1"/>
    <col min="10230" max="10230" width="9.25" style="39" customWidth="1"/>
    <col min="10231" max="10231" width="7.75" style="39" customWidth="1"/>
    <col min="10232" max="10232" width="9.25" style="39" customWidth="1"/>
    <col min="10233" max="10233" width="7.75" style="39" customWidth="1"/>
    <col min="10234" max="10234" width="9.25" style="39" customWidth="1"/>
    <col min="10235" max="10235" width="7.75" style="39" customWidth="1"/>
    <col min="10236" max="10236" width="9.25" style="39" customWidth="1"/>
    <col min="10237" max="10237" width="7.75" style="39" customWidth="1"/>
    <col min="10238" max="10238" width="9.25" style="39" customWidth="1"/>
    <col min="10239" max="10239" width="7.75" style="39" customWidth="1"/>
    <col min="10240" max="10240" width="9" style="39"/>
    <col min="10241" max="10241" width="1.625" style="39" customWidth="1"/>
    <col min="10242" max="10242" width="7.875" style="39" customWidth="1"/>
    <col min="10243" max="10243" width="1.625" style="39" customWidth="1"/>
    <col min="10244" max="10244" width="9.25" style="39" customWidth="1"/>
    <col min="10245" max="10245" width="7.75" style="39" customWidth="1"/>
    <col min="10246" max="10246" width="9.25" style="39" customWidth="1"/>
    <col min="10247" max="10247" width="7.75" style="39" customWidth="1"/>
    <col min="10248" max="10248" width="9.25" style="39" customWidth="1"/>
    <col min="10249" max="10249" width="7.75" style="39" customWidth="1"/>
    <col min="10250" max="10250" width="9.25" style="39" customWidth="1"/>
    <col min="10251" max="10251" width="7.75" style="39" customWidth="1"/>
    <col min="10252" max="10252" width="9.25" style="39" customWidth="1"/>
    <col min="10253" max="10253" width="7.75" style="39" customWidth="1"/>
    <col min="10254" max="10482" width="9" style="39"/>
    <col min="10483" max="10483" width="1.625" style="39" customWidth="1"/>
    <col min="10484" max="10484" width="7.875" style="39" customWidth="1"/>
    <col min="10485" max="10485" width="2.625" style="39" customWidth="1"/>
    <col min="10486" max="10486" width="9.25" style="39" customWidth="1"/>
    <col min="10487" max="10487" width="7.75" style="39" customWidth="1"/>
    <col min="10488" max="10488" width="9.25" style="39" customWidth="1"/>
    <col min="10489" max="10489" width="7.75" style="39" customWidth="1"/>
    <col min="10490" max="10490" width="9.25" style="39" customWidth="1"/>
    <col min="10491" max="10491" width="7.75" style="39" customWidth="1"/>
    <col min="10492" max="10492" width="9.25" style="39" customWidth="1"/>
    <col min="10493" max="10493" width="7.75" style="39" customWidth="1"/>
    <col min="10494" max="10494" width="9.25" style="39" customWidth="1"/>
    <col min="10495" max="10495" width="7.75" style="39" customWidth="1"/>
    <col min="10496" max="10496" width="9" style="39"/>
    <col min="10497" max="10497" width="1.625" style="39" customWidth="1"/>
    <col min="10498" max="10498" width="7.875" style="39" customWidth="1"/>
    <col min="10499" max="10499" width="1.625" style="39" customWidth="1"/>
    <col min="10500" max="10500" width="9.25" style="39" customWidth="1"/>
    <col min="10501" max="10501" width="7.75" style="39" customWidth="1"/>
    <col min="10502" max="10502" width="9.25" style="39" customWidth="1"/>
    <col min="10503" max="10503" width="7.75" style="39" customWidth="1"/>
    <col min="10504" max="10504" width="9.25" style="39" customWidth="1"/>
    <col min="10505" max="10505" width="7.75" style="39" customWidth="1"/>
    <col min="10506" max="10506" width="9.25" style="39" customWidth="1"/>
    <col min="10507" max="10507" width="7.75" style="39" customWidth="1"/>
    <col min="10508" max="10508" width="9.25" style="39" customWidth="1"/>
    <col min="10509" max="10509" width="7.75" style="39" customWidth="1"/>
    <col min="10510" max="10738" width="9" style="39"/>
    <col min="10739" max="10739" width="1.625" style="39" customWidth="1"/>
    <col min="10740" max="10740" width="7.875" style="39" customWidth="1"/>
    <col min="10741" max="10741" width="2.625" style="39" customWidth="1"/>
    <col min="10742" max="10742" width="9.25" style="39" customWidth="1"/>
    <col min="10743" max="10743" width="7.75" style="39" customWidth="1"/>
    <col min="10744" max="10744" width="9.25" style="39" customWidth="1"/>
    <col min="10745" max="10745" width="7.75" style="39" customWidth="1"/>
    <col min="10746" max="10746" width="9.25" style="39" customWidth="1"/>
    <col min="10747" max="10747" width="7.75" style="39" customWidth="1"/>
    <col min="10748" max="10748" width="9.25" style="39" customWidth="1"/>
    <col min="10749" max="10749" width="7.75" style="39" customWidth="1"/>
    <col min="10750" max="10750" width="9.25" style="39" customWidth="1"/>
    <col min="10751" max="10751" width="7.75" style="39" customWidth="1"/>
    <col min="10752" max="10752" width="9" style="39"/>
    <col min="10753" max="10753" width="1.625" style="39" customWidth="1"/>
    <col min="10754" max="10754" width="7.875" style="39" customWidth="1"/>
    <col min="10755" max="10755" width="1.625" style="39" customWidth="1"/>
    <col min="10756" max="10756" width="9.25" style="39" customWidth="1"/>
    <col min="10757" max="10757" width="7.75" style="39" customWidth="1"/>
    <col min="10758" max="10758" width="9.25" style="39" customWidth="1"/>
    <col min="10759" max="10759" width="7.75" style="39" customWidth="1"/>
    <col min="10760" max="10760" width="9.25" style="39" customWidth="1"/>
    <col min="10761" max="10761" width="7.75" style="39" customWidth="1"/>
    <col min="10762" max="10762" width="9.25" style="39" customWidth="1"/>
    <col min="10763" max="10763" width="7.75" style="39" customWidth="1"/>
    <col min="10764" max="10764" width="9.25" style="39" customWidth="1"/>
    <col min="10765" max="10765" width="7.75" style="39" customWidth="1"/>
    <col min="10766" max="10994" width="9" style="39"/>
    <col min="10995" max="10995" width="1.625" style="39" customWidth="1"/>
    <col min="10996" max="10996" width="7.875" style="39" customWidth="1"/>
    <col min="10997" max="10997" width="2.625" style="39" customWidth="1"/>
    <col min="10998" max="10998" width="9.25" style="39" customWidth="1"/>
    <col min="10999" max="10999" width="7.75" style="39" customWidth="1"/>
    <col min="11000" max="11000" width="9.25" style="39" customWidth="1"/>
    <col min="11001" max="11001" width="7.75" style="39" customWidth="1"/>
    <col min="11002" max="11002" width="9.25" style="39" customWidth="1"/>
    <col min="11003" max="11003" width="7.75" style="39" customWidth="1"/>
    <col min="11004" max="11004" width="9.25" style="39" customWidth="1"/>
    <col min="11005" max="11005" width="7.75" style="39" customWidth="1"/>
    <col min="11006" max="11006" width="9.25" style="39" customWidth="1"/>
    <col min="11007" max="11007" width="7.75" style="39" customWidth="1"/>
    <col min="11008" max="11008" width="9" style="39"/>
    <col min="11009" max="11009" width="1.625" style="39" customWidth="1"/>
    <col min="11010" max="11010" width="7.875" style="39" customWidth="1"/>
    <col min="11011" max="11011" width="1.625" style="39" customWidth="1"/>
    <col min="11012" max="11012" width="9.25" style="39" customWidth="1"/>
    <col min="11013" max="11013" width="7.75" style="39" customWidth="1"/>
    <col min="11014" max="11014" width="9.25" style="39" customWidth="1"/>
    <col min="11015" max="11015" width="7.75" style="39" customWidth="1"/>
    <col min="11016" max="11016" width="9.25" style="39" customWidth="1"/>
    <col min="11017" max="11017" width="7.75" style="39" customWidth="1"/>
    <col min="11018" max="11018" width="9.25" style="39" customWidth="1"/>
    <col min="11019" max="11019" width="7.75" style="39" customWidth="1"/>
    <col min="11020" max="11020" width="9.25" style="39" customWidth="1"/>
    <col min="11021" max="11021" width="7.75" style="39" customWidth="1"/>
    <col min="11022" max="11250" width="9" style="39"/>
    <col min="11251" max="11251" width="1.625" style="39" customWidth="1"/>
    <col min="11252" max="11252" width="7.875" style="39" customWidth="1"/>
    <col min="11253" max="11253" width="2.625" style="39" customWidth="1"/>
    <col min="11254" max="11254" width="9.25" style="39" customWidth="1"/>
    <col min="11255" max="11255" width="7.75" style="39" customWidth="1"/>
    <col min="11256" max="11256" width="9.25" style="39" customWidth="1"/>
    <col min="11257" max="11257" width="7.75" style="39" customWidth="1"/>
    <col min="11258" max="11258" width="9.25" style="39" customWidth="1"/>
    <col min="11259" max="11259" width="7.75" style="39" customWidth="1"/>
    <col min="11260" max="11260" width="9.25" style="39" customWidth="1"/>
    <col min="11261" max="11261" width="7.75" style="39" customWidth="1"/>
    <col min="11262" max="11262" width="9.25" style="39" customWidth="1"/>
    <col min="11263" max="11263" width="7.75" style="39" customWidth="1"/>
    <col min="11264" max="11264" width="9" style="39"/>
    <col min="11265" max="11265" width="1.625" style="39" customWidth="1"/>
    <col min="11266" max="11266" width="7.875" style="39" customWidth="1"/>
    <col min="11267" max="11267" width="1.625" style="39" customWidth="1"/>
    <col min="11268" max="11268" width="9.25" style="39" customWidth="1"/>
    <col min="11269" max="11269" width="7.75" style="39" customWidth="1"/>
    <col min="11270" max="11270" width="9.25" style="39" customWidth="1"/>
    <col min="11271" max="11271" width="7.75" style="39" customWidth="1"/>
    <col min="11272" max="11272" width="9.25" style="39" customWidth="1"/>
    <col min="11273" max="11273" width="7.75" style="39" customWidth="1"/>
    <col min="11274" max="11274" width="9.25" style="39" customWidth="1"/>
    <col min="11275" max="11275" width="7.75" style="39" customWidth="1"/>
    <col min="11276" max="11276" width="9.25" style="39" customWidth="1"/>
    <col min="11277" max="11277" width="7.75" style="39" customWidth="1"/>
    <col min="11278" max="11506" width="9" style="39"/>
    <col min="11507" max="11507" width="1.625" style="39" customWidth="1"/>
    <col min="11508" max="11508" width="7.875" style="39" customWidth="1"/>
    <col min="11509" max="11509" width="2.625" style="39" customWidth="1"/>
    <col min="11510" max="11510" width="9.25" style="39" customWidth="1"/>
    <col min="11511" max="11511" width="7.75" style="39" customWidth="1"/>
    <col min="11512" max="11512" width="9.25" style="39" customWidth="1"/>
    <col min="11513" max="11513" width="7.75" style="39" customWidth="1"/>
    <col min="11514" max="11514" width="9.25" style="39" customWidth="1"/>
    <col min="11515" max="11515" width="7.75" style="39" customWidth="1"/>
    <col min="11516" max="11516" width="9.25" style="39" customWidth="1"/>
    <col min="11517" max="11517" width="7.75" style="39" customWidth="1"/>
    <col min="11518" max="11518" width="9.25" style="39" customWidth="1"/>
    <col min="11519" max="11519" width="7.75" style="39" customWidth="1"/>
    <col min="11520" max="11520" width="9" style="39"/>
    <col min="11521" max="11521" width="1.625" style="39" customWidth="1"/>
    <col min="11522" max="11522" width="7.875" style="39" customWidth="1"/>
    <col min="11523" max="11523" width="1.625" style="39" customWidth="1"/>
    <col min="11524" max="11524" width="9.25" style="39" customWidth="1"/>
    <col min="11525" max="11525" width="7.75" style="39" customWidth="1"/>
    <col min="11526" max="11526" width="9.25" style="39" customWidth="1"/>
    <col min="11527" max="11527" width="7.75" style="39" customWidth="1"/>
    <col min="11528" max="11528" width="9.25" style="39" customWidth="1"/>
    <col min="11529" max="11529" width="7.75" style="39" customWidth="1"/>
    <col min="11530" max="11530" width="9.25" style="39" customWidth="1"/>
    <col min="11531" max="11531" width="7.75" style="39" customWidth="1"/>
    <col min="11532" max="11532" width="9.25" style="39" customWidth="1"/>
    <col min="11533" max="11533" width="7.75" style="39" customWidth="1"/>
    <col min="11534" max="11762" width="9" style="39"/>
    <col min="11763" max="11763" width="1.625" style="39" customWidth="1"/>
    <col min="11764" max="11764" width="7.875" style="39" customWidth="1"/>
    <col min="11765" max="11765" width="2.625" style="39" customWidth="1"/>
    <col min="11766" max="11766" width="9.25" style="39" customWidth="1"/>
    <col min="11767" max="11767" width="7.75" style="39" customWidth="1"/>
    <col min="11768" max="11768" width="9.25" style="39" customWidth="1"/>
    <col min="11769" max="11769" width="7.75" style="39" customWidth="1"/>
    <col min="11770" max="11770" width="9.25" style="39" customWidth="1"/>
    <col min="11771" max="11771" width="7.75" style="39" customWidth="1"/>
    <col min="11772" max="11772" width="9.25" style="39" customWidth="1"/>
    <col min="11773" max="11773" width="7.75" style="39" customWidth="1"/>
    <col min="11774" max="11774" width="9.25" style="39" customWidth="1"/>
    <col min="11775" max="11775" width="7.75" style="39" customWidth="1"/>
    <col min="11776" max="11776" width="9" style="39"/>
    <col min="11777" max="11777" width="1.625" style="39" customWidth="1"/>
    <col min="11778" max="11778" width="7.875" style="39" customWidth="1"/>
    <col min="11779" max="11779" width="1.625" style="39" customWidth="1"/>
    <col min="11780" max="11780" width="9.25" style="39" customWidth="1"/>
    <col min="11781" max="11781" width="7.75" style="39" customWidth="1"/>
    <col min="11782" max="11782" width="9.25" style="39" customWidth="1"/>
    <col min="11783" max="11783" width="7.75" style="39" customWidth="1"/>
    <col min="11784" max="11784" width="9.25" style="39" customWidth="1"/>
    <col min="11785" max="11785" width="7.75" style="39" customWidth="1"/>
    <col min="11786" max="11786" width="9.25" style="39" customWidth="1"/>
    <col min="11787" max="11787" width="7.75" style="39" customWidth="1"/>
    <col min="11788" max="11788" width="9.25" style="39" customWidth="1"/>
    <col min="11789" max="11789" width="7.75" style="39" customWidth="1"/>
    <col min="11790" max="12018" width="9" style="39"/>
    <col min="12019" max="12019" width="1.625" style="39" customWidth="1"/>
    <col min="12020" max="12020" width="7.875" style="39" customWidth="1"/>
    <col min="12021" max="12021" width="2.625" style="39" customWidth="1"/>
    <col min="12022" max="12022" width="9.25" style="39" customWidth="1"/>
    <col min="12023" max="12023" width="7.75" style="39" customWidth="1"/>
    <col min="12024" max="12024" width="9.25" style="39" customWidth="1"/>
    <col min="12025" max="12025" width="7.75" style="39" customWidth="1"/>
    <col min="12026" max="12026" width="9.25" style="39" customWidth="1"/>
    <col min="12027" max="12027" width="7.75" style="39" customWidth="1"/>
    <col min="12028" max="12028" width="9.25" style="39" customWidth="1"/>
    <col min="12029" max="12029" width="7.75" style="39" customWidth="1"/>
    <col min="12030" max="12030" width="9.25" style="39" customWidth="1"/>
    <col min="12031" max="12031" width="7.75" style="39" customWidth="1"/>
    <col min="12032" max="12032" width="9" style="39"/>
    <col min="12033" max="12033" width="1.625" style="39" customWidth="1"/>
    <col min="12034" max="12034" width="7.875" style="39" customWidth="1"/>
    <col min="12035" max="12035" width="1.625" style="39" customWidth="1"/>
    <col min="12036" max="12036" width="9.25" style="39" customWidth="1"/>
    <col min="12037" max="12037" width="7.75" style="39" customWidth="1"/>
    <col min="12038" max="12038" width="9.25" style="39" customWidth="1"/>
    <col min="12039" max="12039" width="7.75" style="39" customWidth="1"/>
    <col min="12040" max="12040" width="9.25" style="39" customWidth="1"/>
    <col min="12041" max="12041" width="7.75" style="39" customWidth="1"/>
    <col min="12042" max="12042" width="9.25" style="39" customWidth="1"/>
    <col min="12043" max="12043" width="7.75" style="39" customWidth="1"/>
    <col min="12044" max="12044" width="9.25" style="39" customWidth="1"/>
    <col min="12045" max="12045" width="7.75" style="39" customWidth="1"/>
    <col min="12046" max="12274" width="9" style="39"/>
    <col min="12275" max="12275" width="1.625" style="39" customWidth="1"/>
    <col min="12276" max="12276" width="7.875" style="39" customWidth="1"/>
    <col min="12277" max="12277" width="2.625" style="39" customWidth="1"/>
    <col min="12278" max="12278" width="9.25" style="39" customWidth="1"/>
    <col min="12279" max="12279" width="7.75" style="39" customWidth="1"/>
    <col min="12280" max="12280" width="9.25" style="39" customWidth="1"/>
    <col min="12281" max="12281" width="7.75" style="39" customWidth="1"/>
    <col min="12282" max="12282" width="9.25" style="39" customWidth="1"/>
    <col min="12283" max="12283" width="7.75" style="39" customWidth="1"/>
    <col min="12284" max="12284" width="9.25" style="39" customWidth="1"/>
    <col min="12285" max="12285" width="7.75" style="39" customWidth="1"/>
    <col min="12286" max="12286" width="9.25" style="39" customWidth="1"/>
    <col min="12287" max="12287" width="7.75" style="39" customWidth="1"/>
    <col min="12288" max="12288" width="9" style="39"/>
    <col min="12289" max="12289" width="1.625" style="39" customWidth="1"/>
    <col min="12290" max="12290" width="7.875" style="39" customWidth="1"/>
    <col min="12291" max="12291" width="1.625" style="39" customWidth="1"/>
    <col min="12292" max="12292" width="9.25" style="39" customWidth="1"/>
    <col min="12293" max="12293" width="7.75" style="39" customWidth="1"/>
    <col min="12294" max="12294" width="9.25" style="39" customWidth="1"/>
    <col min="12295" max="12295" width="7.75" style="39" customWidth="1"/>
    <col min="12296" max="12296" width="9.25" style="39" customWidth="1"/>
    <col min="12297" max="12297" width="7.75" style="39" customWidth="1"/>
    <col min="12298" max="12298" width="9.25" style="39" customWidth="1"/>
    <col min="12299" max="12299" width="7.75" style="39" customWidth="1"/>
    <col min="12300" max="12300" width="9.25" style="39" customWidth="1"/>
    <col min="12301" max="12301" width="7.75" style="39" customWidth="1"/>
    <col min="12302" max="12530" width="9" style="39"/>
    <col min="12531" max="12531" width="1.625" style="39" customWidth="1"/>
    <col min="12532" max="12532" width="7.875" style="39" customWidth="1"/>
    <col min="12533" max="12533" width="2.625" style="39" customWidth="1"/>
    <col min="12534" max="12534" width="9.25" style="39" customWidth="1"/>
    <col min="12535" max="12535" width="7.75" style="39" customWidth="1"/>
    <col min="12536" max="12536" width="9.25" style="39" customWidth="1"/>
    <col min="12537" max="12537" width="7.75" style="39" customWidth="1"/>
    <col min="12538" max="12538" width="9.25" style="39" customWidth="1"/>
    <col min="12539" max="12539" width="7.75" style="39" customWidth="1"/>
    <col min="12540" max="12540" width="9.25" style="39" customWidth="1"/>
    <col min="12541" max="12541" width="7.75" style="39" customWidth="1"/>
    <col min="12542" max="12542" width="9.25" style="39" customWidth="1"/>
    <col min="12543" max="12543" width="7.75" style="39" customWidth="1"/>
    <col min="12544" max="12544" width="9" style="39"/>
    <col min="12545" max="12545" width="1.625" style="39" customWidth="1"/>
    <col min="12546" max="12546" width="7.875" style="39" customWidth="1"/>
    <col min="12547" max="12547" width="1.625" style="39" customWidth="1"/>
    <col min="12548" max="12548" width="9.25" style="39" customWidth="1"/>
    <col min="12549" max="12549" width="7.75" style="39" customWidth="1"/>
    <col min="12550" max="12550" width="9.25" style="39" customWidth="1"/>
    <col min="12551" max="12551" width="7.75" style="39" customWidth="1"/>
    <col min="12552" max="12552" width="9.25" style="39" customWidth="1"/>
    <col min="12553" max="12553" width="7.75" style="39" customWidth="1"/>
    <col min="12554" max="12554" width="9.25" style="39" customWidth="1"/>
    <col min="12555" max="12555" width="7.75" style="39" customWidth="1"/>
    <col min="12556" max="12556" width="9.25" style="39" customWidth="1"/>
    <col min="12557" max="12557" width="7.75" style="39" customWidth="1"/>
    <col min="12558" max="12786" width="9" style="39"/>
    <col min="12787" max="12787" width="1.625" style="39" customWidth="1"/>
    <col min="12788" max="12788" width="7.875" style="39" customWidth="1"/>
    <col min="12789" max="12789" width="2.625" style="39" customWidth="1"/>
    <col min="12790" max="12790" width="9.25" style="39" customWidth="1"/>
    <col min="12791" max="12791" width="7.75" style="39" customWidth="1"/>
    <col min="12792" max="12792" width="9.25" style="39" customWidth="1"/>
    <col min="12793" max="12793" width="7.75" style="39" customWidth="1"/>
    <col min="12794" max="12794" width="9.25" style="39" customWidth="1"/>
    <col min="12795" max="12795" width="7.75" style="39" customWidth="1"/>
    <col min="12796" max="12796" width="9.25" style="39" customWidth="1"/>
    <col min="12797" max="12797" width="7.75" style="39" customWidth="1"/>
    <col min="12798" max="12798" width="9.25" style="39" customWidth="1"/>
    <col min="12799" max="12799" width="7.75" style="39" customWidth="1"/>
    <col min="12800" max="12800" width="9" style="39"/>
    <col min="12801" max="12801" width="1.625" style="39" customWidth="1"/>
    <col min="12802" max="12802" width="7.875" style="39" customWidth="1"/>
    <col min="12803" max="12803" width="1.625" style="39" customWidth="1"/>
    <col min="12804" max="12804" width="9.25" style="39" customWidth="1"/>
    <col min="12805" max="12805" width="7.75" style="39" customWidth="1"/>
    <col min="12806" max="12806" width="9.25" style="39" customWidth="1"/>
    <col min="12807" max="12807" width="7.75" style="39" customWidth="1"/>
    <col min="12808" max="12808" width="9.25" style="39" customWidth="1"/>
    <col min="12809" max="12809" width="7.75" style="39" customWidth="1"/>
    <col min="12810" max="12810" width="9.25" style="39" customWidth="1"/>
    <col min="12811" max="12811" width="7.75" style="39" customWidth="1"/>
    <col min="12812" max="12812" width="9.25" style="39" customWidth="1"/>
    <col min="12813" max="12813" width="7.75" style="39" customWidth="1"/>
    <col min="12814" max="13042" width="9" style="39"/>
    <col min="13043" max="13043" width="1.625" style="39" customWidth="1"/>
    <col min="13044" max="13044" width="7.875" style="39" customWidth="1"/>
    <col min="13045" max="13045" width="2.625" style="39" customWidth="1"/>
    <col min="13046" max="13046" width="9.25" style="39" customWidth="1"/>
    <col min="13047" max="13047" width="7.75" style="39" customWidth="1"/>
    <col min="13048" max="13048" width="9.25" style="39" customWidth="1"/>
    <col min="13049" max="13049" width="7.75" style="39" customWidth="1"/>
    <col min="13050" max="13050" width="9.25" style="39" customWidth="1"/>
    <col min="13051" max="13051" width="7.75" style="39" customWidth="1"/>
    <col min="13052" max="13052" width="9.25" style="39" customWidth="1"/>
    <col min="13053" max="13053" width="7.75" style="39" customWidth="1"/>
    <col min="13054" max="13054" width="9.25" style="39" customWidth="1"/>
    <col min="13055" max="13055" width="7.75" style="39" customWidth="1"/>
    <col min="13056" max="13056" width="9" style="39"/>
    <col min="13057" max="13057" width="1.625" style="39" customWidth="1"/>
    <col min="13058" max="13058" width="7.875" style="39" customWidth="1"/>
    <col min="13059" max="13059" width="1.625" style="39" customWidth="1"/>
    <col min="13060" max="13060" width="9.25" style="39" customWidth="1"/>
    <col min="13061" max="13061" width="7.75" style="39" customWidth="1"/>
    <col min="13062" max="13062" width="9.25" style="39" customWidth="1"/>
    <col min="13063" max="13063" width="7.75" style="39" customWidth="1"/>
    <col min="13064" max="13064" width="9.25" style="39" customWidth="1"/>
    <col min="13065" max="13065" width="7.75" style="39" customWidth="1"/>
    <col min="13066" max="13066" width="9.25" style="39" customWidth="1"/>
    <col min="13067" max="13067" width="7.75" style="39" customWidth="1"/>
    <col min="13068" max="13068" width="9.25" style="39" customWidth="1"/>
    <col min="13069" max="13069" width="7.75" style="39" customWidth="1"/>
    <col min="13070" max="13298" width="9" style="39"/>
    <col min="13299" max="13299" width="1.625" style="39" customWidth="1"/>
    <col min="13300" max="13300" width="7.875" style="39" customWidth="1"/>
    <col min="13301" max="13301" width="2.625" style="39" customWidth="1"/>
    <col min="13302" max="13302" width="9.25" style="39" customWidth="1"/>
    <col min="13303" max="13303" width="7.75" style="39" customWidth="1"/>
    <col min="13304" max="13304" width="9.25" style="39" customWidth="1"/>
    <col min="13305" max="13305" width="7.75" style="39" customWidth="1"/>
    <col min="13306" max="13306" width="9.25" style="39" customWidth="1"/>
    <col min="13307" max="13307" width="7.75" style="39" customWidth="1"/>
    <col min="13308" max="13308" width="9.25" style="39" customWidth="1"/>
    <col min="13309" max="13309" width="7.75" style="39" customWidth="1"/>
    <col min="13310" max="13310" width="9.25" style="39" customWidth="1"/>
    <col min="13311" max="13311" width="7.75" style="39" customWidth="1"/>
    <col min="13312" max="13312" width="9" style="39"/>
    <col min="13313" max="13313" width="1.625" style="39" customWidth="1"/>
    <col min="13314" max="13314" width="7.875" style="39" customWidth="1"/>
    <col min="13315" max="13315" width="1.625" style="39" customWidth="1"/>
    <col min="13316" max="13316" width="9.25" style="39" customWidth="1"/>
    <col min="13317" max="13317" width="7.75" style="39" customWidth="1"/>
    <col min="13318" max="13318" width="9.25" style="39" customWidth="1"/>
    <col min="13319" max="13319" width="7.75" style="39" customWidth="1"/>
    <col min="13320" max="13320" width="9.25" style="39" customWidth="1"/>
    <col min="13321" max="13321" width="7.75" style="39" customWidth="1"/>
    <col min="13322" max="13322" width="9.25" style="39" customWidth="1"/>
    <col min="13323" max="13323" width="7.75" style="39" customWidth="1"/>
    <col min="13324" max="13324" width="9.25" style="39" customWidth="1"/>
    <col min="13325" max="13325" width="7.75" style="39" customWidth="1"/>
    <col min="13326" max="13554" width="9" style="39"/>
    <col min="13555" max="13555" width="1.625" style="39" customWidth="1"/>
    <col min="13556" max="13556" width="7.875" style="39" customWidth="1"/>
    <col min="13557" max="13557" width="2.625" style="39" customWidth="1"/>
    <col min="13558" max="13558" width="9.25" style="39" customWidth="1"/>
    <col min="13559" max="13559" width="7.75" style="39" customWidth="1"/>
    <col min="13560" max="13560" width="9.25" style="39" customWidth="1"/>
    <col min="13561" max="13561" width="7.75" style="39" customWidth="1"/>
    <col min="13562" max="13562" width="9.25" style="39" customWidth="1"/>
    <col min="13563" max="13563" width="7.75" style="39" customWidth="1"/>
    <col min="13564" max="13564" width="9.25" style="39" customWidth="1"/>
    <col min="13565" max="13565" width="7.75" style="39" customWidth="1"/>
    <col min="13566" max="13566" width="9.25" style="39" customWidth="1"/>
    <col min="13567" max="13567" width="7.75" style="39" customWidth="1"/>
    <col min="13568" max="13568" width="9" style="39"/>
    <col min="13569" max="13569" width="1.625" style="39" customWidth="1"/>
    <col min="13570" max="13570" width="7.875" style="39" customWidth="1"/>
    <col min="13571" max="13571" width="1.625" style="39" customWidth="1"/>
    <col min="13572" max="13572" width="9.25" style="39" customWidth="1"/>
    <col min="13573" max="13573" width="7.75" style="39" customWidth="1"/>
    <col min="13574" max="13574" width="9.25" style="39" customWidth="1"/>
    <col min="13575" max="13575" width="7.75" style="39" customWidth="1"/>
    <col min="13576" max="13576" width="9.25" style="39" customWidth="1"/>
    <col min="13577" max="13577" width="7.75" style="39" customWidth="1"/>
    <col min="13578" max="13578" width="9.25" style="39" customWidth="1"/>
    <col min="13579" max="13579" width="7.75" style="39" customWidth="1"/>
    <col min="13580" max="13580" width="9.25" style="39" customWidth="1"/>
    <col min="13581" max="13581" width="7.75" style="39" customWidth="1"/>
    <col min="13582" max="13810" width="9" style="39"/>
    <col min="13811" max="13811" width="1.625" style="39" customWidth="1"/>
    <col min="13812" max="13812" width="7.875" style="39" customWidth="1"/>
    <col min="13813" max="13813" width="2.625" style="39" customWidth="1"/>
    <col min="13814" max="13814" width="9.25" style="39" customWidth="1"/>
    <col min="13815" max="13815" width="7.75" style="39" customWidth="1"/>
    <col min="13816" max="13816" width="9.25" style="39" customWidth="1"/>
    <col min="13817" max="13817" width="7.75" style="39" customWidth="1"/>
    <col min="13818" max="13818" width="9.25" style="39" customWidth="1"/>
    <col min="13819" max="13819" width="7.75" style="39" customWidth="1"/>
    <col min="13820" max="13820" width="9.25" style="39" customWidth="1"/>
    <col min="13821" max="13821" width="7.75" style="39" customWidth="1"/>
    <col min="13822" max="13822" width="9.25" style="39" customWidth="1"/>
    <col min="13823" max="13823" width="7.75" style="39" customWidth="1"/>
    <col min="13824" max="13824" width="9" style="39"/>
    <col min="13825" max="13825" width="1.625" style="39" customWidth="1"/>
    <col min="13826" max="13826" width="7.875" style="39" customWidth="1"/>
    <col min="13827" max="13827" width="1.625" style="39" customWidth="1"/>
    <col min="13828" max="13828" width="9.25" style="39" customWidth="1"/>
    <col min="13829" max="13829" width="7.75" style="39" customWidth="1"/>
    <col min="13830" max="13830" width="9.25" style="39" customWidth="1"/>
    <col min="13831" max="13831" width="7.75" style="39" customWidth="1"/>
    <col min="13832" max="13832" width="9.25" style="39" customWidth="1"/>
    <col min="13833" max="13833" width="7.75" style="39" customWidth="1"/>
    <col min="13834" max="13834" width="9.25" style="39" customWidth="1"/>
    <col min="13835" max="13835" width="7.75" style="39" customWidth="1"/>
    <col min="13836" max="13836" width="9.25" style="39" customWidth="1"/>
    <col min="13837" max="13837" width="7.75" style="39" customWidth="1"/>
    <col min="13838" max="14066" width="9" style="39"/>
    <col min="14067" max="14067" width="1.625" style="39" customWidth="1"/>
    <col min="14068" max="14068" width="7.875" style="39" customWidth="1"/>
    <col min="14069" max="14069" width="2.625" style="39" customWidth="1"/>
    <col min="14070" max="14070" width="9.25" style="39" customWidth="1"/>
    <col min="14071" max="14071" width="7.75" style="39" customWidth="1"/>
    <col min="14072" max="14072" width="9.25" style="39" customWidth="1"/>
    <col min="14073" max="14073" width="7.75" style="39" customWidth="1"/>
    <col min="14074" max="14074" width="9.25" style="39" customWidth="1"/>
    <col min="14075" max="14075" width="7.75" style="39" customWidth="1"/>
    <col min="14076" max="14076" width="9.25" style="39" customWidth="1"/>
    <col min="14077" max="14077" width="7.75" style="39" customWidth="1"/>
    <col min="14078" max="14078" width="9.25" style="39" customWidth="1"/>
    <col min="14079" max="14079" width="7.75" style="39" customWidth="1"/>
    <col min="14080" max="14080" width="9" style="39"/>
    <col min="14081" max="14081" width="1.625" style="39" customWidth="1"/>
    <col min="14082" max="14082" width="7.875" style="39" customWidth="1"/>
    <col min="14083" max="14083" width="1.625" style="39" customWidth="1"/>
    <col min="14084" max="14084" width="9.25" style="39" customWidth="1"/>
    <col min="14085" max="14085" width="7.75" style="39" customWidth="1"/>
    <col min="14086" max="14086" width="9.25" style="39" customWidth="1"/>
    <col min="14087" max="14087" width="7.75" style="39" customWidth="1"/>
    <col min="14088" max="14088" width="9.25" style="39" customWidth="1"/>
    <col min="14089" max="14089" width="7.75" style="39" customWidth="1"/>
    <col min="14090" max="14090" width="9.25" style="39" customWidth="1"/>
    <col min="14091" max="14091" width="7.75" style="39" customWidth="1"/>
    <col min="14092" max="14092" width="9.25" style="39" customWidth="1"/>
    <col min="14093" max="14093" width="7.75" style="39" customWidth="1"/>
    <col min="14094" max="14322" width="9" style="39"/>
    <col min="14323" max="14323" width="1.625" style="39" customWidth="1"/>
    <col min="14324" max="14324" width="7.875" style="39" customWidth="1"/>
    <col min="14325" max="14325" width="2.625" style="39" customWidth="1"/>
    <col min="14326" max="14326" width="9.25" style="39" customWidth="1"/>
    <col min="14327" max="14327" width="7.75" style="39" customWidth="1"/>
    <col min="14328" max="14328" width="9.25" style="39" customWidth="1"/>
    <col min="14329" max="14329" width="7.75" style="39" customWidth="1"/>
    <col min="14330" max="14330" width="9.25" style="39" customWidth="1"/>
    <col min="14331" max="14331" width="7.75" style="39" customWidth="1"/>
    <col min="14332" max="14332" width="9.25" style="39" customWidth="1"/>
    <col min="14333" max="14333" width="7.75" style="39" customWidth="1"/>
    <col min="14334" max="14334" width="9.25" style="39" customWidth="1"/>
    <col min="14335" max="14335" width="7.75" style="39" customWidth="1"/>
    <col min="14336" max="14336" width="9" style="39"/>
    <col min="14337" max="14337" width="1.625" style="39" customWidth="1"/>
    <col min="14338" max="14338" width="7.875" style="39" customWidth="1"/>
    <col min="14339" max="14339" width="1.625" style="39" customWidth="1"/>
    <col min="14340" max="14340" width="9.25" style="39" customWidth="1"/>
    <col min="14341" max="14341" width="7.75" style="39" customWidth="1"/>
    <col min="14342" max="14342" width="9.25" style="39" customWidth="1"/>
    <col min="14343" max="14343" width="7.75" style="39" customWidth="1"/>
    <col min="14344" max="14344" width="9.25" style="39" customWidth="1"/>
    <col min="14345" max="14345" width="7.75" style="39" customWidth="1"/>
    <col min="14346" max="14346" width="9.25" style="39" customWidth="1"/>
    <col min="14347" max="14347" width="7.75" style="39" customWidth="1"/>
    <col min="14348" max="14348" width="9.25" style="39" customWidth="1"/>
    <col min="14349" max="14349" width="7.75" style="39" customWidth="1"/>
    <col min="14350" max="14578" width="9" style="39"/>
    <col min="14579" max="14579" width="1.625" style="39" customWidth="1"/>
    <col min="14580" max="14580" width="7.875" style="39" customWidth="1"/>
    <col min="14581" max="14581" width="2.625" style="39" customWidth="1"/>
    <col min="14582" max="14582" width="9.25" style="39" customWidth="1"/>
    <col min="14583" max="14583" width="7.75" style="39" customWidth="1"/>
    <col min="14584" max="14584" width="9.25" style="39" customWidth="1"/>
    <col min="14585" max="14585" width="7.75" style="39" customWidth="1"/>
    <col min="14586" max="14586" width="9.25" style="39" customWidth="1"/>
    <col min="14587" max="14587" width="7.75" style="39" customWidth="1"/>
    <col min="14588" max="14588" width="9.25" style="39" customWidth="1"/>
    <col min="14589" max="14589" width="7.75" style="39" customWidth="1"/>
    <col min="14590" max="14590" width="9.25" style="39" customWidth="1"/>
    <col min="14591" max="14591" width="7.75" style="39" customWidth="1"/>
    <col min="14592" max="14592" width="9" style="39"/>
    <col min="14593" max="14593" width="1.625" style="39" customWidth="1"/>
    <col min="14594" max="14594" width="7.875" style="39" customWidth="1"/>
    <col min="14595" max="14595" width="1.625" style="39" customWidth="1"/>
    <col min="14596" max="14596" width="9.25" style="39" customWidth="1"/>
    <col min="14597" max="14597" width="7.75" style="39" customWidth="1"/>
    <col min="14598" max="14598" width="9.25" style="39" customWidth="1"/>
    <col min="14599" max="14599" width="7.75" style="39" customWidth="1"/>
    <col min="14600" max="14600" width="9.25" style="39" customWidth="1"/>
    <col min="14601" max="14601" width="7.75" style="39" customWidth="1"/>
    <col min="14602" max="14602" width="9.25" style="39" customWidth="1"/>
    <col min="14603" max="14603" width="7.75" style="39" customWidth="1"/>
    <col min="14604" max="14604" width="9.25" style="39" customWidth="1"/>
    <col min="14605" max="14605" width="7.75" style="39" customWidth="1"/>
    <col min="14606" max="14834" width="9" style="39"/>
    <col min="14835" max="14835" width="1.625" style="39" customWidth="1"/>
    <col min="14836" max="14836" width="7.875" style="39" customWidth="1"/>
    <col min="14837" max="14837" width="2.625" style="39" customWidth="1"/>
    <col min="14838" max="14838" width="9.25" style="39" customWidth="1"/>
    <col min="14839" max="14839" width="7.75" style="39" customWidth="1"/>
    <col min="14840" max="14840" width="9.25" style="39" customWidth="1"/>
    <col min="14841" max="14841" width="7.75" style="39" customWidth="1"/>
    <col min="14842" max="14842" width="9.25" style="39" customWidth="1"/>
    <col min="14843" max="14843" width="7.75" style="39" customWidth="1"/>
    <col min="14844" max="14844" width="9.25" style="39" customWidth="1"/>
    <col min="14845" max="14845" width="7.75" style="39" customWidth="1"/>
    <col min="14846" max="14846" width="9.25" style="39" customWidth="1"/>
    <col min="14847" max="14847" width="7.75" style="39" customWidth="1"/>
    <col min="14848" max="14848" width="9" style="39"/>
    <col min="14849" max="14849" width="1.625" style="39" customWidth="1"/>
    <col min="14850" max="14850" width="7.875" style="39" customWidth="1"/>
    <col min="14851" max="14851" width="1.625" style="39" customWidth="1"/>
    <col min="14852" max="14852" width="9.25" style="39" customWidth="1"/>
    <col min="14853" max="14853" width="7.75" style="39" customWidth="1"/>
    <col min="14854" max="14854" width="9.25" style="39" customWidth="1"/>
    <col min="14855" max="14855" width="7.75" style="39" customWidth="1"/>
    <col min="14856" max="14856" width="9.25" style="39" customWidth="1"/>
    <col min="14857" max="14857" width="7.75" style="39" customWidth="1"/>
    <col min="14858" max="14858" width="9.25" style="39" customWidth="1"/>
    <col min="14859" max="14859" width="7.75" style="39" customWidth="1"/>
    <col min="14860" max="14860" width="9.25" style="39" customWidth="1"/>
    <col min="14861" max="14861" width="7.75" style="39" customWidth="1"/>
    <col min="14862" max="15090" width="9" style="39"/>
    <col min="15091" max="15091" width="1.625" style="39" customWidth="1"/>
    <col min="15092" max="15092" width="7.875" style="39" customWidth="1"/>
    <col min="15093" max="15093" width="2.625" style="39" customWidth="1"/>
    <col min="15094" max="15094" width="9.25" style="39" customWidth="1"/>
    <col min="15095" max="15095" width="7.75" style="39" customWidth="1"/>
    <col min="15096" max="15096" width="9.25" style="39" customWidth="1"/>
    <col min="15097" max="15097" width="7.75" style="39" customWidth="1"/>
    <col min="15098" max="15098" width="9.25" style="39" customWidth="1"/>
    <col min="15099" max="15099" width="7.75" style="39" customWidth="1"/>
    <col min="15100" max="15100" width="9.25" style="39" customWidth="1"/>
    <col min="15101" max="15101" width="7.75" style="39" customWidth="1"/>
    <col min="15102" max="15102" width="9.25" style="39" customWidth="1"/>
    <col min="15103" max="15103" width="7.75" style="39" customWidth="1"/>
    <col min="15104" max="15104" width="9" style="39"/>
    <col min="15105" max="15105" width="1.625" style="39" customWidth="1"/>
    <col min="15106" max="15106" width="7.875" style="39" customWidth="1"/>
    <col min="15107" max="15107" width="1.625" style="39" customWidth="1"/>
    <col min="15108" max="15108" width="9.25" style="39" customWidth="1"/>
    <col min="15109" max="15109" width="7.75" style="39" customWidth="1"/>
    <col min="15110" max="15110" width="9.25" style="39" customWidth="1"/>
    <col min="15111" max="15111" width="7.75" style="39" customWidth="1"/>
    <col min="15112" max="15112" width="9.25" style="39" customWidth="1"/>
    <col min="15113" max="15113" width="7.75" style="39" customWidth="1"/>
    <col min="15114" max="15114" width="9.25" style="39" customWidth="1"/>
    <col min="15115" max="15115" width="7.75" style="39" customWidth="1"/>
    <col min="15116" max="15116" width="9.25" style="39" customWidth="1"/>
    <col min="15117" max="15117" width="7.75" style="39" customWidth="1"/>
    <col min="15118" max="15346" width="9" style="39"/>
    <col min="15347" max="15347" width="1.625" style="39" customWidth="1"/>
    <col min="15348" max="15348" width="7.875" style="39" customWidth="1"/>
    <col min="15349" max="15349" width="2.625" style="39" customWidth="1"/>
    <col min="15350" max="15350" width="9.25" style="39" customWidth="1"/>
    <col min="15351" max="15351" width="7.75" style="39" customWidth="1"/>
    <col min="15352" max="15352" width="9.25" style="39" customWidth="1"/>
    <col min="15353" max="15353" width="7.75" style="39" customWidth="1"/>
    <col min="15354" max="15354" width="9.25" style="39" customWidth="1"/>
    <col min="15355" max="15355" width="7.75" style="39" customWidth="1"/>
    <col min="15356" max="15356" width="9.25" style="39" customWidth="1"/>
    <col min="15357" max="15357" width="7.75" style="39" customWidth="1"/>
    <col min="15358" max="15358" width="9.25" style="39" customWidth="1"/>
    <col min="15359" max="15359" width="7.75" style="39" customWidth="1"/>
    <col min="15360" max="15360" width="9" style="39"/>
    <col min="15361" max="15361" width="1.625" style="39" customWidth="1"/>
    <col min="15362" max="15362" width="7.875" style="39" customWidth="1"/>
    <col min="15363" max="15363" width="1.625" style="39" customWidth="1"/>
    <col min="15364" max="15364" width="9.25" style="39" customWidth="1"/>
    <col min="15365" max="15365" width="7.75" style="39" customWidth="1"/>
    <col min="15366" max="15366" width="9.25" style="39" customWidth="1"/>
    <col min="15367" max="15367" width="7.75" style="39" customWidth="1"/>
    <col min="15368" max="15368" width="9.25" style="39" customWidth="1"/>
    <col min="15369" max="15369" width="7.75" style="39" customWidth="1"/>
    <col min="15370" max="15370" width="9.25" style="39" customWidth="1"/>
    <col min="15371" max="15371" width="7.75" style="39" customWidth="1"/>
    <col min="15372" max="15372" width="9.25" style="39" customWidth="1"/>
    <col min="15373" max="15373" width="7.75" style="39" customWidth="1"/>
    <col min="15374" max="15602" width="9" style="39"/>
    <col min="15603" max="15603" width="1.625" style="39" customWidth="1"/>
    <col min="15604" max="15604" width="7.875" style="39" customWidth="1"/>
    <col min="15605" max="15605" width="2.625" style="39" customWidth="1"/>
    <col min="15606" max="15606" width="9.25" style="39" customWidth="1"/>
    <col min="15607" max="15607" width="7.75" style="39" customWidth="1"/>
    <col min="15608" max="15608" width="9.25" style="39" customWidth="1"/>
    <col min="15609" max="15609" width="7.75" style="39" customWidth="1"/>
    <col min="15610" max="15610" width="9.25" style="39" customWidth="1"/>
    <col min="15611" max="15611" width="7.75" style="39" customWidth="1"/>
    <col min="15612" max="15612" width="9.25" style="39" customWidth="1"/>
    <col min="15613" max="15613" width="7.75" style="39" customWidth="1"/>
    <col min="15614" max="15614" width="9.25" style="39" customWidth="1"/>
    <col min="15615" max="15615" width="7.75" style="39" customWidth="1"/>
    <col min="15616" max="15616" width="9" style="39"/>
    <col min="15617" max="15617" width="1.625" style="39" customWidth="1"/>
    <col min="15618" max="15618" width="7.875" style="39" customWidth="1"/>
    <col min="15619" max="15619" width="1.625" style="39" customWidth="1"/>
    <col min="15620" max="15620" width="9.25" style="39" customWidth="1"/>
    <col min="15621" max="15621" width="7.75" style="39" customWidth="1"/>
    <col min="15622" max="15622" width="9.25" style="39" customWidth="1"/>
    <col min="15623" max="15623" width="7.75" style="39" customWidth="1"/>
    <col min="15624" max="15624" width="9.25" style="39" customWidth="1"/>
    <col min="15625" max="15625" width="7.75" style="39" customWidth="1"/>
    <col min="15626" max="15626" width="9.25" style="39" customWidth="1"/>
    <col min="15627" max="15627" width="7.75" style="39" customWidth="1"/>
    <col min="15628" max="15628" width="9.25" style="39" customWidth="1"/>
    <col min="15629" max="15629" width="7.75" style="39" customWidth="1"/>
    <col min="15630" max="15858" width="9" style="39"/>
    <col min="15859" max="15859" width="1.625" style="39" customWidth="1"/>
    <col min="15860" max="15860" width="7.875" style="39" customWidth="1"/>
    <col min="15861" max="15861" width="2.625" style="39" customWidth="1"/>
    <col min="15862" max="15862" width="9.25" style="39" customWidth="1"/>
    <col min="15863" max="15863" width="7.75" style="39" customWidth="1"/>
    <col min="15864" max="15864" width="9.25" style="39" customWidth="1"/>
    <col min="15865" max="15865" width="7.75" style="39" customWidth="1"/>
    <col min="15866" max="15866" width="9.25" style="39" customWidth="1"/>
    <col min="15867" max="15867" width="7.75" style="39" customWidth="1"/>
    <col min="15868" max="15868" width="9.25" style="39" customWidth="1"/>
    <col min="15869" max="15869" width="7.75" style="39" customWidth="1"/>
    <col min="15870" max="15870" width="9.25" style="39" customWidth="1"/>
    <col min="15871" max="15871" width="7.75" style="39" customWidth="1"/>
    <col min="15872" max="15872" width="9" style="39"/>
    <col min="15873" max="15873" width="1.625" style="39" customWidth="1"/>
    <col min="15874" max="15874" width="7.875" style="39" customWidth="1"/>
    <col min="15875" max="15875" width="1.625" style="39" customWidth="1"/>
    <col min="15876" max="15876" width="9.25" style="39" customWidth="1"/>
    <col min="15877" max="15877" width="7.75" style="39" customWidth="1"/>
    <col min="15878" max="15878" width="9.25" style="39" customWidth="1"/>
    <col min="15879" max="15879" width="7.75" style="39" customWidth="1"/>
    <col min="15880" max="15880" width="9.25" style="39" customWidth="1"/>
    <col min="15881" max="15881" width="7.75" style="39" customWidth="1"/>
    <col min="15882" max="15882" width="9.25" style="39" customWidth="1"/>
    <col min="15883" max="15883" width="7.75" style="39" customWidth="1"/>
    <col min="15884" max="15884" width="9.25" style="39" customWidth="1"/>
    <col min="15885" max="15885" width="7.75" style="39" customWidth="1"/>
    <col min="15886" max="16114" width="9" style="39"/>
    <col min="16115" max="16115" width="1.625" style="39" customWidth="1"/>
    <col min="16116" max="16116" width="7.875" style="39" customWidth="1"/>
    <col min="16117" max="16117" width="2.625" style="39" customWidth="1"/>
    <col min="16118" max="16118" width="9.25" style="39" customWidth="1"/>
    <col min="16119" max="16119" width="7.75" style="39" customWidth="1"/>
    <col min="16120" max="16120" width="9.25" style="39" customWidth="1"/>
    <col min="16121" max="16121" width="7.75" style="39" customWidth="1"/>
    <col min="16122" max="16122" width="9.25" style="39" customWidth="1"/>
    <col min="16123" max="16123" width="7.75" style="39" customWidth="1"/>
    <col min="16124" max="16124" width="9.25" style="39" customWidth="1"/>
    <col min="16125" max="16125" width="7.75" style="39" customWidth="1"/>
    <col min="16126" max="16126" width="9.25" style="39" customWidth="1"/>
    <col min="16127" max="16127" width="7.75" style="39" customWidth="1"/>
    <col min="16128" max="16128" width="9" style="39"/>
    <col min="16129" max="16129" width="1.625" style="39" customWidth="1"/>
    <col min="16130" max="16130" width="7.875" style="39" customWidth="1"/>
    <col min="16131" max="16131" width="1.625" style="39" customWidth="1"/>
    <col min="16132" max="16132" width="9.25" style="39" customWidth="1"/>
    <col min="16133" max="16133" width="7.75" style="39" customWidth="1"/>
    <col min="16134" max="16134" width="9.25" style="39" customWidth="1"/>
    <col min="16135" max="16135" width="7.75" style="39" customWidth="1"/>
    <col min="16136" max="16136" width="9.25" style="39" customWidth="1"/>
    <col min="16137" max="16137" width="7.75" style="39" customWidth="1"/>
    <col min="16138" max="16138" width="9.25" style="39" customWidth="1"/>
    <col min="16139" max="16139" width="7.75" style="39" customWidth="1"/>
    <col min="16140" max="16140" width="9.25" style="39" customWidth="1"/>
    <col min="16141" max="16141" width="7.75" style="39" customWidth="1"/>
    <col min="16142" max="16384" width="9" style="39"/>
  </cols>
  <sheetData>
    <row r="1" spans="1:13" s="31" customFormat="1" ht="18">
      <c r="A1" s="407"/>
      <c r="B1" s="407"/>
      <c r="C1" s="407"/>
      <c r="D1" s="293" t="s">
        <v>426</v>
      </c>
      <c r="E1" s="407"/>
      <c r="F1" s="407"/>
      <c r="G1" s="407"/>
      <c r="H1" s="30"/>
      <c r="I1" s="30"/>
      <c r="J1" s="30"/>
      <c r="K1" s="30"/>
      <c r="L1" s="30"/>
      <c r="M1" s="30"/>
    </row>
    <row r="2" spans="1:13" s="32" customFormat="1">
      <c r="L2" s="33"/>
      <c r="M2" s="34"/>
    </row>
    <row r="3" spans="1:13" s="36" customFormat="1" ht="20.100000000000001" customHeight="1" thickBot="1">
      <c r="A3" s="35" t="s">
        <v>427</v>
      </c>
      <c r="L3" s="37"/>
      <c r="M3" s="38" t="s">
        <v>420</v>
      </c>
    </row>
    <row r="4" spans="1:13" ht="31.5" customHeight="1">
      <c r="A4" s="1026" t="s">
        <v>62</v>
      </c>
      <c r="B4" s="1027"/>
      <c r="C4" s="1028"/>
      <c r="D4" s="1022" t="s">
        <v>433</v>
      </c>
      <c r="E4" s="1025"/>
      <c r="F4" s="1022" t="s">
        <v>432</v>
      </c>
      <c r="G4" s="1025"/>
      <c r="H4" s="1022" t="s">
        <v>431</v>
      </c>
      <c r="I4" s="1025"/>
      <c r="J4" s="1022" t="s">
        <v>430</v>
      </c>
      <c r="K4" s="1025"/>
      <c r="L4" s="1022" t="s">
        <v>429</v>
      </c>
      <c r="M4" s="1023"/>
    </row>
    <row r="5" spans="1:13" ht="31.5" customHeight="1" thickBot="1">
      <c r="A5" s="1029"/>
      <c r="B5" s="1029"/>
      <c r="C5" s="1030"/>
      <c r="D5" s="408" t="s">
        <v>68</v>
      </c>
      <c r="E5" s="408" t="s">
        <v>69</v>
      </c>
      <c r="F5" s="408" t="s">
        <v>68</v>
      </c>
      <c r="G5" s="408" t="s">
        <v>69</v>
      </c>
      <c r="H5" s="408" t="s">
        <v>68</v>
      </c>
      <c r="I5" s="409" t="s">
        <v>69</v>
      </c>
      <c r="J5" s="410" t="s">
        <v>68</v>
      </c>
      <c r="K5" s="411" t="s">
        <v>69</v>
      </c>
      <c r="L5" s="419" t="s">
        <v>68</v>
      </c>
      <c r="M5" s="420" t="s">
        <v>69</v>
      </c>
    </row>
    <row r="6" spans="1:13" s="32" customFormat="1" ht="9.75" customHeight="1">
      <c r="C6" s="40"/>
      <c r="D6" s="41"/>
      <c r="E6" s="41" t="s">
        <v>70</v>
      </c>
      <c r="F6" s="41"/>
      <c r="G6" s="41" t="s">
        <v>70</v>
      </c>
      <c r="H6" s="41"/>
      <c r="I6" s="41" t="s">
        <v>70</v>
      </c>
      <c r="J6" s="42"/>
      <c r="K6" s="43" t="s">
        <v>70</v>
      </c>
      <c r="L6" s="42"/>
      <c r="M6" s="43" t="s">
        <v>70</v>
      </c>
    </row>
    <row r="7" spans="1:13" s="31" customFormat="1" ht="9.75" customHeight="1">
      <c r="A7" s="689" t="s">
        <v>71</v>
      </c>
      <c r="B7" s="700"/>
      <c r="C7" s="701"/>
      <c r="D7" s="44"/>
      <c r="E7" s="45"/>
      <c r="F7" s="44"/>
      <c r="G7" s="45"/>
      <c r="H7" s="46"/>
      <c r="I7" s="45"/>
      <c r="J7" s="46"/>
      <c r="K7" s="45"/>
      <c r="L7" s="46">
        <v>47329</v>
      </c>
      <c r="M7" s="45">
        <v>100</v>
      </c>
    </row>
    <row r="8" spans="1:13" s="31" customFormat="1" ht="9.75" customHeight="1">
      <c r="B8" s="691" t="s">
        <v>72</v>
      </c>
      <c r="C8" s="1024"/>
      <c r="D8" s="44"/>
      <c r="E8" s="45"/>
      <c r="F8" s="44"/>
      <c r="G8" s="45"/>
      <c r="H8" s="46"/>
      <c r="I8" s="45"/>
      <c r="J8" s="46"/>
      <c r="K8" s="45"/>
      <c r="L8" s="46"/>
      <c r="M8" s="45"/>
    </row>
    <row r="9" spans="1:13" s="31" customFormat="1" ht="9.75" customHeight="1">
      <c r="A9" s="47"/>
      <c r="B9" s="48">
        <v>58000</v>
      </c>
      <c r="C9" s="49"/>
      <c r="D9" s="50"/>
      <c r="E9" s="51"/>
      <c r="F9" s="50"/>
      <c r="G9" s="51"/>
      <c r="H9" s="50"/>
      <c r="I9" s="51"/>
      <c r="J9" s="46"/>
      <c r="K9" s="45"/>
      <c r="L9" s="46">
        <v>32</v>
      </c>
      <c r="M9" s="45">
        <v>7.0000000000000007E-2</v>
      </c>
    </row>
    <row r="10" spans="1:13" s="31" customFormat="1" ht="9.75" customHeight="1">
      <c r="A10" s="47"/>
      <c r="B10" s="48">
        <v>68000</v>
      </c>
      <c r="C10" s="49"/>
      <c r="D10" s="50"/>
      <c r="E10" s="51"/>
      <c r="F10" s="50"/>
      <c r="G10" s="51"/>
      <c r="H10" s="50"/>
      <c r="I10" s="51"/>
      <c r="J10" s="46"/>
      <c r="K10" s="45"/>
      <c r="L10" s="46">
        <v>5</v>
      </c>
      <c r="M10" s="45">
        <v>0.01</v>
      </c>
    </row>
    <row r="11" spans="1:13" s="31" customFormat="1" ht="9.75" customHeight="1">
      <c r="A11" s="47"/>
      <c r="B11" s="48">
        <v>78000</v>
      </c>
      <c r="C11" s="49"/>
      <c r="D11" s="50"/>
      <c r="E11" s="51"/>
      <c r="F11" s="50"/>
      <c r="G11" s="51"/>
      <c r="H11" s="50"/>
      <c r="I11" s="51"/>
      <c r="J11" s="46"/>
      <c r="K11" s="45"/>
      <c r="L11" s="46">
        <v>7</v>
      </c>
      <c r="M11" s="45">
        <v>0.01</v>
      </c>
    </row>
    <row r="12" spans="1:13" s="31" customFormat="1" ht="9.75" customHeight="1">
      <c r="A12" s="47"/>
      <c r="B12" s="48">
        <v>88000</v>
      </c>
      <c r="C12" s="49"/>
      <c r="D12" s="50"/>
      <c r="E12" s="51"/>
      <c r="F12" s="50"/>
      <c r="G12" s="51"/>
      <c r="H12" s="50"/>
      <c r="I12" s="51"/>
      <c r="J12" s="46"/>
      <c r="K12" s="45"/>
      <c r="L12" s="46">
        <v>19</v>
      </c>
      <c r="M12" s="45">
        <v>0.04</v>
      </c>
    </row>
    <row r="13" spans="1:13" s="31" customFormat="1" ht="9.75" customHeight="1">
      <c r="A13" s="47"/>
      <c r="B13" s="48">
        <v>92000</v>
      </c>
      <c r="C13" s="52"/>
      <c r="D13" s="50"/>
      <c r="E13" s="51"/>
      <c r="F13" s="50"/>
      <c r="G13" s="51"/>
      <c r="H13" s="50"/>
      <c r="I13" s="51"/>
      <c r="J13" s="46"/>
      <c r="K13" s="45"/>
      <c r="L13" s="45" t="s">
        <v>73</v>
      </c>
      <c r="M13" s="45" t="s">
        <v>73</v>
      </c>
    </row>
    <row r="14" spans="1:13" s="31" customFormat="1" ht="9.75" customHeight="1">
      <c r="A14" s="47"/>
      <c r="B14" s="48"/>
      <c r="C14" s="52"/>
      <c r="D14" s="50"/>
      <c r="E14" s="51"/>
      <c r="F14" s="50"/>
      <c r="G14" s="51"/>
      <c r="H14" s="50"/>
      <c r="I14" s="51"/>
      <c r="J14" s="46"/>
      <c r="K14" s="45"/>
      <c r="L14" s="50"/>
      <c r="M14" s="45"/>
    </row>
    <row r="15" spans="1:13" s="31" customFormat="1" ht="9.75" customHeight="1">
      <c r="A15" s="689" t="s">
        <v>74</v>
      </c>
      <c r="B15" s="700"/>
      <c r="C15" s="701"/>
      <c r="D15" s="50"/>
      <c r="E15" s="51"/>
      <c r="F15" s="50"/>
      <c r="G15" s="51"/>
      <c r="H15" s="50"/>
      <c r="I15" s="51"/>
      <c r="J15" s="46"/>
      <c r="K15" s="45"/>
      <c r="L15" s="46">
        <v>63</v>
      </c>
      <c r="M15" s="45">
        <v>0.13</v>
      </c>
    </row>
    <row r="16" spans="1:13" s="31" customFormat="1" ht="9.75" customHeight="1">
      <c r="A16" s="47"/>
      <c r="B16" s="48"/>
      <c r="C16" s="52"/>
      <c r="D16" s="50"/>
      <c r="E16" s="51"/>
      <c r="F16" s="50"/>
      <c r="G16" s="51"/>
      <c r="H16" s="50"/>
      <c r="I16" s="51"/>
      <c r="J16" s="46"/>
      <c r="K16" s="45"/>
      <c r="L16" s="50"/>
      <c r="M16" s="45"/>
    </row>
    <row r="17" spans="1:13" s="31" customFormat="1" ht="9.75" customHeight="1">
      <c r="A17" s="47"/>
      <c r="B17" s="48">
        <v>98000</v>
      </c>
      <c r="C17" s="52"/>
      <c r="D17" s="44"/>
      <c r="E17" s="45"/>
      <c r="F17" s="44"/>
      <c r="G17" s="45"/>
      <c r="H17" s="46"/>
      <c r="I17" s="45"/>
      <c r="J17" s="46"/>
      <c r="K17" s="45"/>
      <c r="L17" s="46">
        <v>207</v>
      </c>
      <c r="M17" s="45">
        <v>0.44</v>
      </c>
    </row>
    <row r="18" spans="1:13" s="31" customFormat="1" ht="9.75" customHeight="1">
      <c r="A18" s="47"/>
      <c r="B18" s="48">
        <v>104000</v>
      </c>
      <c r="C18" s="52"/>
      <c r="D18" s="44"/>
      <c r="E18" s="45"/>
      <c r="F18" s="44"/>
      <c r="G18" s="45"/>
      <c r="H18" s="46"/>
      <c r="I18" s="45"/>
      <c r="J18" s="46"/>
      <c r="K18" s="45"/>
      <c r="L18" s="46">
        <v>44</v>
      </c>
      <c r="M18" s="45">
        <v>0.09</v>
      </c>
    </row>
    <row r="19" spans="1:13" s="31" customFormat="1" ht="9.75" customHeight="1">
      <c r="A19" s="47"/>
      <c r="B19" s="48">
        <v>110000</v>
      </c>
      <c r="C19" s="52"/>
      <c r="D19" s="44"/>
      <c r="E19" s="45"/>
      <c r="F19" s="44"/>
      <c r="G19" s="45"/>
      <c r="H19" s="46"/>
      <c r="I19" s="45"/>
      <c r="J19" s="46"/>
      <c r="K19" s="45"/>
      <c r="L19" s="46">
        <v>21</v>
      </c>
      <c r="M19" s="45">
        <v>0.04</v>
      </c>
    </row>
    <row r="20" spans="1:13" s="31" customFormat="1" ht="9.75" customHeight="1">
      <c r="A20" s="47"/>
      <c r="B20" s="48">
        <v>118000</v>
      </c>
      <c r="C20" s="52"/>
      <c r="D20" s="44"/>
      <c r="E20" s="45"/>
      <c r="F20" s="44"/>
      <c r="G20" s="45"/>
      <c r="H20" s="46"/>
      <c r="I20" s="45"/>
      <c r="J20" s="46"/>
      <c r="K20" s="45"/>
      <c r="L20" s="46">
        <v>177</v>
      </c>
      <c r="M20" s="45">
        <v>0.37</v>
      </c>
    </row>
    <row r="21" spans="1:13" s="31" customFormat="1" ht="9.75" customHeight="1">
      <c r="A21" s="47"/>
      <c r="B21" s="48">
        <v>126000</v>
      </c>
      <c r="C21" s="52"/>
      <c r="D21" s="44"/>
      <c r="E21" s="45"/>
      <c r="F21" s="44"/>
      <c r="G21" s="45"/>
      <c r="H21" s="46"/>
      <c r="I21" s="45"/>
      <c r="J21" s="46"/>
      <c r="K21" s="45"/>
      <c r="L21" s="46">
        <v>96</v>
      </c>
      <c r="M21" s="45">
        <v>0.2</v>
      </c>
    </row>
    <row r="22" spans="1:13" s="31" customFormat="1" ht="9.75" customHeight="1">
      <c r="A22" s="47"/>
      <c r="B22" s="48"/>
      <c r="C22" s="52"/>
      <c r="D22" s="44"/>
      <c r="E22" s="45"/>
      <c r="F22" s="44"/>
      <c r="G22" s="45"/>
      <c r="H22" s="46"/>
      <c r="I22" s="45"/>
      <c r="J22" s="46"/>
      <c r="K22" s="45"/>
      <c r="L22" s="46"/>
      <c r="M22" s="45"/>
    </row>
    <row r="23" spans="1:13" s="31" customFormat="1" ht="9.75" customHeight="1">
      <c r="A23" s="689" t="s">
        <v>74</v>
      </c>
      <c r="B23" s="700"/>
      <c r="C23" s="701"/>
      <c r="D23" s="44"/>
      <c r="E23" s="45"/>
      <c r="F23" s="44"/>
      <c r="G23" s="45"/>
      <c r="H23" s="44"/>
      <c r="I23" s="45"/>
      <c r="J23" s="46"/>
      <c r="K23" s="45"/>
      <c r="L23" s="46">
        <v>545</v>
      </c>
      <c r="M23" s="45">
        <v>1.1499999999999999</v>
      </c>
    </row>
    <row r="24" spans="1:13" s="31" customFormat="1" ht="9.75" customHeight="1">
      <c r="A24" s="47"/>
      <c r="B24" s="48"/>
      <c r="C24" s="52"/>
      <c r="D24" s="44"/>
      <c r="E24" s="45"/>
      <c r="F24" s="44"/>
      <c r="G24" s="45"/>
      <c r="H24" s="46"/>
      <c r="I24" s="45"/>
      <c r="J24" s="46"/>
      <c r="K24" s="45"/>
      <c r="L24" s="46"/>
      <c r="M24" s="45"/>
    </row>
    <row r="25" spans="1:13" s="31" customFormat="1" ht="9.75" customHeight="1">
      <c r="A25" s="47"/>
      <c r="B25" s="48">
        <v>134000</v>
      </c>
      <c r="C25" s="52"/>
      <c r="D25" s="44"/>
      <c r="E25" s="45"/>
      <c r="F25" s="44"/>
      <c r="G25" s="45"/>
      <c r="H25" s="46"/>
      <c r="I25" s="45"/>
      <c r="J25" s="46"/>
      <c r="K25" s="45"/>
      <c r="L25" s="46">
        <v>96</v>
      </c>
      <c r="M25" s="45">
        <v>0.2</v>
      </c>
    </row>
    <row r="26" spans="1:13" s="31" customFormat="1" ht="9.75" customHeight="1">
      <c r="A26" s="47"/>
      <c r="B26" s="48">
        <v>142000</v>
      </c>
      <c r="C26" s="52"/>
      <c r="D26" s="44"/>
      <c r="E26" s="45"/>
      <c r="F26" s="44"/>
      <c r="G26" s="45"/>
      <c r="H26" s="46"/>
      <c r="I26" s="45"/>
      <c r="J26" s="46"/>
      <c r="K26" s="45"/>
      <c r="L26" s="46">
        <v>114</v>
      </c>
      <c r="M26" s="45">
        <v>0.24</v>
      </c>
    </row>
    <row r="27" spans="1:13" s="31" customFormat="1" ht="9.75" customHeight="1">
      <c r="A27" s="47"/>
      <c r="B27" s="48">
        <v>150000</v>
      </c>
      <c r="C27" s="52"/>
      <c r="D27" s="44"/>
      <c r="E27" s="45"/>
      <c r="F27" s="44"/>
      <c r="G27" s="45"/>
      <c r="H27" s="46"/>
      <c r="I27" s="45"/>
      <c r="J27" s="46"/>
      <c r="K27" s="45"/>
      <c r="L27" s="46">
        <v>325</v>
      </c>
      <c r="M27" s="45">
        <v>0.69</v>
      </c>
    </row>
    <row r="28" spans="1:13" s="31" customFormat="1" ht="9.75" customHeight="1">
      <c r="A28" s="47"/>
      <c r="B28" s="48">
        <v>160000</v>
      </c>
      <c r="C28" s="52"/>
      <c r="D28" s="44"/>
      <c r="E28" s="45"/>
      <c r="F28" s="44"/>
      <c r="G28" s="45"/>
      <c r="H28" s="46"/>
      <c r="I28" s="45"/>
      <c r="J28" s="46"/>
      <c r="K28" s="45"/>
      <c r="L28" s="46">
        <v>107</v>
      </c>
      <c r="M28" s="45">
        <v>0.23</v>
      </c>
    </row>
    <row r="29" spans="1:13" s="31" customFormat="1" ht="9.75" customHeight="1">
      <c r="A29" s="47"/>
      <c r="B29" s="48">
        <v>170000</v>
      </c>
      <c r="C29" s="52"/>
      <c r="D29" s="44"/>
      <c r="E29" s="45"/>
      <c r="F29" s="44"/>
      <c r="G29" s="45"/>
      <c r="H29" s="46"/>
      <c r="I29" s="45"/>
      <c r="J29" s="46"/>
      <c r="K29" s="45"/>
      <c r="L29" s="46">
        <v>241</v>
      </c>
      <c r="M29" s="45">
        <v>0.51</v>
      </c>
    </row>
    <row r="30" spans="1:13" s="31" customFormat="1" ht="9.75" customHeight="1">
      <c r="A30" s="47"/>
      <c r="B30" s="48"/>
      <c r="C30" s="52"/>
      <c r="D30" s="44"/>
      <c r="E30" s="45"/>
      <c r="F30" s="44"/>
      <c r="G30" s="45"/>
      <c r="H30" s="46"/>
      <c r="I30" s="45"/>
      <c r="J30" s="46"/>
      <c r="K30" s="45"/>
      <c r="L30" s="46"/>
      <c r="M30" s="45"/>
    </row>
    <row r="31" spans="1:13" s="31" customFormat="1" ht="9.75" customHeight="1">
      <c r="A31" s="689" t="s">
        <v>74</v>
      </c>
      <c r="B31" s="700"/>
      <c r="C31" s="701"/>
      <c r="D31" s="44"/>
      <c r="E31" s="45"/>
      <c r="F31" s="44"/>
      <c r="G31" s="45"/>
      <c r="H31" s="44"/>
      <c r="I31" s="45"/>
      <c r="J31" s="46"/>
      <c r="K31" s="45"/>
      <c r="L31" s="46">
        <v>883</v>
      </c>
      <c r="M31" s="45">
        <v>1.87</v>
      </c>
    </row>
    <row r="32" spans="1:13" s="31" customFormat="1" ht="9.75" customHeight="1">
      <c r="A32" s="47"/>
      <c r="B32" s="48"/>
      <c r="C32" s="52"/>
      <c r="D32" s="44"/>
      <c r="E32" s="45"/>
      <c r="F32" s="44"/>
      <c r="G32" s="45"/>
      <c r="H32" s="46"/>
      <c r="I32" s="45"/>
      <c r="J32" s="46"/>
      <c r="K32" s="45"/>
      <c r="L32" s="46"/>
      <c r="M32" s="45"/>
    </row>
    <row r="33" spans="1:13" s="31" customFormat="1" ht="9.75" customHeight="1">
      <c r="A33" s="47"/>
      <c r="B33" s="48">
        <v>180000</v>
      </c>
      <c r="C33" s="53"/>
      <c r="D33" s="44"/>
      <c r="E33" s="45"/>
      <c r="F33" s="44"/>
      <c r="G33" s="45"/>
      <c r="H33" s="46"/>
      <c r="I33" s="45"/>
      <c r="J33" s="46"/>
      <c r="K33" s="45"/>
      <c r="L33" s="46">
        <v>584</v>
      </c>
      <c r="M33" s="45">
        <v>1.23</v>
      </c>
    </row>
    <row r="34" spans="1:13" s="31" customFormat="1" ht="9.75" customHeight="1">
      <c r="A34" s="47"/>
      <c r="B34" s="48">
        <v>190000</v>
      </c>
      <c r="C34" s="400"/>
      <c r="D34" s="44"/>
      <c r="E34" s="45"/>
      <c r="F34" s="44"/>
      <c r="G34" s="45"/>
      <c r="H34" s="46"/>
      <c r="I34" s="45"/>
      <c r="J34" s="46"/>
      <c r="K34" s="45"/>
      <c r="L34" s="46">
        <v>267</v>
      </c>
      <c r="M34" s="45">
        <v>0.56000000000000005</v>
      </c>
    </row>
    <row r="35" spans="1:13" s="31" customFormat="1" ht="9.75" customHeight="1">
      <c r="A35" s="47"/>
      <c r="B35" s="48">
        <v>200000</v>
      </c>
      <c r="C35" s="52"/>
      <c r="D35" s="44"/>
      <c r="E35" s="45"/>
      <c r="F35" s="44"/>
      <c r="G35" s="45"/>
      <c r="H35" s="46"/>
      <c r="I35" s="45"/>
      <c r="J35" s="46"/>
      <c r="K35" s="45"/>
      <c r="L35" s="46">
        <v>966</v>
      </c>
      <c r="M35" s="45">
        <v>2.04</v>
      </c>
    </row>
    <row r="36" spans="1:13" s="31" customFormat="1" ht="9.75" customHeight="1">
      <c r="A36" s="47"/>
      <c r="B36" s="48">
        <v>220000</v>
      </c>
      <c r="C36" s="52"/>
      <c r="D36" s="44"/>
      <c r="E36" s="45"/>
      <c r="F36" s="44"/>
      <c r="G36" s="45"/>
      <c r="H36" s="46"/>
      <c r="I36" s="45"/>
      <c r="J36" s="46"/>
      <c r="K36" s="45"/>
      <c r="L36" s="46">
        <v>965</v>
      </c>
      <c r="M36" s="45">
        <v>2.04</v>
      </c>
    </row>
    <row r="37" spans="1:13" s="31" customFormat="1" ht="9.75" customHeight="1">
      <c r="A37" s="47"/>
      <c r="B37" s="48">
        <v>240000</v>
      </c>
      <c r="C37" s="400"/>
      <c r="D37" s="44"/>
      <c r="E37" s="45"/>
      <c r="F37" s="44"/>
      <c r="G37" s="45"/>
      <c r="H37" s="46"/>
      <c r="I37" s="45"/>
      <c r="J37" s="46"/>
      <c r="K37" s="45"/>
      <c r="L37" s="46">
        <v>1383</v>
      </c>
      <c r="M37" s="45">
        <v>2.92</v>
      </c>
    </row>
    <row r="38" spans="1:13" s="31" customFormat="1" ht="9.75" customHeight="1">
      <c r="A38" s="47"/>
      <c r="B38" s="48"/>
      <c r="C38" s="400"/>
      <c r="D38" s="44"/>
      <c r="E38" s="45"/>
      <c r="F38" s="44"/>
      <c r="G38" s="45"/>
      <c r="H38" s="46"/>
      <c r="I38" s="45"/>
      <c r="J38" s="46"/>
      <c r="K38" s="45"/>
      <c r="L38" s="46"/>
      <c r="M38" s="45"/>
    </row>
    <row r="39" spans="1:13" s="31" customFormat="1" ht="9.75" customHeight="1">
      <c r="A39" s="689" t="s">
        <v>74</v>
      </c>
      <c r="B39" s="700"/>
      <c r="C39" s="701"/>
      <c r="D39" s="44"/>
      <c r="E39" s="45"/>
      <c r="F39" s="44"/>
      <c r="G39" s="45"/>
      <c r="H39" s="44"/>
      <c r="I39" s="45"/>
      <c r="J39" s="46"/>
      <c r="K39" s="45"/>
      <c r="L39" s="46">
        <v>4165</v>
      </c>
      <c r="M39" s="45">
        <v>8.8000000000000007</v>
      </c>
    </row>
    <row r="40" spans="1:13" s="31" customFormat="1" ht="9.75" customHeight="1">
      <c r="A40" s="47"/>
      <c r="B40" s="48"/>
      <c r="C40" s="400"/>
      <c r="D40" s="44"/>
      <c r="E40" s="45"/>
      <c r="F40" s="44"/>
      <c r="G40" s="45"/>
      <c r="H40" s="46"/>
      <c r="I40" s="45"/>
      <c r="J40" s="46"/>
      <c r="K40" s="45"/>
      <c r="L40" s="46"/>
      <c r="M40" s="45"/>
    </row>
    <row r="41" spans="1:13" s="31" customFormat="1" ht="9.75" customHeight="1">
      <c r="A41" s="47"/>
      <c r="B41" s="48">
        <v>260000</v>
      </c>
      <c r="C41" s="400"/>
      <c r="D41" s="44"/>
      <c r="E41" s="45"/>
      <c r="F41" s="44"/>
      <c r="G41" s="45"/>
      <c r="H41" s="46"/>
      <c r="I41" s="45"/>
      <c r="J41" s="46"/>
      <c r="K41" s="45"/>
      <c r="L41" s="46">
        <v>1846</v>
      </c>
      <c r="M41" s="45">
        <v>3.9</v>
      </c>
    </row>
    <row r="42" spans="1:13" s="31" customFormat="1" ht="9.75" customHeight="1">
      <c r="A42" s="47"/>
      <c r="B42" s="48">
        <v>280000</v>
      </c>
      <c r="C42" s="400"/>
      <c r="D42" s="44"/>
      <c r="E42" s="45"/>
      <c r="F42" s="44"/>
      <c r="G42" s="45"/>
      <c r="H42" s="46"/>
      <c r="I42" s="45"/>
      <c r="J42" s="46"/>
      <c r="K42" s="45"/>
      <c r="L42" s="46">
        <v>2021</v>
      </c>
      <c r="M42" s="45">
        <v>4.2699999999999996</v>
      </c>
    </row>
    <row r="43" spans="1:13" s="31" customFormat="1" ht="9.75" customHeight="1">
      <c r="A43" s="47"/>
      <c r="B43" s="48">
        <v>300000</v>
      </c>
      <c r="C43" s="400"/>
      <c r="D43" s="44"/>
      <c r="E43" s="45"/>
      <c r="F43" s="44"/>
      <c r="G43" s="45"/>
      <c r="H43" s="46"/>
      <c r="I43" s="45"/>
      <c r="J43" s="46"/>
      <c r="K43" s="45"/>
      <c r="L43" s="46">
        <v>3131</v>
      </c>
      <c r="M43" s="45">
        <v>6.62</v>
      </c>
    </row>
    <row r="44" spans="1:13" s="31" customFormat="1" ht="9.75" customHeight="1">
      <c r="A44" s="47"/>
      <c r="B44" s="48">
        <v>320000</v>
      </c>
      <c r="C44" s="400"/>
      <c r="D44" s="44"/>
      <c r="E44" s="45"/>
      <c r="F44" s="44"/>
      <c r="G44" s="45"/>
      <c r="H44" s="46"/>
      <c r="I44" s="45"/>
      <c r="J44" s="46"/>
      <c r="K44" s="45"/>
      <c r="L44" s="46">
        <v>2226</v>
      </c>
      <c r="M44" s="45">
        <v>4.7</v>
      </c>
    </row>
    <row r="45" spans="1:13" s="31" customFormat="1" ht="9.75" customHeight="1">
      <c r="A45" s="47"/>
      <c r="B45" s="48">
        <v>340000</v>
      </c>
      <c r="C45" s="400"/>
      <c r="D45" s="44"/>
      <c r="E45" s="45"/>
      <c r="F45" s="44"/>
      <c r="G45" s="45"/>
      <c r="H45" s="46"/>
      <c r="I45" s="45"/>
      <c r="J45" s="46"/>
      <c r="K45" s="45"/>
      <c r="L45" s="46">
        <v>2573</v>
      </c>
      <c r="M45" s="45">
        <v>5.44</v>
      </c>
    </row>
    <row r="46" spans="1:13" s="31" customFormat="1" ht="9.75" customHeight="1">
      <c r="A46" s="47"/>
      <c r="B46" s="48"/>
      <c r="C46" s="400"/>
      <c r="D46" s="44"/>
      <c r="E46" s="45"/>
      <c r="F46" s="44"/>
      <c r="G46" s="45"/>
      <c r="H46" s="46"/>
      <c r="I46" s="45"/>
      <c r="J46" s="46"/>
      <c r="K46" s="45"/>
      <c r="L46" s="46"/>
      <c r="M46" s="45"/>
    </row>
    <row r="47" spans="1:13" s="31" customFormat="1" ht="9.75" customHeight="1">
      <c r="A47" s="689" t="s">
        <v>74</v>
      </c>
      <c r="B47" s="700"/>
      <c r="C47" s="701"/>
      <c r="D47" s="44"/>
      <c r="E47" s="45"/>
      <c r="F47" s="44"/>
      <c r="G47" s="45"/>
      <c r="H47" s="44"/>
      <c r="I47" s="45"/>
      <c r="J47" s="46"/>
      <c r="K47" s="45"/>
      <c r="L47" s="46">
        <v>11797</v>
      </c>
      <c r="M47" s="45">
        <v>24.93</v>
      </c>
    </row>
    <row r="48" spans="1:13" s="31" customFormat="1" ht="9.75" customHeight="1">
      <c r="A48" s="47"/>
      <c r="B48" s="48"/>
      <c r="C48" s="400"/>
      <c r="D48" s="44"/>
      <c r="E48" s="45"/>
      <c r="F48" s="44"/>
      <c r="G48" s="45"/>
      <c r="H48" s="46"/>
      <c r="I48" s="45"/>
      <c r="J48" s="46"/>
      <c r="K48" s="45"/>
      <c r="L48" s="46"/>
      <c r="M48" s="45"/>
    </row>
    <row r="49" spans="1:13" s="31" customFormat="1" ht="9.75" customHeight="1">
      <c r="A49" s="47"/>
      <c r="B49" s="48">
        <v>360000</v>
      </c>
      <c r="C49" s="400"/>
      <c r="D49" s="44"/>
      <c r="E49" s="45"/>
      <c r="F49" s="44"/>
      <c r="G49" s="45"/>
      <c r="H49" s="46"/>
      <c r="I49" s="45"/>
      <c r="J49" s="46"/>
      <c r="K49" s="45"/>
      <c r="L49" s="46">
        <v>2861</v>
      </c>
      <c r="M49" s="45">
        <v>6.04</v>
      </c>
    </row>
    <row r="50" spans="1:13" s="31" customFormat="1" ht="9.75" customHeight="1">
      <c r="A50" s="47"/>
      <c r="B50" s="48">
        <v>380000</v>
      </c>
      <c r="C50" s="400"/>
      <c r="D50" s="44"/>
      <c r="E50" s="45"/>
      <c r="F50" s="44"/>
      <c r="G50" s="45"/>
      <c r="H50" s="46"/>
      <c r="I50" s="45"/>
      <c r="J50" s="46"/>
      <c r="K50" s="45"/>
      <c r="L50" s="46">
        <v>3441</v>
      </c>
      <c r="M50" s="45">
        <v>7.27</v>
      </c>
    </row>
    <row r="51" spans="1:13" s="31" customFormat="1" ht="9.75" customHeight="1">
      <c r="A51" s="47"/>
      <c r="B51" s="48">
        <v>410000</v>
      </c>
      <c r="C51" s="400"/>
      <c r="D51" s="44"/>
      <c r="E51" s="45"/>
      <c r="F51" s="44"/>
      <c r="G51" s="45"/>
      <c r="H51" s="46"/>
      <c r="I51" s="45"/>
      <c r="J51" s="46"/>
      <c r="K51" s="45"/>
      <c r="L51" s="46">
        <v>4078</v>
      </c>
      <c r="M51" s="45">
        <v>8.6199999999999992</v>
      </c>
    </row>
    <row r="52" spans="1:13" s="31" customFormat="1" ht="9.75" customHeight="1">
      <c r="A52" s="47"/>
      <c r="B52" s="48">
        <v>440000</v>
      </c>
      <c r="C52" s="400"/>
      <c r="D52" s="44"/>
      <c r="E52" s="45"/>
      <c r="F52" s="44"/>
      <c r="G52" s="45"/>
      <c r="H52" s="46"/>
      <c r="I52" s="45"/>
      <c r="J52" s="46"/>
      <c r="K52" s="45"/>
      <c r="L52" s="46">
        <v>3531</v>
      </c>
      <c r="M52" s="45">
        <v>7.46</v>
      </c>
    </row>
    <row r="53" spans="1:13" s="31" customFormat="1" ht="9.75" customHeight="1">
      <c r="A53" s="47"/>
      <c r="B53" s="48">
        <v>470000</v>
      </c>
      <c r="C53" s="52"/>
      <c r="D53" s="44"/>
      <c r="E53" s="45"/>
      <c r="F53" s="44"/>
      <c r="G53" s="45"/>
      <c r="H53" s="46"/>
      <c r="I53" s="45"/>
      <c r="J53" s="46"/>
      <c r="K53" s="45"/>
      <c r="L53" s="46">
        <v>2940</v>
      </c>
      <c r="M53" s="45">
        <v>6.21</v>
      </c>
    </row>
    <row r="54" spans="1:13" s="31" customFormat="1" ht="9.75" customHeight="1">
      <c r="A54" s="47"/>
      <c r="B54" s="48"/>
      <c r="C54" s="52"/>
      <c r="D54" s="44"/>
      <c r="E54" s="45"/>
      <c r="F54" s="44"/>
      <c r="G54" s="45"/>
      <c r="H54" s="46"/>
      <c r="I54" s="45"/>
      <c r="J54" s="46"/>
      <c r="K54" s="45"/>
      <c r="L54" s="46"/>
      <c r="M54" s="45"/>
    </row>
    <row r="55" spans="1:13" s="31" customFormat="1" ht="9.75" customHeight="1">
      <c r="A55" s="689" t="s">
        <v>74</v>
      </c>
      <c r="B55" s="700"/>
      <c r="C55" s="701"/>
      <c r="D55" s="44"/>
      <c r="E55" s="45"/>
      <c r="F55" s="44"/>
      <c r="G55" s="45"/>
      <c r="H55" s="44"/>
      <c r="I55" s="45"/>
      <c r="J55" s="46"/>
      <c r="K55" s="45"/>
      <c r="L55" s="46">
        <v>16851</v>
      </c>
      <c r="M55" s="45">
        <v>35.6</v>
      </c>
    </row>
    <row r="56" spans="1:13" s="31" customFormat="1" ht="9.75" customHeight="1">
      <c r="A56" s="47"/>
      <c r="B56" s="48"/>
      <c r="C56" s="52"/>
      <c r="D56" s="44"/>
      <c r="E56" s="45"/>
      <c r="F56" s="44"/>
      <c r="G56" s="45"/>
      <c r="H56" s="46"/>
      <c r="I56" s="45"/>
      <c r="J56" s="46"/>
      <c r="K56" s="45"/>
      <c r="L56" s="46"/>
      <c r="M56" s="45"/>
    </row>
    <row r="57" spans="1:13" s="31" customFormat="1" ht="9.75" customHeight="1">
      <c r="A57" s="47"/>
      <c r="B57" s="48">
        <v>500000</v>
      </c>
      <c r="C57" s="52"/>
      <c r="D57" s="44"/>
      <c r="E57" s="45"/>
      <c r="F57" s="44"/>
      <c r="G57" s="45"/>
      <c r="H57" s="46"/>
      <c r="I57" s="45"/>
      <c r="J57" s="46"/>
      <c r="K57" s="45"/>
      <c r="L57" s="46">
        <v>2607</v>
      </c>
      <c r="M57" s="45">
        <v>5.51</v>
      </c>
    </row>
    <row r="58" spans="1:13" s="31" customFormat="1" ht="9.75" customHeight="1">
      <c r="A58" s="47"/>
      <c r="B58" s="48">
        <v>530000</v>
      </c>
      <c r="C58" s="52"/>
      <c r="D58" s="44"/>
      <c r="E58" s="45"/>
      <c r="F58" s="44"/>
      <c r="G58" s="45"/>
      <c r="H58" s="46"/>
      <c r="I58" s="45"/>
      <c r="J58" s="46"/>
      <c r="K58" s="45"/>
      <c r="L58" s="46">
        <v>2064</v>
      </c>
      <c r="M58" s="45">
        <v>4.3600000000000003</v>
      </c>
    </row>
    <row r="59" spans="1:13" s="31" customFormat="1" ht="9.75" customHeight="1">
      <c r="A59" s="47"/>
      <c r="B59" s="48">
        <v>560000</v>
      </c>
      <c r="C59" s="400"/>
      <c r="D59" s="44"/>
      <c r="E59" s="45"/>
      <c r="F59" s="44"/>
      <c r="G59" s="45"/>
      <c r="H59" s="46"/>
      <c r="I59" s="45"/>
      <c r="J59" s="46"/>
      <c r="K59" s="45"/>
      <c r="L59" s="46">
        <v>1619</v>
      </c>
      <c r="M59" s="45">
        <v>3.42</v>
      </c>
    </row>
    <row r="60" spans="1:13" s="31" customFormat="1" ht="9.75" customHeight="1">
      <c r="A60" s="47"/>
      <c r="B60" s="48">
        <v>590000</v>
      </c>
      <c r="C60" s="400"/>
      <c r="D60" s="44"/>
      <c r="E60" s="45"/>
      <c r="F60" s="44"/>
      <c r="G60" s="45"/>
      <c r="H60" s="46"/>
      <c r="I60" s="45"/>
      <c r="J60" s="46"/>
      <c r="K60" s="45"/>
      <c r="L60" s="46">
        <v>1369</v>
      </c>
      <c r="M60" s="45">
        <v>2.89</v>
      </c>
    </row>
    <row r="61" spans="1:13" s="31" customFormat="1" ht="9.75" customHeight="1">
      <c r="A61" s="47"/>
      <c r="B61" s="48">
        <v>620000</v>
      </c>
      <c r="C61" s="400"/>
      <c r="D61" s="44"/>
      <c r="E61" s="45"/>
      <c r="F61" s="44"/>
      <c r="G61" s="45"/>
      <c r="H61" s="46"/>
      <c r="I61" s="45"/>
      <c r="J61" s="46"/>
      <c r="K61" s="45"/>
      <c r="L61" s="46">
        <v>943</v>
      </c>
      <c r="M61" s="45">
        <v>1.99</v>
      </c>
    </row>
    <row r="62" spans="1:13" s="31" customFormat="1" ht="9.75" customHeight="1">
      <c r="A62" s="47"/>
      <c r="B62" s="48"/>
      <c r="C62" s="400"/>
      <c r="D62" s="44"/>
      <c r="E62" s="45"/>
      <c r="F62" s="44"/>
      <c r="G62" s="45"/>
      <c r="H62" s="46"/>
      <c r="I62" s="45"/>
      <c r="J62" s="46"/>
      <c r="K62" s="45"/>
      <c r="L62" s="46"/>
      <c r="M62" s="45"/>
    </row>
    <row r="63" spans="1:13" s="31" customFormat="1" ht="9.75" customHeight="1">
      <c r="A63" s="689" t="s">
        <v>74</v>
      </c>
      <c r="B63" s="700"/>
      <c r="C63" s="701"/>
      <c r="D63" s="44"/>
      <c r="E63" s="45"/>
      <c r="F63" s="44"/>
      <c r="G63" s="45"/>
      <c r="H63" s="44"/>
      <c r="I63" s="45"/>
      <c r="J63" s="46"/>
      <c r="K63" s="45"/>
      <c r="L63" s="46">
        <v>8602</v>
      </c>
      <c r="M63" s="45">
        <v>18.170000000000002</v>
      </c>
    </row>
    <row r="64" spans="1:13" s="31" customFormat="1" ht="9.75" customHeight="1">
      <c r="A64" s="47"/>
      <c r="B64" s="48"/>
      <c r="C64" s="400"/>
      <c r="D64" s="44"/>
      <c r="E64" s="45"/>
      <c r="F64" s="44"/>
      <c r="G64" s="45"/>
      <c r="H64" s="46"/>
      <c r="I64" s="45"/>
      <c r="J64" s="46"/>
      <c r="K64" s="45"/>
      <c r="L64" s="46"/>
      <c r="M64" s="45"/>
    </row>
    <row r="65" spans="1:13" s="31" customFormat="1" ht="9.75" customHeight="1">
      <c r="A65" s="47"/>
      <c r="B65" s="48">
        <v>650000</v>
      </c>
      <c r="C65" s="400"/>
      <c r="D65" s="44"/>
      <c r="E65" s="45"/>
      <c r="F65" s="44"/>
      <c r="G65" s="45"/>
      <c r="H65" s="46"/>
      <c r="I65" s="45"/>
      <c r="J65" s="46"/>
      <c r="K65" s="45"/>
      <c r="L65" s="46">
        <v>699</v>
      </c>
      <c r="M65" s="45">
        <v>1.48</v>
      </c>
    </row>
    <row r="66" spans="1:13" s="31" customFormat="1" ht="9.75" customHeight="1">
      <c r="A66" s="47"/>
      <c r="B66" s="48">
        <v>680000</v>
      </c>
      <c r="C66" s="400"/>
      <c r="D66" s="44"/>
      <c r="E66" s="45"/>
      <c r="F66" s="44"/>
      <c r="G66" s="45"/>
      <c r="H66" s="46"/>
      <c r="I66" s="45"/>
      <c r="J66" s="46"/>
      <c r="K66" s="45"/>
      <c r="L66" s="46">
        <v>569</v>
      </c>
      <c r="M66" s="45">
        <v>1.2</v>
      </c>
    </row>
    <row r="67" spans="1:13" s="31" customFormat="1" ht="9.75" customHeight="1">
      <c r="A67" s="47"/>
      <c r="B67" s="48">
        <v>710000</v>
      </c>
      <c r="C67" s="52"/>
      <c r="D67" s="44"/>
      <c r="E67" s="45"/>
      <c r="F67" s="44"/>
      <c r="G67" s="45"/>
      <c r="H67" s="46"/>
      <c r="I67" s="45"/>
      <c r="J67" s="46"/>
      <c r="K67" s="45"/>
      <c r="L67" s="46">
        <v>516</v>
      </c>
      <c r="M67" s="45">
        <v>1.0900000000000001</v>
      </c>
    </row>
    <row r="68" spans="1:13" s="31" customFormat="1" ht="9.75" customHeight="1">
      <c r="A68" s="47"/>
      <c r="B68" s="48">
        <v>750000</v>
      </c>
      <c r="C68" s="400"/>
      <c r="D68" s="44"/>
      <c r="E68" s="45"/>
      <c r="F68" s="44"/>
      <c r="G68" s="45"/>
      <c r="H68" s="46"/>
      <c r="I68" s="45"/>
      <c r="J68" s="46"/>
      <c r="K68" s="45"/>
      <c r="L68" s="46">
        <v>454</v>
      </c>
      <c r="M68" s="45">
        <v>0.96</v>
      </c>
    </row>
    <row r="69" spans="1:13" s="31" customFormat="1" ht="9.75" customHeight="1">
      <c r="A69" s="47"/>
      <c r="B69" s="48">
        <v>790000</v>
      </c>
      <c r="C69" s="400"/>
      <c r="D69" s="44"/>
      <c r="E69" s="45"/>
      <c r="F69" s="44"/>
      <c r="G69" s="45"/>
      <c r="H69" s="46"/>
      <c r="I69" s="45"/>
      <c r="J69" s="46"/>
      <c r="K69" s="45"/>
      <c r="L69" s="46">
        <v>268</v>
      </c>
      <c r="M69" s="45">
        <v>0.56999999999999995</v>
      </c>
    </row>
    <row r="70" spans="1:13" s="31" customFormat="1" ht="9.75" customHeight="1">
      <c r="A70" s="47"/>
      <c r="B70" s="48"/>
      <c r="C70" s="400"/>
      <c r="D70" s="44"/>
      <c r="E70" s="45"/>
      <c r="F70" s="44"/>
      <c r="G70" s="45"/>
      <c r="H70" s="46"/>
      <c r="I70" s="45"/>
      <c r="J70" s="46"/>
      <c r="K70" s="45"/>
      <c r="L70" s="46"/>
      <c r="M70" s="45"/>
    </row>
    <row r="71" spans="1:13" s="31" customFormat="1" ht="9.75" customHeight="1">
      <c r="A71" s="689" t="s">
        <v>74</v>
      </c>
      <c r="B71" s="700"/>
      <c r="C71" s="701"/>
      <c r="D71" s="44"/>
      <c r="E71" s="45"/>
      <c r="F71" s="44"/>
      <c r="G71" s="45"/>
      <c r="H71" s="44"/>
      <c r="I71" s="45"/>
      <c r="J71" s="46"/>
      <c r="K71" s="45"/>
      <c r="L71" s="46">
        <v>2506</v>
      </c>
      <c r="M71" s="45">
        <v>5.29</v>
      </c>
    </row>
    <row r="72" spans="1:13" s="31" customFormat="1" ht="9.75" customHeight="1">
      <c r="A72" s="47"/>
      <c r="B72" s="48"/>
      <c r="C72" s="400"/>
      <c r="D72" s="44"/>
      <c r="E72" s="45"/>
      <c r="F72" s="44"/>
      <c r="G72" s="45"/>
      <c r="H72" s="46"/>
      <c r="I72" s="45"/>
      <c r="J72" s="46"/>
      <c r="K72" s="45"/>
      <c r="L72" s="46"/>
      <c r="M72" s="45"/>
    </row>
    <row r="73" spans="1:13" s="31" customFormat="1" ht="9.75" customHeight="1">
      <c r="A73" s="47"/>
      <c r="B73" s="48">
        <v>830000</v>
      </c>
      <c r="C73" s="400"/>
      <c r="D73" s="44"/>
      <c r="E73" s="45"/>
      <c r="F73" s="44"/>
      <c r="G73" s="45"/>
      <c r="H73" s="46"/>
      <c r="I73" s="45"/>
      <c r="J73" s="46"/>
      <c r="K73" s="45"/>
      <c r="L73" s="46">
        <v>264</v>
      </c>
      <c r="M73" s="45">
        <v>0.56000000000000005</v>
      </c>
    </row>
    <row r="74" spans="1:13" s="31" customFormat="1" ht="9.75" customHeight="1">
      <c r="A74" s="47"/>
      <c r="B74" s="48">
        <v>880000</v>
      </c>
      <c r="C74" s="400"/>
      <c r="D74" s="44"/>
      <c r="E74" s="45"/>
      <c r="F74" s="44"/>
      <c r="G74" s="45"/>
      <c r="H74" s="46"/>
      <c r="I74" s="45"/>
      <c r="J74" s="46"/>
      <c r="K74" s="45"/>
      <c r="L74" s="46">
        <v>249</v>
      </c>
      <c r="M74" s="45">
        <v>0.53</v>
      </c>
    </row>
    <row r="75" spans="1:13" s="31" customFormat="1" ht="9.75" customHeight="1">
      <c r="A75" s="47"/>
      <c r="B75" s="48">
        <v>930000</v>
      </c>
      <c r="C75" s="400"/>
      <c r="D75" s="44"/>
      <c r="E75" s="45"/>
      <c r="F75" s="44"/>
      <c r="G75" s="45"/>
      <c r="H75" s="46"/>
      <c r="I75" s="45"/>
      <c r="J75" s="46"/>
      <c r="K75" s="45"/>
      <c r="L75" s="46">
        <v>155</v>
      </c>
      <c r="M75" s="45">
        <v>0.33</v>
      </c>
    </row>
    <row r="76" spans="1:13" s="31" customFormat="1" ht="9.75" customHeight="1">
      <c r="A76" s="47"/>
      <c r="B76" s="48">
        <v>980000</v>
      </c>
      <c r="C76" s="400"/>
      <c r="D76" s="44"/>
      <c r="E76" s="45"/>
      <c r="F76" s="44"/>
      <c r="G76" s="45"/>
      <c r="H76" s="46"/>
      <c r="I76" s="45"/>
      <c r="J76" s="46"/>
      <c r="K76" s="45"/>
      <c r="L76" s="46">
        <v>187</v>
      </c>
      <c r="M76" s="45">
        <v>0.4</v>
      </c>
    </row>
    <row r="77" spans="1:13" s="31" customFormat="1" ht="9.75" customHeight="1">
      <c r="A77" s="47"/>
      <c r="B77" s="48">
        <v>1030000</v>
      </c>
      <c r="C77" s="400"/>
      <c r="D77" s="50"/>
      <c r="E77" s="50"/>
      <c r="F77" s="50"/>
      <c r="G77" s="50"/>
      <c r="H77" s="50"/>
      <c r="I77" s="50"/>
      <c r="J77" s="46"/>
      <c r="K77" s="45"/>
      <c r="L77" s="46">
        <v>109</v>
      </c>
      <c r="M77" s="45">
        <v>0.23</v>
      </c>
    </row>
    <row r="78" spans="1:13" s="31" customFormat="1" ht="9.75" customHeight="1">
      <c r="A78" s="47"/>
      <c r="B78" s="48"/>
      <c r="C78" s="400"/>
      <c r="D78" s="50"/>
      <c r="E78" s="45"/>
      <c r="F78" s="50"/>
      <c r="G78" s="45"/>
      <c r="H78" s="50"/>
      <c r="I78" s="45"/>
      <c r="J78" s="46"/>
      <c r="K78" s="45"/>
      <c r="L78" s="46"/>
      <c r="M78" s="45"/>
    </row>
    <row r="79" spans="1:13" s="31" customFormat="1" ht="9.75" customHeight="1">
      <c r="A79" s="689" t="s">
        <v>74</v>
      </c>
      <c r="B79" s="700"/>
      <c r="C79" s="701"/>
      <c r="D79" s="46"/>
      <c r="E79" s="45"/>
      <c r="F79" s="46"/>
      <c r="G79" s="45"/>
      <c r="H79" s="46"/>
      <c r="I79" s="45"/>
      <c r="J79" s="46"/>
      <c r="K79" s="45"/>
      <c r="L79" s="46">
        <v>964</v>
      </c>
      <c r="M79" s="45">
        <v>2.04</v>
      </c>
    </row>
    <row r="80" spans="1:13" s="31" customFormat="1" ht="9.75" customHeight="1">
      <c r="A80" s="47"/>
      <c r="B80" s="48"/>
      <c r="C80" s="400"/>
      <c r="D80" s="50"/>
      <c r="E80" s="50"/>
      <c r="F80" s="50"/>
      <c r="G80" s="50"/>
      <c r="H80" s="50"/>
      <c r="I80" s="50"/>
      <c r="J80" s="46"/>
      <c r="K80" s="45"/>
      <c r="L80" s="46"/>
      <c r="M80" s="45"/>
    </row>
    <row r="81" spans="1:13" s="393" customFormat="1" ht="9.75" customHeight="1">
      <c r="A81" s="387"/>
      <c r="B81" s="388">
        <v>1090000</v>
      </c>
      <c r="C81" s="389"/>
      <c r="D81" s="390"/>
      <c r="E81" s="390"/>
      <c r="F81" s="390"/>
      <c r="G81" s="390"/>
      <c r="H81" s="390"/>
      <c r="I81" s="390"/>
      <c r="J81" s="391"/>
      <c r="K81" s="392"/>
      <c r="L81" s="391">
        <v>121</v>
      </c>
      <c r="M81" s="392">
        <v>0.26</v>
      </c>
    </row>
    <row r="82" spans="1:13" s="393" customFormat="1" ht="9.75" customHeight="1">
      <c r="A82" s="401"/>
      <c r="B82" s="388">
        <v>1150000</v>
      </c>
      <c r="C82" s="394"/>
      <c r="D82" s="390"/>
      <c r="E82" s="390"/>
      <c r="F82" s="390"/>
      <c r="G82" s="390"/>
      <c r="H82" s="390"/>
      <c r="I82" s="390"/>
      <c r="J82" s="391"/>
      <c r="K82" s="392"/>
      <c r="L82" s="391">
        <v>71</v>
      </c>
      <c r="M82" s="392">
        <v>0.15</v>
      </c>
    </row>
    <row r="83" spans="1:13" s="393" customFormat="1" ht="9.75" customHeight="1">
      <c r="A83" s="401"/>
      <c r="B83" s="388">
        <v>1210000</v>
      </c>
      <c r="C83" s="394"/>
      <c r="D83" s="390"/>
      <c r="E83" s="390"/>
      <c r="F83" s="390"/>
      <c r="G83" s="390"/>
      <c r="H83" s="390"/>
      <c r="I83" s="390"/>
      <c r="J83" s="391"/>
      <c r="K83" s="392"/>
      <c r="L83" s="391">
        <v>761</v>
      </c>
      <c r="M83" s="392">
        <v>1.61</v>
      </c>
    </row>
    <row r="84" spans="1:13" s="393" customFormat="1" ht="9.75" customHeight="1">
      <c r="A84" s="401"/>
      <c r="B84" s="388"/>
      <c r="C84" s="394"/>
      <c r="D84" s="395"/>
      <c r="E84" s="395"/>
      <c r="F84" s="395"/>
      <c r="G84" s="395"/>
      <c r="H84" s="395"/>
      <c r="I84" s="395"/>
      <c r="J84" s="391"/>
      <c r="K84" s="392"/>
      <c r="L84" s="391"/>
      <c r="M84" s="392"/>
    </row>
    <row r="85" spans="1:13" s="393" customFormat="1" ht="9.75" customHeight="1">
      <c r="A85" s="708" t="s">
        <v>74</v>
      </c>
      <c r="B85" s="709"/>
      <c r="C85" s="710"/>
      <c r="D85" s="390"/>
      <c r="E85" s="390"/>
      <c r="F85" s="390"/>
      <c r="G85" s="390"/>
      <c r="H85" s="390"/>
      <c r="I85" s="390"/>
      <c r="J85" s="391"/>
      <c r="K85" s="392"/>
      <c r="L85" s="391">
        <v>953</v>
      </c>
      <c r="M85" s="392">
        <v>2.0099999999999998</v>
      </c>
    </row>
    <row r="86" spans="1:13" s="59" customFormat="1" ht="9.75" customHeight="1" thickBot="1">
      <c r="A86" s="54"/>
      <c r="B86" s="54"/>
      <c r="C86" s="55"/>
      <c r="D86" s="56"/>
      <c r="E86" s="56"/>
      <c r="F86" s="56"/>
      <c r="G86" s="56"/>
      <c r="H86" s="56"/>
      <c r="I86" s="56"/>
      <c r="J86" s="56"/>
      <c r="K86" s="56"/>
      <c r="L86" s="57"/>
      <c r="M86" s="58"/>
    </row>
    <row r="87" spans="1:13" s="31" customFormat="1" ht="2.1" customHeight="1">
      <c r="L87" s="60"/>
      <c r="M87" s="61"/>
    </row>
    <row r="88" spans="1:13" s="36" customFormat="1">
      <c r="L88" s="37"/>
      <c r="M88" s="369"/>
    </row>
  </sheetData>
  <mergeCells count="18">
    <mergeCell ref="A31:C31"/>
    <mergeCell ref="A4:C5"/>
    <mergeCell ref="D4:E4"/>
    <mergeCell ref="F4:G4"/>
    <mergeCell ref="H4:I4"/>
    <mergeCell ref="L4:M4"/>
    <mergeCell ref="A7:C7"/>
    <mergeCell ref="B8:C8"/>
    <mergeCell ref="A15:C15"/>
    <mergeCell ref="A23:C23"/>
    <mergeCell ref="J4:K4"/>
    <mergeCell ref="A85:C85"/>
    <mergeCell ref="A39:C39"/>
    <mergeCell ref="A47:C47"/>
    <mergeCell ref="A55:C55"/>
    <mergeCell ref="A63:C63"/>
    <mergeCell ref="A71:C71"/>
    <mergeCell ref="A79:C79"/>
  </mergeCells>
  <phoneticPr fontId="1"/>
  <printOptions horizontalCentered="1"/>
  <pageMargins left="0.51181102362204722" right="0.51181102362204722" top="0.6692913385826772" bottom="0.6692913385826772" header="0.39370078740157483" footer="0.39370078740157483"/>
  <pageSetup paperSize="9" scale="87" firstPageNumber="260"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dimension ref="B3:AH59"/>
  <sheetViews>
    <sheetView tabSelected="1" workbookViewId="0">
      <selection activeCell="F22" sqref="F22:N22"/>
    </sheetView>
  </sheetViews>
  <sheetFormatPr defaultRowHeight="13.5"/>
  <cols>
    <col min="1" max="53" width="2.625" style="623" customWidth="1"/>
    <col min="54" max="16384" width="9" style="623"/>
  </cols>
  <sheetData>
    <row r="3" spans="2:34" ht="18" customHeight="1">
      <c r="B3" s="663" t="s">
        <v>649</v>
      </c>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row>
    <row r="4" spans="2:34" ht="18" customHeight="1">
      <c r="B4" s="663"/>
      <c r="C4" s="663"/>
      <c r="D4" s="663"/>
      <c r="E4" s="663"/>
      <c r="F4" s="663"/>
      <c r="G4" s="663"/>
      <c r="H4" s="663"/>
      <c r="I4" s="663"/>
      <c r="J4" s="663"/>
      <c r="K4" s="663"/>
      <c r="L4" s="663"/>
      <c r="M4" s="663"/>
      <c r="N4" s="663"/>
      <c r="O4" s="663"/>
      <c r="P4" s="663"/>
      <c r="Q4" s="663"/>
      <c r="R4" s="663"/>
      <c r="S4" s="663"/>
      <c r="T4" s="663"/>
      <c r="U4" s="663"/>
      <c r="V4" s="663"/>
      <c r="W4" s="663"/>
      <c r="X4" s="663"/>
      <c r="Y4" s="663"/>
      <c r="Z4" s="663"/>
      <c r="AA4" s="663"/>
      <c r="AB4" s="663"/>
      <c r="AC4" s="663"/>
      <c r="AD4" s="663"/>
      <c r="AE4" s="663"/>
      <c r="AF4" s="663"/>
      <c r="AG4" s="663"/>
      <c r="AH4" s="663"/>
    </row>
    <row r="5" spans="2:34" ht="18" customHeight="1"/>
    <row r="6" spans="2:34" ht="18" customHeight="1"/>
    <row r="7" spans="2:34" ht="18" customHeight="1">
      <c r="B7" s="661" t="s">
        <v>648</v>
      </c>
      <c r="C7" s="661"/>
      <c r="D7" s="661"/>
      <c r="E7" s="625"/>
      <c r="F7" s="662" t="s">
        <v>647</v>
      </c>
      <c r="G7" s="662"/>
      <c r="H7" s="662"/>
      <c r="I7" s="662"/>
      <c r="J7" s="624"/>
      <c r="K7" s="624"/>
      <c r="L7" s="624"/>
      <c r="M7" s="624"/>
      <c r="N7" s="624"/>
      <c r="O7" s="624"/>
      <c r="P7" s="624"/>
      <c r="Q7" s="624"/>
      <c r="R7" s="624"/>
      <c r="S7" s="624"/>
      <c r="T7" s="624"/>
      <c r="U7" s="624"/>
      <c r="V7" s="624"/>
      <c r="W7" s="624"/>
      <c r="X7" s="624"/>
      <c r="Y7" s="624"/>
      <c r="Z7" s="624"/>
      <c r="AA7" s="624"/>
      <c r="AB7" s="624"/>
      <c r="AC7" s="624"/>
      <c r="AD7" s="624"/>
      <c r="AE7" s="624"/>
      <c r="AF7" s="624"/>
      <c r="AG7" s="627"/>
      <c r="AH7" s="627"/>
    </row>
    <row r="8" spans="2:34" ht="18" customHeight="1">
      <c r="B8" s="661" t="s">
        <v>646</v>
      </c>
      <c r="C8" s="661"/>
      <c r="D8" s="661"/>
      <c r="E8" s="625"/>
      <c r="F8" s="662" t="s">
        <v>645</v>
      </c>
      <c r="G8" s="662"/>
      <c r="H8" s="662"/>
      <c r="I8" s="662"/>
      <c r="J8" s="662"/>
      <c r="K8" s="662"/>
      <c r="L8" s="624"/>
      <c r="M8" s="624"/>
      <c r="N8" s="624"/>
      <c r="O8" s="624"/>
      <c r="P8" s="624"/>
      <c r="Q8" s="624"/>
      <c r="R8" s="624"/>
      <c r="S8" s="624"/>
      <c r="T8" s="624"/>
      <c r="U8" s="624"/>
      <c r="V8" s="624"/>
      <c r="W8" s="624"/>
      <c r="X8" s="624"/>
      <c r="Y8" s="624"/>
      <c r="Z8" s="624"/>
      <c r="AA8" s="624"/>
      <c r="AB8" s="624"/>
      <c r="AC8" s="624"/>
      <c r="AD8" s="624"/>
      <c r="AE8" s="624"/>
      <c r="AF8" s="624"/>
      <c r="AG8" s="627"/>
      <c r="AH8" s="627"/>
    </row>
    <row r="9" spans="2:34" ht="18" customHeight="1">
      <c r="B9" s="661" t="s">
        <v>644</v>
      </c>
      <c r="C9" s="661"/>
      <c r="D9" s="661"/>
      <c r="E9" s="625"/>
      <c r="F9" s="662" t="s">
        <v>643</v>
      </c>
      <c r="G9" s="662"/>
      <c r="H9" s="662"/>
      <c r="I9" s="662"/>
      <c r="J9" s="662"/>
      <c r="K9" s="662"/>
      <c r="L9" s="662"/>
      <c r="M9" s="662"/>
      <c r="N9" s="662"/>
      <c r="O9" s="662"/>
      <c r="P9" s="624"/>
      <c r="Q9" s="624"/>
      <c r="R9" s="624"/>
      <c r="S9" s="624"/>
      <c r="T9" s="624"/>
      <c r="U9" s="624"/>
      <c r="V9" s="624"/>
      <c r="W9" s="624"/>
      <c r="X9" s="624"/>
      <c r="Y9" s="624"/>
      <c r="Z9" s="624"/>
      <c r="AA9" s="624"/>
      <c r="AB9" s="624"/>
      <c r="AC9" s="624"/>
      <c r="AD9" s="624"/>
      <c r="AE9" s="624"/>
      <c r="AF9" s="624"/>
      <c r="AG9" s="627"/>
      <c r="AH9" s="627"/>
    </row>
    <row r="10" spans="2:34" ht="18" customHeight="1">
      <c r="B10" s="661" t="s">
        <v>642</v>
      </c>
      <c r="C10" s="661"/>
      <c r="D10" s="661"/>
      <c r="E10" s="625"/>
      <c r="F10" s="662" t="s">
        <v>640</v>
      </c>
      <c r="G10" s="662"/>
      <c r="H10" s="662"/>
      <c r="I10" s="662"/>
      <c r="J10" s="662"/>
      <c r="K10" s="662"/>
      <c r="L10" s="662"/>
      <c r="M10" s="662"/>
      <c r="N10" s="662"/>
      <c r="O10" s="662"/>
      <c r="P10" s="662"/>
      <c r="Q10" s="662"/>
      <c r="R10" s="662"/>
      <c r="S10" s="624"/>
      <c r="T10" s="624"/>
      <c r="U10" s="624"/>
      <c r="V10" s="624"/>
      <c r="W10" s="624"/>
      <c r="X10" s="624"/>
      <c r="Y10" s="624"/>
      <c r="Z10" s="624"/>
      <c r="AA10" s="624"/>
      <c r="AB10" s="624"/>
      <c r="AC10" s="624"/>
      <c r="AD10" s="624"/>
      <c r="AE10" s="624"/>
      <c r="AF10" s="624"/>
      <c r="AG10" s="627"/>
      <c r="AH10" s="627"/>
    </row>
    <row r="11" spans="2:34" ht="18" customHeight="1">
      <c r="B11" s="661" t="s">
        <v>641</v>
      </c>
      <c r="C11" s="661"/>
      <c r="D11" s="661"/>
      <c r="E11" s="625"/>
      <c r="F11" s="662" t="s">
        <v>638</v>
      </c>
      <c r="G11" s="662"/>
      <c r="H11" s="662"/>
      <c r="I11" s="662"/>
      <c r="J11" s="662"/>
      <c r="K11" s="662"/>
      <c r="L11" s="662"/>
      <c r="M11" s="662"/>
      <c r="N11" s="662"/>
      <c r="O11" s="662"/>
      <c r="P11" s="662"/>
      <c r="Q11" s="662"/>
      <c r="R11" s="662"/>
      <c r="S11" s="624"/>
      <c r="T11" s="624"/>
      <c r="U11" s="624"/>
      <c r="V11" s="624"/>
      <c r="W11" s="624"/>
      <c r="X11" s="624"/>
      <c r="Y11" s="624"/>
      <c r="Z11" s="624"/>
      <c r="AA11" s="624"/>
      <c r="AB11" s="624"/>
      <c r="AC11" s="624"/>
      <c r="AD11" s="624"/>
      <c r="AE11" s="624"/>
      <c r="AF11" s="624"/>
      <c r="AG11" s="627"/>
      <c r="AH11" s="627"/>
    </row>
    <row r="12" spans="2:34" ht="18" customHeight="1">
      <c r="B12" s="661" t="s">
        <v>639</v>
      </c>
      <c r="C12" s="661"/>
      <c r="D12" s="661"/>
      <c r="E12" s="625"/>
      <c r="F12" s="662" t="s">
        <v>635</v>
      </c>
      <c r="G12" s="662"/>
      <c r="H12" s="662"/>
      <c r="I12" s="662"/>
      <c r="J12" s="662"/>
      <c r="K12" s="662"/>
      <c r="L12" s="662"/>
      <c r="M12" s="624"/>
      <c r="N12" s="624"/>
      <c r="O12" s="624"/>
      <c r="P12" s="624"/>
      <c r="Q12" s="624"/>
      <c r="R12" s="624"/>
      <c r="S12" s="624"/>
      <c r="T12" s="624"/>
      <c r="U12" s="624"/>
      <c r="V12" s="624"/>
      <c r="W12" s="624"/>
      <c r="X12" s="624"/>
      <c r="Y12" s="624"/>
      <c r="Z12" s="624"/>
      <c r="AA12" s="624"/>
      <c r="AB12" s="624"/>
      <c r="AC12" s="624"/>
      <c r="AD12" s="624"/>
      <c r="AE12" s="624"/>
      <c r="AF12" s="624"/>
      <c r="AG12" s="627"/>
      <c r="AH12" s="627"/>
    </row>
    <row r="13" spans="2:34" ht="18" customHeight="1">
      <c r="B13" s="661" t="s">
        <v>637</v>
      </c>
      <c r="C13" s="661"/>
      <c r="D13" s="661"/>
      <c r="E13" s="625"/>
      <c r="F13" s="662" t="s">
        <v>633</v>
      </c>
      <c r="G13" s="662"/>
      <c r="H13" s="662"/>
      <c r="I13" s="662"/>
      <c r="J13" s="662"/>
      <c r="K13" s="662"/>
      <c r="L13" s="624"/>
      <c r="M13" s="624"/>
      <c r="N13" s="624"/>
      <c r="O13" s="624"/>
      <c r="P13" s="624"/>
      <c r="Q13" s="624"/>
      <c r="R13" s="624"/>
      <c r="S13" s="624"/>
      <c r="T13" s="624"/>
      <c r="U13" s="624"/>
      <c r="V13" s="624"/>
      <c r="W13" s="624"/>
      <c r="X13" s="624"/>
      <c r="Y13" s="624"/>
      <c r="Z13" s="624"/>
      <c r="AA13" s="624"/>
      <c r="AB13" s="624"/>
      <c r="AC13" s="624"/>
      <c r="AD13" s="624"/>
      <c r="AE13" s="624"/>
      <c r="AF13" s="624"/>
      <c r="AG13" s="627"/>
      <c r="AH13" s="627"/>
    </row>
    <row r="14" spans="2:34" ht="18" customHeight="1">
      <c r="B14" s="661" t="s">
        <v>636</v>
      </c>
      <c r="C14" s="661"/>
      <c r="D14" s="661"/>
      <c r="E14" s="625"/>
      <c r="F14" s="662" t="s">
        <v>631</v>
      </c>
      <c r="G14" s="662"/>
      <c r="H14" s="662"/>
      <c r="I14" s="662"/>
      <c r="J14" s="662"/>
      <c r="K14" s="662"/>
      <c r="L14" s="662"/>
      <c r="M14" s="662"/>
      <c r="N14" s="662"/>
      <c r="O14" s="662"/>
      <c r="P14" s="624"/>
      <c r="Q14" s="624"/>
      <c r="R14" s="624"/>
      <c r="S14" s="624"/>
      <c r="T14" s="624"/>
      <c r="U14" s="624"/>
      <c r="V14" s="624"/>
      <c r="W14" s="624"/>
      <c r="X14" s="624"/>
      <c r="Y14" s="624"/>
      <c r="Z14" s="624"/>
      <c r="AA14" s="624"/>
      <c r="AB14" s="624"/>
      <c r="AC14" s="624"/>
      <c r="AD14" s="624"/>
      <c r="AE14" s="624"/>
      <c r="AF14" s="624"/>
      <c r="AG14" s="627"/>
      <c r="AH14" s="627"/>
    </row>
    <row r="15" spans="2:34" ht="18" customHeight="1">
      <c r="B15" s="661" t="s">
        <v>634</v>
      </c>
      <c r="C15" s="661"/>
      <c r="D15" s="661"/>
      <c r="E15" s="625"/>
      <c r="F15" s="662" t="s">
        <v>629</v>
      </c>
      <c r="G15" s="662"/>
      <c r="H15" s="662"/>
      <c r="I15" s="662"/>
      <c r="J15" s="662"/>
      <c r="K15" s="662"/>
      <c r="L15" s="662"/>
      <c r="M15" s="662"/>
      <c r="N15" s="662"/>
      <c r="O15" s="662"/>
      <c r="P15" s="662"/>
      <c r="Q15" s="662"/>
      <c r="R15" s="662"/>
      <c r="S15" s="662"/>
      <c r="T15" s="662"/>
      <c r="U15" s="662"/>
      <c r="V15" s="662"/>
      <c r="W15" s="662"/>
      <c r="X15" s="662"/>
      <c r="Y15" s="662"/>
      <c r="Z15" s="662"/>
      <c r="AA15" s="662"/>
      <c r="AB15" s="662"/>
      <c r="AC15" s="624"/>
      <c r="AD15" s="624"/>
      <c r="AE15" s="624"/>
      <c r="AF15" s="624"/>
      <c r="AG15" s="629"/>
      <c r="AH15" s="629"/>
    </row>
    <row r="16" spans="2:34" ht="18" customHeight="1">
      <c r="B16" s="624"/>
      <c r="C16" s="664" t="s">
        <v>628</v>
      </c>
      <c r="D16" s="664"/>
      <c r="E16" s="664"/>
      <c r="F16" s="664"/>
      <c r="G16" s="664"/>
      <c r="H16" s="664"/>
      <c r="I16" s="664"/>
      <c r="J16" s="664"/>
      <c r="K16" s="664"/>
      <c r="L16" s="664"/>
      <c r="M16" s="664"/>
      <c r="N16" s="664"/>
      <c r="O16" s="664"/>
      <c r="P16" s="664"/>
      <c r="Q16" s="664"/>
      <c r="R16" s="664"/>
      <c r="S16" s="664"/>
      <c r="T16" s="664"/>
      <c r="U16" s="624"/>
      <c r="V16" s="624"/>
      <c r="W16" s="624"/>
      <c r="X16" s="624"/>
      <c r="Y16" s="624"/>
      <c r="Z16" s="624"/>
      <c r="AA16" s="624"/>
      <c r="AB16" s="624"/>
      <c r="AC16" s="624"/>
      <c r="AD16" s="624"/>
      <c r="AE16" s="624"/>
      <c r="AF16" s="624"/>
      <c r="AG16" s="627"/>
      <c r="AH16" s="627"/>
    </row>
    <row r="17" spans="2:34" ht="18" customHeight="1">
      <c r="B17" s="625"/>
      <c r="C17" s="664" t="s">
        <v>627</v>
      </c>
      <c r="D17" s="664"/>
      <c r="E17" s="664"/>
      <c r="F17" s="664"/>
      <c r="G17" s="664"/>
      <c r="H17" s="664"/>
      <c r="I17" s="664"/>
      <c r="J17" s="664"/>
      <c r="K17" s="664"/>
      <c r="L17" s="664"/>
      <c r="M17" s="664"/>
      <c r="N17" s="664"/>
      <c r="O17" s="624"/>
      <c r="P17" s="624"/>
      <c r="Q17" s="624"/>
      <c r="R17" s="624"/>
      <c r="S17" s="624"/>
      <c r="T17" s="624"/>
      <c r="U17" s="624"/>
      <c r="V17" s="624"/>
      <c r="W17" s="624"/>
      <c r="X17" s="624"/>
      <c r="Y17" s="624"/>
      <c r="Z17" s="624"/>
      <c r="AA17" s="624"/>
      <c r="AB17" s="624"/>
      <c r="AC17" s="624"/>
      <c r="AD17" s="624"/>
      <c r="AE17" s="624"/>
      <c r="AF17" s="624"/>
      <c r="AG17" s="627"/>
      <c r="AH17" s="627"/>
    </row>
    <row r="18" spans="2:34" ht="18" customHeight="1">
      <c r="B18" s="661" t="s">
        <v>632</v>
      </c>
      <c r="C18" s="661"/>
      <c r="D18" s="661"/>
      <c r="E18" s="624"/>
      <c r="F18" s="662" t="s">
        <v>625</v>
      </c>
      <c r="G18" s="662"/>
      <c r="H18" s="662"/>
      <c r="I18" s="662"/>
      <c r="J18" s="662"/>
      <c r="K18" s="662"/>
      <c r="L18" s="662"/>
      <c r="M18" s="662"/>
      <c r="N18" s="624"/>
      <c r="O18" s="624"/>
      <c r="P18" s="624"/>
      <c r="Q18" s="624"/>
      <c r="R18" s="624"/>
      <c r="S18" s="624"/>
      <c r="T18" s="624"/>
      <c r="U18" s="624"/>
      <c r="V18" s="624"/>
      <c r="W18" s="624"/>
      <c r="X18" s="624"/>
      <c r="Y18" s="624"/>
      <c r="Z18" s="624"/>
      <c r="AA18" s="624"/>
      <c r="AB18" s="624"/>
      <c r="AC18" s="624"/>
      <c r="AD18" s="624"/>
      <c r="AE18" s="624"/>
      <c r="AF18" s="624"/>
      <c r="AG18" s="627"/>
      <c r="AH18" s="627"/>
    </row>
    <row r="19" spans="2:34" ht="18" customHeight="1">
      <c r="B19" s="661" t="s">
        <v>630</v>
      </c>
      <c r="C19" s="661"/>
      <c r="D19" s="661"/>
      <c r="E19" s="624"/>
      <c r="F19" s="662" t="s">
        <v>623</v>
      </c>
      <c r="G19" s="662"/>
      <c r="H19" s="662"/>
      <c r="I19" s="662"/>
      <c r="J19" s="662"/>
      <c r="K19" s="662"/>
      <c r="L19" s="662"/>
      <c r="M19" s="662"/>
      <c r="N19" s="662"/>
      <c r="O19" s="662"/>
      <c r="P19" s="624"/>
      <c r="Q19" s="624"/>
      <c r="R19" s="624"/>
      <c r="S19" s="624"/>
      <c r="T19" s="624"/>
      <c r="U19" s="624"/>
      <c r="V19" s="624"/>
      <c r="W19" s="624"/>
      <c r="X19" s="624"/>
      <c r="Y19" s="624"/>
      <c r="Z19" s="624"/>
      <c r="AA19" s="624"/>
      <c r="AB19" s="624"/>
      <c r="AC19" s="624"/>
      <c r="AD19" s="624"/>
      <c r="AE19" s="624"/>
      <c r="AF19" s="624"/>
      <c r="AG19" s="627"/>
      <c r="AH19" s="627"/>
    </row>
    <row r="20" spans="2:34" ht="18" customHeight="1">
      <c r="B20" s="661" t="s">
        <v>626</v>
      </c>
      <c r="C20" s="661"/>
      <c r="D20" s="661"/>
      <c r="E20" s="624"/>
      <c r="F20" s="662" t="s">
        <v>621</v>
      </c>
      <c r="G20" s="662"/>
      <c r="H20" s="662"/>
      <c r="I20" s="662"/>
      <c r="J20" s="662"/>
      <c r="K20" s="662"/>
      <c r="L20" s="662"/>
      <c r="M20" s="662"/>
      <c r="N20" s="662"/>
      <c r="O20" s="624"/>
      <c r="P20" s="624"/>
      <c r="Q20" s="624"/>
      <c r="R20" s="624"/>
      <c r="S20" s="624"/>
      <c r="T20" s="624"/>
      <c r="U20" s="624"/>
      <c r="V20" s="624"/>
      <c r="W20" s="624"/>
      <c r="X20" s="624"/>
      <c r="Y20" s="624"/>
      <c r="Z20" s="624"/>
      <c r="AA20" s="624"/>
      <c r="AB20" s="624"/>
      <c r="AC20" s="624"/>
      <c r="AD20" s="624"/>
      <c r="AE20" s="624"/>
      <c r="AF20" s="624"/>
      <c r="AG20" s="627"/>
      <c r="AH20" s="627"/>
    </row>
    <row r="21" spans="2:34" ht="18" customHeight="1">
      <c r="B21" s="661" t="s">
        <v>624</v>
      </c>
      <c r="C21" s="661"/>
      <c r="D21" s="661"/>
      <c r="E21" s="624"/>
      <c r="F21" s="662" t="s">
        <v>650</v>
      </c>
      <c r="G21" s="662"/>
      <c r="H21" s="662"/>
      <c r="I21" s="662"/>
      <c r="J21" s="662"/>
      <c r="K21" s="662"/>
      <c r="L21" s="662"/>
      <c r="M21" s="662"/>
      <c r="N21" s="662"/>
      <c r="O21" s="662"/>
      <c r="P21" s="662"/>
      <c r="Q21" s="662"/>
      <c r="R21" s="662"/>
      <c r="S21" s="662"/>
      <c r="T21" s="662"/>
      <c r="U21" s="662"/>
      <c r="V21" s="662"/>
      <c r="W21" s="662"/>
      <c r="X21" s="628"/>
      <c r="Y21" s="628"/>
      <c r="Z21" s="624"/>
      <c r="AA21" s="624"/>
      <c r="AB21" s="624"/>
      <c r="AC21" s="624"/>
      <c r="AD21" s="624"/>
      <c r="AE21" s="624"/>
      <c r="AF21" s="624"/>
      <c r="AG21" s="627"/>
      <c r="AH21" s="627"/>
    </row>
    <row r="22" spans="2:34" ht="18" customHeight="1">
      <c r="B22" s="661" t="s">
        <v>622</v>
      </c>
      <c r="C22" s="661"/>
      <c r="D22" s="661"/>
      <c r="E22" s="624"/>
      <c r="F22" s="662" t="s">
        <v>651</v>
      </c>
      <c r="G22" s="662"/>
      <c r="H22" s="662"/>
      <c r="I22" s="662"/>
      <c r="J22" s="662"/>
      <c r="K22" s="662"/>
      <c r="L22" s="662"/>
      <c r="M22" s="662"/>
      <c r="N22" s="662"/>
      <c r="O22" s="628"/>
      <c r="P22" s="628"/>
      <c r="Q22" s="624"/>
      <c r="R22" s="624"/>
      <c r="S22" s="624"/>
      <c r="T22" s="624"/>
      <c r="U22" s="624"/>
      <c r="V22" s="624"/>
      <c r="W22" s="624"/>
      <c r="X22" s="624"/>
      <c r="Y22" s="624"/>
      <c r="Z22" s="624"/>
      <c r="AA22" s="624"/>
      <c r="AB22" s="624"/>
      <c r="AC22" s="624"/>
      <c r="AD22" s="624"/>
      <c r="AE22" s="624"/>
      <c r="AF22" s="624"/>
      <c r="AG22" s="627"/>
      <c r="AH22" s="627"/>
    </row>
    <row r="23" spans="2:34" ht="18" customHeight="1">
      <c r="B23" s="625"/>
      <c r="C23" s="624"/>
      <c r="D23" s="624"/>
      <c r="E23" s="624"/>
      <c r="F23" s="624"/>
      <c r="G23" s="624"/>
      <c r="H23" s="624"/>
      <c r="I23" s="624"/>
      <c r="J23" s="624"/>
      <c r="K23" s="624"/>
      <c r="L23" s="624"/>
      <c r="M23" s="624"/>
      <c r="N23" s="624"/>
      <c r="O23" s="624"/>
      <c r="P23" s="624"/>
      <c r="Q23" s="624"/>
      <c r="R23" s="624"/>
      <c r="S23" s="624"/>
      <c r="T23" s="624"/>
      <c r="U23" s="624"/>
      <c r="V23" s="624"/>
      <c r="W23" s="624"/>
      <c r="X23" s="624"/>
      <c r="Y23" s="624"/>
      <c r="Z23" s="624"/>
      <c r="AA23" s="624"/>
      <c r="AB23" s="624"/>
      <c r="AC23" s="624"/>
      <c r="AD23" s="624"/>
      <c r="AE23" s="624"/>
      <c r="AF23" s="624"/>
      <c r="AG23" s="624"/>
      <c r="AH23" s="624"/>
    </row>
    <row r="24" spans="2:34" ht="18" customHeight="1">
      <c r="B24" s="625"/>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row>
    <row r="25" spans="2:34" ht="18" customHeight="1">
      <c r="B25" s="626"/>
      <c r="C25" s="626"/>
      <c r="D25" s="626"/>
      <c r="E25" s="626"/>
      <c r="F25" s="626"/>
      <c r="G25" s="626"/>
      <c r="H25" s="626"/>
      <c r="I25" s="626"/>
      <c r="J25" s="626"/>
      <c r="K25" s="626"/>
      <c r="L25" s="626"/>
      <c r="M25" s="626"/>
      <c r="N25" s="626"/>
      <c r="O25" s="626"/>
      <c r="P25" s="626"/>
      <c r="Q25" s="626"/>
      <c r="R25" s="626"/>
      <c r="S25" s="626"/>
      <c r="T25" s="626"/>
      <c r="U25" s="626"/>
      <c r="V25" s="626"/>
      <c r="W25" s="624"/>
      <c r="X25" s="624"/>
      <c r="Y25" s="624"/>
      <c r="Z25" s="624"/>
      <c r="AA25" s="624"/>
      <c r="AB25" s="624"/>
      <c r="AC25" s="624"/>
      <c r="AD25" s="624"/>
      <c r="AE25" s="624"/>
      <c r="AF25" s="624"/>
      <c r="AG25" s="624"/>
      <c r="AH25" s="624"/>
    </row>
    <row r="26" spans="2:34" ht="18" customHeight="1">
      <c r="B26" s="625"/>
      <c r="C26" s="624"/>
      <c r="D26" s="624"/>
      <c r="E26" s="624"/>
      <c r="F26" s="624"/>
      <c r="G26" s="624"/>
      <c r="H26" s="624"/>
      <c r="I26" s="624"/>
      <c r="J26" s="624"/>
      <c r="K26" s="624"/>
      <c r="L26" s="624"/>
      <c r="M26" s="624"/>
      <c r="N26" s="624"/>
      <c r="O26" s="624"/>
      <c r="P26" s="624"/>
      <c r="Q26" s="624"/>
      <c r="R26" s="624"/>
      <c r="S26" s="624"/>
      <c r="T26" s="624"/>
      <c r="U26" s="624"/>
      <c r="V26" s="624"/>
      <c r="W26" s="624"/>
      <c r="X26" s="624"/>
      <c r="Y26" s="624"/>
      <c r="Z26" s="624"/>
      <c r="AA26" s="624"/>
      <c r="AB26" s="624"/>
      <c r="AC26" s="624"/>
      <c r="AD26" s="624"/>
      <c r="AE26" s="624"/>
      <c r="AF26" s="624"/>
      <c r="AG26" s="624"/>
      <c r="AH26" s="624"/>
    </row>
    <row r="27" spans="2:34" ht="18" customHeight="1">
      <c r="B27" s="625"/>
      <c r="C27" s="624"/>
      <c r="D27" s="624"/>
      <c r="E27" s="624"/>
      <c r="F27" s="624"/>
      <c r="G27" s="624"/>
      <c r="H27" s="624"/>
      <c r="I27" s="624"/>
      <c r="J27" s="624"/>
      <c r="K27" s="624"/>
      <c r="L27" s="624"/>
      <c r="M27" s="624"/>
      <c r="N27" s="624"/>
      <c r="O27" s="624"/>
      <c r="P27" s="624"/>
      <c r="Q27" s="624"/>
      <c r="R27" s="624"/>
      <c r="S27" s="624"/>
      <c r="T27" s="624"/>
      <c r="U27" s="624"/>
      <c r="V27" s="624"/>
      <c r="W27" s="624"/>
      <c r="X27" s="624"/>
      <c r="Y27" s="624"/>
      <c r="Z27" s="624"/>
      <c r="AA27" s="624"/>
      <c r="AB27" s="624"/>
      <c r="AC27" s="624"/>
      <c r="AD27" s="624"/>
      <c r="AE27" s="624"/>
      <c r="AF27" s="624"/>
      <c r="AG27" s="624"/>
      <c r="AH27" s="624"/>
    </row>
    <row r="28" spans="2:34" ht="18" customHeight="1">
      <c r="B28" s="625"/>
      <c r="C28" s="624"/>
      <c r="D28" s="624"/>
      <c r="E28" s="624"/>
      <c r="F28" s="624"/>
      <c r="G28" s="624"/>
      <c r="H28" s="624"/>
      <c r="I28" s="624"/>
      <c r="J28" s="624"/>
      <c r="K28" s="624"/>
      <c r="L28" s="624"/>
      <c r="M28" s="624"/>
      <c r="N28" s="624"/>
      <c r="O28" s="624"/>
      <c r="P28" s="624"/>
      <c r="Q28" s="624"/>
      <c r="R28" s="624"/>
      <c r="S28" s="624"/>
      <c r="T28" s="624"/>
      <c r="U28" s="624"/>
      <c r="V28" s="624"/>
      <c r="W28" s="624"/>
      <c r="X28" s="624"/>
      <c r="Y28" s="624"/>
      <c r="Z28" s="624"/>
      <c r="AA28" s="624"/>
      <c r="AB28" s="624"/>
      <c r="AC28" s="624"/>
      <c r="AD28" s="624"/>
      <c r="AE28" s="624"/>
      <c r="AF28" s="624"/>
      <c r="AG28" s="624"/>
      <c r="AH28" s="624"/>
    </row>
    <row r="29" spans="2:34" ht="18" customHeight="1">
      <c r="B29" s="625"/>
      <c r="C29" s="624"/>
      <c r="D29" s="624"/>
      <c r="E29" s="624"/>
      <c r="F29" s="624"/>
      <c r="G29" s="624"/>
      <c r="H29" s="624"/>
      <c r="I29" s="624"/>
      <c r="J29" s="624"/>
      <c r="K29" s="624"/>
      <c r="L29" s="624"/>
      <c r="M29" s="624"/>
      <c r="N29" s="624"/>
      <c r="O29" s="624"/>
      <c r="P29" s="624"/>
      <c r="Q29" s="624"/>
      <c r="R29" s="624"/>
      <c r="S29" s="624"/>
      <c r="T29" s="624"/>
      <c r="U29" s="624"/>
      <c r="V29" s="624"/>
      <c r="W29" s="624"/>
      <c r="X29" s="624"/>
      <c r="Y29" s="624"/>
      <c r="Z29" s="624"/>
      <c r="AA29" s="624"/>
      <c r="AB29" s="624"/>
      <c r="AC29" s="624"/>
      <c r="AD29" s="624"/>
      <c r="AE29" s="624"/>
      <c r="AF29" s="624"/>
      <c r="AG29" s="624"/>
      <c r="AH29" s="624"/>
    </row>
    <row r="30" spans="2:34" ht="18" customHeight="1">
      <c r="B30" s="625"/>
      <c r="C30" s="624"/>
      <c r="D30" s="624"/>
      <c r="E30" s="624"/>
      <c r="F30" s="624"/>
      <c r="G30" s="624"/>
      <c r="H30" s="624"/>
      <c r="I30" s="624"/>
      <c r="J30" s="624"/>
      <c r="K30" s="624"/>
      <c r="L30" s="624"/>
      <c r="M30" s="624"/>
      <c r="N30" s="624"/>
      <c r="O30" s="624"/>
      <c r="P30" s="624"/>
      <c r="Q30" s="624"/>
      <c r="R30" s="624"/>
      <c r="S30" s="624"/>
      <c r="T30" s="624"/>
      <c r="U30" s="624"/>
      <c r="V30" s="624"/>
      <c r="W30" s="624"/>
      <c r="X30" s="624"/>
      <c r="Y30" s="624"/>
      <c r="Z30" s="624"/>
      <c r="AA30" s="624"/>
      <c r="AB30" s="624"/>
      <c r="AC30" s="624"/>
      <c r="AD30" s="624"/>
      <c r="AE30" s="624"/>
      <c r="AF30" s="624"/>
      <c r="AG30" s="624"/>
      <c r="AH30" s="624"/>
    </row>
    <row r="31" spans="2:34" ht="18" customHeight="1">
      <c r="B31" s="625"/>
      <c r="C31" s="624"/>
      <c r="D31" s="624"/>
      <c r="E31" s="624"/>
      <c r="F31" s="624"/>
      <c r="G31" s="624"/>
      <c r="H31" s="624"/>
      <c r="I31" s="624"/>
      <c r="J31" s="624"/>
      <c r="K31" s="624"/>
      <c r="L31" s="624"/>
      <c r="M31" s="624"/>
      <c r="N31" s="624"/>
      <c r="O31" s="624"/>
      <c r="P31" s="624"/>
      <c r="Q31" s="624"/>
      <c r="R31" s="624"/>
      <c r="S31" s="624"/>
      <c r="T31" s="624"/>
      <c r="U31" s="624"/>
      <c r="V31" s="624"/>
      <c r="W31" s="624"/>
      <c r="X31" s="624"/>
      <c r="Y31" s="624"/>
      <c r="Z31" s="624"/>
      <c r="AA31" s="624"/>
      <c r="AB31" s="624"/>
      <c r="AC31" s="624"/>
      <c r="AD31" s="624"/>
      <c r="AE31" s="624"/>
      <c r="AF31" s="624"/>
      <c r="AG31" s="624"/>
      <c r="AH31" s="624"/>
    </row>
    <row r="32" spans="2:34" ht="18" customHeight="1">
      <c r="B32" s="625"/>
      <c r="C32" s="625"/>
      <c r="D32" s="624"/>
      <c r="E32" s="624"/>
      <c r="F32" s="624"/>
      <c r="G32" s="624"/>
      <c r="H32" s="624"/>
      <c r="I32" s="624"/>
      <c r="J32" s="624"/>
      <c r="K32" s="624"/>
      <c r="L32" s="624"/>
      <c r="M32" s="624"/>
      <c r="N32" s="624"/>
      <c r="O32" s="624"/>
      <c r="P32" s="624"/>
      <c r="Q32" s="624"/>
      <c r="R32" s="624"/>
      <c r="S32" s="624"/>
      <c r="T32" s="624"/>
      <c r="U32" s="624"/>
      <c r="V32" s="624"/>
      <c r="W32" s="624"/>
      <c r="X32" s="624"/>
      <c r="Y32" s="624"/>
      <c r="Z32" s="624"/>
      <c r="AA32" s="624"/>
      <c r="AB32" s="624"/>
      <c r="AC32" s="624"/>
      <c r="AD32" s="624"/>
      <c r="AE32" s="624"/>
      <c r="AF32" s="624"/>
      <c r="AG32" s="624"/>
      <c r="AH32" s="624"/>
    </row>
    <row r="33" spans="2:34" ht="18" customHeight="1">
      <c r="B33" s="625"/>
      <c r="C33" s="625"/>
      <c r="D33" s="624"/>
      <c r="E33" s="624"/>
      <c r="F33" s="624"/>
      <c r="G33" s="624"/>
      <c r="H33" s="624"/>
      <c r="I33" s="624"/>
      <c r="J33" s="624"/>
      <c r="K33" s="624"/>
      <c r="L33" s="624"/>
      <c r="M33" s="624"/>
      <c r="N33" s="624"/>
      <c r="O33" s="624"/>
      <c r="P33" s="624"/>
      <c r="Q33" s="624"/>
      <c r="R33" s="624"/>
      <c r="S33" s="624"/>
      <c r="T33" s="624"/>
      <c r="U33" s="624"/>
      <c r="V33" s="624"/>
      <c r="W33" s="624"/>
      <c r="X33" s="624"/>
      <c r="Y33" s="624"/>
      <c r="Z33" s="624"/>
      <c r="AA33" s="624"/>
      <c r="AB33" s="624"/>
      <c r="AC33" s="624"/>
      <c r="AD33" s="624"/>
      <c r="AE33" s="624"/>
      <c r="AF33" s="624"/>
      <c r="AG33" s="624"/>
      <c r="AH33" s="624"/>
    </row>
    <row r="34" spans="2:34" ht="18" customHeight="1">
      <c r="B34" s="625"/>
      <c r="C34" s="624"/>
      <c r="D34" s="624"/>
      <c r="E34" s="624"/>
      <c r="F34" s="624"/>
      <c r="G34" s="624"/>
      <c r="H34" s="624"/>
      <c r="I34" s="624"/>
      <c r="J34" s="624"/>
      <c r="K34" s="624"/>
      <c r="L34" s="624"/>
      <c r="M34" s="624"/>
      <c r="N34" s="624"/>
      <c r="O34" s="624"/>
      <c r="P34" s="624"/>
      <c r="Q34" s="624"/>
      <c r="R34" s="624"/>
      <c r="S34" s="624"/>
      <c r="T34" s="624"/>
      <c r="U34" s="624"/>
      <c r="V34" s="624"/>
      <c r="W34" s="624"/>
      <c r="X34" s="624"/>
      <c r="Y34" s="624"/>
      <c r="Z34" s="624"/>
      <c r="AA34" s="624"/>
      <c r="AB34" s="624"/>
      <c r="AC34" s="624"/>
      <c r="AD34" s="624"/>
      <c r="AE34" s="624"/>
      <c r="AF34" s="624"/>
      <c r="AG34" s="624"/>
      <c r="AH34" s="624"/>
    </row>
    <row r="35" spans="2:34" ht="18" customHeight="1">
      <c r="B35" s="625"/>
      <c r="C35" s="624"/>
      <c r="D35" s="624"/>
      <c r="E35" s="624"/>
      <c r="F35" s="624"/>
      <c r="G35" s="624"/>
      <c r="H35" s="624"/>
      <c r="I35" s="624"/>
      <c r="J35" s="624"/>
      <c r="K35" s="624"/>
      <c r="L35" s="624"/>
      <c r="M35" s="624"/>
      <c r="N35" s="624"/>
      <c r="O35" s="624"/>
      <c r="P35" s="624"/>
      <c r="Q35" s="624"/>
      <c r="R35" s="624"/>
      <c r="S35" s="624"/>
      <c r="T35" s="624"/>
      <c r="U35" s="624"/>
      <c r="V35" s="624"/>
      <c r="W35" s="624"/>
      <c r="X35" s="624"/>
      <c r="Y35" s="624"/>
      <c r="Z35" s="624"/>
      <c r="AA35" s="624"/>
      <c r="AB35" s="624"/>
      <c r="AC35" s="624"/>
      <c r="AD35" s="624"/>
      <c r="AE35" s="624"/>
      <c r="AF35" s="624"/>
      <c r="AG35" s="624"/>
      <c r="AH35" s="624"/>
    </row>
    <row r="36" spans="2:34" ht="18" customHeight="1">
      <c r="B36" s="625"/>
      <c r="C36" s="624"/>
      <c r="D36" s="624"/>
      <c r="E36" s="624"/>
      <c r="F36" s="624"/>
      <c r="G36" s="624"/>
      <c r="H36" s="624"/>
      <c r="I36" s="624"/>
      <c r="J36" s="624"/>
      <c r="K36" s="624"/>
      <c r="L36" s="624"/>
      <c r="M36" s="624"/>
      <c r="N36" s="624"/>
      <c r="O36" s="624"/>
      <c r="P36" s="624"/>
      <c r="Q36" s="624"/>
      <c r="R36" s="624"/>
      <c r="S36" s="624"/>
      <c r="T36" s="624"/>
      <c r="U36" s="624"/>
      <c r="V36" s="624"/>
      <c r="W36" s="624"/>
      <c r="X36" s="624"/>
      <c r="Y36" s="624"/>
      <c r="Z36" s="624"/>
      <c r="AA36" s="624"/>
      <c r="AB36" s="624"/>
      <c r="AC36" s="624"/>
      <c r="AD36" s="624"/>
      <c r="AE36" s="624"/>
      <c r="AF36" s="624"/>
      <c r="AG36" s="624"/>
      <c r="AH36" s="624"/>
    </row>
    <row r="37" spans="2:34" ht="18" customHeight="1">
      <c r="B37" s="625"/>
      <c r="C37" s="625"/>
      <c r="D37" s="625"/>
      <c r="E37" s="625"/>
      <c r="F37" s="625"/>
      <c r="G37" s="625"/>
      <c r="H37" s="625"/>
      <c r="I37" s="625"/>
      <c r="J37" s="625"/>
      <c r="K37" s="625"/>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row>
    <row r="38" spans="2:34" ht="18" customHeight="1">
      <c r="B38" s="626"/>
      <c r="C38" s="626"/>
      <c r="D38" s="626"/>
      <c r="E38" s="626"/>
      <c r="F38" s="626"/>
      <c r="G38" s="626"/>
      <c r="H38" s="626"/>
      <c r="I38" s="626"/>
      <c r="J38" s="626"/>
      <c r="K38" s="626"/>
      <c r="L38" s="626"/>
      <c r="M38" s="626"/>
      <c r="N38" s="626"/>
      <c r="O38" s="626"/>
      <c r="P38" s="626"/>
      <c r="Q38" s="626"/>
      <c r="R38" s="626"/>
      <c r="S38" s="626"/>
      <c r="T38" s="626"/>
      <c r="U38" s="626"/>
      <c r="V38" s="626"/>
      <c r="W38" s="626"/>
      <c r="X38" s="626"/>
      <c r="Y38" s="626"/>
      <c r="Z38" s="626"/>
      <c r="AA38" s="626"/>
      <c r="AB38" s="626"/>
      <c r="AC38" s="626"/>
      <c r="AD38" s="626"/>
      <c r="AE38" s="626"/>
      <c r="AF38" s="626"/>
      <c r="AG38" s="624"/>
      <c r="AH38" s="624"/>
    </row>
    <row r="39" spans="2:34" ht="18" customHeight="1">
      <c r="B39" s="625"/>
      <c r="C39" s="624"/>
      <c r="D39" s="624"/>
      <c r="E39" s="624"/>
      <c r="F39" s="624"/>
      <c r="G39" s="624"/>
      <c r="H39" s="624"/>
      <c r="I39" s="624"/>
      <c r="J39" s="624"/>
      <c r="K39" s="624"/>
      <c r="L39" s="624"/>
      <c r="M39" s="624"/>
      <c r="N39" s="624"/>
      <c r="O39" s="624"/>
      <c r="P39" s="624"/>
      <c r="Q39" s="624"/>
      <c r="R39" s="624"/>
      <c r="S39" s="624"/>
      <c r="T39" s="624"/>
      <c r="U39" s="624"/>
      <c r="V39" s="624"/>
      <c r="W39" s="624"/>
      <c r="X39" s="624"/>
      <c r="Y39" s="624"/>
      <c r="Z39" s="624"/>
      <c r="AA39" s="624"/>
      <c r="AB39" s="624"/>
      <c r="AC39" s="624"/>
      <c r="AD39" s="624"/>
      <c r="AE39" s="624"/>
      <c r="AF39" s="624"/>
      <c r="AG39" s="624"/>
      <c r="AH39" s="624"/>
    </row>
    <row r="40" spans="2:34" ht="18" customHeight="1">
      <c r="B40" s="625"/>
      <c r="C40" s="625"/>
      <c r="D40" s="624"/>
      <c r="E40" s="624"/>
      <c r="F40" s="624"/>
      <c r="G40" s="624"/>
      <c r="H40" s="624"/>
      <c r="I40" s="624"/>
      <c r="J40" s="624"/>
      <c r="K40" s="624"/>
      <c r="L40" s="624"/>
      <c r="M40" s="624"/>
      <c r="N40" s="624"/>
      <c r="O40" s="624"/>
      <c r="P40" s="624"/>
      <c r="Q40" s="624"/>
      <c r="R40" s="624"/>
      <c r="S40" s="624"/>
      <c r="T40" s="624"/>
      <c r="U40" s="624"/>
      <c r="V40" s="624"/>
      <c r="W40" s="624"/>
      <c r="X40" s="624"/>
      <c r="Y40" s="624"/>
      <c r="Z40" s="624"/>
      <c r="AA40" s="624"/>
      <c r="AB40" s="624"/>
      <c r="AC40" s="624"/>
      <c r="AD40" s="624"/>
      <c r="AE40" s="624"/>
      <c r="AF40" s="624"/>
      <c r="AG40" s="624"/>
      <c r="AH40" s="624"/>
    </row>
    <row r="41" spans="2:34" ht="18" customHeight="1">
      <c r="B41" s="625"/>
      <c r="C41" s="625"/>
      <c r="D41" s="624"/>
      <c r="E41" s="624"/>
      <c r="F41" s="624"/>
      <c r="G41" s="624"/>
      <c r="H41" s="624"/>
      <c r="I41" s="624"/>
      <c r="J41" s="624"/>
      <c r="K41" s="624"/>
      <c r="L41" s="624"/>
      <c r="M41" s="624"/>
      <c r="N41" s="624"/>
      <c r="O41" s="624"/>
      <c r="P41" s="624"/>
      <c r="Q41" s="624"/>
      <c r="R41" s="624"/>
      <c r="S41" s="624"/>
      <c r="T41" s="624"/>
      <c r="U41" s="624"/>
      <c r="V41" s="624"/>
      <c r="W41" s="624"/>
      <c r="X41" s="624"/>
      <c r="Y41" s="624"/>
      <c r="Z41" s="624"/>
      <c r="AA41" s="624"/>
      <c r="AB41" s="624"/>
      <c r="AC41" s="624"/>
      <c r="AD41" s="624"/>
      <c r="AE41" s="624"/>
      <c r="AF41" s="624"/>
      <c r="AG41" s="624"/>
      <c r="AH41" s="624"/>
    </row>
    <row r="42" spans="2:34" ht="18" customHeight="1"/>
    <row r="43" spans="2:34" ht="18" customHeight="1"/>
    <row r="44" spans="2:34" ht="18" customHeight="1"/>
    <row r="45" spans="2:34" ht="18" customHeight="1"/>
    <row r="46" spans="2:34" ht="15" customHeight="1"/>
    <row r="47" spans="2:34" ht="15" customHeight="1"/>
    <row r="48" spans="2:3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sheetData>
  <mergeCells count="31">
    <mergeCell ref="B21:D21"/>
    <mergeCell ref="F19:O19"/>
    <mergeCell ref="F20:N20"/>
    <mergeCell ref="F21:W21"/>
    <mergeCell ref="C16:T16"/>
    <mergeCell ref="C17:N17"/>
    <mergeCell ref="F12:L12"/>
    <mergeCell ref="F13:K13"/>
    <mergeCell ref="B22:D22"/>
    <mergeCell ref="B19:D19"/>
    <mergeCell ref="B20:D20"/>
    <mergeCell ref="F18:M18"/>
    <mergeCell ref="B18:D18"/>
    <mergeCell ref="B12:D12"/>
    <mergeCell ref="B13:D13"/>
    <mergeCell ref="B14:D14"/>
    <mergeCell ref="B15:D15"/>
    <mergeCell ref="F14:O14"/>
    <mergeCell ref="F15:AB15"/>
    <mergeCell ref="F22:N22"/>
    <mergeCell ref="B3:AH4"/>
    <mergeCell ref="B7:D7"/>
    <mergeCell ref="B8:D8"/>
    <mergeCell ref="F7:I7"/>
    <mergeCell ref="F8:K8"/>
    <mergeCell ref="B10:D10"/>
    <mergeCell ref="B11:D11"/>
    <mergeCell ref="F11:R11"/>
    <mergeCell ref="F10:R10"/>
    <mergeCell ref="B9:D9"/>
    <mergeCell ref="F9:O9"/>
  </mergeCells>
  <phoneticPr fontId="1"/>
  <hyperlinks>
    <hyperlink ref="F7:I7" location="第1表!A1" display="適用状況"/>
    <hyperlink ref="F8:K8" location="第2表!A1" display="賞与支払状況"/>
    <hyperlink ref="F9:O9" location="第3表!A1" display="標準報酬月額別被保険者数"/>
    <hyperlink ref="F10:P10" location="第4表!A1" display="年間標準賞与額別被保険者数"/>
    <hyperlink ref="F12:L12" location="第6表!A1" display="保険給付決定状況"/>
    <hyperlink ref="F13:K13" location="第7表!A1" display="保険給付諸率"/>
    <hyperlink ref="F14:O14" location="第8表!A1" display="特定疾病療養受療証交付数"/>
    <hyperlink ref="F15:AB15" location="第9表!A1" display="限度額適用・標準負担額減額認定証、限度額適用認定証交付状況"/>
    <hyperlink ref="F18:M18" location="第10表!A1" display="年金受給権者状況"/>
    <hyperlink ref="F19:O19" location="第11表!A1" display="平均年金月額（受給権者）"/>
    <hyperlink ref="F20:N20" location="第12表!A1" display="一時金給付決定状況"/>
    <hyperlink ref="F21:P21" location="第15表!A1" display="失業給付支払状況及び諸率"/>
    <hyperlink ref="F22:L22" location="第16表!A1" display="雇用継続給付状況"/>
    <hyperlink ref="F11:R11" location="第5表!A1" display="被保険者数・被扶養者数年齢別内訳"/>
    <hyperlink ref="F10:R10" location="第4表!A1" display="被保険者数・被扶養者数及び扶養率"/>
    <hyperlink ref="F21:W21" location="第13表!A1" display="生活習慣病予防健診及び特定健康診査の実績件数"/>
    <hyperlink ref="F22:N22" location="第14表!A1" display="特定保健指導実施状況"/>
  </hyperlinks>
  <pageMargins left="0.51181102362204722" right="0.51181102362204722" top="0.39370078740157483" bottom="0.3937007874015748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sheetPr>
    <tabColor theme="9"/>
  </sheetPr>
  <dimension ref="A1:BI76"/>
  <sheetViews>
    <sheetView showGridLines="0" view="pageBreakPreview" zoomScale="75" zoomScaleNormal="100" zoomScaleSheetLayoutView="75" workbookViewId="0">
      <selection activeCell="I20" sqref="I20"/>
    </sheetView>
  </sheetViews>
  <sheetFormatPr defaultRowHeight="13.5"/>
  <cols>
    <col min="1" max="3" width="3.625" style="93" customWidth="1"/>
    <col min="4" max="4" width="9.625" style="109" customWidth="1"/>
    <col min="5" max="5" width="6.625" style="110" customWidth="1"/>
    <col min="6" max="6" width="9.625" style="109" customWidth="1"/>
    <col min="7" max="7" width="6.625" style="110" customWidth="1"/>
    <col min="8" max="8" width="9.625" style="109" customWidth="1"/>
    <col min="9" max="9" width="6.625" style="110" customWidth="1"/>
    <col min="10" max="10" width="9.625" style="109" customWidth="1"/>
    <col min="11" max="11" width="6.625" style="110" customWidth="1"/>
    <col min="12" max="12" width="9.625" style="111" customWidth="1"/>
    <col min="13" max="13" width="6.625" style="112" customWidth="1"/>
    <col min="14" max="14" width="6.625" style="110" customWidth="1"/>
    <col min="15" max="17" width="3.625" style="93" customWidth="1"/>
    <col min="18" max="18" width="9.625" style="109" customWidth="1"/>
    <col min="19" max="19" width="6.625" style="110" customWidth="1"/>
    <col min="20" max="20" width="9.625" style="109" customWidth="1"/>
    <col min="21" max="21" width="6.625" style="110" customWidth="1"/>
    <col min="22" max="22" width="9.625" style="109" customWidth="1"/>
    <col min="23" max="23" width="6.625" style="110" customWidth="1"/>
    <col min="24" max="24" width="9.625" style="109" customWidth="1"/>
    <col min="25" max="25" width="6.625" style="110" customWidth="1"/>
    <col min="26" max="26" width="9.625" style="109" customWidth="1"/>
    <col min="27" max="27" width="6.625" style="112" customWidth="1"/>
    <col min="28" max="28" width="6.625" style="110" customWidth="1"/>
    <col min="29" max="228" width="9" style="96"/>
    <col min="229" max="231" width="3.625" style="96" customWidth="1"/>
    <col min="232" max="232" width="9.625" style="96" customWidth="1"/>
    <col min="233" max="233" width="6.625" style="96" customWidth="1"/>
    <col min="234" max="234" width="9.625" style="96" customWidth="1"/>
    <col min="235" max="235" width="6.625" style="96" customWidth="1"/>
    <col min="236" max="236" width="9.625" style="96" customWidth="1"/>
    <col min="237" max="237" width="6.625" style="96" customWidth="1"/>
    <col min="238" max="238" width="9.625" style="96" customWidth="1"/>
    <col min="239" max="239" width="6.625" style="96" customWidth="1"/>
    <col min="240" max="240" width="9.625" style="96" customWidth="1"/>
    <col min="241" max="241" width="6.625" style="96" customWidth="1"/>
    <col min="242" max="242" width="8.625" style="96" customWidth="1"/>
    <col min="243" max="245" width="3.625" style="96" customWidth="1"/>
    <col min="246" max="246" width="9.625" style="96" customWidth="1"/>
    <col min="247" max="247" width="6.625" style="96" customWidth="1"/>
    <col min="248" max="248" width="9.625" style="96" customWidth="1"/>
    <col min="249" max="249" width="6.625" style="96" customWidth="1"/>
    <col min="250" max="250" width="9.625" style="96" customWidth="1"/>
    <col min="251" max="251" width="6.625" style="96" customWidth="1"/>
    <col min="252" max="252" width="9.625" style="96" customWidth="1"/>
    <col min="253" max="253" width="6.625" style="96" customWidth="1"/>
    <col min="254" max="254" width="9.625" style="96" customWidth="1"/>
    <col min="255" max="256" width="6.625" style="96" customWidth="1"/>
    <col min="257" max="259" width="3.625" style="96" customWidth="1"/>
    <col min="260" max="260" width="9.625" style="96" customWidth="1"/>
    <col min="261" max="261" width="6.625" style="96" customWidth="1"/>
    <col min="262" max="262" width="9.625" style="96" customWidth="1"/>
    <col min="263" max="263" width="6.625" style="96" customWidth="1"/>
    <col min="264" max="264" width="9.625" style="96" customWidth="1"/>
    <col min="265" max="265" width="6.625" style="96" customWidth="1"/>
    <col min="266" max="266" width="9.625" style="96" customWidth="1"/>
    <col min="267" max="267" width="6.625" style="96" customWidth="1"/>
    <col min="268" max="268" width="9.625" style="96" customWidth="1"/>
    <col min="269" max="270" width="6.625" style="96" customWidth="1"/>
    <col min="271" max="273" width="3.625" style="96" customWidth="1"/>
    <col min="274" max="274" width="9.625" style="96" customWidth="1"/>
    <col min="275" max="275" width="6.625" style="96" customWidth="1"/>
    <col min="276" max="276" width="9.625" style="96" customWidth="1"/>
    <col min="277" max="277" width="6.625" style="96" customWidth="1"/>
    <col min="278" max="278" width="9.625" style="96" customWidth="1"/>
    <col min="279" max="279" width="6.625" style="96" customWidth="1"/>
    <col min="280" max="280" width="9.625" style="96" customWidth="1"/>
    <col min="281" max="281" width="6.625" style="96" customWidth="1"/>
    <col min="282" max="282" width="9.625" style="96" customWidth="1"/>
    <col min="283" max="284" width="6.625" style="96" customWidth="1"/>
    <col min="285" max="484" width="9" style="96"/>
    <col min="485" max="487" width="3.625" style="96" customWidth="1"/>
    <col min="488" max="488" width="9.625" style="96" customWidth="1"/>
    <col min="489" max="489" width="6.625" style="96" customWidth="1"/>
    <col min="490" max="490" width="9.625" style="96" customWidth="1"/>
    <col min="491" max="491" width="6.625" style="96" customWidth="1"/>
    <col min="492" max="492" width="9.625" style="96" customWidth="1"/>
    <col min="493" max="493" width="6.625" style="96" customWidth="1"/>
    <col min="494" max="494" width="9.625" style="96" customWidth="1"/>
    <col min="495" max="495" width="6.625" style="96" customWidth="1"/>
    <col min="496" max="496" width="9.625" style="96" customWidth="1"/>
    <col min="497" max="497" width="6.625" style="96" customWidth="1"/>
    <col min="498" max="498" width="8.625" style="96" customWidth="1"/>
    <col min="499" max="501" width="3.625" style="96" customWidth="1"/>
    <col min="502" max="502" width="9.625" style="96" customWidth="1"/>
    <col min="503" max="503" width="6.625" style="96" customWidth="1"/>
    <col min="504" max="504" width="9.625" style="96" customWidth="1"/>
    <col min="505" max="505" width="6.625" style="96" customWidth="1"/>
    <col min="506" max="506" width="9.625" style="96" customWidth="1"/>
    <col min="507" max="507" width="6.625" style="96" customWidth="1"/>
    <col min="508" max="508" width="9.625" style="96" customWidth="1"/>
    <col min="509" max="509" width="6.625" style="96" customWidth="1"/>
    <col min="510" max="510" width="9.625" style="96" customWidth="1"/>
    <col min="511" max="512" width="6.625" style="96" customWidth="1"/>
    <col min="513" max="515" width="3.625" style="96" customWidth="1"/>
    <col min="516" max="516" width="9.625" style="96" customWidth="1"/>
    <col min="517" max="517" width="6.625" style="96" customWidth="1"/>
    <col min="518" max="518" width="9.625" style="96" customWidth="1"/>
    <col min="519" max="519" width="6.625" style="96" customWidth="1"/>
    <col min="520" max="520" width="9.625" style="96" customWidth="1"/>
    <col min="521" max="521" width="6.625" style="96" customWidth="1"/>
    <col min="522" max="522" width="9.625" style="96" customWidth="1"/>
    <col min="523" max="523" width="6.625" style="96" customWidth="1"/>
    <col min="524" max="524" width="9.625" style="96" customWidth="1"/>
    <col min="525" max="526" width="6.625" style="96" customWidth="1"/>
    <col min="527" max="529" width="3.625" style="96" customWidth="1"/>
    <col min="530" max="530" width="9.625" style="96" customWidth="1"/>
    <col min="531" max="531" width="6.625" style="96" customWidth="1"/>
    <col min="532" max="532" width="9.625" style="96" customWidth="1"/>
    <col min="533" max="533" width="6.625" style="96" customWidth="1"/>
    <col min="534" max="534" width="9.625" style="96" customWidth="1"/>
    <col min="535" max="535" width="6.625" style="96" customWidth="1"/>
    <col min="536" max="536" width="9.625" style="96" customWidth="1"/>
    <col min="537" max="537" width="6.625" style="96" customWidth="1"/>
    <col min="538" max="538" width="9.625" style="96" customWidth="1"/>
    <col min="539" max="540" width="6.625" style="96" customWidth="1"/>
    <col min="541" max="740" width="9" style="96"/>
    <col min="741" max="743" width="3.625" style="96" customWidth="1"/>
    <col min="744" max="744" width="9.625" style="96" customWidth="1"/>
    <col min="745" max="745" width="6.625" style="96" customWidth="1"/>
    <col min="746" max="746" width="9.625" style="96" customWidth="1"/>
    <col min="747" max="747" width="6.625" style="96" customWidth="1"/>
    <col min="748" max="748" width="9.625" style="96" customWidth="1"/>
    <col min="749" max="749" width="6.625" style="96" customWidth="1"/>
    <col min="750" max="750" width="9.625" style="96" customWidth="1"/>
    <col min="751" max="751" width="6.625" style="96" customWidth="1"/>
    <col min="752" max="752" width="9.625" style="96" customWidth="1"/>
    <col min="753" max="753" width="6.625" style="96" customWidth="1"/>
    <col min="754" max="754" width="8.625" style="96" customWidth="1"/>
    <col min="755" max="757" width="3.625" style="96" customWidth="1"/>
    <col min="758" max="758" width="9.625" style="96" customWidth="1"/>
    <col min="759" max="759" width="6.625" style="96" customWidth="1"/>
    <col min="760" max="760" width="9.625" style="96" customWidth="1"/>
    <col min="761" max="761" width="6.625" style="96" customWidth="1"/>
    <col min="762" max="762" width="9.625" style="96" customWidth="1"/>
    <col min="763" max="763" width="6.625" style="96" customWidth="1"/>
    <col min="764" max="764" width="9.625" style="96" customWidth="1"/>
    <col min="765" max="765" width="6.625" style="96" customWidth="1"/>
    <col min="766" max="766" width="9.625" style="96" customWidth="1"/>
    <col min="767" max="768" width="6.625" style="96" customWidth="1"/>
    <col min="769" max="771" width="3.625" style="96" customWidth="1"/>
    <col min="772" max="772" width="9.625" style="96" customWidth="1"/>
    <col min="773" max="773" width="6.625" style="96" customWidth="1"/>
    <col min="774" max="774" width="9.625" style="96" customWidth="1"/>
    <col min="775" max="775" width="6.625" style="96" customWidth="1"/>
    <col min="776" max="776" width="9.625" style="96" customWidth="1"/>
    <col min="777" max="777" width="6.625" style="96" customWidth="1"/>
    <col min="778" max="778" width="9.625" style="96" customWidth="1"/>
    <col min="779" max="779" width="6.625" style="96" customWidth="1"/>
    <col min="780" max="780" width="9.625" style="96" customWidth="1"/>
    <col min="781" max="782" width="6.625" style="96" customWidth="1"/>
    <col min="783" max="785" width="3.625" style="96" customWidth="1"/>
    <col min="786" max="786" width="9.625" style="96" customWidth="1"/>
    <col min="787" max="787" width="6.625" style="96" customWidth="1"/>
    <col min="788" max="788" width="9.625" style="96" customWidth="1"/>
    <col min="789" max="789" width="6.625" style="96" customWidth="1"/>
    <col min="790" max="790" width="9.625" style="96" customWidth="1"/>
    <col min="791" max="791" width="6.625" style="96" customWidth="1"/>
    <col min="792" max="792" width="9.625" style="96" customWidth="1"/>
    <col min="793" max="793" width="6.625" style="96" customWidth="1"/>
    <col min="794" max="794" width="9.625" style="96" customWidth="1"/>
    <col min="795" max="796" width="6.625" style="96" customWidth="1"/>
    <col min="797" max="996" width="9" style="96"/>
    <col min="997" max="999" width="3.625" style="96" customWidth="1"/>
    <col min="1000" max="1000" width="9.625" style="96" customWidth="1"/>
    <col min="1001" max="1001" width="6.625" style="96" customWidth="1"/>
    <col min="1002" max="1002" width="9.625" style="96" customWidth="1"/>
    <col min="1003" max="1003" width="6.625" style="96" customWidth="1"/>
    <col min="1004" max="1004" width="9.625" style="96" customWidth="1"/>
    <col min="1005" max="1005" width="6.625" style="96" customWidth="1"/>
    <col min="1006" max="1006" width="9.625" style="96" customWidth="1"/>
    <col min="1007" max="1007" width="6.625" style="96" customWidth="1"/>
    <col min="1008" max="1008" width="9.625" style="96" customWidth="1"/>
    <col min="1009" max="1009" width="6.625" style="96" customWidth="1"/>
    <col min="1010" max="1010" width="8.625" style="96" customWidth="1"/>
    <col min="1011" max="1013" width="3.625" style="96" customWidth="1"/>
    <col min="1014" max="1014" width="9.625" style="96" customWidth="1"/>
    <col min="1015" max="1015" width="6.625" style="96" customWidth="1"/>
    <col min="1016" max="1016" width="9.625" style="96" customWidth="1"/>
    <col min="1017" max="1017" width="6.625" style="96" customWidth="1"/>
    <col min="1018" max="1018" width="9.625" style="96" customWidth="1"/>
    <col min="1019" max="1019" width="6.625" style="96" customWidth="1"/>
    <col min="1020" max="1020" width="9.625" style="96" customWidth="1"/>
    <col min="1021" max="1021" width="6.625" style="96" customWidth="1"/>
    <col min="1022" max="1022" width="9.625" style="96" customWidth="1"/>
    <col min="1023" max="1024" width="6.625" style="96" customWidth="1"/>
    <col min="1025" max="1027" width="3.625" style="96" customWidth="1"/>
    <col min="1028" max="1028" width="9.625" style="96" customWidth="1"/>
    <col min="1029" max="1029" width="6.625" style="96" customWidth="1"/>
    <col min="1030" max="1030" width="9.625" style="96" customWidth="1"/>
    <col min="1031" max="1031" width="6.625" style="96" customWidth="1"/>
    <col min="1032" max="1032" width="9.625" style="96" customWidth="1"/>
    <col min="1033" max="1033" width="6.625" style="96" customWidth="1"/>
    <col min="1034" max="1034" width="9.625" style="96" customWidth="1"/>
    <col min="1035" max="1035" width="6.625" style="96" customWidth="1"/>
    <col min="1036" max="1036" width="9.625" style="96" customWidth="1"/>
    <col min="1037" max="1038" width="6.625" style="96" customWidth="1"/>
    <col min="1039" max="1041" width="3.625" style="96" customWidth="1"/>
    <col min="1042" max="1042" width="9.625" style="96" customWidth="1"/>
    <col min="1043" max="1043" width="6.625" style="96" customWidth="1"/>
    <col min="1044" max="1044" width="9.625" style="96" customWidth="1"/>
    <col min="1045" max="1045" width="6.625" style="96" customWidth="1"/>
    <col min="1046" max="1046" width="9.625" style="96" customWidth="1"/>
    <col min="1047" max="1047" width="6.625" style="96" customWidth="1"/>
    <col min="1048" max="1048" width="9.625" style="96" customWidth="1"/>
    <col min="1049" max="1049" width="6.625" style="96" customWidth="1"/>
    <col min="1050" max="1050" width="9.625" style="96" customWidth="1"/>
    <col min="1051" max="1052" width="6.625" style="96" customWidth="1"/>
    <col min="1053" max="1252" width="9" style="96"/>
    <col min="1253" max="1255" width="3.625" style="96" customWidth="1"/>
    <col min="1256" max="1256" width="9.625" style="96" customWidth="1"/>
    <col min="1257" max="1257" width="6.625" style="96" customWidth="1"/>
    <col min="1258" max="1258" width="9.625" style="96" customWidth="1"/>
    <col min="1259" max="1259" width="6.625" style="96" customWidth="1"/>
    <col min="1260" max="1260" width="9.625" style="96" customWidth="1"/>
    <col min="1261" max="1261" width="6.625" style="96" customWidth="1"/>
    <col min="1262" max="1262" width="9.625" style="96" customWidth="1"/>
    <col min="1263" max="1263" width="6.625" style="96" customWidth="1"/>
    <col min="1264" max="1264" width="9.625" style="96" customWidth="1"/>
    <col min="1265" max="1265" width="6.625" style="96" customWidth="1"/>
    <col min="1266" max="1266" width="8.625" style="96" customWidth="1"/>
    <col min="1267" max="1269" width="3.625" style="96" customWidth="1"/>
    <col min="1270" max="1270" width="9.625" style="96" customWidth="1"/>
    <col min="1271" max="1271" width="6.625" style="96" customWidth="1"/>
    <col min="1272" max="1272" width="9.625" style="96" customWidth="1"/>
    <col min="1273" max="1273" width="6.625" style="96" customWidth="1"/>
    <col min="1274" max="1274" width="9.625" style="96" customWidth="1"/>
    <col min="1275" max="1275" width="6.625" style="96" customWidth="1"/>
    <col min="1276" max="1276" width="9.625" style="96" customWidth="1"/>
    <col min="1277" max="1277" width="6.625" style="96" customWidth="1"/>
    <col min="1278" max="1278" width="9.625" style="96" customWidth="1"/>
    <col min="1279" max="1280" width="6.625" style="96" customWidth="1"/>
    <col min="1281" max="1283" width="3.625" style="96" customWidth="1"/>
    <col min="1284" max="1284" width="9.625" style="96" customWidth="1"/>
    <col min="1285" max="1285" width="6.625" style="96" customWidth="1"/>
    <col min="1286" max="1286" width="9.625" style="96" customWidth="1"/>
    <col min="1287" max="1287" width="6.625" style="96" customWidth="1"/>
    <col min="1288" max="1288" width="9.625" style="96" customWidth="1"/>
    <col min="1289" max="1289" width="6.625" style="96" customWidth="1"/>
    <col min="1290" max="1290" width="9.625" style="96" customWidth="1"/>
    <col min="1291" max="1291" width="6.625" style="96" customWidth="1"/>
    <col min="1292" max="1292" width="9.625" style="96" customWidth="1"/>
    <col min="1293" max="1294" width="6.625" style="96" customWidth="1"/>
    <col min="1295" max="1297" width="3.625" style="96" customWidth="1"/>
    <col min="1298" max="1298" width="9.625" style="96" customWidth="1"/>
    <col min="1299" max="1299" width="6.625" style="96" customWidth="1"/>
    <col min="1300" max="1300" width="9.625" style="96" customWidth="1"/>
    <col min="1301" max="1301" width="6.625" style="96" customWidth="1"/>
    <col min="1302" max="1302" width="9.625" style="96" customWidth="1"/>
    <col min="1303" max="1303" width="6.625" style="96" customWidth="1"/>
    <col min="1304" max="1304" width="9.625" style="96" customWidth="1"/>
    <col min="1305" max="1305" width="6.625" style="96" customWidth="1"/>
    <col min="1306" max="1306" width="9.625" style="96" customWidth="1"/>
    <col min="1307" max="1308" width="6.625" style="96" customWidth="1"/>
    <col min="1309" max="1508" width="9" style="96"/>
    <col min="1509" max="1511" width="3.625" style="96" customWidth="1"/>
    <col min="1512" max="1512" width="9.625" style="96" customWidth="1"/>
    <col min="1513" max="1513" width="6.625" style="96" customWidth="1"/>
    <col min="1514" max="1514" width="9.625" style="96" customWidth="1"/>
    <col min="1515" max="1515" width="6.625" style="96" customWidth="1"/>
    <col min="1516" max="1516" width="9.625" style="96" customWidth="1"/>
    <col min="1517" max="1517" width="6.625" style="96" customWidth="1"/>
    <col min="1518" max="1518" width="9.625" style="96" customWidth="1"/>
    <col min="1519" max="1519" width="6.625" style="96" customWidth="1"/>
    <col min="1520" max="1520" width="9.625" style="96" customWidth="1"/>
    <col min="1521" max="1521" width="6.625" style="96" customWidth="1"/>
    <col min="1522" max="1522" width="8.625" style="96" customWidth="1"/>
    <col min="1523" max="1525" width="3.625" style="96" customWidth="1"/>
    <col min="1526" max="1526" width="9.625" style="96" customWidth="1"/>
    <col min="1527" max="1527" width="6.625" style="96" customWidth="1"/>
    <col min="1528" max="1528" width="9.625" style="96" customWidth="1"/>
    <col min="1529" max="1529" width="6.625" style="96" customWidth="1"/>
    <col min="1530" max="1530" width="9.625" style="96" customWidth="1"/>
    <col min="1531" max="1531" width="6.625" style="96" customWidth="1"/>
    <col min="1532" max="1532" width="9.625" style="96" customWidth="1"/>
    <col min="1533" max="1533" width="6.625" style="96" customWidth="1"/>
    <col min="1534" max="1534" width="9.625" style="96" customWidth="1"/>
    <col min="1535" max="1536" width="6.625" style="96" customWidth="1"/>
    <col min="1537" max="1539" width="3.625" style="96" customWidth="1"/>
    <col min="1540" max="1540" width="9.625" style="96" customWidth="1"/>
    <col min="1541" max="1541" width="6.625" style="96" customWidth="1"/>
    <col min="1542" max="1542" width="9.625" style="96" customWidth="1"/>
    <col min="1543" max="1543" width="6.625" style="96" customWidth="1"/>
    <col min="1544" max="1544" width="9.625" style="96" customWidth="1"/>
    <col min="1545" max="1545" width="6.625" style="96" customWidth="1"/>
    <col min="1546" max="1546" width="9.625" style="96" customWidth="1"/>
    <col min="1547" max="1547" width="6.625" style="96" customWidth="1"/>
    <col min="1548" max="1548" width="9.625" style="96" customWidth="1"/>
    <col min="1549" max="1550" width="6.625" style="96" customWidth="1"/>
    <col min="1551" max="1553" width="3.625" style="96" customWidth="1"/>
    <col min="1554" max="1554" width="9.625" style="96" customWidth="1"/>
    <col min="1555" max="1555" width="6.625" style="96" customWidth="1"/>
    <col min="1556" max="1556" width="9.625" style="96" customWidth="1"/>
    <col min="1557" max="1557" width="6.625" style="96" customWidth="1"/>
    <col min="1558" max="1558" width="9.625" style="96" customWidth="1"/>
    <col min="1559" max="1559" width="6.625" style="96" customWidth="1"/>
    <col min="1560" max="1560" width="9.625" style="96" customWidth="1"/>
    <col min="1561" max="1561" width="6.625" style="96" customWidth="1"/>
    <col min="1562" max="1562" width="9.625" style="96" customWidth="1"/>
    <col min="1563" max="1564" width="6.625" style="96" customWidth="1"/>
    <col min="1565" max="1764" width="9" style="96"/>
    <col min="1765" max="1767" width="3.625" style="96" customWidth="1"/>
    <col min="1768" max="1768" width="9.625" style="96" customWidth="1"/>
    <col min="1769" max="1769" width="6.625" style="96" customWidth="1"/>
    <col min="1770" max="1770" width="9.625" style="96" customWidth="1"/>
    <col min="1771" max="1771" width="6.625" style="96" customWidth="1"/>
    <col min="1772" max="1772" width="9.625" style="96" customWidth="1"/>
    <col min="1773" max="1773" width="6.625" style="96" customWidth="1"/>
    <col min="1774" max="1774" width="9.625" style="96" customWidth="1"/>
    <col min="1775" max="1775" width="6.625" style="96" customWidth="1"/>
    <col min="1776" max="1776" width="9.625" style="96" customWidth="1"/>
    <col min="1777" max="1777" width="6.625" style="96" customWidth="1"/>
    <col min="1778" max="1778" width="8.625" style="96" customWidth="1"/>
    <col min="1779" max="1781" width="3.625" style="96" customWidth="1"/>
    <col min="1782" max="1782" width="9.625" style="96" customWidth="1"/>
    <col min="1783" max="1783" width="6.625" style="96" customWidth="1"/>
    <col min="1784" max="1784" width="9.625" style="96" customWidth="1"/>
    <col min="1785" max="1785" width="6.625" style="96" customWidth="1"/>
    <col min="1786" max="1786" width="9.625" style="96" customWidth="1"/>
    <col min="1787" max="1787" width="6.625" style="96" customWidth="1"/>
    <col min="1788" max="1788" width="9.625" style="96" customWidth="1"/>
    <col min="1789" max="1789" width="6.625" style="96" customWidth="1"/>
    <col min="1790" max="1790" width="9.625" style="96" customWidth="1"/>
    <col min="1791" max="1792" width="6.625" style="96" customWidth="1"/>
    <col min="1793" max="1795" width="3.625" style="96" customWidth="1"/>
    <col min="1796" max="1796" width="9.625" style="96" customWidth="1"/>
    <col min="1797" max="1797" width="6.625" style="96" customWidth="1"/>
    <col min="1798" max="1798" width="9.625" style="96" customWidth="1"/>
    <col min="1799" max="1799" width="6.625" style="96" customWidth="1"/>
    <col min="1800" max="1800" width="9.625" style="96" customWidth="1"/>
    <col min="1801" max="1801" width="6.625" style="96" customWidth="1"/>
    <col min="1802" max="1802" width="9.625" style="96" customWidth="1"/>
    <col min="1803" max="1803" width="6.625" style="96" customWidth="1"/>
    <col min="1804" max="1804" width="9.625" style="96" customWidth="1"/>
    <col min="1805" max="1806" width="6.625" style="96" customWidth="1"/>
    <col min="1807" max="1809" width="3.625" style="96" customWidth="1"/>
    <col min="1810" max="1810" width="9.625" style="96" customWidth="1"/>
    <col min="1811" max="1811" width="6.625" style="96" customWidth="1"/>
    <col min="1812" max="1812" width="9.625" style="96" customWidth="1"/>
    <col min="1813" max="1813" width="6.625" style="96" customWidth="1"/>
    <col min="1814" max="1814" width="9.625" style="96" customWidth="1"/>
    <col min="1815" max="1815" width="6.625" style="96" customWidth="1"/>
    <col min="1816" max="1816" width="9.625" style="96" customWidth="1"/>
    <col min="1817" max="1817" width="6.625" style="96" customWidth="1"/>
    <col min="1818" max="1818" width="9.625" style="96" customWidth="1"/>
    <col min="1819" max="1820" width="6.625" style="96" customWidth="1"/>
    <col min="1821" max="2020" width="9" style="96"/>
    <col min="2021" max="2023" width="3.625" style="96" customWidth="1"/>
    <col min="2024" max="2024" width="9.625" style="96" customWidth="1"/>
    <col min="2025" max="2025" width="6.625" style="96" customWidth="1"/>
    <col min="2026" max="2026" width="9.625" style="96" customWidth="1"/>
    <col min="2027" max="2027" width="6.625" style="96" customWidth="1"/>
    <col min="2028" max="2028" width="9.625" style="96" customWidth="1"/>
    <col min="2029" max="2029" width="6.625" style="96" customWidth="1"/>
    <col min="2030" max="2030" width="9.625" style="96" customWidth="1"/>
    <col min="2031" max="2031" width="6.625" style="96" customWidth="1"/>
    <col min="2032" max="2032" width="9.625" style="96" customWidth="1"/>
    <col min="2033" max="2033" width="6.625" style="96" customWidth="1"/>
    <col min="2034" max="2034" width="8.625" style="96" customWidth="1"/>
    <col min="2035" max="2037" width="3.625" style="96" customWidth="1"/>
    <col min="2038" max="2038" width="9.625" style="96" customWidth="1"/>
    <col min="2039" max="2039" width="6.625" style="96" customWidth="1"/>
    <col min="2040" max="2040" width="9.625" style="96" customWidth="1"/>
    <col min="2041" max="2041" width="6.625" style="96" customWidth="1"/>
    <col min="2042" max="2042" width="9.625" style="96" customWidth="1"/>
    <col min="2043" max="2043" width="6.625" style="96" customWidth="1"/>
    <col min="2044" max="2044" width="9.625" style="96" customWidth="1"/>
    <col min="2045" max="2045" width="6.625" style="96" customWidth="1"/>
    <col min="2046" max="2046" width="9.625" style="96" customWidth="1"/>
    <col min="2047" max="2048" width="6.625" style="96" customWidth="1"/>
    <col min="2049" max="2051" width="3.625" style="96" customWidth="1"/>
    <col min="2052" max="2052" width="9.625" style="96" customWidth="1"/>
    <col min="2053" max="2053" width="6.625" style="96" customWidth="1"/>
    <col min="2054" max="2054" width="9.625" style="96" customWidth="1"/>
    <col min="2055" max="2055" width="6.625" style="96" customWidth="1"/>
    <col min="2056" max="2056" width="9.625" style="96" customWidth="1"/>
    <col min="2057" max="2057" width="6.625" style="96" customWidth="1"/>
    <col min="2058" max="2058" width="9.625" style="96" customWidth="1"/>
    <col min="2059" max="2059" width="6.625" style="96" customWidth="1"/>
    <col min="2060" max="2060" width="9.625" style="96" customWidth="1"/>
    <col min="2061" max="2062" width="6.625" style="96" customWidth="1"/>
    <col min="2063" max="2065" width="3.625" style="96" customWidth="1"/>
    <col min="2066" max="2066" width="9.625" style="96" customWidth="1"/>
    <col min="2067" max="2067" width="6.625" style="96" customWidth="1"/>
    <col min="2068" max="2068" width="9.625" style="96" customWidth="1"/>
    <col min="2069" max="2069" width="6.625" style="96" customWidth="1"/>
    <col min="2070" max="2070" width="9.625" style="96" customWidth="1"/>
    <col min="2071" max="2071" width="6.625" style="96" customWidth="1"/>
    <col min="2072" max="2072" width="9.625" style="96" customWidth="1"/>
    <col min="2073" max="2073" width="6.625" style="96" customWidth="1"/>
    <col min="2074" max="2074" width="9.625" style="96" customWidth="1"/>
    <col min="2075" max="2076" width="6.625" style="96" customWidth="1"/>
    <col min="2077" max="2276" width="9" style="96"/>
    <col min="2277" max="2279" width="3.625" style="96" customWidth="1"/>
    <col min="2280" max="2280" width="9.625" style="96" customWidth="1"/>
    <col min="2281" max="2281" width="6.625" style="96" customWidth="1"/>
    <col min="2282" max="2282" width="9.625" style="96" customWidth="1"/>
    <col min="2283" max="2283" width="6.625" style="96" customWidth="1"/>
    <col min="2284" max="2284" width="9.625" style="96" customWidth="1"/>
    <col min="2285" max="2285" width="6.625" style="96" customWidth="1"/>
    <col min="2286" max="2286" width="9.625" style="96" customWidth="1"/>
    <col min="2287" max="2287" width="6.625" style="96" customWidth="1"/>
    <col min="2288" max="2288" width="9.625" style="96" customWidth="1"/>
    <col min="2289" max="2289" width="6.625" style="96" customWidth="1"/>
    <col min="2290" max="2290" width="8.625" style="96" customWidth="1"/>
    <col min="2291" max="2293" width="3.625" style="96" customWidth="1"/>
    <col min="2294" max="2294" width="9.625" style="96" customWidth="1"/>
    <col min="2295" max="2295" width="6.625" style="96" customWidth="1"/>
    <col min="2296" max="2296" width="9.625" style="96" customWidth="1"/>
    <col min="2297" max="2297" width="6.625" style="96" customWidth="1"/>
    <col min="2298" max="2298" width="9.625" style="96" customWidth="1"/>
    <col min="2299" max="2299" width="6.625" style="96" customWidth="1"/>
    <col min="2300" max="2300" width="9.625" style="96" customWidth="1"/>
    <col min="2301" max="2301" width="6.625" style="96" customWidth="1"/>
    <col min="2302" max="2302" width="9.625" style="96" customWidth="1"/>
    <col min="2303" max="2304" width="6.625" style="96" customWidth="1"/>
    <col min="2305" max="2307" width="3.625" style="96" customWidth="1"/>
    <col min="2308" max="2308" width="9.625" style="96" customWidth="1"/>
    <col min="2309" max="2309" width="6.625" style="96" customWidth="1"/>
    <col min="2310" max="2310" width="9.625" style="96" customWidth="1"/>
    <col min="2311" max="2311" width="6.625" style="96" customWidth="1"/>
    <col min="2312" max="2312" width="9.625" style="96" customWidth="1"/>
    <col min="2313" max="2313" width="6.625" style="96" customWidth="1"/>
    <col min="2314" max="2314" width="9.625" style="96" customWidth="1"/>
    <col min="2315" max="2315" width="6.625" style="96" customWidth="1"/>
    <col min="2316" max="2316" width="9.625" style="96" customWidth="1"/>
    <col min="2317" max="2318" width="6.625" style="96" customWidth="1"/>
    <col min="2319" max="2321" width="3.625" style="96" customWidth="1"/>
    <col min="2322" max="2322" width="9.625" style="96" customWidth="1"/>
    <col min="2323" max="2323" width="6.625" style="96" customWidth="1"/>
    <col min="2324" max="2324" width="9.625" style="96" customWidth="1"/>
    <col min="2325" max="2325" width="6.625" style="96" customWidth="1"/>
    <col min="2326" max="2326" width="9.625" style="96" customWidth="1"/>
    <col min="2327" max="2327" width="6.625" style="96" customWidth="1"/>
    <col min="2328" max="2328" width="9.625" style="96" customWidth="1"/>
    <col min="2329" max="2329" width="6.625" style="96" customWidth="1"/>
    <col min="2330" max="2330" width="9.625" style="96" customWidth="1"/>
    <col min="2331" max="2332" width="6.625" style="96" customWidth="1"/>
    <col min="2333" max="2532" width="9" style="96"/>
    <col min="2533" max="2535" width="3.625" style="96" customWidth="1"/>
    <col min="2536" max="2536" width="9.625" style="96" customWidth="1"/>
    <col min="2537" max="2537" width="6.625" style="96" customWidth="1"/>
    <col min="2538" max="2538" width="9.625" style="96" customWidth="1"/>
    <col min="2539" max="2539" width="6.625" style="96" customWidth="1"/>
    <col min="2540" max="2540" width="9.625" style="96" customWidth="1"/>
    <col min="2541" max="2541" width="6.625" style="96" customWidth="1"/>
    <col min="2542" max="2542" width="9.625" style="96" customWidth="1"/>
    <col min="2543" max="2543" width="6.625" style="96" customWidth="1"/>
    <col min="2544" max="2544" width="9.625" style="96" customWidth="1"/>
    <col min="2545" max="2545" width="6.625" style="96" customWidth="1"/>
    <col min="2546" max="2546" width="8.625" style="96" customWidth="1"/>
    <col min="2547" max="2549" width="3.625" style="96" customWidth="1"/>
    <col min="2550" max="2550" width="9.625" style="96" customWidth="1"/>
    <col min="2551" max="2551" width="6.625" style="96" customWidth="1"/>
    <col min="2552" max="2552" width="9.625" style="96" customWidth="1"/>
    <col min="2553" max="2553" width="6.625" style="96" customWidth="1"/>
    <col min="2554" max="2554" width="9.625" style="96" customWidth="1"/>
    <col min="2555" max="2555" width="6.625" style="96" customWidth="1"/>
    <col min="2556" max="2556" width="9.625" style="96" customWidth="1"/>
    <col min="2557" max="2557" width="6.625" style="96" customWidth="1"/>
    <col min="2558" max="2558" width="9.625" style="96" customWidth="1"/>
    <col min="2559" max="2560" width="6.625" style="96" customWidth="1"/>
    <col min="2561" max="2563" width="3.625" style="96" customWidth="1"/>
    <col min="2564" max="2564" width="9.625" style="96" customWidth="1"/>
    <col min="2565" max="2565" width="6.625" style="96" customWidth="1"/>
    <col min="2566" max="2566" width="9.625" style="96" customWidth="1"/>
    <col min="2567" max="2567" width="6.625" style="96" customWidth="1"/>
    <col min="2568" max="2568" width="9.625" style="96" customWidth="1"/>
    <col min="2569" max="2569" width="6.625" style="96" customWidth="1"/>
    <col min="2570" max="2570" width="9.625" style="96" customWidth="1"/>
    <col min="2571" max="2571" width="6.625" style="96" customWidth="1"/>
    <col min="2572" max="2572" width="9.625" style="96" customWidth="1"/>
    <col min="2573" max="2574" width="6.625" style="96" customWidth="1"/>
    <col min="2575" max="2577" width="3.625" style="96" customWidth="1"/>
    <col min="2578" max="2578" width="9.625" style="96" customWidth="1"/>
    <col min="2579" max="2579" width="6.625" style="96" customWidth="1"/>
    <col min="2580" max="2580" width="9.625" style="96" customWidth="1"/>
    <col min="2581" max="2581" width="6.625" style="96" customWidth="1"/>
    <col min="2582" max="2582" width="9.625" style="96" customWidth="1"/>
    <col min="2583" max="2583" width="6.625" style="96" customWidth="1"/>
    <col min="2584" max="2584" width="9.625" style="96" customWidth="1"/>
    <col min="2585" max="2585" width="6.625" style="96" customWidth="1"/>
    <col min="2586" max="2586" width="9.625" style="96" customWidth="1"/>
    <col min="2587" max="2588" width="6.625" style="96" customWidth="1"/>
    <col min="2589" max="2788" width="9" style="96"/>
    <col min="2789" max="2791" width="3.625" style="96" customWidth="1"/>
    <col min="2792" max="2792" width="9.625" style="96" customWidth="1"/>
    <col min="2793" max="2793" width="6.625" style="96" customWidth="1"/>
    <col min="2794" max="2794" width="9.625" style="96" customWidth="1"/>
    <col min="2795" max="2795" width="6.625" style="96" customWidth="1"/>
    <col min="2796" max="2796" width="9.625" style="96" customWidth="1"/>
    <col min="2797" max="2797" width="6.625" style="96" customWidth="1"/>
    <col min="2798" max="2798" width="9.625" style="96" customWidth="1"/>
    <col min="2799" max="2799" width="6.625" style="96" customWidth="1"/>
    <col min="2800" max="2800" width="9.625" style="96" customWidth="1"/>
    <col min="2801" max="2801" width="6.625" style="96" customWidth="1"/>
    <col min="2802" max="2802" width="8.625" style="96" customWidth="1"/>
    <col min="2803" max="2805" width="3.625" style="96" customWidth="1"/>
    <col min="2806" max="2806" width="9.625" style="96" customWidth="1"/>
    <col min="2807" max="2807" width="6.625" style="96" customWidth="1"/>
    <col min="2808" max="2808" width="9.625" style="96" customWidth="1"/>
    <col min="2809" max="2809" width="6.625" style="96" customWidth="1"/>
    <col min="2810" max="2810" width="9.625" style="96" customWidth="1"/>
    <col min="2811" max="2811" width="6.625" style="96" customWidth="1"/>
    <col min="2812" max="2812" width="9.625" style="96" customWidth="1"/>
    <col min="2813" max="2813" width="6.625" style="96" customWidth="1"/>
    <col min="2814" max="2814" width="9.625" style="96" customWidth="1"/>
    <col min="2815" max="2816" width="6.625" style="96" customWidth="1"/>
    <col min="2817" max="2819" width="3.625" style="96" customWidth="1"/>
    <col min="2820" max="2820" width="9.625" style="96" customWidth="1"/>
    <col min="2821" max="2821" width="6.625" style="96" customWidth="1"/>
    <col min="2822" max="2822" width="9.625" style="96" customWidth="1"/>
    <col min="2823" max="2823" width="6.625" style="96" customWidth="1"/>
    <col min="2824" max="2824" width="9.625" style="96" customWidth="1"/>
    <col min="2825" max="2825" width="6.625" style="96" customWidth="1"/>
    <col min="2826" max="2826" width="9.625" style="96" customWidth="1"/>
    <col min="2827" max="2827" width="6.625" style="96" customWidth="1"/>
    <col min="2828" max="2828" width="9.625" style="96" customWidth="1"/>
    <col min="2829" max="2830" width="6.625" style="96" customWidth="1"/>
    <col min="2831" max="2833" width="3.625" style="96" customWidth="1"/>
    <col min="2834" max="2834" width="9.625" style="96" customWidth="1"/>
    <col min="2835" max="2835" width="6.625" style="96" customWidth="1"/>
    <col min="2836" max="2836" width="9.625" style="96" customWidth="1"/>
    <col min="2837" max="2837" width="6.625" style="96" customWidth="1"/>
    <col min="2838" max="2838" width="9.625" style="96" customWidth="1"/>
    <col min="2839" max="2839" width="6.625" style="96" customWidth="1"/>
    <col min="2840" max="2840" width="9.625" style="96" customWidth="1"/>
    <col min="2841" max="2841" width="6.625" style="96" customWidth="1"/>
    <col min="2842" max="2842" width="9.625" style="96" customWidth="1"/>
    <col min="2843" max="2844" width="6.625" style="96" customWidth="1"/>
    <col min="2845" max="3044" width="9" style="96"/>
    <col min="3045" max="3047" width="3.625" style="96" customWidth="1"/>
    <col min="3048" max="3048" width="9.625" style="96" customWidth="1"/>
    <col min="3049" max="3049" width="6.625" style="96" customWidth="1"/>
    <col min="3050" max="3050" width="9.625" style="96" customWidth="1"/>
    <col min="3051" max="3051" width="6.625" style="96" customWidth="1"/>
    <col min="3052" max="3052" width="9.625" style="96" customWidth="1"/>
    <col min="3053" max="3053" width="6.625" style="96" customWidth="1"/>
    <col min="3054" max="3054" width="9.625" style="96" customWidth="1"/>
    <col min="3055" max="3055" width="6.625" style="96" customWidth="1"/>
    <col min="3056" max="3056" width="9.625" style="96" customWidth="1"/>
    <col min="3057" max="3057" width="6.625" style="96" customWidth="1"/>
    <col min="3058" max="3058" width="8.625" style="96" customWidth="1"/>
    <col min="3059" max="3061" width="3.625" style="96" customWidth="1"/>
    <col min="3062" max="3062" width="9.625" style="96" customWidth="1"/>
    <col min="3063" max="3063" width="6.625" style="96" customWidth="1"/>
    <col min="3064" max="3064" width="9.625" style="96" customWidth="1"/>
    <col min="3065" max="3065" width="6.625" style="96" customWidth="1"/>
    <col min="3066" max="3066" width="9.625" style="96" customWidth="1"/>
    <col min="3067" max="3067" width="6.625" style="96" customWidth="1"/>
    <col min="3068" max="3068" width="9.625" style="96" customWidth="1"/>
    <col min="3069" max="3069" width="6.625" style="96" customWidth="1"/>
    <col min="3070" max="3070" width="9.625" style="96" customWidth="1"/>
    <col min="3071" max="3072" width="6.625" style="96" customWidth="1"/>
    <col min="3073" max="3075" width="3.625" style="96" customWidth="1"/>
    <col min="3076" max="3076" width="9.625" style="96" customWidth="1"/>
    <col min="3077" max="3077" width="6.625" style="96" customWidth="1"/>
    <col min="3078" max="3078" width="9.625" style="96" customWidth="1"/>
    <col min="3079" max="3079" width="6.625" style="96" customWidth="1"/>
    <col min="3080" max="3080" width="9.625" style="96" customWidth="1"/>
    <col min="3081" max="3081" width="6.625" style="96" customWidth="1"/>
    <col min="3082" max="3082" width="9.625" style="96" customWidth="1"/>
    <col min="3083" max="3083" width="6.625" style="96" customWidth="1"/>
    <col min="3084" max="3084" width="9.625" style="96" customWidth="1"/>
    <col min="3085" max="3086" width="6.625" style="96" customWidth="1"/>
    <col min="3087" max="3089" width="3.625" style="96" customWidth="1"/>
    <col min="3090" max="3090" width="9.625" style="96" customWidth="1"/>
    <col min="3091" max="3091" width="6.625" style="96" customWidth="1"/>
    <col min="3092" max="3092" width="9.625" style="96" customWidth="1"/>
    <col min="3093" max="3093" width="6.625" style="96" customWidth="1"/>
    <col min="3094" max="3094" width="9.625" style="96" customWidth="1"/>
    <col min="3095" max="3095" width="6.625" style="96" customWidth="1"/>
    <col min="3096" max="3096" width="9.625" style="96" customWidth="1"/>
    <col min="3097" max="3097" width="6.625" style="96" customWidth="1"/>
    <col min="3098" max="3098" width="9.625" style="96" customWidth="1"/>
    <col min="3099" max="3100" width="6.625" style="96" customWidth="1"/>
    <col min="3101" max="3300" width="9" style="96"/>
    <col min="3301" max="3303" width="3.625" style="96" customWidth="1"/>
    <col min="3304" max="3304" width="9.625" style="96" customWidth="1"/>
    <col min="3305" max="3305" width="6.625" style="96" customWidth="1"/>
    <col min="3306" max="3306" width="9.625" style="96" customWidth="1"/>
    <col min="3307" max="3307" width="6.625" style="96" customWidth="1"/>
    <col min="3308" max="3308" width="9.625" style="96" customWidth="1"/>
    <col min="3309" max="3309" width="6.625" style="96" customWidth="1"/>
    <col min="3310" max="3310" width="9.625" style="96" customWidth="1"/>
    <col min="3311" max="3311" width="6.625" style="96" customWidth="1"/>
    <col min="3312" max="3312" width="9.625" style="96" customWidth="1"/>
    <col min="3313" max="3313" width="6.625" style="96" customWidth="1"/>
    <col min="3314" max="3314" width="8.625" style="96" customWidth="1"/>
    <col min="3315" max="3317" width="3.625" style="96" customWidth="1"/>
    <col min="3318" max="3318" width="9.625" style="96" customWidth="1"/>
    <col min="3319" max="3319" width="6.625" style="96" customWidth="1"/>
    <col min="3320" max="3320" width="9.625" style="96" customWidth="1"/>
    <col min="3321" max="3321" width="6.625" style="96" customWidth="1"/>
    <col min="3322" max="3322" width="9.625" style="96" customWidth="1"/>
    <col min="3323" max="3323" width="6.625" style="96" customWidth="1"/>
    <col min="3324" max="3324" width="9.625" style="96" customWidth="1"/>
    <col min="3325" max="3325" width="6.625" style="96" customWidth="1"/>
    <col min="3326" max="3326" width="9.625" style="96" customWidth="1"/>
    <col min="3327" max="3328" width="6.625" style="96" customWidth="1"/>
    <col min="3329" max="3331" width="3.625" style="96" customWidth="1"/>
    <col min="3332" max="3332" width="9.625" style="96" customWidth="1"/>
    <col min="3333" max="3333" width="6.625" style="96" customWidth="1"/>
    <col min="3334" max="3334" width="9.625" style="96" customWidth="1"/>
    <col min="3335" max="3335" width="6.625" style="96" customWidth="1"/>
    <col min="3336" max="3336" width="9.625" style="96" customWidth="1"/>
    <col min="3337" max="3337" width="6.625" style="96" customWidth="1"/>
    <col min="3338" max="3338" width="9.625" style="96" customWidth="1"/>
    <col min="3339" max="3339" width="6.625" style="96" customWidth="1"/>
    <col min="3340" max="3340" width="9.625" style="96" customWidth="1"/>
    <col min="3341" max="3342" width="6.625" style="96" customWidth="1"/>
    <col min="3343" max="3345" width="3.625" style="96" customWidth="1"/>
    <col min="3346" max="3346" width="9.625" style="96" customWidth="1"/>
    <col min="3347" max="3347" width="6.625" style="96" customWidth="1"/>
    <col min="3348" max="3348" width="9.625" style="96" customWidth="1"/>
    <col min="3349" max="3349" width="6.625" style="96" customWidth="1"/>
    <col min="3350" max="3350" width="9.625" style="96" customWidth="1"/>
    <col min="3351" max="3351" width="6.625" style="96" customWidth="1"/>
    <col min="3352" max="3352" width="9.625" style="96" customWidth="1"/>
    <col min="3353" max="3353" width="6.625" style="96" customWidth="1"/>
    <col min="3354" max="3354" width="9.625" style="96" customWidth="1"/>
    <col min="3355" max="3356" width="6.625" style="96" customWidth="1"/>
    <col min="3357" max="3556" width="9" style="96"/>
    <col min="3557" max="3559" width="3.625" style="96" customWidth="1"/>
    <col min="3560" max="3560" width="9.625" style="96" customWidth="1"/>
    <col min="3561" max="3561" width="6.625" style="96" customWidth="1"/>
    <col min="3562" max="3562" width="9.625" style="96" customWidth="1"/>
    <col min="3563" max="3563" width="6.625" style="96" customWidth="1"/>
    <col min="3564" max="3564" width="9.625" style="96" customWidth="1"/>
    <col min="3565" max="3565" width="6.625" style="96" customWidth="1"/>
    <col min="3566" max="3566" width="9.625" style="96" customWidth="1"/>
    <col min="3567" max="3567" width="6.625" style="96" customWidth="1"/>
    <col min="3568" max="3568" width="9.625" style="96" customWidth="1"/>
    <col min="3569" max="3569" width="6.625" style="96" customWidth="1"/>
    <col min="3570" max="3570" width="8.625" style="96" customWidth="1"/>
    <col min="3571" max="3573" width="3.625" style="96" customWidth="1"/>
    <col min="3574" max="3574" width="9.625" style="96" customWidth="1"/>
    <col min="3575" max="3575" width="6.625" style="96" customWidth="1"/>
    <col min="3576" max="3576" width="9.625" style="96" customWidth="1"/>
    <col min="3577" max="3577" width="6.625" style="96" customWidth="1"/>
    <col min="3578" max="3578" width="9.625" style="96" customWidth="1"/>
    <col min="3579" max="3579" width="6.625" style="96" customWidth="1"/>
    <col min="3580" max="3580" width="9.625" style="96" customWidth="1"/>
    <col min="3581" max="3581" width="6.625" style="96" customWidth="1"/>
    <col min="3582" max="3582" width="9.625" style="96" customWidth="1"/>
    <col min="3583" max="3584" width="6.625" style="96" customWidth="1"/>
    <col min="3585" max="3587" width="3.625" style="96" customWidth="1"/>
    <col min="3588" max="3588" width="9.625" style="96" customWidth="1"/>
    <col min="3589" max="3589" width="6.625" style="96" customWidth="1"/>
    <col min="3590" max="3590" width="9.625" style="96" customWidth="1"/>
    <col min="3591" max="3591" width="6.625" style="96" customWidth="1"/>
    <col min="3592" max="3592" width="9.625" style="96" customWidth="1"/>
    <col min="3593" max="3593" width="6.625" style="96" customWidth="1"/>
    <col min="3594" max="3594" width="9.625" style="96" customWidth="1"/>
    <col min="3595" max="3595" width="6.625" style="96" customWidth="1"/>
    <col min="3596" max="3596" width="9.625" style="96" customWidth="1"/>
    <col min="3597" max="3598" width="6.625" style="96" customWidth="1"/>
    <col min="3599" max="3601" width="3.625" style="96" customWidth="1"/>
    <col min="3602" max="3602" width="9.625" style="96" customWidth="1"/>
    <col min="3603" max="3603" width="6.625" style="96" customWidth="1"/>
    <col min="3604" max="3604" width="9.625" style="96" customWidth="1"/>
    <col min="3605" max="3605" width="6.625" style="96" customWidth="1"/>
    <col min="3606" max="3606" width="9.625" style="96" customWidth="1"/>
    <col min="3607" max="3607" width="6.625" style="96" customWidth="1"/>
    <col min="3608" max="3608" width="9.625" style="96" customWidth="1"/>
    <col min="3609" max="3609" width="6.625" style="96" customWidth="1"/>
    <col min="3610" max="3610" width="9.625" style="96" customWidth="1"/>
    <col min="3611" max="3612" width="6.625" style="96" customWidth="1"/>
    <col min="3613" max="3812" width="9" style="96"/>
    <col min="3813" max="3815" width="3.625" style="96" customWidth="1"/>
    <col min="3816" max="3816" width="9.625" style="96" customWidth="1"/>
    <col min="3817" max="3817" width="6.625" style="96" customWidth="1"/>
    <col min="3818" max="3818" width="9.625" style="96" customWidth="1"/>
    <col min="3819" max="3819" width="6.625" style="96" customWidth="1"/>
    <col min="3820" max="3820" width="9.625" style="96" customWidth="1"/>
    <col min="3821" max="3821" width="6.625" style="96" customWidth="1"/>
    <col min="3822" max="3822" width="9.625" style="96" customWidth="1"/>
    <col min="3823" max="3823" width="6.625" style="96" customWidth="1"/>
    <col min="3824" max="3824" width="9.625" style="96" customWidth="1"/>
    <col min="3825" max="3825" width="6.625" style="96" customWidth="1"/>
    <col min="3826" max="3826" width="8.625" style="96" customWidth="1"/>
    <col min="3827" max="3829" width="3.625" style="96" customWidth="1"/>
    <col min="3830" max="3830" width="9.625" style="96" customWidth="1"/>
    <col min="3831" max="3831" width="6.625" style="96" customWidth="1"/>
    <col min="3832" max="3832" width="9.625" style="96" customWidth="1"/>
    <col min="3833" max="3833" width="6.625" style="96" customWidth="1"/>
    <col min="3834" max="3834" width="9.625" style="96" customWidth="1"/>
    <col min="3835" max="3835" width="6.625" style="96" customWidth="1"/>
    <col min="3836" max="3836" width="9.625" style="96" customWidth="1"/>
    <col min="3837" max="3837" width="6.625" style="96" customWidth="1"/>
    <col min="3838" max="3838" width="9.625" style="96" customWidth="1"/>
    <col min="3839" max="3840" width="6.625" style="96" customWidth="1"/>
    <col min="3841" max="3843" width="3.625" style="96" customWidth="1"/>
    <col min="3844" max="3844" width="9.625" style="96" customWidth="1"/>
    <col min="3845" max="3845" width="6.625" style="96" customWidth="1"/>
    <col min="3846" max="3846" width="9.625" style="96" customWidth="1"/>
    <col min="3847" max="3847" width="6.625" style="96" customWidth="1"/>
    <col min="3848" max="3848" width="9.625" style="96" customWidth="1"/>
    <col min="3849" max="3849" width="6.625" style="96" customWidth="1"/>
    <col min="3850" max="3850" width="9.625" style="96" customWidth="1"/>
    <col min="3851" max="3851" width="6.625" style="96" customWidth="1"/>
    <col min="3852" max="3852" width="9.625" style="96" customWidth="1"/>
    <col min="3853" max="3854" width="6.625" style="96" customWidth="1"/>
    <col min="3855" max="3857" width="3.625" style="96" customWidth="1"/>
    <col min="3858" max="3858" width="9.625" style="96" customWidth="1"/>
    <col min="3859" max="3859" width="6.625" style="96" customWidth="1"/>
    <col min="3860" max="3860" width="9.625" style="96" customWidth="1"/>
    <col min="3861" max="3861" width="6.625" style="96" customWidth="1"/>
    <col min="3862" max="3862" width="9.625" style="96" customWidth="1"/>
    <col min="3863" max="3863" width="6.625" style="96" customWidth="1"/>
    <col min="3864" max="3864" width="9.625" style="96" customWidth="1"/>
    <col min="3865" max="3865" width="6.625" style="96" customWidth="1"/>
    <col min="3866" max="3866" width="9.625" style="96" customWidth="1"/>
    <col min="3867" max="3868" width="6.625" style="96" customWidth="1"/>
    <col min="3869" max="4068" width="9" style="96"/>
    <col min="4069" max="4071" width="3.625" style="96" customWidth="1"/>
    <col min="4072" max="4072" width="9.625" style="96" customWidth="1"/>
    <col min="4073" max="4073" width="6.625" style="96" customWidth="1"/>
    <col min="4074" max="4074" width="9.625" style="96" customWidth="1"/>
    <col min="4075" max="4075" width="6.625" style="96" customWidth="1"/>
    <col min="4076" max="4076" width="9.625" style="96" customWidth="1"/>
    <col min="4077" max="4077" width="6.625" style="96" customWidth="1"/>
    <col min="4078" max="4078" width="9.625" style="96" customWidth="1"/>
    <col min="4079" max="4079" width="6.625" style="96" customWidth="1"/>
    <col min="4080" max="4080" width="9.625" style="96" customWidth="1"/>
    <col min="4081" max="4081" width="6.625" style="96" customWidth="1"/>
    <col min="4082" max="4082" width="8.625" style="96" customWidth="1"/>
    <col min="4083" max="4085" width="3.625" style="96" customWidth="1"/>
    <col min="4086" max="4086" width="9.625" style="96" customWidth="1"/>
    <col min="4087" max="4087" width="6.625" style="96" customWidth="1"/>
    <col min="4088" max="4088" width="9.625" style="96" customWidth="1"/>
    <col min="4089" max="4089" width="6.625" style="96" customWidth="1"/>
    <col min="4090" max="4090" width="9.625" style="96" customWidth="1"/>
    <col min="4091" max="4091" width="6.625" style="96" customWidth="1"/>
    <col min="4092" max="4092" width="9.625" style="96" customWidth="1"/>
    <col min="4093" max="4093" width="6.625" style="96" customWidth="1"/>
    <col min="4094" max="4094" width="9.625" style="96" customWidth="1"/>
    <col min="4095" max="4096" width="6.625" style="96" customWidth="1"/>
    <col min="4097" max="4099" width="3.625" style="96" customWidth="1"/>
    <col min="4100" max="4100" width="9.625" style="96" customWidth="1"/>
    <col min="4101" max="4101" width="6.625" style="96" customWidth="1"/>
    <col min="4102" max="4102" width="9.625" style="96" customWidth="1"/>
    <col min="4103" max="4103" width="6.625" style="96" customWidth="1"/>
    <col min="4104" max="4104" width="9.625" style="96" customWidth="1"/>
    <col min="4105" max="4105" width="6.625" style="96" customWidth="1"/>
    <col min="4106" max="4106" width="9.625" style="96" customWidth="1"/>
    <col min="4107" max="4107" width="6.625" style="96" customWidth="1"/>
    <col min="4108" max="4108" width="9.625" style="96" customWidth="1"/>
    <col min="4109" max="4110" width="6.625" style="96" customWidth="1"/>
    <col min="4111" max="4113" width="3.625" style="96" customWidth="1"/>
    <col min="4114" max="4114" width="9.625" style="96" customWidth="1"/>
    <col min="4115" max="4115" width="6.625" style="96" customWidth="1"/>
    <col min="4116" max="4116" width="9.625" style="96" customWidth="1"/>
    <col min="4117" max="4117" width="6.625" style="96" customWidth="1"/>
    <col min="4118" max="4118" width="9.625" style="96" customWidth="1"/>
    <col min="4119" max="4119" width="6.625" style="96" customWidth="1"/>
    <col min="4120" max="4120" width="9.625" style="96" customWidth="1"/>
    <col min="4121" max="4121" width="6.625" style="96" customWidth="1"/>
    <col min="4122" max="4122" width="9.625" style="96" customWidth="1"/>
    <col min="4123" max="4124" width="6.625" style="96" customWidth="1"/>
    <col min="4125" max="4324" width="9" style="96"/>
    <col min="4325" max="4327" width="3.625" style="96" customWidth="1"/>
    <col min="4328" max="4328" width="9.625" style="96" customWidth="1"/>
    <col min="4329" max="4329" width="6.625" style="96" customWidth="1"/>
    <col min="4330" max="4330" width="9.625" style="96" customWidth="1"/>
    <col min="4331" max="4331" width="6.625" style="96" customWidth="1"/>
    <col min="4332" max="4332" width="9.625" style="96" customWidth="1"/>
    <col min="4333" max="4333" width="6.625" style="96" customWidth="1"/>
    <col min="4334" max="4334" width="9.625" style="96" customWidth="1"/>
    <col min="4335" max="4335" width="6.625" style="96" customWidth="1"/>
    <col min="4336" max="4336" width="9.625" style="96" customWidth="1"/>
    <col min="4337" max="4337" width="6.625" style="96" customWidth="1"/>
    <col min="4338" max="4338" width="8.625" style="96" customWidth="1"/>
    <col min="4339" max="4341" width="3.625" style="96" customWidth="1"/>
    <col min="4342" max="4342" width="9.625" style="96" customWidth="1"/>
    <col min="4343" max="4343" width="6.625" style="96" customWidth="1"/>
    <col min="4344" max="4344" width="9.625" style="96" customWidth="1"/>
    <col min="4345" max="4345" width="6.625" style="96" customWidth="1"/>
    <col min="4346" max="4346" width="9.625" style="96" customWidth="1"/>
    <col min="4347" max="4347" width="6.625" style="96" customWidth="1"/>
    <col min="4348" max="4348" width="9.625" style="96" customWidth="1"/>
    <col min="4349" max="4349" width="6.625" style="96" customWidth="1"/>
    <col min="4350" max="4350" width="9.625" style="96" customWidth="1"/>
    <col min="4351" max="4352" width="6.625" style="96" customWidth="1"/>
    <col min="4353" max="4355" width="3.625" style="96" customWidth="1"/>
    <col min="4356" max="4356" width="9.625" style="96" customWidth="1"/>
    <col min="4357" max="4357" width="6.625" style="96" customWidth="1"/>
    <col min="4358" max="4358" width="9.625" style="96" customWidth="1"/>
    <col min="4359" max="4359" width="6.625" style="96" customWidth="1"/>
    <col min="4360" max="4360" width="9.625" style="96" customWidth="1"/>
    <col min="4361" max="4361" width="6.625" style="96" customWidth="1"/>
    <col min="4362" max="4362" width="9.625" style="96" customWidth="1"/>
    <col min="4363" max="4363" width="6.625" style="96" customWidth="1"/>
    <col min="4364" max="4364" width="9.625" style="96" customWidth="1"/>
    <col min="4365" max="4366" width="6.625" style="96" customWidth="1"/>
    <col min="4367" max="4369" width="3.625" style="96" customWidth="1"/>
    <col min="4370" max="4370" width="9.625" style="96" customWidth="1"/>
    <col min="4371" max="4371" width="6.625" style="96" customWidth="1"/>
    <col min="4372" max="4372" width="9.625" style="96" customWidth="1"/>
    <col min="4373" max="4373" width="6.625" style="96" customWidth="1"/>
    <col min="4374" max="4374" width="9.625" style="96" customWidth="1"/>
    <col min="4375" max="4375" width="6.625" style="96" customWidth="1"/>
    <col min="4376" max="4376" width="9.625" style="96" customWidth="1"/>
    <col min="4377" max="4377" width="6.625" style="96" customWidth="1"/>
    <col min="4378" max="4378" width="9.625" style="96" customWidth="1"/>
    <col min="4379" max="4380" width="6.625" style="96" customWidth="1"/>
    <col min="4381" max="4580" width="9" style="96"/>
    <col min="4581" max="4583" width="3.625" style="96" customWidth="1"/>
    <col min="4584" max="4584" width="9.625" style="96" customWidth="1"/>
    <col min="4585" max="4585" width="6.625" style="96" customWidth="1"/>
    <col min="4586" max="4586" width="9.625" style="96" customWidth="1"/>
    <col min="4587" max="4587" width="6.625" style="96" customWidth="1"/>
    <col min="4588" max="4588" width="9.625" style="96" customWidth="1"/>
    <col min="4589" max="4589" width="6.625" style="96" customWidth="1"/>
    <col min="4590" max="4590" width="9.625" style="96" customWidth="1"/>
    <col min="4591" max="4591" width="6.625" style="96" customWidth="1"/>
    <col min="4592" max="4592" width="9.625" style="96" customWidth="1"/>
    <col min="4593" max="4593" width="6.625" style="96" customWidth="1"/>
    <col min="4594" max="4594" width="8.625" style="96" customWidth="1"/>
    <col min="4595" max="4597" width="3.625" style="96" customWidth="1"/>
    <col min="4598" max="4598" width="9.625" style="96" customWidth="1"/>
    <col min="4599" max="4599" width="6.625" style="96" customWidth="1"/>
    <col min="4600" max="4600" width="9.625" style="96" customWidth="1"/>
    <col min="4601" max="4601" width="6.625" style="96" customWidth="1"/>
    <col min="4602" max="4602" width="9.625" style="96" customWidth="1"/>
    <col min="4603" max="4603" width="6.625" style="96" customWidth="1"/>
    <col min="4604" max="4604" width="9.625" style="96" customWidth="1"/>
    <col min="4605" max="4605" width="6.625" style="96" customWidth="1"/>
    <col min="4606" max="4606" width="9.625" style="96" customWidth="1"/>
    <col min="4607" max="4608" width="6.625" style="96" customWidth="1"/>
    <col min="4609" max="4611" width="3.625" style="96" customWidth="1"/>
    <col min="4612" max="4612" width="9.625" style="96" customWidth="1"/>
    <col min="4613" max="4613" width="6.625" style="96" customWidth="1"/>
    <col min="4614" max="4614" width="9.625" style="96" customWidth="1"/>
    <col min="4615" max="4615" width="6.625" style="96" customWidth="1"/>
    <col min="4616" max="4616" width="9.625" style="96" customWidth="1"/>
    <col min="4617" max="4617" width="6.625" style="96" customWidth="1"/>
    <col min="4618" max="4618" width="9.625" style="96" customWidth="1"/>
    <col min="4619" max="4619" width="6.625" style="96" customWidth="1"/>
    <col min="4620" max="4620" width="9.625" style="96" customWidth="1"/>
    <col min="4621" max="4622" width="6.625" style="96" customWidth="1"/>
    <col min="4623" max="4625" width="3.625" style="96" customWidth="1"/>
    <col min="4626" max="4626" width="9.625" style="96" customWidth="1"/>
    <col min="4627" max="4627" width="6.625" style="96" customWidth="1"/>
    <col min="4628" max="4628" width="9.625" style="96" customWidth="1"/>
    <col min="4629" max="4629" width="6.625" style="96" customWidth="1"/>
    <col min="4630" max="4630" width="9.625" style="96" customWidth="1"/>
    <col min="4631" max="4631" width="6.625" style="96" customWidth="1"/>
    <col min="4632" max="4632" width="9.625" style="96" customWidth="1"/>
    <col min="4633" max="4633" width="6.625" style="96" customWidth="1"/>
    <col min="4634" max="4634" width="9.625" style="96" customWidth="1"/>
    <col min="4635" max="4636" width="6.625" style="96" customWidth="1"/>
    <col min="4637" max="4836" width="9" style="96"/>
    <col min="4837" max="4839" width="3.625" style="96" customWidth="1"/>
    <col min="4840" max="4840" width="9.625" style="96" customWidth="1"/>
    <col min="4841" max="4841" width="6.625" style="96" customWidth="1"/>
    <col min="4842" max="4842" width="9.625" style="96" customWidth="1"/>
    <col min="4843" max="4843" width="6.625" style="96" customWidth="1"/>
    <col min="4844" max="4844" width="9.625" style="96" customWidth="1"/>
    <col min="4845" max="4845" width="6.625" style="96" customWidth="1"/>
    <col min="4846" max="4846" width="9.625" style="96" customWidth="1"/>
    <col min="4847" max="4847" width="6.625" style="96" customWidth="1"/>
    <col min="4848" max="4848" width="9.625" style="96" customWidth="1"/>
    <col min="4849" max="4849" width="6.625" style="96" customWidth="1"/>
    <col min="4850" max="4850" width="8.625" style="96" customWidth="1"/>
    <col min="4851" max="4853" width="3.625" style="96" customWidth="1"/>
    <col min="4854" max="4854" width="9.625" style="96" customWidth="1"/>
    <col min="4855" max="4855" width="6.625" style="96" customWidth="1"/>
    <col min="4856" max="4856" width="9.625" style="96" customWidth="1"/>
    <col min="4857" max="4857" width="6.625" style="96" customWidth="1"/>
    <col min="4858" max="4858" width="9.625" style="96" customWidth="1"/>
    <col min="4859" max="4859" width="6.625" style="96" customWidth="1"/>
    <col min="4860" max="4860" width="9.625" style="96" customWidth="1"/>
    <col min="4861" max="4861" width="6.625" style="96" customWidth="1"/>
    <col min="4862" max="4862" width="9.625" style="96" customWidth="1"/>
    <col min="4863" max="4864" width="6.625" style="96" customWidth="1"/>
    <col min="4865" max="4867" width="3.625" style="96" customWidth="1"/>
    <col min="4868" max="4868" width="9.625" style="96" customWidth="1"/>
    <col min="4869" max="4869" width="6.625" style="96" customWidth="1"/>
    <col min="4870" max="4870" width="9.625" style="96" customWidth="1"/>
    <col min="4871" max="4871" width="6.625" style="96" customWidth="1"/>
    <col min="4872" max="4872" width="9.625" style="96" customWidth="1"/>
    <col min="4873" max="4873" width="6.625" style="96" customWidth="1"/>
    <col min="4874" max="4874" width="9.625" style="96" customWidth="1"/>
    <col min="4875" max="4875" width="6.625" style="96" customWidth="1"/>
    <col min="4876" max="4876" width="9.625" style="96" customWidth="1"/>
    <col min="4877" max="4878" width="6.625" style="96" customWidth="1"/>
    <col min="4879" max="4881" width="3.625" style="96" customWidth="1"/>
    <col min="4882" max="4882" width="9.625" style="96" customWidth="1"/>
    <col min="4883" max="4883" width="6.625" style="96" customWidth="1"/>
    <col min="4884" max="4884" width="9.625" style="96" customWidth="1"/>
    <col min="4885" max="4885" width="6.625" style="96" customWidth="1"/>
    <col min="4886" max="4886" width="9.625" style="96" customWidth="1"/>
    <col min="4887" max="4887" width="6.625" style="96" customWidth="1"/>
    <col min="4888" max="4888" width="9.625" style="96" customWidth="1"/>
    <col min="4889" max="4889" width="6.625" style="96" customWidth="1"/>
    <col min="4890" max="4890" width="9.625" style="96" customWidth="1"/>
    <col min="4891" max="4892" width="6.625" style="96" customWidth="1"/>
    <col min="4893" max="5092" width="9" style="96"/>
    <col min="5093" max="5095" width="3.625" style="96" customWidth="1"/>
    <col min="5096" max="5096" width="9.625" style="96" customWidth="1"/>
    <col min="5097" max="5097" width="6.625" style="96" customWidth="1"/>
    <col min="5098" max="5098" width="9.625" style="96" customWidth="1"/>
    <col min="5099" max="5099" width="6.625" style="96" customWidth="1"/>
    <col min="5100" max="5100" width="9.625" style="96" customWidth="1"/>
    <col min="5101" max="5101" width="6.625" style="96" customWidth="1"/>
    <col min="5102" max="5102" width="9.625" style="96" customWidth="1"/>
    <col min="5103" max="5103" width="6.625" style="96" customWidth="1"/>
    <col min="5104" max="5104" width="9.625" style="96" customWidth="1"/>
    <col min="5105" max="5105" width="6.625" style="96" customWidth="1"/>
    <col min="5106" max="5106" width="8.625" style="96" customWidth="1"/>
    <col min="5107" max="5109" width="3.625" style="96" customWidth="1"/>
    <col min="5110" max="5110" width="9.625" style="96" customWidth="1"/>
    <col min="5111" max="5111" width="6.625" style="96" customWidth="1"/>
    <col min="5112" max="5112" width="9.625" style="96" customWidth="1"/>
    <col min="5113" max="5113" width="6.625" style="96" customWidth="1"/>
    <col min="5114" max="5114" width="9.625" style="96" customWidth="1"/>
    <col min="5115" max="5115" width="6.625" style="96" customWidth="1"/>
    <col min="5116" max="5116" width="9.625" style="96" customWidth="1"/>
    <col min="5117" max="5117" width="6.625" style="96" customWidth="1"/>
    <col min="5118" max="5118" width="9.625" style="96" customWidth="1"/>
    <col min="5119" max="5120" width="6.625" style="96" customWidth="1"/>
    <col min="5121" max="5123" width="3.625" style="96" customWidth="1"/>
    <col min="5124" max="5124" width="9.625" style="96" customWidth="1"/>
    <col min="5125" max="5125" width="6.625" style="96" customWidth="1"/>
    <col min="5126" max="5126" width="9.625" style="96" customWidth="1"/>
    <col min="5127" max="5127" width="6.625" style="96" customWidth="1"/>
    <col min="5128" max="5128" width="9.625" style="96" customWidth="1"/>
    <col min="5129" max="5129" width="6.625" style="96" customWidth="1"/>
    <col min="5130" max="5130" width="9.625" style="96" customWidth="1"/>
    <col min="5131" max="5131" width="6.625" style="96" customWidth="1"/>
    <col min="5132" max="5132" width="9.625" style="96" customWidth="1"/>
    <col min="5133" max="5134" width="6.625" style="96" customWidth="1"/>
    <col min="5135" max="5137" width="3.625" style="96" customWidth="1"/>
    <col min="5138" max="5138" width="9.625" style="96" customWidth="1"/>
    <col min="5139" max="5139" width="6.625" style="96" customWidth="1"/>
    <col min="5140" max="5140" width="9.625" style="96" customWidth="1"/>
    <col min="5141" max="5141" width="6.625" style="96" customWidth="1"/>
    <col min="5142" max="5142" width="9.625" style="96" customWidth="1"/>
    <col min="5143" max="5143" width="6.625" style="96" customWidth="1"/>
    <col min="5144" max="5144" width="9.625" style="96" customWidth="1"/>
    <col min="5145" max="5145" width="6.625" style="96" customWidth="1"/>
    <col min="5146" max="5146" width="9.625" style="96" customWidth="1"/>
    <col min="5147" max="5148" width="6.625" style="96" customWidth="1"/>
    <col min="5149" max="5348" width="9" style="96"/>
    <col min="5349" max="5351" width="3.625" style="96" customWidth="1"/>
    <col min="5352" max="5352" width="9.625" style="96" customWidth="1"/>
    <col min="5353" max="5353" width="6.625" style="96" customWidth="1"/>
    <col min="5354" max="5354" width="9.625" style="96" customWidth="1"/>
    <col min="5355" max="5355" width="6.625" style="96" customWidth="1"/>
    <col min="5356" max="5356" width="9.625" style="96" customWidth="1"/>
    <col min="5357" max="5357" width="6.625" style="96" customWidth="1"/>
    <col min="5358" max="5358" width="9.625" style="96" customWidth="1"/>
    <col min="5359" max="5359" width="6.625" style="96" customWidth="1"/>
    <col min="5360" max="5360" width="9.625" style="96" customWidth="1"/>
    <col min="5361" max="5361" width="6.625" style="96" customWidth="1"/>
    <col min="5362" max="5362" width="8.625" style="96" customWidth="1"/>
    <col min="5363" max="5365" width="3.625" style="96" customWidth="1"/>
    <col min="5366" max="5366" width="9.625" style="96" customWidth="1"/>
    <col min="5367" max="5367" width="6.625" style="96" customWidth="1"/>
    <col min="5368" max="5368" width="9.625" style="96" customWidth="1"/>
    <col min="5369" max="5369" width="6.625" style="96" customWidth="1"/>
    <col min="5370" max="5370" width="9.625" style="96" customWidth="1"/>
    <col min="5371" max="5371" width="6.625" style="96" customWidth="1"/>
    <col min="5372" max="5372" width="9.625" style="96" customWidth="1"/>
    <col min="5373" max="5373" width="6.625" style="96" customWidth="1"/>
    <col min="5374" max="5374" width="9.625" style="96" customWidth="1"/>
    <col min="5375" max="5376" width="6.625" style="96" customWidth="1"/>
    <col min="5377" max="5379" width="3.625" style="96" customWidth="1"/>
    <col min="5380" max="5380" width="9.625" style="96" customWidth="1"/>
    <col min="5381" max="5381" width="6.625" style="96" customWidth="1"/>
    <col min="5382" max="5382" width="9.625" style="96" customWidth="1"/>
    <col min="5383" max="5383" width="6.625" style="96" customWidth="1"/>
    <col min="5384" max="5384" width="9.625" style="96" customWidth="1"/>
    <col min="5385" max="5385" width="6.625" style="96" customWidth="1"/>
    <col min="5386" max="5386" width="9.625" style="96" customWidth="1"/>
    <col min="5387" max="5387" width="6.625" style="96" customWidth="1"/>
    <col min="5388" max="5388" width="9.625" style="96" customWidth="1"/>
    <col min="5389" max="5390" width="6.625" style="96" customWidth="1"/>
    <col min="5391" max="5393" width="3.625" style="96" customWidth="1"/>
    <col min="5394" max="5394" width="9.625" style="96" customWidth="1"/>
    <col min="5395" max="5395" width="6.625" style="96" customWidth="1"/>
    <col min="5396" max="5396" width="9.625" style="96" customWidth="1"/>
    <col min="5397" max="5397" width="6.625" style="96" customWidth="1"/>
    <col min="5398" max="5398" width="9.625" style="96" customWidth="1"/>
    <col min="5399" max="5399" width="6.625" style="96" customWidth="1"/>
    <col min="5400" max="5400" width="9.625" style="96" customWidth="1"/>
    <col min="5401" max="5401" width="6.625" style="96" customWidth="1"/>
    <col min="5402" max="5402" width="9.625" style="96" customWidth="1"/>
    <col min="5403" max="5404" width="6.625" style="96" customWidth="1"/>
    <col min="5405" max="5604" width="9" style="96"/>
    <col min="5605" max="5607" width="3.625" style="96" customWidth="1"/>
    <col min="5608" max="5608" width="9.625" style="96" customWidth="1"/>
    <col min="5609" max="5609" width="6.625" style="96" customWidth="1"/>
    <col min="5610" max="5610" width="9.625" style="96" customWidth="1"/>
    <col min="5611" max="5611" width="6.625" style="96" customWidth="1"/>
    <col min="5612" max="5612" width="9.625" style="96" customWidth="1"/>
    <col min="5613" max="5613" width="6.625" style="96" customWidth="1"/>
    <col min="5614" max="5614" width="9.625" style="96" customWidth="1"/>
    <col min="5615" max="5615" width="6.625" style="96" customWidth="1"/>
    <col min="5616" max="5616" width="9.625" style="96" customWidth="1"/>
    <col min="5617" max="5617" width="6.625" style="96" customWidth="1"/>
    <col min="5618" max="5618" width="8.625" style="96" customWidth="1"/>
    <col min="5619" max="5621" width="3.625" style="96" customWidth="1"/>
    <col min="5622" max="5622" width="9.625" style="96" customWidth="1"/>
    <col min="5623" max="5623" width="6.625" style="96" customWidth="1"/>
    <col min="5624" max="5624" width="9.625" style="96" customWidth="1"/>
    <col min="5625" max="5625" width="6.625" style="96" customWidth="1"/>
    <col min="5626" max="5626" width="9.625" style="96" customWidth="1"/>
    <col min="5627" max="5627" width="6.625" style="96" customWidth="1"/>
    <col min="5628" max="5628" width="9.625" style="96" customWidth="1"/>
    <col min="5629" max="5629" width="6.625" style="96" customWidth="1"/>
    <col min="5630" max="5630" width="9.625" style="96" customWidth="1"/>
    <col min="5631" max="5632" width="6.625" style="96" customWidth="1"/>
    <col min="5633" max="5635" width="3.625" style="96" customWidth="1"/>
    <col min="5636" max="5636" width="9.625" style="96" customWidth="1"/>
    <col min="5637" max="5637" width="6.625" style="96" customWidth="1"/>
    <col min="5638" max="5638" width="9.625" style="96" customWidth="1"/>
    <col min="5639" max="5639" width="6.625" style="96" customWidth="1"/>
    <col min="5640" max="5640" width="9.625" style="96" customWidth="1"/>
    <col min="5641" max="5641" width="6.625" style="96" customWidth="1"/>
    <col min="5642" max="5642" width="9.625" style="96" customWidth="1"/>
    <col min="5643" max="5643" width="6.625" style="96" customWidth="1"/>
    <col min="5644" max="5644" width="9.625" style="96" customWidth="1"/>
    <col min="5645" max="5646" width="6.625" style="96" customWidth="1"/>
    <col min="5647" max="5649" width="3.625" style="96" customWidth="1"/>
    <col min="5650" max="5650" width="9.625" style="96" customWidth="1"/>
    <col min="5651" max="5651" width="6.625" style="96" customWidth="1"/>
    <col min="5652" max="5652" width="9.625" style="96" customWidth="1"/>
    <col min="5653" max="5653" width="6.625" style="96" customWidth="1"/>
    <col min="5654" max="5654" width="9.625" style="96" customWidth="1"/>
    <col min="5655" max="5655" width="6.625" style="96" customWidth="1"/>
    <col min="5656" max="5656" width="9.625" style="96" customWidth="1"/>
    <col min="5657" max="5657" width="6.625" style="96" customWidth="1"/>
    <col min="5658" max="5658" width="9.625" style="96" customWidth="1"/>
    <col min="5659" max="5660" width="6.625" style="96" customWidth="1"/>
    <col min="5661" max="5860" width="9" style="96"/>
    <col min="5861" max="5863" width="3.625" style="96" customWidth="1"/>
    <col min="5864" max="5864" width="9.625" style="96" customWidth="1"/>
    <col min="5865" max="5865" width="6.625" style="96" customWidth="1"/>
    <col min="5866" max="5866" width="9.625" style="96" customWidth="1"/>
    <col min="5867" max="5867" width="6.625" style="96" customWidth="1"/>
    <col min="5868" max="5868" width="9.625" style="96" customWidth="1"/>
    <col min="5869" max="5869" width="6.625" style="96" customWidth="1"/>
    <col min="5870" max="5870" width="9.625" style="96" customWidth="1"/>
    <col min="5871" max="5871" width="6.625" style="96" customWidth="1"/>
    <col min="5872" max="5872" width="9.625" style="96" customWidth="1"/>
    <col min="5873" max="5873" width="6.625" style="96" customWidth="1"/>
    <col min="5874" max="5874" width="8.625" style="96" customWidth="1"/>
    <col min="5875" max="5877" width="3.625" style="96" customWidth="1"/>
    <col min="5878" max="5878" width="9.625" style="96" customWidth="1"/>
    <col min="5879" max="5879" width="6.625" style="96" customWidth="1"/>
    <col min="5880" max="5880" width="9.625" style="96" customWidth="1"/>
    <col min="5881" max="5881" width="6.625" style="96" customWidth="1"/>
    <col min="5882" max="5882" width="9.625" style="96" customWidth="1"/>
    <col min="5883" max="5883" width="6.625" style="96" customWidth="1"/>
    <col min="5884" max="5884" width="9.625" style="96" customWidth="1"/>
    <col min="5885" max="5885" width="6.625" style="96" customWidth="1"/>
    <col min="5886" max="5886" width="9.625" style="96" customWidth="1"/>
    <col min="5887" max="5888" width="6.625" style="96" customWidth="1"/>
    <col min="5889" max="5891" width="3.625" style="96" customWidth="1"/>
    <col min="5892" max="5892" width="9.625" style="96" customWidth="1"/>
    <col min="5893" max="5893" width="6.625" style="96" customWidth="1"/>
    <col min="5894" max="5894" width="9.625" style="96" customWidth="1"/>
    <col min="5895" max="5895" width="6.625" style="96" customWidth="1"/>
    <col min="5896" max="5896" width="9.625" style="96" customWidth="1"/>
    <col min="5897" max="5897" width="6.625" style="96" customWidth="1"/>
    <col min="5898" max="5898" width="9.625" style="96" customWidth="1"/>
    <col min="5899" max="5899" width="6.625" style="96" customWidth="1"/>
    <col min="5900" max="5900" width="9.625" style="96" customWidth="1"/>
    <col min="5901" max="5902" width="6.625" style="96" customWidth="1"/>
    <col min="5903" max="5905" width="3.625" style="96" customWidth="1"/>
    <col min="5906" max="5906" width="9.625" style="96" customWidth="1"/>
    <col min="5907" max="5907" width="6.625" style="96" customWidth="1"/>
    <col min="5908" max="5908" width="9.625" style="96" customWidth="1"/>
    <col min="5909" max="5909" width="6.625" style="96" customWidth="1"/>
    <col min="5910" max="5910" width="9.625" style="96" customWidth="1"/>
    <col min="5911" max="5911" width="6.625" style="96" customWidth="1"/>
    <col min="5912" max="5912" width="9.625" style="96" customWidth="1"/>
    <col min="5913" max="5913" width="6.625" style="96" customWidth="1"/>
    <col min="5914" max="5914" width="9.625" style="96" customWidth="1"/>
    <col min="5915" max="5916" width="6.625" style="96" customWidth="1"/>
    <col min="5917" max="6116" width="9" style="96"/>
    <col min="6117" max="6119" width="3.625" style="96" customWidth="1"/>
    <col min="6120" max="6120" width="9.625" style="96" customWidth="1"/>
    <col min="6121" max="6121" width="6.625" style="96" customWidth="1"/>
    <col min="6122" max="6122" width="9.625" style="96" customWidth="1"/>
    <col min="6123" max="6123" width="6.625" style="96" customWidth="1"/>
    <col min="6124" max="6124" width="9.625" style="96" customWidth="1"/>
    <col min="6125" max="6125" width="6.625" style="96" customWidth="1"/>
    <col min="6126" max="6126" width="9.625" style="96" customWidth="1"/>
    <col min="6127" max="6127" width="6.625" style="96" customWidth="1"/>
    <col min="6128" max="6128" width="9.625" style="96" customWidth="1"/>
    <col min="6129" max="6129" width="6.625" style="96" customWidth="1"/>
    <col min="6130" max="6130" width="8.625" style="96" customWidth="1"/>
    <col min="6131" max="6133" width="3.625" style="96" customWidth="1"/>
    <col min="6134" max="6134" width="9.625" style="96" customWidth="1"/>
    <col min="6135" max="6135" width="6.625" style="96" customWidth="1"/>
    <col min="6136" max="6136" width="9.625" style="96" customWidth="1"/>
    <col min="6137" max="6137" width="6.625" style="96" customWidth="1"/>
    <col min="6138" max="6138" width="9.625" style="96" customWidth="1"/>
    <col min="6139" max="6139" width="6.625" style="96" customWidth="1"/>
    <col min="6140" max="6140" width="9.625" style="96" customWidth="1"/>
    <col min="6141" max="6141" width="6.625" style="96" customWidth="1"/>
    <col min="6142" max="6142" width="9.625" style="96" customWidth="1"/>
    <col min="6143" max="6144" width="6.625" style="96" customWidth="1"/>
    <col min="6145" max="6147" width="3.625" style="96" customWidth="1"/>
    <col min="6148" max="6148" width="9.625" style="96" customWidth="1"/>
    <col min="6149" max="6149" width="6.625" style="96" customWidth="1"/>
    <col min="6150" max="6150" width="9.625" style="96" customWidth="1"/>
    <col min="6151" max="6151" width="6.625" style="96" customWidth="1"/>
    <col min="6152" max="6152" width="9.625" style="96" customWidth="1"/>
    <col min="6153" max="6153" width="6.625" style="96" customWidth="1"/>
    <col min="6154" max="6154" width="9.625" style="96" customWidth="1"/>
    <col min="6155" max="6155" width="6.625" style="96" customWidth="1"/>
    <col min="6156" max="6156" width="9.625" style="96" customWidth="1"/>
    <col min="6157" max="6158" width="6.625" style="96" customWidth="1"/>
    <col min="6159" max="6161" width="3.625" style="96" customWidth="1"/>
    <col min="6162" max="6162" width="9.625" style="96" customWidth="1"/>
    <col min="6163" max="6163" width="6.625" style="96" customWidth="1"/>
    <col min="6164" max="6164" width="9.625" style="96" customWidth="1"/>
    <col min="6165" max="6165" width="6.625" style="96" customWidth="1"/>
    <col min="6166" max="6166" width="9.625" style="96" customWidth="1"/>
    <col min="6167" max="6167" width="6.625" style="96" customWidth="1"/>
    <col min="6168" max="6168" width="9.625" style="96" customWidth="1"/>
    <col min="6169" max="6169" width="6.625" style="96" customWidth="1"/>
    <col min="6170" max="6170" width="9.625" style="96" customWidth="1"/>
    <col min="6171" max="6172" width="6.625" style="96" customWidth="1"/>
    <col min="6173" max="6372" width="9" style="96"/>
    <col min="6373" max="6375" width="3.625" style="96" customWidth="1"/>
    <col min="6376" max="6376" width="9.625" style="96" customWidth="1"/>
    <col min="6377" max="6377" width="6.625" style="96" customWidth="1"/>
    <col min="6378" max="6378" width="9.625" style="96" customWidth="1"/>
    <col min="6379" max="6379" width="6.625" style="96" customWidth="1"/>
    <col min="6380" max="6380" width="9.625" style="96" customWidth="1"/>
    <col min="6381" max="6381" width="6.625" style="96" customWidth="1"/>
    <col min="6382" max="6382" width="9.625" style="96" customWidth="1"/>
    <col min="6383" max="6383" width="6.625" style="96" customWidth="1"/>
    <col min="6384" max="6384" width="9.625" style="96" customWidth="1"/>
    <col min="6385" max="6385" width="6.625" style="96" customWidth="1"/>
    <col min="6386" max="6386" width="8.625" style="96" customWidth="1"/>
    <col min="6387" max="6389" width="3.625" style="96" customWidth="1"/>
    <col min="6390" max="6390" width="9.625" style="96" customWidth="1"/>
    <col min="6391" max="6391" width="6.625" style="96" customWidth="1"/>
    <col min="6392" max="6392" width="9.625" style="96" customWidth="1"/>
    <col min="6393" max="6393" width="6.625" style="96" customWidth="1"/>
    <col min="6394" max="6394" width="9.625" style="96" customWidth="1"/>
    <col min="6395" max="6395" width="6.625" style="96" customWidth="1"/>
    <col min="6396" max="6396" width="9.625" style="96" customWidth="1"/>
    <col min="6397" max="6397" width="6.625" style="96" customWidth="1"/>
    <col min="6398" max="6398" width="9.625" style="96" customWidth="1"/>
    <col min="6399" max="6400" width="6.625" style="96" customWidth="1"/>
    <col min="6401" max="6403" width="3.625" style="96" customWidth="1"/>
    <col min="6404" max="6404" width="9.625" style="96" customWidth="1"/>
    <col min="6405" max="6405" width="6.625" style="96" customWidth="1"/>
    <col min="6406" max="6406" width="9.625" style="96" customWidth="1"/>
    <col min="6407" max="6407" width="6.625" style="96" customWidth="1"/>
    <col min="6408" max="6408" width="9.625" style="96" customWidth="1"/>
    <col min="6409" max="6409" width="6.625" style="96" customWidth="1"/>
    <col min="6410" max="6410" width="9.625" style="96" customWidth="1"/>
    <col min="6411" max="6411" width="6.625" style="96" customWidth="1"/>
    <col min="6412" max="6412" width="9.625" style="96" customWidth="1"/>
    <col min="6413" max="6414" width="6.625" style="96" customWidth="1"/>
    <col min="6415" max="6417" width="3.625" style="96" customWidth="1"/>
    <col min="6418" max="6418" width="9.625" style="96" customWidth="1"/>
    <col min="6419" max="6419" width="6.625" style="96" customWidth="1"/>
    <col min="6420" max="6420" width="9.625" style="96" customWidth="1"/>
    <col min="6421" max="6421" width="6.625" style="96" customWidth="1"/>
    <col min="6422" max="6422" width="9.625" style="96" customWidth="1"/>
    <col min="6423" max="6423" width="6.625" style="96" customWidth="1"/>
    <col min="6424" max="6424" width="9.625" style="96" customWidth="1"/>
    <col min="6425" max="6425" width="6.625" style="96" customWidth="1"/>
    <col min="6426" max="6426" width="9.625" style="96" customWidth="1"/>
    <col min="6427" max="6428" width="6.625" style="96" customWidth="1"/>
    <col min="6429" max="6628" width="9" style="96"/>
    <col min="6629" max="6631" width="3.625" style="96" customWidth="1"/>
    <col min="6632" max="6632" width="9.625" style="96" customWidth="1"/>
    <col min="6633" max="6633" width="6.625" style="96" customWidth="1"/>
    <col min="6634" max="6634" width="9.625" style="96" customWidth="1"/>
    <col min="6635" max="6635" width="6.625" style="96" customWidth="1"/>
    <col min="6636" max="6636" width="9.625" style="96" customWidth="1"/>
    <col min="6637" max="6637" width="6.625" style="96" customWidth="1"/>
    <col min="6638" max="6638" width="9.625" style="96" customWidth="1"/>
    <col min="6639" max="6639" width="6.625" style="96" customWidth="1"/>
    <col min="6640" max="6640" width="9.625" style="96" customWidth="1"/>
    <col min="6641" max="6641" width="6.625" style="96" customWidth="1"/>
    <col min="6642" max="6642" width="8.625" style="96" customWidth="1"/>
    <col min="6643" max="6645" width="3.625" style="96" customWidth="1"/>
    <col min="6646" max="6646" width="9.625" style="96" customWidth="1"/>
    <col min="6647" max="6647" width="6.625" style="96" customWidth="1"/>
    <col min="6648" max="6648" width="9.625" style="96" customWidth="1"/>
    <col min="6649" max="6649" width="6.625" style="96" customWidth="1"/>
    <col min="6650" max="6650" width="9.625" style="96" customWidth="1"/>
    <col min="6651" max="6651" width="6.625" style="96" customWidth="1"/>
    <col min="6652" max="6652" width="9.625" style="96" customWidth="1"/>
    <col min="6653" max="6653" width="6.625" style="96" customWidth="1"/>
    <col min="6654" max="6654" width="9.625" style="96" customWidth="1"/>
    <col min="6655" max="6656" width="6.625" style="96" customWidth="1"/>
    <col min="6657" max="6659" width="3.625" style="96" customWidth="1"/>
    <col min="6660" max="6660" width="9.625" style="96" customWidth="1"/>
    <col min="6661" max="6661" width="6.625" style="96" customWidth="1"/>
    <col min="6662" max="6662" width="9.625" style="96" customWidth="1"/>
    <col min="6663" max="6663" width="6.625" style="96" customWidth="1"/>
    <col min="6664" max="6664" width="9.625" style="96" customWidth="1"/>
    <col min="6665" max="6665" width="6.625" style="96" customWidth="1"/>
    <col min="6666" max="6666" width="9.625" style="96" customWidth="1"/>
    <col min="6667" max="6667" width="6.625" style="96" customWidth="1"/>
    <col min="6668" max="6668" width="9.625" style="96" customWidth="1"/>
    <col min="6669" max="6670" width="6.625" style="96" customWidth="1"/>
    <col min="6671" max="6673" width="3.625" style="96" customWidth="1"/>
    <col min="6674" max="6674" width="9.625" style="96" customWidth="1"/>
    <col min="6675" max="6675" width="6.625" style="96" customWidth="1"/>
    <col min="6676" max="6676" width="9.625" style="96" customWidth="1"/>
    <col min="6677" max="6677" width="6.625" style="96" customWidth="1"/>
    <col min="6678" max="6678" width="9.625" style="96" customWidth="1"/>
    <col min="6679" max="6679" width="6.625" style="96" customWidth="1"/>
    <col min="6680" max="6680" width="9.625" style="96" customWidth="1"/>
    <col min="6681" max="6681" width="6.625" style="96" customWidth="1"/>
    <col min="6682" max="6682" width="9.625" style="96" customWidth="1"/>
    <col min="6683" max="6684" width="6.625" style="96" customWidth="1"/>
    <col min="6685" max="6884" width="9" style="96"/>
    <col min="6885" max="6887" width="3.625" style="96" customWidth="1"/>
    <col min="6888" max="6888" width="9.625" style="96" customWidth="1"/>
    <col min="6889" max="6889" width="6.625" style="96" customWidth="1"/>
    <col min="6890" max="6890" width="9.625" style="96" customWidth="1"/>
    <col min="6891" max="6891" width="6.625" style="96" customWidth="1"/>
    <col min="6892" max="6892" width="9.625" style="96" customWidth="1"/>
    <col min="6893" max="6893" width="6.625" style="96" customWidth="1"/>
    <col min="6894" max="6894" width="9.625" style="96" customWidth="1"/>
    <col min="6895" max="6895" width="6.625" style="96" customWidth="1"/>
    <col min="6896" max="6896" width="9.625" style="96" customWidth="1"/>
    <col min="6897" max="6897" width="6.625" style="96" customWidth="1"/>
    <col min="6898" max="6898" width="8.625" style="96" customWidth="1"/>
    <col min="6899" max="6901" width="3.625" style="96" customWidth="1"/>
    <col min="6902" max="6902" width="9.625" style="96" customWidth="1"/>
    <col min="6903" max="6903" width="6.625" style="96" customWidth="1"/>
    <col min="6904" max="6904" width="9.625" style="96" customWidth="1"/>
    <col min="6905" max="6905" width="6.625" style="96" customWidth="1"/>
    <col min="6906" max="6906" width="9.625" style="96" customWidth="1"/>
    <col min="6907" max="6907" width="6.625" style="96" customWidth="1"/>
    <col min="6908" max="6908" width="9.625" style="96" customWidth="1"/>
    <col min="6909" max="6909" width="6.625" style="96" customWidth="1"/>
    <col min="6910" max="6910" width="9.625" style="96" customWidth="1"/>
    <col min="6911" max="6912" width="6.625" style="96" customWidth="1"/>
    <col min="6913" max="6915" width="3.625" style="96" customWidth="1"/>
    <col min="6916" max="6916" width="9.625" style="96" customWidth="1"/>
    <col min="6917" max="6917" width="6.625" style="96" customWidth="1"/>
    <col min="6918" max="6918" width="9.625" style="96" customWidth="1"/>
    <col min="6919" max="6919" width="6.625" style="96" customWidth="1"/>
    <col min="6920" max="6920" width="9.625" style="96" customWidth="1"/>
    <col min="6921" max="6921" width="6.625" style="96" customWidth="1"/>
    <col min="6922" max="6922" width="9.625" style="96" customWidth="1"/>
    <col min="6923" max="6923" width="6.625" style="96" customWidth="1"/>
    <col min="6924" max="6924" width="9.625" style="96" customWidth="1"/>
    <col min="6925" max="6926" width="6.625" style="96" customWidth="1"/>
    <col min="6927" max="6929" width="3.625" style="96" customWidth="1"/>
    <col min="6930" max="6930" width="9.625" style="96" customWidth="1"/>
    <col min="6931" max="6931" width="6.625" style="96" customWidth="1"/>
    <col min="6932" max="6932" width="9.625" style="96" customWidth="1"/>
    <col min="6933" max="6933" width="6.625" style="96" customWidth="1"/>
    <col min="6934" max="6934" width="9.625" style="96" customWidth="1"/>
    <col min="6935" max="6935" width="6.625" style="96" customWidth="1"/>
    <col min="6936" max="6936" width="9.625" style="96" customWidth="1"/>
    <col min="6937" max="6937" width="6.625" style="96" customWidth="1"/>
    <col min="6938" max="6938" width="9.625" style="96" customWidth="1"/>
    <col min="6939" max="6940" width="6.625" style="96" customWidth="1"/>
    <col min="6941" max="7140" width="9" style="96"/>
    <col min="7141" max="7143" width="3.625" style="96" customWidth="1"/>
    <col min="7144" max="7144" width="9.625" style="96" customWidth="1"/>
    <col min="7145" max="7145" width="6.625" style="96" customWidth="1"/>
    <col min="7146" max="7146" width="9.625" style="96" customWidth="1"/>
    <col min="7147" max="7147" width="6.625" style="96" customWidth="1"/>
    <col min="7148" max="7148" width="9.625" style="96" customWidth="1"/>
    <col min="7149" max="7149" width="6.625" style="96" customWidth="1"/>
    <col min="7150" max="7150" width="9.625" style="96" customWidth="1"/>
    <col min="7151" max="7151" width="6.625" style="96" customWidth="1"/>
    <col min="7152" max="7152" width="9.625" style="96" customWidth="1"/>
    <col min="7153" max="7153" width="6.625" style="96" customWidth="1"/>
    <col min="7154" max="7154" width="8.625" style="96" customWidth="1"/>
    <col min="7155" max="7157" width="3.625" style="96" customWidth="1"/>
    <col min="7158" max="7158" width="9.625" style="96" customWidth="1"/>
    <col min="7159" max="7159" width="6.625" style="96" customWidth="1"/>
    <col min="7160" max="7160" width="9.625" style="96" customWidth="1"/>
    <col min="7161" max="7161" width="6.625" style="96" customWidth="1"/>
    <col min="7162" max="7162" width="9.625" style="96" customWidth="1"/>
    <col min="7163" max="7163" width="6.625" style="96" customWidth="1"/>
    <col min="7164" max="7164" width="9.625" style="96" customWidth="1"/>
    <col min="7165" max="7165" width="6.625" style="96" customWidth="1"/>
    <col min="7166" max="7166" width="9.625" style="96" customWidth="1"/>
    <col min="7167" max="7168" width="6.625" style="96" customWidth="1"/>
    <col min="7169" max="7171" width="3.625" style="96" customWidth="1"/>
    <col min="7172" max="7172" width="9.625" style="96" customWidth="1"/>
    <col min="7173" max="7173" width="6.625" style="96" customWidth="1"/>
    <col min="7174" max="7174" width="9.625" style="96" customWidth="1"/>
    <col min="7175" max="7175" width="6.625" style="96" customWidth="1"/>
    <col min="7176" max="7176" width="9.625" style="96" customWidth="1"/>
    <col min="7177" max="7177" width="6.625" style="96" customWidth="1"/>
    <col min="7178" max="7178" width="9.625" style="96" customWidth="1"/>
    <col min="7179" max="7179" width="6.625" style="96" customWidth="1"/>
    <col min="7180" max="7180" width="9.625" style="96" customWidth="1"/>
    <col min="7181" max="7182" width="6.625" style="96" customWidth="1"/>
    <col min="7183" max="7185" width="3.625" style="96" customWidth="1"/>
    <col min="7186" max="7186" width="9.625" style="96" customWidth="1"/>
    <col min="7187" max="7187" width="6.625" style="96" customWidth="1"/>
    <col min="7188" max="7188" width="9.625" style="96" customWidth="1"/>
    <col min="7189" max="7189" width="6.625" style="96" customWidth="1"/>
    <col min="7190" max="7190" width="9.625" style="96" customWidth="1"/>
    <col min="7191" max="7191" width="6.625" style="96" customWidth="1"/>
    <col min="7192" max="7192" width="9.625" style="96" customWidth="1"/>
    <col min="7193" max="7193" width="6.625" style="96" customWidth="1"/>
    <col min="7194" max="7194" width="9.625" style="96" customWidth="1"/>
    <col min="7195" max="7196" width="6.625" style="96" customWidth="1"/>
    <col min="7197" max="7396" width="9" style="96"/>
    <col min="7397" max="7399" width="3.625" style="96" customWidth="1"/>
    <col min="7400" max="7400" width="9.625" style="96" customWidth="1"/>
    <col min="7401" max="7401" width="6.625" style="96" customWidth="1"/>
    <col min="7402" max="7402" width="9.625" style="96" customWidth="1"/>
    <col min="7403" max="7403" width="6.625" style="96" customWidth="1"/>
    <col min="7404" max="7404" width="9.625" style="96" customWidth="1"/>
    <col min="7405" max="7405" width="6.625" style="96" customWidth="1"/>
    <col min="7406" max="7406" width="9.625" style="96" customWidth="1"/>
    <col min="7407" max="7407" width="6.625" style="96" customWidth="1"/>
    <col min="7408" max="7408" width="9.625" style="96" customWidth="1"/>
    <col min="7409" max="7409" width="6.625" style="96" customWidth="1"/>
    <col min="7410" max="7410" width="8.625" style="96" customWidth="1"/>
    <col min="7411" max="7413" width="3.625" style="96" customWidth="1"/>
    <col min="7414" max="7414" width="9.625" style="96" customWidth="1"/>
    <col min="7415" max="7415" width="6.625" style="96" customWidth="1"/>
    <col min="7416" max="7416" width="9.625" style="96" customWidth="1"/>
    <col min="7417" max="7417" width="6.625" style="96" customWidth="1"/>
    <col min="7418" max="7418" width="9.625" style="96" customWidth="1"/>
    <col min="7419" max="7419" width="6.625" style="96" customWidth="1"/>
    <col min="7420" max="7420" width="9.625" style="96" customWidth="1"/>
    <col min="7421" max="7421" width="6.625" style="96" customWidth="1"/>
    <col min="7422" max="7422" width="9.625" style="96" customWidth="1"/>
    <col min="7423" max="7424" width="6.625" style="96" customWidth="1"/>
    <col min="7425" max="7427" width="3.625" style="96" customWidth="1"/>
    <col min="7428" max="7428" width="9.625" style="96" customWidth="1"/>
    <col min="7429" max="7429" width="6.625" style="96" customWidth="1"/>
    <col min="7430" max="7430" width="9.625" style="96" customWidth="1"/>
    <col min="7431" max="7431" width="6.625" style="96" customWidth="1"/>
    <col min="7432" max="7432" width="9.625" style="96" customWidth="1"/>
    <col min="7433" max="7433" width="6.625" style="96" customWidth="1"/>
    <col min="7434" max="7434" width="9.625" style="96" customWidth="1"/>
    <col min="7435" max="7435" width="6.625" style="96" customWidth="1"/>
    <col min="7436" max="7436" width="9.625" style="96" customWidth="1"/>
    <col min="7437" max="7438" width="6.625" style="96" customWidth="1"/>
    <col min="7439" max="7441" width="3.625" style="96" customWidth="1"/>
    <col min="7442" max="7442" width="9.625" style="96" customWidth="1"/>
    <col min="7443" max="7443" width="6.625" style="96" customWidth="1"/>
    <col min="7444" max="7444" width="9.625" style="96" customWidth="1"/>
    <col min="7445" max="7445" width="6.625" style="96" customWidth="1"/>
    <col min="7446" max="7446" width="9.625" style="96" customWidth="1"/>
    <col min="7447" max="7447" width="6.625" style="96" customWidth="1"/>
    <col min="7448" max="7448" width="9.625" style="96" customWidth="1"/>
    <col min="7449" max="7449" width="6.625" style="96" customWidth="1"/>
    <col min="7450" max="7450" width="9.625" style="96" customWidth="1"/>
    <col min="7451" max="7452" width="6.625" style="96" customWidth="1"/>
    <col min="7453" max="7652" width="9" style="96"/>
    <col min="7653" max="7655" width="3.625" style="96" customWidth="1"/>
    <col min="7656" max="7656" width="9.625" style="96" customWidth="1"/>
    <col min="7657" max="7657" width="6.625" style="96" customWidth="1"/>
    <col min="7658" max="7658" width="9.625" style="96" customWidth="1"/>
    <col min="7659" max="7659" width="6.625" style="96" customWidth="1"/>
    <col min="7660" max="7660" width="9.625" style="96" customWidth="1"/>
    <col min="7661" max="7661" width="6.625" style="96" customWidth="1"/>
    <col min="7662" max="7662" width="9.625" style="96" customWidth="1"/>
    <col min="7663" max="7663" width="6.625" style="96" customWidth="1"/>
    <col min="7664" max="7664" width="9.625" style="96" customWidth="1"/>
    <col min="7665" max="7665" width="6.625" style="96" customWidth="1"/>
    <col min="7666" max="7666" width="8.625" style="96" customWidth="1"/>
    <col min="7667" max="7669" width="3.625" style="96" customWidth="1"/>
    <col min="7670" max="7670" width="9.625" style="96" customWidth="1"/>
    <col min="7671" max="7671" width="6.625" style="96" customWidth="1"/>
    <col min="7672" max="7672" width="9.625" style="96" customWidth="1"/>
    <col min="7673" max="7673" width="6.625" style="96" customWidth="1"/>
    <col min="7674" max="7674" width="9.625" style="96" customWidth="1"/>
    <col min="7675" max="7675" width="6.625" style="96" customWidth="1"/>
    <col min="7676" max="7676" width="9.625" style="96" customWidth="1"/>
    <col min="7677" max="7677" width="6.625" style="96" customWidth="1"/>
    <col min="7678" max="7678" width="9.625" style="96" customWidth="1"/>
    <col min="7679" max="7680" width="6.625" style="96" customWidth="1"/>
    <col min="7681" max="7683" width="3.625" style="96" customWidth="1"/>
    <col min="7684" max="7684" width="9.625" style="96" customWidth="1"/>
    <col min="7685" max="7685" width="6.625" style="96" customWidth="1"/>
    <col min="7686" max="7686" width="9.625" style="96" customWidth="1"/>
    <col min="7687" max="7687" width="6.625" style="96" customWidth="1"/>
    <col min="7688" max="7688" width="9.625" style="96" customWidth="1"/>
    <col min="7689" max="7689" width="6.625" style="96" customWidth="1"/>
    <col min="7690" max="7690" width="9.625" style="96" customWidth="1"/>
    <col min="7691" max="7691" width="6.625" style="96" customWidth="1"/>
    <col min="7692" max="7692" width="9.625" style="96" customWidth="1"/>
    <col min="7693" max="7694" width="6.625" style="96" customWidth="1"/>
    <col min="7695" max="7697" width="3.625" style="96" customWidth="1"/>
    <col min="7698" max="7698" width="9.625" style="96" customWidth="1"/>
    <col min="7699" max="7699" width="6.625" style="96" customWidth="1"/>
    <col min="7700" max="7700" width="9.625" style="96" customWidth="1"/>
    <col min="7701" max="7701" width="6.625" style="96" customWidth="1"/>
    <col min="7702" max="7702" width="9.625" style="96" customWidth="1"/>
    <col min="7703" max="7703" width="6.625" style="96" customWidth="1"/>
    <col min="7704" max="7704" width="9.625" style="96" customWidth="1"/>
    <col min="7705" max="7705" width="6.625" style="96" customWidth="1"/>
    <col min="7706" max="7706" width="9.625" style="96" customWidth="1"/>
    <col min="7707" max="7708" width="6.625" style="96" customWidth="1"/>
    <col min="7709" max="7908" width="9" style="96"/>
    <col min="7909" max="7911" width="3.625" style="96" customWidth="1"/>
    <col min="7912" max="7912" width="9.625" style="96" customWidth="1"/>
    <col min="7913" max="7913" width="6.625" style="96" customWidth="1"/>
    <col min="7914" max="7914" width="9.625" style="96" customWidth="1"/>
    <col min="7915" max="7915" width="6.625" style="96" customWidth="1"/>
    <col min="7916" max="7916" width="9.625" style="96" customWidth="1"/>
    <col min="7917" max="7917" width="6.625" style="96" customWidth="1"/>
    <col min="7918" max="7918" width="9.625" style="96" customWidth="1"/>
    <col min="7919" max="7919" width="6.625" style="96" customWidth="1"/>
    <col min="7920" max="7920" width="9.625" style="96" customWidth="1"/>
    <col min="7921" max="7921" width="6.625" style="96" customWidth="1"/>
    <col min="7922" max="7922" width="8.625" style="96" customWidth="1"/>
    <col min="7923" max="7925" width="3.625" style="96" customWidth="1"/>
    <col min="7926" max="7926" width="9.625" style="96" customWidth="1"/>
    <col min="7927" max="7927" width="6.625" style="96" customWidth="1"/>
    <col min="7928" max="7928" width="9.625" style="96" customWidth="1"/>
    <col min="7929" max="7929" width="6.625" style="96" customWidth="1"/>
    <col min="7930" max="7930" width="9.625" style="96" customWidth="1"/>
    <col min="7931" max="7931" width="6.625" style="96" customWidth="1"/>
    <col min="7932" max="7932" width="9.625" style="96" customWidth="1"/>
    <col min="7933" max="7933" width="6.625" style="96" customWidth="1"/>
    <col min="7934" max="7934" width="9.625" style="96" customWidth="1"/>
    <col min="7935" max="7936" width="6.625" style="96" customWidth="1"/>
    <col min="7937" max="7939" width="3.625" style="96" customWidth="1"/>
    <col min="7940" max="7940" width="9.625" style="96" customWidth="1"/>
    <col min="7941" max="7941" width="6.625" style="96" customWidth="1"/>
    <col min="7942" max="7942" width="9.625" style="96" customWidth="1"/>
    <col min="7943" max="7943" width="6.625" style="96" customWidth="1"/>
    <col min="7944" max="7944" width="9.625" style="96" customWidth="1"/>
    <col min="7945" max="7945" width="6.625" style="96" customWidth="1"/>
    <col min="7946" max="7946" width="9.625" style="96" customWidth="1"/>
    <col min="7947" max="7947" width="6.625" style="96" customWidth="1"/>
    <col min="7948" max="7948" width="9.625" style="96" customWidth="1"/>
    <col min="7949" max="7950" width="6.625" style="96" customWidth="1"/>
    <col min="7951" max="7953" width="3.625" style="96" customWidth="1"/>
    <col min="7954" max="7954" width="9.625" style="96" customWidth="1"/>
    <col min="7955" max="7955" width="6.625" style="96" customWidth="1"/>
    <col min="7956" max="7956" width="9.625" style="96" customWidth="1"/>
    <col min="7957" max="7957" width="6.625" style="96" customWidth="1"/>
    <col min="7958" max="7958" width="9.625" style="96" customWidth="1"/>
    <col min="7959" max="7959" width="6.625" style="96" customWidth="1"/>
    <col min="7960" max="7960" width="9.625" style="96" customWidth="1"/>
    <col min="7961" max="7961" width="6.625" style="96" customWidth="1"/>
    <col min="7962" max="7962" width="9.625" style="96" customWidth="1"/>
    <col min="7963" max="7964" width="6.625" style="96" customWidth="1"/>
    <col min="7965" max="8164" width="9" style="96"/>
    <col min="8165" max="8167" width="3.625" style="96" customWidth="1"/>
    <col min="8168" max="8168" width="9.625" style="96" customWidth="1"/>
    <col min="8169" max="8169" width="6.625" style="96" customWidth="1"/>
    <col min="8170" max="8170" width="9.625" style="96" customWidth="1"/>
    <col min="8171" max="8171" width="6.625" style="96" customWidth="1"/>
    <col min="8172" max="8172" width="9.625" style="96" customWidth="1"/>
    <col min="8173" max="8173" width="6.625" style="96" customWidth="1"/>
    <col min="8174" max="8174" width="9.625" style="96" customWidth="1"/>
    <col min="8175" max="8175" width="6.625" style="96" customWidth="1"/>
    <col min="8176" max="8176" width="9.625" style="96" customWidth="1"/>
    <col min="8177" max="8177" width="6.625" style="96" customWidth="1"/>
    <col min="8178" max="8178" width="8.625" style="96" customWidth="1"/>
    <col min="8179" max="8181" width="3.625" style="96" customWidth="1"/>
    <col min="8182" max="8182" width="9.625" style="96" customWidth="1"/>
    <col min="8183" max="8183" width="6.625" style="96" customWidth="1"/>
    <col min="8184" max="8184" width="9.625" style="96" customWidth="1"/>
    <col min="8185" max="8185" width="6.625" style="96" customWidth="1"/>
    <col min="8186" max="8186" width="9.625" style="96" customWidth="1"/>
    <col min="8187" max="8187" width="6.625" style="96" customWidth="1"/>
    <col min="8188" max="8188" width="9.625" style="96" customWidth="1"/>
    <col min="8189" max="8189" width="6.625" style="96" customWidth="1"/>
    <col min="8190" max="8190" width="9.625" style="96" customWidth="1"/>
    <col min="8191" max="8192" width="6.625" style="96" customWidth="1"/>
    <col min="8193" max="8195" width="3.625" style="96" customWidth="1"/>
    <col min="8196" max="8196" width="9.625" style="96" customWidth="1"/>
    <col min="8197" max="8197" width="6.625" style="96" customWidth="1"/>
    <col min="8198" max="8198" width="9.625" style="96" customWidth="1"/>
    <col min="8199" max="8199" width="6.625" style="96" customWidth="1"/>
    <col min="8200" max="8200" width="9.625" style="96" customWidth="1"/>
    <col min="8201" max="8201" width="6.625" style="96" customWidth="1"/>
    <col min="8202" max="8202" width="9.625" style="96" customWidth="1"/>
    <col min="8203" max="8203" width="6.625" style="96" customWidth="1"/>
    <col min="8204" max="8204" width="9.625" style="96" customWidth="1"/>
    <col min="8205" max="8206" width="6.625" style="96" customWidth="1"/>
    <col min="8207" max="8209" width="3.625" style="96" customWidth="1"/>
    <col min="8210" max="8210" width="9.625" style="96" customWidth="1"/>
    <col min="8211" max="8211" width="6.625" style="96" customWidth="1"/>
    <col min="8212" max="8212" width="9.625" style="96" customWidth="1"/>
    <col min="8213" max="8213" width="6.625" style="96" customWidth="1"/>
    <col min="8214" max="8214" width="9.625" style="96" customWidth="1"/>
    <col min="8215" max="8215" width="6.625" style="96" customWidth="1"/>
    <col min="8216" max="8216" width="9.625" style="96" customWidth="1"/>
    <col min="8217" max="8217" width="6.625" style="96" customWidth="1"/>
    <col min="8218" max="8218" width="9.625" style="96" customWidth="1"/>
    <col min="8219" max="8220" width="6.625" style="96" customWidth="1"/>
    <col min="8221" max="8420" width="9" style="96"/>
    <col min="8421" max="8423" width="3.625" style="96" customWidth="1"/>
    <col min="8424" max="8424" width="9.625" style="96" customWidth="1"/>
    <col min="8425" max="8425" width="6.625" style="96" customWidth="1"/>
    <col min="8426" max="8426" width="9.625" style="96" customWidth="1"/>
    <col min="8427" max="8427" width="6.625" style="96" customWidth="1"/>
    <col min="8428" max="8428" width="9.625" style="96" customWidth="1"/>
    <col min="8429" max="8429" width="6.625" style="96" customWidth="1"/>
    <col min="8430" max="8430" width="9.625" style="96" customWidth="1"/>
    <col min="8431" max="8431" width="6.625" style="96" customWidth="1"/>
    <col min="8432" max="8432" width="9.625" style="96" customWidth="1"/>
    <col min="8433" max="8433" width="6.625" style="96" customWidth="1"/>
    <col min="8434" max="8434" width="8.625" style="96" customWidth="1"/>
    <col min="8435" max="8437" width="3.625" style="96" customWidth="1"/>
    <col min="8438" max="8438" width="9.625" style="96" customWidth="1"/>
    <col min="8439" max="8439" width="6.625" style="96" customWidth="1"/>
    <col min="8440" max="8440" width="9.625" style="96" customWidth="1"/>
    <col min="8441" max="8441" width="6.625" style="96" customWidth="1"/>
    <col min="8442" max="8442" width="9.625" style="96" customWidth="1"/>
    <col min="8443" max="8443" width="6.625" style="96" customWidth="1"/>
    <col min="8444" max="8444" width="9.625" style="96" customWidth="1"/>
    <col min="8445" max="8445" width="6.625" style="96" customWidth="1"/>
    <col min="8446" max="8446" width="9.625" style="96" customWidth="1"/>
    <col min="8447" max="8448" width="6.625" style="96" customWidth="1"/>
    <col min="8449" max="8451" width="3.625" style="96" customWidth="1"/>
    <col min="8452" max="8452" width="9.625" style="96" customWidth="1"/>
    <col min="8453" max="8453" width="6.625" style="96" customWidth="1"/>
    <col min="8454" max="8454" width="9.625" style="96" customWidth="1"/>
    <col min="8455" max="8455" width="6.625" style="96" customWidth="1"/>
    <col min="8456" max="8456" width="9.625" style="96" customWidth="1"/>
    <col min="8457" max="8457" width="6.625" style="96" customWidth="1"/>
    <col min="8458" max="8458" width="9.625" style="96" customWidth="1"/>
    <col min="8459" max="8459" width="6.625" style="96" customWidth="1"/>
    <col min="8460" max="8460" width="9.625" style="96" customWidth="1"/>
    <col min="8461" max="8462" width="6.625" style="96" customWidth="1"/>
    <col min="8463" max="8465" width="3.625" style="96" customWidth="1"/>
    <col min="8466" max="8466" width="9.625" style="96" customWidth="1"/>
    <col min="8467" max="8467" width="6.625" style="96" customWidth="1"/>
    <col min="8468" max="8468" width="9.625" style="96" customWidth="1"/>
    <col min="8469" max="8469" width="6.625" style="96" customWidth="1"/>
    <col min="8470" max="8470" width="9.625" style="96" customWidth="1"/>
    <col min="8471" max="8471" width="6.625" style="96" customWidth="1"/>
    <col min="8472" max="8472" width="9.625" style="96" customWidth="1"/>
    <col min="8473" max="8473" width="6.625" style="96" customWidth="1"/>
    <col min="8474" max="8474" width="9.625" style="96" customWidth="1"/>
    <col min="8475" max="8476" width="6.625" style="96" customWidth="1"/>
    <col min="8477" max="8676" width="9" style="96"/>
    <col min="8677" max="8679" width="3.625" style="96" customWidth="1"/>
    <col min="8680" max="8680" width="9.625" style="96" customWidth="1"/>
    <col min="8681" max="8681" width="6.625" style="96" customWidth="1"/>
    <col min="8682" max="8682" width="9.625" style="96" customWidth="1"/>
    <col min="8683" max="8683" width="6.625" style="96" customWidth="1"/>
    <col min="8684" max="8684" width="9.625" style="96" customWidth="1"/>
    <col min="8685" max="8685" width="6.625" style="96" customWidth="1"/>
    <col min="8686" max="8686" width="9.625" style="96" customWidth="1"/>
    <col min="8687" max="8687" width="6.625" style="96" customWidth="1"/>
    <col min="8688" max="8688" width="9.625" style="96" customWidth="1"/>
    <col min="8689" max="8689" width="6.625" style="96" customWidth="1"/>
    <col min="8690" max="8690" width="8.625" style="96" customWidth="1"/>
    <col min="8691" max="8693" width="3.625" style="96" customWidth="1"/>
    <col min="8694" max="8694" width="9.625" style="96" customWidth="1"/>
    <col min="8695" max="8695" width="6.625" style="96" customWidth="1"/>
    <col min="8696" max="8696" width="9.625" style="96" customWidth="1"/>
    <col min="8697" max="8697" width="6.625" style="96" customWidth="1"/>
    <col min="8698" max="8698" width="9.625" style="96" customWidth="1"/>
    <col min="8699" max="8699" width="6.625" style="96" customWidth="1"/>
    <col min="8700" max="8700" width="9.625" style="96" customWidth="1"/>
    <col min="8701" max="8701" width="6.625" style="96" customWidth="1"/>
    <col min="8702" max="8702" width="9.625" style="96" customWidth="1"/>
    <col min="8703" max="8704" width="6.625" style="96" customWidth="1"/>
    <col min="8705" max="8707" width="3.625" style="96" customWidth="1"/>
    <col min="8708" max="8708" width="9.625" style="96" customWidth="1"/>
    <col min="8709" max="8709" width="6.625" style="96" customWidth="1"/>
    <col min="8710" max="8710" width="9.625" style="96" customWidth="1"/>
    <col min="8711" max="8711" width="6.625" style="96" customWidth="1"/>
    <col min="8712" max="8712" width="9.625" style="96" customWidth="1"/>
    <col min="8713" max="8713" width="6.625" style="96" customWidth="1"/>
    <col min="8714" max="8714" width="9.625" style="96" customWidth="1"/>
    <col min="8715" max="8715" width="6.625" style="96" customWidth="1"/>
    <col min="8716" max="8716" width="9.625" style="96" customWidth="1"/>
    <col min="8717" max="8718" width="6.625" style="96" customWidth="1"/>
    <col min="8719" max="8721" width="3.625" style="96" customWidth="1"/>
    <col min="8722" max="8722" width="9.625" style="96" customWidth="1"/>
    <col min="8723" max="8723" width="6.625" style="96" customWidth="1"/>
    <col min="8724" max="8724" width="9.625" style="96" customWidth="1"/>
    <col min="8725" max="8725" width="6.625" style="96" customWidth="1"/>
    <col min="8726" max="8726" width="9.625" style="96" customWidth="1"/>
    <col min="8727" max="8727" width="6.625" style="96" customWidth="1"/>
    <col min="8728" max="8728" width="9.625" style="96" customWidth="1"/>
    <col min="8729" max="8729" width="6.625" style="96" customWidth="1"/>
    <col min="8730" max="8730" width="9.625" style="96" customWidth="1"/>
    <col min="8731" max="8732" width="6.625" style="96" customWidth="1"/>
    <col min="8733" max="8932" width="9" style="96"/>
    <col min="8933" max="8935" width="3.625" style="96" customWidth="1"/>
    <col min="8936" max="8936" width="9.625" style="96" customWidth="1"/>
    <col min="8937" max="8937" width="6.625" style="96" customWidth="1"/>
    <col min="8938" max="8938" width="9.625" style="96" customWidth="1"/>
    <col min="8939" max="8939" width="6.625" style="96" customWidth="1"/>
    <col min="8940" max="8940" width="9.625" style="96" customWidth="1"/>
    <col min="8941" max="8941" width="6.625" style="96" customWidth="1"/>
    <col min="8942" max="8942" width="9.625" style="96" customWidth="1"/>
    <col min="8943" max="8943" width="6.625" style="96" customWidth="1"/>
    <col min="8944" max="8944" width="9.625" style="96" customWidth="1"/>
    <col min="8945" max="8945" width="6.625" style="96" customWidth="1"/>
    <col min="8946" max="8946" width="8.625" style="96" customWidth="1"/>
    <col min="8947" max="8949" width="3.625" style="96" customWidth="1"/>
    <col min="8950" max="8950" width="9.625" style="96" customWidth="1"/>
    <col min="8951" max="8951" width="6.625" style="96" customWidth="1"/>
    <col min="8952" max="8952" width="9.625" style="96" customWidth="1"/>
    <col min="8953" max="8953" width="6.625" style="96" customWidth="1"/>
    <col min="8954" max="8954" width="9.625" style="96" customWidth="1"/>
    <col min="8955" max="8955" width="6.625" style="96" customWidth="1"/>
    <col min="8956" max="8956" width="9.625" style="96" customWidth="1"/>
    <col min="8957" max="8957" width="6.625" style="96" customWidth="1"/>
    <col min="8958" max="8958" width="9.625" style="96" customWidth="1"/>
    <col min="8959" max="8960" width="6.625" style="96" customWidth="1"/>
    <col min="8961" max="8963" width="3.625" style="96" customWidth="1"/>
    <col min="8964" max="8964" width="9.625" style="96" customWidth="1"/>
    <col min="8965" max="8965" width="6.625" style="96" customWidth="1"/>
    <col min="8966" max="8966" width="9.625" style="96" customWidth="1"/>
    <col min="8967" max="8967" width="6.625" style="96" customWidth="1"/>
    <col min="8968" max="8968" width="9.625" style="96" customWidth="1"/>
    <col min="8969" max="8969" width="6.625" style="96" customWidth="1"/>
    <col min="8970" max="8970" width="9.625" style="96" customWidth="1"/>
    <col min="8971" max="8971" width="6.625" style="96" customWidth="1"/>
    <col min="8972" max="8972" width="9.625" style="96" customWidth="1"/>
    <col min="8973" max="8974" width="6.625" style="96" customWidth="1"/>
    <col min="8975" max="8977" width="3.625" style="96" customWidth="1"/>
    <col min="8978" max="8978" width="9.625" style="96" customWidth="1"/>
    <col min="8979" max="8979" width="6.625" style="96" customWidth="1"/>
    <col min="8980" max="8980" width="9.625" style="96" customWidth="1"/>
    <col min="8981" max="8981" width="6.625" style="96" customWidth="1"/>
    <col min="8982" max="8982" width="9.625" style="96" customWidth="1"/>
    <col min="8983" max="8983" width="6.625" style="96" customWidth="1"/>
    <col min="8984" max="8984" width="9.625" style="96" customWidth="1"/>
    <col min="8985" max="8985" width="6.625" style="96" customWidth="1"/>
    <col min="8986" max="8986" width="9.625" style="96" customWidth="1"/>
    <col min="8987" max="8988" width="6.625" style="96" customWidth="1"/>
    <col min="8989" max="9188" width="9" style="96"/>
    <col min="9189" max="9191" width="3.625" style="96" customWidth="1"/>
    <col min="9192" max="9192" width="9.625" style="96" customWidth="1"/>
    <col min="9193" max="9193" width="6.625" style="96" customWidth="1"/>
    <col min="9194" max="9194" width="9.625" style="96" customWidth="1"/>
    <col min="9195" max="9195" width="6.625" style="96" customWidth="1"/>
    <col min="9196" max="9196" width="9.625" style="96" customWidth="1"/>
    <col min="9197" max="9197" width="6.625" style="96" customWidth="1"/>
    <col min="9198" max="9198" width="9.625" style="96" customWidth="1"/>
    <col min="9199" max="9199" width="6.625" style="96" customWidth="1"/>
    <col min="9200" max="9200" width="9.625" style="96" customWidth="1"/>
    <col min="9201" max="9201" width="6.625" style="96" customWidth="1"/>
    <col min="9202" max="9202" width="8.625" style="96" customWidth="1"/>
    <col min="9203" max="9205" width="3.625" style="96" customWidth="1"/>
    <col min="9206" max="9206" width="9.625" style="96" customWidth="1"/>
    <col min="9207" max="9207" width="6.625" style="96" customWidth="1"/>
    <col min="9208" max="9208" width="9.625" style="96" customWidth="1"/>
    <col min="9209" max="9209" width="6.625" style="96" customWidth="1"/>
    <col min="9210" max="9210" width="9.625" style="96" customWidth="1"/>
    <col min="9211" max="9211" width="6.625" style="96" customWidth="1"/>
    <col min="9212" max="9212" width="9.625" style="96" customWidth="1"/>
    <col min="9213" max="9213" width="6.625" style="96" customWidth="1"/>
    <col min="9214" max="9214" width="9.625" style="96" customWidth="1"/>
    <col min="9215" max="9216" width="6.625" style="96" customWidth="1"/>
    <col min="9217" max="9219" width="3.625" style="96" customWidth="1"/>
    <col min="9220" max="9220" width="9.625" style="96" customWidth="1"/>
    <col min="9221" max="9221" width="6.625" style="96" customWidth="1"/>
    <col min="9222" max="9222" width="9.625" style="96" customWidth="1"/>
    <col min="9223" max="9223" width="6.625" style="96" customWidth="1"/>
    <col min="9224" max="9224" width="9.625" style="96" customWidth="1"/>
    <col min="9225" max="9225" width="6.625" style="96" customWidth="1"/>
    <col min="9226" max="9226" width="9.625" style="96" customWidth="1"/>
    <col min="9227" max="9227" width="6.625" style="96" customWidth="1"/>
    <col min="9228" max="9228" width="9.625" style="96" customWidth="1"/>
    <col min="9229" max="9230" width="6.625" style="96" customWidth="1"/>
    <col min="9231" max="9233" width="3.625" style="96" customWidth="1"/>
    <col min="9234" max="9234" width="9.625" style="96" customWidth="1"/>
    <col min="9235" max="9235" width="6.625" style="96" customWidth="1"/>
    <col min="9236" max="9236" width="9.625" style="96" customWidth="1"/>
    <col min="9237" max="9237" width="6.625" style="96" customWidth="1"/>
    <col min="9238" max="9238" width="9.625" style="96" customWidth="1"/>
    <col min="9239" max="9239" width="6.625" style="96" customWidth="1"/>
    <col min="9240" max="9240" width="9.625" style="96" customWidth="1"/>
    <col min="9241" max="9241" width="6.625" style="96" customWidth="1"/>
    <col min="9242" max="9242" width="9.625" style="96" customWidth="1"/>
    <col min="9243" max="9244" width="6.625" style="96" customWidth="1"/>
    <col min="9245" max="9444" width="9" style="96"/>
    <col min="9445" max="9447" width="3.625" style="96" customWidth="1"/>
    <col min="9448" max="9448" width="9.625" style="96" customWidth="1"/>
    <col min="9449" max="9449" width="6.625" style="96" customWidth="1"/>
    <col min="9450" max="9450" width="9.625" style="96" customWidth="1"/>
    <col min="9451" max="9451" width="6.625" style="96" customWidth="1"/>
    <col min="9452" max="9452" width="9.625" style="96" customWidth="1"/>
    <col min="9453" max="9453" width="6.625" style="96" customWidth="1"/>
    <col min="9454" max="9454" width="9.625" style="96" customWidth="1"/>
    <col min="9455" max="9455" width="6.625" style="96" customWidth="1"/>
    <col min="9456" max="9456" width="9.625" style="96" customWidth="1"/>
    <col min="9457" max="9457" width="6.625" style="96" customWidth="1"/>
    <col min="9458" max="9458" width="8.625" style="96" customWidth="1"/>
    <col min="9459" max="9461" width="3.625" style="96" customWidth="1"/>
    <col min="9462" max="9462" width="9.625" style="96" customWidth="1"/>
    <col min="9463" max="9463" width="6.625" style="96" customWidth="1"/>
    <col min="9464" max="9464" width="9.625" style="96" customWidth="1"/>
    <col min="9465" max="9465" width="6.625" style="96" customWidth="1"/>
    <col min="9466" max="9466" width="9.625" style="96" customWidth="1"/>
    <col min="9467" max="9467" width="6.625" style="96" customWidth="1"/>
    <col min="9468" max="9468" width="9.625" style="96" customWidth="1"/>
    <col min="9469" max="9469" width="6.625" style="96" customWidth="1"/>
    <col min="9470" max="9470" width="9.625" style="96" customWidth="1"/>
    <col min="9471" max="9472" width="6.625" style="96" customWidth="1"/>
    <col min="9473" max="9475" width="3.625" style="96" customWidth="1"/>
    <col min="9476" max="9476" width="9.625" style="96" customWidth="1"/>
    <col min="9477" max="9477" width="6.625" style="96" customWidth="1"/>
    <col min="9478" max="9478" width="9.625" style="96" customWidth="1"/>
    <col min="9479" max="9479" width="6.625" style="96" customWidth="1"/>
    <col min="9480" max="9480" width="9.625" style="96" customWidth="1"/>
    <col min="9481" max="9481" width="6.625" style="96" customWidth="1"/>
    <col min="9482" max="9482" width="9.625" style="96" customWidth="1"/>
    <col min="9483" max="9483" width="6.625" style="96" customWidth="1"/>
    <col min="9484" max="9484" width="9.625" style="96" customWidth="1"/>
    <col min="9485" max="9486" width="6.625" style="96" customWidth="1"/>
    <col min="9487" max="9489" width="3.625" style="96" customWidth="1"/>
    <col min="9490" max="9490" width="9.625" style="96" customWidth="1"/>
    <col min="9491" max="9491" width="6.625" style="96" customWidth="1"/>
    <col min="9492" max="9492" width="9.625" style="96" customWidth="1"/>
    <col min="9493" max="9493" width="6.625" style="96" customWidth="1"/>
    <col min="9494" max="9494" width="9.625" style="96" customWidth="1"/>
    <col min="9495" max="9495" width="6.625" style="96" customWidth="1"/>
    <col min="9496" max="9496" width="9.625" style="96" customWidth="1"/>
    <col min="9497" max="9497" width="6.625" style="96" customWidth="1"/>
    <col min="9498" max="9498" width="9.625" style="96" customWidth="1"/>
    <col min="9499" max="9500" width="6.625" style="96" customWidth="1"/>
    <col min="9501" max="9700" width="9" style="96"/>
    <col min="9701" max="9703" width="3.625" style="96" customWidth="1"/>
    <col min="9704" max="9704" width="9.625" style="96" customWidth="1"/>
    <col min="9705" max="9705" width="6.625" style="96" customWidth="1"/>
    <col min="9706" max="9706" width="9.625" style="96" customWidth="1"/>
    <col min="9707" max="9707" width="6.625" style="96" customWidth="1"/>
    <col min="9708" max="9708" width="9.625" style="96" customWidth="1"/>
    <col min="9709" max="9709" width="6.625" style="96" customWidth="1"/>
    <col min="9710" max="9710" width="9.625" style="96" customWidth="1"/>
    <col min="9711" max="9711" width="6.625" style="96" customWidth="1"/>
    <col min="9712" max="9712" width="9.625" style="96" customWidth="1"/>
    <col min="9713" max="9713" width="6.625" style="96" customWidth="1"/>
    <col min="9714" max="9714" width="8.625" style="96" customWidth="1"/>
    <col min="9715" max="9717" width="3.625" style="96" customWidth="1"/>
    <col min="9718" max="9718" width="9.625" style="96" customWidth="1"/>
    <col min="9719" max="9719" width="6.625" style="96" customWidth="1"/>
    <col min="9720" max="9720" width="9.625" style="96" customWidth="1"/>
    <col min="9721" max="9721" width="6.625" style="96" customWidth="1"/>
    <col min="9722" max="9722" width="9.625" style="96" customWidth="1"/>
    <col min="9723" max="9723" width="6.625" style="96" customWidth="1"/>
    <col min="9724" max="9724" width="9.625" style="96" customWidth="1"/>
    <col min="9725" max="9725" width="6.625" style="96" customWidth="1"/>
    <col min="9726" max="9726" width="9.625" style="96" customWidth="1"/>
    <col min="9727" max="9728" width="6.625" style="96" customWidth="1"/>
    <col min="9729" max="9731" width="3.625" style="96" customWidth="1"/>
    <col min="9732" max="9732" width="9.625" style="96" customWidth="1"/>
    <col min="9733" max="9733" width="6.625" style="96" customWidth="1"/>
    <col min="9734" max="9734" width="9.625" style="96" customWidth="1"/>
    <col min="9735" max="9735" width="6.625" style="96" customWidth="1"/>
    <col min="9736" max="9736" width="9.625" style="96" customWidth="1"/>
    <col min="9737" max="9737" width="6.625" style="96" customWidth="1"/>
    <col min="9738" max="9738" width="9.625" style="96" customWidth="1"/>
    <col min="9739" max="9739" width="6.625" style="96" customWidth="1"/>
    <col min="9740" max="9740" width="9.625" style="96" customWidth="1"/>
    <col min="9741" max="9742" width="6.625" style="96" customWidth="1"/>
    <col min="9743" max="9745" width="3.625" style="96" customWidth="1"/>
    <col min="9746" max="9746" width="9.625" style="96" customWidth="1"/>
    <col min="9747" max="9747" width="6.625" style="96" customWidth="1"/>
    <col min="9748" max="9748" width="9.625" style="96" customWidth="1"/>
    <col min="9749" max="9749" width="6.625" style="96" customWidth="1"/>
    <col min="9750" max="9750" width="9.625" style="96" customWidth="1"/>
    <col min="9751" max="9751" width="6.625" style="96" customWidth="1"/>
    <col min="9752" max="9752" width="9.625" style="96" customWidth="1"/>
    <col min="9753" max="9753" width="6.625" style="96" customWidth="1"/>
    <col min="9754" max="9754" width="9.625" style="96" customWidth="1"/>
    <col min="9755" max="9756" width="6.625" style="96" customWidth="1"/>
    <col min="9757" max="9956" width="9" style="96"/>
    <col min="9957" max="9959" width="3.625" style="96" customWidth="1"/>
    <col min="9960" max="9960" width="9.625" style="96" customWidth="1"/>
    <col min="9961" max="9961" width="6.625" style="96" customWidth="1"/>
    <col min="9962" max="9962" width="9.625" style="96" customWidth="1"/>
    <col min="9963" max="9963" width="6.625" style="96" customWidth="1"/>
    <col min="9964" max="9964" width="9.625" style="96" customWidth="1"/>
    <col min="9965" max="9965" width="6.625" style="96" customWidth="1"/>
    <col min="9966" max="9966" width="9.625" style="96" customWidth="1"/>
    <col min="9967" max="9967" width="6.625" style="96" customWidth="1"/>
    <col min="9968" max="9968" width="9.625" style="96" customWidth="1"/>
    <col min="9969" max="9969" width="6.625" style="96" customWidth="1"/>
    <col min="9970" max="9970" width="8.625" style="96" customWidth="1"/>
    <col min="9971" max="9973" width="3.625" style="96" customWidth="1"/>
    <col min="9974" max="9974" width="9.625" style="96" customWidth="1"/>
    <col min="9975" max="9975" width="6.625" style="96" customWidth="1"/>
    <col min="9976" max="9976" width="9.625" style="96" customWidth="1"/>
    <col min="9977" max="9977" width="6.625" style="96" customWidth="1"/>
    <col min="9978" max="9978" width="9.625" style="96" customWidth="1"/>
    <col min="9979" max="9979" width="6.625" style="96" customWidth="1"/>
    <col min="9980" max="9980" width="9.625" style="96" customWidth="1"/>
    <col min="9981" max="9981" width="6.625" style="96" customWidth="1"/>
    <col min="9982" max="9982" width="9.625" style="96" customWidth="1"/>
    <col min="9983" max="9984" width="6.625" style="96" customWidth="1"/>
    <col min="9985" max="9987" width="3.625" style="96" customWidth="1"/>
    <col min="9988" max="9988" width="9.625" style="96" customWidth="1"/>
    <col min="9989" max="9989" width="6.625" style="96" customWidth="1"/>
    <col min="9990" max="9990" width="9.625" style="96" customWidth="1"/>
    <col min="9991" max="9991" width="6.625" style="96" customWidth="1"/>
    <col min="9992" max="9992" width="9.625" style="96" customWidth="1"/>
    <col min="9993" max="9993" width="6.625" style="96" customWidth="1"/>
    <col min="9994" max="9994" width="9.625" style="96" customWidth="1"/>
    <col min="9995" max="9995" width="6.625" style="96" customWidth="1"/>
    <col min="9996" max="9996" width="9.625" style="96" customWidth="1"/>
    <col min="9997" max="9998" width="6.625" style="96" customWidth="1"/>
    <col min="9999" max="10001" width="3.625" style="96" customWidth="1"/>
    <col min="10002" max="10002" width="9.625" style="96" customWidth="1"/>
    <col min="10003" max="10003" width="6.625" style="96" customWidth="1"/>
    <col min="10004" max="10004" width="9.625" style="96" customWidth="1"/>
    <col min="10005" max="10005" width="6.625" style="96" customWidth="1"/>
    <col min="10006" max="10006" width="9.625" style="96" customWidth="1"/>
    <col min="10007" max="10007" width="6.625" style="96" customWidth="1"/>
    <col min="10008" max="10008" width="9.625" style="96" customWidth="1"/>
    <col min="10009" max="10009" width="6.625" style="96" customWidth="1"/>
    <col min="10010" max="10010" width="9.625" style="96" customWidth="1"/>
    <col min="10011" max="10012" width="6.625" style="96" customWidth="1"/>
    <col min="10013" max="10212" width="9" style="96"/>
    <col min="10213" max="10215" width="3.625" style="96" customWidth="1"/>
    <col min="10216" max="10216" width="9.625" style="96" customWidth="1"/>
    <col min="10217" max="10217" width="6.625" style="96" customWidth="1"/>
    <col min="10218" max="10218" width="9.625" style="96" customWidth="1"/>
    <col min="10219" max="10219" width="6.625" style="96" customWidth="1"/>
    <col min="10220" max="10220" width="9.625" style="96" customWidth="1"/>
    <col min="10221" max="10221" width="6.625" style="96" customWidth="1"/>
    <col min="10222" max="10222" width="9.625" style="96" customWidth="1"/>
    <col min="10223" max="10223" width="6.625" style="96" customWidth="1"/>
    <col min="10224" max="10224" width="9.625" style="96" customWidth="1"/>
    <col min="10225" max="10225" width="6.625" style="96" customWidth="1"/>
    <col min="10226" max="10226" width="8.625" style="96" customWidth="1"/>
    <col min="10227" max="10229" width="3.625" style="96" customWidth="1"/>
    <col min="10230" max="10230" width="9.625" style="96" customWidth="1"/>
    <col min="10231" max="10231" width="6.625" style="96" customWidth="1"/>
    <col min="10232" max="10232" width="9.625" style="96" customWidth="1"/>
    <col min="10233" max="10233" width="6.625" style="96" customWidth="1"/>
    <col min="10234" max="10234" width="9.625" style="96" customWidth="1"/>
    <col min="10235" max="10235" width="6.625" style="96" customWidth="1"/>
    <col min="10236" max="10236" width="9.625" style="96" customWidth="1"/>
    <col min="10237" max="10237" width="6.625" style="96" customWidth="1"/>
    <col min="10238" max="10238" width="9.625" style="96" customWidth="1"/>
    <col min="10239" max="10240" width="6.625" style="96" customWidth="1"/>
    <col min="10241" max="10243" width="3.625" style="96" customWidth="1"/>
    <col min="10244" max="10244" width="9.625" style="96" customWidth="1"/>
    <col min="10245" max="10245" width="6.625" style="96" customWidth="1"/>
    <col min="10246" max="10246" width="9.625" style="96" customWidth="1"/>
    <col min="10247" max="10247" width="6.625" style="96" customWidth="1"/>
    <col min="10248" max="10248" width="9.625" style="96" customWidth="1"/>
    <col min="10249" max="10249" width="6.625" style="96" customWidth="1"/>
    <col min="10250" max="10250" width="9.625" style="96" customWidth="1"/>
    <col min="10251" max="10251" width="6.625" style="96" customWidth="1"/>
    <col min="10252" max="10252" width="9.625" style="96" customWidth="1"/>
    <col min="10253" max="10254" width="6.625" style="96" customWidth="1"/>
    <col min="10255" max="10257" width="3.625" style="96" customWidth="1"/>
    <col min="10258" max="10258" width="9.625" style="96" customWidth="1"/>
    <col min="10259" max="10259" width="6.625" style="96" customWidth="1"/>
    <col min="10260" max="10260" width="9.625" style="96" customWidth="1"/>
    <col min="10261" max="10261" width="6.625" style="96" customWidth="1"/>
    <col min="10262" max="10262" width="9.625" style="96" customWidth="1"/>
    <col min="10263" max="10263" width="6.625" style="96" customWidth="1"/>
    <col min="10264" max="10264" width="9.625" style="96" customWidth="1"/>
    <col min="10265" max="10265" width="6.625" style="96" customWidth="1"/>
    <col min="10266" max="10266" width="9.625" style="96" customWidth="1"/>
    <col min="10267" max="10268" width="6.625" style="96" customWidth="1"/>
    <col min="10269" max="10468" width="9" style="96"/>
    <col min="10469" max="10471" width="3.625" style="96" customWidth="1"/>
    <col min="10472" max="10472" width="9.625" style="96" customWidth="1"/>
    <col min="10473" max="10473" width="6.625" style="96" customWidth="1"/>
    <col min="10474" max="10474" width="9.625" style="96" customWidth="1"/>
    <col min="10475" max="10475" width="6.625" style="96" customWidth="1"/>
    <col min="10476" max="10476" width="9.625" style="96" customWidth="1"/>
    <col min="10477" max="10477" width="6.625" style="96" customWidth="1"/>
    <col min="10478" max="10478" width="9.625" style="96" customWidth="1"/>
    <col min="10479" max="10479" width="6.625" style="96" customWidth="1"/>
    <col min="10480" max="10480" width="9.625" style="96" customWidth="1"/>
    <col min="10481" max="10481" width="6.625" style="96" customWidth="1"/>
    <col min="10482" max="10482" width="8.625" style="96" customWidth="1"/>
    <col min="10483" max="10485" width="3.625" style="96" customWidth="1"/>
    <col min="10486" max="10486" width="9.625" style="96" customWidth="1"/>
    <col min="10487" max="10487" width="6.625" style="96" customWidth="1"/>
    <col min="10488" max="10488" width="9.625" style="96" customWidth="1"/>
    <col min="10489" max="10489" width="6.625" style="96" customWidth="1"/>
    <col min="10490" max="10490" width="9.625" style="96" customWidth="1"/>
    <col min="10491" max="10491" width="6.625" style="96" customWidth="1"/>
    <col min="10492" max="10492" width="9.625" style="96" customWidth="1"/>
    <col min="10493" max="10493" width="6.625" style="96" customWidth="1"/>
    <col min="10494" max="10494" width="9.625" style="96" customWidth="1"/>
    <col min="10495" max="10496" width="6.625" style="96" customWidth="1"/>
    <col min="10497" max="10499" width="3.625" style="96" customWidth="1"/>
    <col min="10500" max="10500" width="9.625" style="96" customWidth="1"/>
    <col min="10501" max="10501" width="6.625" style="96" customWidth="1"/>
    <col min="10502" max="10502" width="9.625" style="96" customWidth="1"/>
    <col min="10503" max="10503" width="6.625" style="96" customWidth="1"/>
    <col min="10504" max="10504" width="9.625" style="96" customWidth="1"/>
    <col min="10505" max="10505" width="6.625" style="96" customWidth="1"/>
    <col min="10506" max="10506" width="9.625" style="96" customWidth="1"/>
    <col min="10507" max="10507" width="6.625" style="96" customWidth="1"/>
    <col min="10508" max="10508" width="9.625" style="96" customWidth="1"/>
    <col min="10509" max="10510" width="6.625" style="96" customWidth="1"/>
    <col min="10511" max="10513" width="3.625" style="96" customWidth="1"/>
    <col min="10514" max="10514" width="9.625" style="96" customWidth="1"/>
    <col min="10515" max="10515" width="6.625" style="96" customWidth="1"/>
    <col min="10516" max="10516" width="9.625" style="96" customWidth="1"/>
    <col min="10517" max="10517" width="6.625" style="96" customWidth="1"/>
    <col min="10518" max="10518" width="9.625" style="96" customWidth="1"/>
    <col min="10519" max="10519" width="6.625" style="96" customWidth="1"/>
    <col min="10520" max="10520" width="9.625" style="96" customWidth="1"/>
    <col min="10521" max="10521" width="6.625" style="96" customWidth="1"/>
    <col min="10522" max="10522" width="9.625" style="96" customWidth="1"/>
    <col min="10523" max="10524" width="6.625" style="96" customWidth="1"/>
    <col min="10525" max="10724" width="9" style="96"/>
    <col min="10725" max="10727" width="3.625" style="96" customWidth="1"/>
    <col min="10728" max="10728" width="9.625" style="96" customWidth="1"/>
    <col min="10729" max="10729" width="6.625" style="96" customWidth="1"/>
    <col min="10730" max="10730" width="9.625" style="96" customWidth="1"/>
    <col min="10731" max="10731" width="6.625" style="96" customWidth="1"/>
    <col min="10732" max="10732" width="9.625" style="96" customWidth="1"/>
    <col min="10733" max="10733" width="6.625" style="96" customWidth="1"/>
    <col min="10734" max="10734" width="9.625" style="96" customWidth="1"/>
    <col min="10735" max="10735" width="6.625" style="96" customWidth="1"/>
    <col min="10736" max="10736" width="9.625" style="96" customWidth="1"/>
    <col min="10737" max="10737" width="6.625" style="96" customWidth="1"/>
    <col min="10738" max="10738" width="8.625" style="96" customWidth="1"/>
    <col min="10739" max="10741" width="3.625" style="96" customWidth="1"/>
    <col min="10742" max="10742" width="9.625" style="96" customWidth="1"/>
    <col min="10743" max="10743" width="6.625" style="96" customWidth="1"/>
    <col min="10744" max="10744" width="9.625" style="96" customWidth="1"/>
    <col min="10745" max="10745" width="6.625" style="96" customWidth="1"/>
    <col min="10746" max="10746" width="9.625" style="96" customWidth="1"/>
    <col min="10747" max="10747" width="6.625" style="96" customWidth="1"/>
    <col min="10748" max="10748" width="9.625" style="96" customWidth="1"/>
    <col min="10749" max="10749" width="6.625" style="96" customWidth="1"/>
    <col min="10750" max="10750" width="9.625" style="96" customWidth="1"/>
    <col min="10751" max="10752" width="6.625" style="96" customWidth="1"/>
    <col min="10753" max="10755" width="3.625" style="96" customWidth="1"/>
    <col min="10756" max="10756" width="9.625" style="96" customWidth="1"/>
    <col min="10757" max="10757" width="6.625" style="96" customWidth="1"/>
    <col min="10758" max="10758" width="9.625" style="96" customWidth="1"/>
    <col min="10759" max="10759" width="6.625" style="96" customWidth="1"/>
    <col min="10760" max="10760" width="9.625" style="96" customWidth="1"/>
    <col min="10761" max="10761" width="6.625" style="96" customWidth="1"/>
    <col min="10762" max="10762" width="9.625" style="96" customWidth="1"/>
    <col min="10763" max="10763" width="6.625" style="96" customWidth="1"/>
    <col min="10764" max="10764" width="9.625" style="96" customWidth="1"/>
    <col min="10765" max="10766" width="6.625" style="96" customWidth="1"/>
    <col min="10767" max="10769" width="3.625" style="96" customWidth="1"/>
    <col min="10770" max="10770" width="9.625" style="96" customWidth="1"/>
    <col min="10771" max="10771" width="6.625" style="96" customWidth="1"/>
    <col min="10772" max="10772" width="9.625" style="96" customWidth="1"/>
    <col min="10773" max="10773" width="6.625" style="96" customWidth="1"/>
    <col min="10774" max="10774" width="9.625" style="96" customWidth="1"/>
    <col min="10775" max="10775" width="6.625" style="96" customWidth="1"/>
    <col min="10776" max="10776" width="9.625" style="96" customWidth="1"/>
    <col min="10777" max="10777" width="6.625" style="96" customWidth="1"/>
    <col min="10778" max="10778" width="9.625" style="96" customWidth="1"/>
    <col min="10779" max="10780" width="6.625" style="96" customWidth="1"/>
    <col min="10781" max="10980" width="9" style="96"/>
    <col min="10981" max="10983" width="3.625" style="96" customWidth="1"/>
    <col min="10984" max="10984" width="9.625" style="96" customWidth="1"/>
    <col min="10985" max="10985" width="6.625" style="96" customWidth="1"/>
    <col min="10986" max="10986" width="9.625" style="96" customWidth="1"/>
    <col min="10987" max="10987" width="6.625" style="96" customWidth="1"/>
    <col min="10988" max="10988" width="9.625" style="96" customWidth="1"/>
    <col min="10989" max="10989" width="6.625" style="96" customWidth="1"/>
    <col min="10990" max="10990" width="9.625" style="96" customWidth="1"/>
    <col min="10991" max="10991" width="6.625" style="96" customWidth="1"/>
    <col min="10992" max="10992" width="9.625" style="96" customWidth="1"/>
    <col min="10993" max="10993" width="6.625" style="96" customWidth="1"/>
    <col min="10994" max="10994" width="8.625" style="96" customWidth="1"/>
    <col min="10995" max="10997" width="3.625" style="96" customWidth="1"/>
    <col min="10998" max="10998" width="9.625" style="96" customWidth="1"/>
    <col min="10999" max="10999" width="6.625" style="96" customWidth="1"/>
    <col min="11000" max="11000" width="9.625" style="96" customWidth="1"/>
    <col min="11001" max="11001" width="6.625" style="96" customWidth="1"/>
    <col min="11002" max="11002" width="9.625" style="96" customWidth="1"/>
    <col min="11003" max="11003" width="6.625" style="96" customWidth="1"/>
    <col min="11004" max="11004" width="9.625" style="96" customWidth="1"/>
    <col min="11005" max="11005" width="6.625" style="96" customWidth="1"/>
    <col min="11006" max="11006" width="9.625" style="96" customWidth="1"/>
    <col min="11007" max="11008" width="6.625" style="96" customWidth="1"/>
    <col min="11009" max="11011" width="3.625" style="96" customWidth="1"/>
    <col min="11012" max="11012" width="9.625" style="96" customWidth="1"/>
    <col min="11013" max="11013" width="6.625" style="96" customWidth="1"/>
    <col min="11014" max="11014" width="9.625" style="96" customWidth="1"/>
    <col min="11015" max="11015" width="6.625" style="96" customWidth="1"/>
    <col min="11016" max="11016" width="9.625" style="96" customWidth="1"/>
    <col min="11017" max="11017" width="6.625" style="96" customWidth="1"/>
    <col min="11018" max="11018" width="9.625" style="96" customWidth="1"/>
    <col min="11019" max="11019" width="6.625" style="96" customWidth="1"/>
    <col min="11020" max="11020" width="9.625" style="96" customWidth="1"/>
    <col min="11021" max="11022" width="6.625" style="96" customWidth="1"/>
    <col min="11023" max="11025" width="3.625" style="96" customWidth="1"/>
    <col min="11026" max="11026" width="9.625" style="96" customWidth="1"/>
    <col min="11027" max="11027" width="6.625" style="96" customWidth="1"/>
    <col min="11028" max="11028" width="9.625" style="96" customWidth="1"/>
    <col min="11029" max="11029" width="6.625" style="96" customWidth="1"/>
    <col min="11030" max="11030" width="9.625" style="96" customWidth="1"/>
    <col min="11031" max="11031" width="6.625" style="96" customWidth="1"/>
    <col min="11032" max="11032" width="9.625" style="96" customWidth="1"/>
    <col min="11033" max="11033" width="6.625" style="96" customWidth="1"/>
    <col min="11034" max="11034" width="9.625" style="96" customWidth="1"/>
    <col min="11035" max="11036" width="6.625" style="96" customWidth="1"/>
    <col min="11037" max="11236" width="9" style="96"/>
    <col min="11237" max="11239" width="3.625" style="96" customWidth="1"/>
    <col min="11240" max="11240" width="9.625" style="96" customWidth="1"/>
    <col min="11241" max="11241" width="6.625" style="96" customWidth="1"/>
    <col min="11242" max="11242" width="9.625" style="96" customWidth="1"/>
    <col min="11243" max="11243" width="6.625" style="96" customWidth="1"/>
    <col min="11244" max="11244" width="9.625" style="96" customWidth="1"/>
    <col min="11245" max="11245" width="6.625" style="96" customWidth="1"/>
    <col min="11246" max="11246" width="9.625" style="96" customWidth="1"/>
    <col min="11247" max="11247" width="6.625" style="96" customWidth="1"/>
    <col min="11248" max="11248" width="9.625" style="96" customWidth="1"/>
    <col min="11249" max="11249" width="6.625" style="96" customWidth="1"/>
    <col min="11250" max="11250" width="8.625" style="96" customWidth="1"/>
    <col min="11251" max="11253" width="3.625" style="96" customWidth="1"/>
    <col min="11254" max="11254" width="9.625" style="96" customWidth="1"/>
    <col min="11255" max="11255" width="6.625" style="96" customWidth="1"/>
    <col min="11256" max="11256" width="9.625" style="96" customWidth="1"/>
    <col min="11257" max="11257" width="6.625" style="96" customWidth="1"/>
    <col min="11258" max="11258" width="9.625" style="96" customWidth="1"/>
    <col min="11259" max="11259" width="6.625" style="96" customWidth="1"/>
    <col min="11260" max="11260" width="9.625" style="96" customWidth="1"/>
    <col min="11261" max="11261" width="6.625" style="96" customWidth="1"/>
    <col min="11262" max="11262" width="9.625" style="96" customWidth="1"/>
    <col min="11263" max="11264" width="6.625" style="96" customWidth="1"/>
    <col min="11265" max="11267" width="3.625" style="96" customWidth="1"/>
    <col min="11268" max="11268" width="9.625" style="96" customWidth="1"/>
    <col min="11269" max="11269" width="6.625" style="96" customWidth="1"/>
    <col min="11270" max="11270" width="9.625" style="96" customWidth="1"/>
    <col min="11271" max="11271" width="6.625" style="96" customWidth="1"/>
    <col min="11272" max="11272" width="9.625" style="96" customWidth="1"/>
    <col min="11273" max="11273" width="6.625" style="96" customWidth="1"/>
    <col min="11274" max="11274" width="9.625" style="96" customWidth="1"/>
    <col min="11275" max="11275" width="6.625" style="96" customWidth="1"/>
    <col min="11276" max="11276" width="9.625" style="96" customWidth="1"/>
    <col min="11277" max="11278" width="6.625" style="96" customWidth="1"/>
    <col min="11279" max="11281" width="3.625" style="96" customWidth="1"/>
    <col min="11282" max="11282" width="9.625" style="96" customWidth="1"/>
    <col min="11283" max="11283" width="6.625" style="96" customWidth="1"/>
    <col min="11284" max="11284" width="9.625" style="96" customWidth="1"/>
    <col min="11285" max="11285" width="6.625" style="96" customWidth="1"/>
    <col min="11286" max="11286" width="9.625" style="96" customWidth="1"/>
    <col min="11287" max="11287" width="6.625" style="96" customWidth="1"/>
    <col min="11288" max="11288" width="9.625" style="96" customWidth="1"/>
    <col min="11289" max="11289" width="6.625" style="96" customWidth="1"/>
    <col min="11290" max="11290" width="9.625" style="96" customWidth="1"/>
    <col min="11291" max="11292" width="6.625" style="96" customWidth="1"/>
    <col min="11293" max="11492" width="9" style="96"/>
    <col min="11493" max="11495" width="3.625" style="96" customWidth="1"/>
    <col min="11496" max="11496" width="9.625" style="96" customWidth="1"/>
    <col min="11497" max="11497" width="6.625" style="96" customWidth="1"/>
    <col min="11498" max="11498" width="9.625" style="96" customWidth="1"/>
    <col min="11499" max="11499" width="6.625" style="96" customWidth="1"/>
    <col min="11500" max="11500" width="9.625" style="96" customWidth="1"/>
    <col min="11501" max="11501" width="6.625" style="96" customWidth="1"/>
    <col min="11502" max="11502" width="9.625" style="96" customWidth="1"/>
    <col min="11503" max="11503" width="6.625" style="96" customWidth="1"/>
    <col min="11504" max="11504" width="9.625" style="96" customWidth="1"/>
    <col min="11505" max="11505" width="6.625" style="96" customWidth="1"/>
    <col min="11506" max="11506" width="8.625" style="96" customWidth="1"/>
    <col min="11507" max="11509" width="3.625" style="96" customWidth="1"/>
    <col min="11510" max="11510" width="9.625" style="96" customWidth="1"/>
    <col min="11511" max="11511" width="6.625" style="96" customWidth="1"/>
    <col min="11512" max="11512" width="9.625" style="96" customWidth="1"/>
    <col min="11513" max="11513" width="6.625" style="96" customWidth="1"/>
    <col min="11514" max="11514" width="9.625" style="96" customWidth="1"/>
    <col min="11515" max="11515" width="6.625" style="96" customWidth="1"/>
    <col min="11516" max="11516" width="9.625" style="96" customWidth="1"/>
    <col min="11517" max="11517" width="6.625" style="96" customWidth="1"/>
    <col min="11518" max="11518" width="9.625" style="96" customWidth="1"/>
    <col min="11519" max="11520" width="6.625" style="96" customWidth="1"/>
    <col min="11521" max="11523" width="3.625" style="96" customWidth="1"/>
    <col min="11524" max="11524" width="9.625" style="96" customWidth="1"/>
    <col min="11525" max="11525" width="6.625" style="96" customWidth="1"/>
    <col min="11526" max="11526" width="9.625" style="96" customWidth="1"/>
    <col min="11527" max="11527" width="6.625" style="96" customWidth="1"/>
    <col min="11528" max="11528" width="9.625" style="96" customWidth="1"/>
    <col min="11529" max="11529" width="6.625" style="96" customWidth="1"/>
    <col min="11530" max="11530" width="9.625" style="96" customWidth="1"/>
    <col min="11531" max="11531" width="6.625" style="96" customWidth="1"/>
    <col min="11532" max="11532" width="9.625" style="96" customWidth="1"/>
    <col min="11533" max="11534" width="6.625" style="96" customWidth="1"/>
    <col min="11535" max="11537" width="3.625" style="96" customWidth="1"/>
    <col min="11538" max="11538" width="9.625" style="96" customWidth="1"/>
    <col min="11539" max="11539" width="6.625" style="96" customWidth="1"/>
    <col min="11540" max="11540" width="9.625" style="96" customWidth="1"/>
    <col min="11541" max="11541" width="6.625" style="96" customWidth="1"/>
    <col min="11542" max="11542" width="9.625" style="96" customWidth="1"/>
    <col min="11543" max="11543" width="6.625" style="96" customWidth="1"/>
    <col min="11544" max="11544" width="9.625" style="96" customWidth="1"/>
    <col min="11545" max="11545" width="6.625" style="96" customWidth="1"/>
    <col min="11546" max="11546" width="9.625" style="96" customWidth="1"/>
    <col min="11547" max="11548" width="6.625" style="96" customWidth="1"/>
    <col min="11549" max="11748" width="9" style="96"/>
    <col min="11749" max="11751" width="3.625" style="96" customWidth="1"/>
    <col min="11752" max="11752" width="9.625" style="96" customWidth="1"/>
    <col min="11753" max="11753" width="6.625" style="96" customWidth="1"/>
    <col min="11754" max="11754" width="9.625" style="96" customWidth="1"/>
    <col min="11755" max="11755" width="6.625" style="96" customWidth="1"/>
    <col min="11756" max="11756" width="9.625" style="96" customWidth="1"/>
    <col min="11757" max="11757" width="6.625" style="96" customWidth="1"/>
    <col min="11758" max="11758" width="9.625" style="96" customWidth="1"/>
    <col min="11759" max="11759" width="6.625" style="96" customWidth="1"/>
    <col min="11760" max="11760" width="9.625" style="96" customWidth="1"/>
    <col min="11761" max="11761" width="6.625" style="96" customWidth="1"/>
    <col min="11762" max="11762" width="8.625" style="96" customWidth="1"/>
    <col min="11763" max="11765" width="3.625" style="96" customWidth="1"/>
    <col min="11766" max="11766" width="9.625" style="96" customWidth="1"/>
    <col min="11767" max="11767" width="6.625" style="96" customWidth="1"/>
    <col min="11768" max="11768" width="9.625" style="96" customWidth="1"/>
    <col min="11769" max="11769" width="6.625" style="96" customWidth="1"/>
    <col min="11770" max="11770" width="9.625" style="96" customWidth="1"/>
    <col min="11771" max="11771" width="6.625" style="96" customWidth="1"/>
    <col min="11772" max="11772" width="9.625" style="96" customWidth="1"/>
    <col min="11773" max="11773" width="6.625" style="96" customWidth="1"/>
    <col min="11774" max="11774" width="9.625" style="96" customWidth="1"/>
    <col min="11775" max="11776" width="6.625" style="96" customWidth="1"/>
    <col min="11777" max="11779" width="3.625" style="96" customWidth="1"/>
    <col min="11780" max="11780" width="9.625" style="96" customWidth="1"/>
    <col min="11781" max="11781" width="6.625" style="96" customWidth="1"/>
    <col min="11782" max="11782" width="9.625" style="96" customWidth="1"/>
    <col min="11783" max="11783" width="6.625" style="96" customWidth="1"/>
    <col min="11784" max="11784" width="9.625" style="96" customWidth="1"/>
    <col min="11785" max="11785" width="6.625" style="96" customWidth="1"/>
    <col min="11786" max="11786" width="9.625" style="96" customWidth="1"/>
    <col min="11787" max="11787" width="6.625" style="96" customWidth="1"/>
    <col min="11788" max="11788" width="9.625" style="96" customWidth="1"/>
    <col min="11789" max="11790" width="6.625" style="96" customWidth="1"/>
    <col min="11791" max="11793" width="3.625" style="96" customWidth="1"/>
    <col min="11794" max="11794" width="9.625" style="96" customWidth="1"/>
    <col min="11795" max="11795" width="6.625" style="96" customWidth="1"/>
    <col min="11796" max="11796" width="9.625" style="96" customWidth="1"/>
    <col min="11797" max="11797" width="6.625" style="96" customWidth="1"/>
    <col min="11798" max="11798" width="9.625" style="96" customWidth="1"/>
    <col min="11799" max="11799" width="6.625" style="96" customWidth="1"/>
    <col min="11800" max="11800" width="9.625" style="96" customWidth="1"/>
    <col min="11801" max="11801" width="6.625" style="96" customWidth="1"/>
    <col min="11802" max="11802" width="9.625" style="96" customWidth="1"/>
    <col min="11803" max="11804" width="6.625" style="96" customWidth="1"/>
    <col min="11805" max="12004" width="9" style="96"/>
    <col min="12005" max="12007" width="3.625" style="96" customWidth="1"/>
    <col min="12008" max="12008" width="9.625" style="96" customWidth="1"/>
    <col min="12009" max="12009" width="6.625" style="96" customWidth="1"/>
    <col min="12010" max="12010" width="9.625" style="96" customWidth="1"/>
    <col min="12011" max="12011" width="6.625" style="96" customWidth="1"/>
    <col min="12012" max="12012" width="9.625" style="96" customWidth="1"/>
    <col min="12013" max="12013" width="6.625" style="96" customWidth="1"/>
    <col min="12014" max="12014" width="9.625" style="96" customWidth="1"/>
    <col min="12015" max="12015" width="6.625" style="96" customWidth="1"/>
    <col min="12016" max="12016" width="9.625" style="96" customWidth="1"/>
    <col min="12017" max="12017" width="6.625" style="96" customWidth="1"/>
    <col min="12018" max="12018" width="8.625" style="96" customWidth="1"/>
    <col min="12019" max="12021" width="3.625" style="96" customWidth="1"/>
    <col min="12022" max="12022" width="9.625" style="96" customWidth="1"/>
    <col min="12023" max="12023" width="6.625" style="96" customWidth="1"/>
    <col min="12024" max="12024" width="9.625" style="96" customWidth="1"/>
    <col min="12025" max="12025" width="6.625" style="96" customWidth="1"/>
    <col min="12026" max="12026" width="9.625" style="96" customWidth="1"/>
    <col min="12027" max="12027" width="6.625" style="96" customWidth="1"/>
    <col min="12028" max="12028" width="9.625" style="96" customWidth="1"/>
    <col min="12029" max="12029" width="6.625" style="96" customWidth="1"/>
    <col min="12030" max="12030" width="9.625" style="96" customWidth="1"/>
    <col min="12031" max="12032" width="6.625" style="96" customWidth="1"/>
    <col min="12033" max="12035" width="3.625" style="96" customWidth="1"/>
    <col min="12036" max="12036" width="9.625" style="96" customWidth="1"/>
    <col min="12037" max="12037" width="6.625" style="96" customWidth="1"/>
    <col min="12038" max="12038" width="9.625" style="96" customWidth="1"/>
    <col min="12039" max="12039" width="6.625" style="96" customWidth="1"/>
    <col min="12040" max="12040" width="9.625" style="96" customWidth="1"/>
    <col min="12041" max="12041" width="6.625" style="96" customWidth="1"/>
    <col min="12042" max="12042" width="9.625" style="96" customWidth="1"/>
    <col min="12043" max="12043" width="6.625" style="96" customWidth="1"/>
    <col min="12044" max="12044" width="9.625" style="96" customWidth="1"/>
    <col min="12045" max="12046" width="6.625" style="96" customWidth="1"/>
    <col min="12047" max="12049" width="3.625" style="96" customWidth="1"/>
    <col min="12050" max="12050" width="9.625" style="96" customWidth="1"/>
    <col min="12051" max="12051" width="6.625" style="96" customWidth="1"/>
    <col min="12052" max="12052" width="9.625" style="96" customWidth="1"/>
    <col min="12053" max="12053" width="6.625" style="96" customWidth="1"/>
    <col min="12054" max="12054" width="9.625" style="96" customWidth="1"/>
    <col min="12055" max="12055" width="6.625" style="96" customWidth="1"/>
    <col min="12056" max="12056" width="9.625" style="96" customWidth="1"/>
    <col min="12057" max="12057" width="6.625" style="96" customWidth="1"/>
    <col min="12058" max="12058" width="9.625" style="96" customWidth="1"/>
    <col min="12059" max="12060" width="6.625" style="96" customWidth="1"/>
    <col min="12061" max="12260" width="9" style="96"/>
    <col min="12261" max="12263" width="3.625" style="96" customWidth="1"/>
    <col min="12264" max="12264" width="9.625" style="96" customWidth="1"/>
    <col min="12265" max="12265" width="6.625" style="96" customWidth="1"/>
    <col min="12266" max="12266" width="9.625" style="96" customWidth="1"/>
    <col min="12267" max="12267" width="6.625" style="96" customWidth="1"/>
    <col min="12268" max="12268" width="9.625" style="96" customWidth="1"/>
    <col min="12269" max="12269" width="6.625" style="96" customWidth="1"/>
    <col min="12270" max="12270" width="9.625" style="96" customWidth="1"/>
    <col min="12271" max="12271" width="6.625" style="96" customWidth="1"/>
    <col min="12272" max="12272" width="9.625" style="96" customWidth="1"/>
    <col min="12273" max="12273" width="6.625" style="96" customWidth="1"/>
    <col min="12274" max="12274" width="8.625" style="96" customWidth="1"/>
    <col min="12275" max="12277" width="3.625" style="96" customWidth="1"/>
    <col min="12278" max="12278" width="9.625" style="96" customWidth="1"/>
    <col min="12279" max="12279" width="6.625" style="96" customWidth="1"/>
    <col min="12280" max="12280" width="9.625" style="96" customWidth="1"/>
    <col min="12281" max="12281" width="6.625" style="96" customWidth="1"/>
    <col min="12282" max="12282" width="9.625" style="96" customWidth="1"/>
    <col min="12283" max="12283" width="6.625" style="96" customWidth="1"/>
    <col min="12284" max="12284" width="9.625" style="96" customWidth="1"/>
    <col min="12285" max="12285" width="6.625" style="96" customWidth="1"/>
    <col min="12286" max="12286" width="9.625" style="96" customWidth="1"/>
    <col min="12287" max="12288" width="6.625" style="96" customWidth="1"/>
    <col min="12289" max="12291" width="3.625" style="96" customWidth="1"/>
    <col min="12292" max="12292" width="9.625" style="96" customWidth="1"/>
    <col min="12293" max="12293" width="6.625" style="96" customWidth="1"/>
    <col min="12294" max="12294" width="9.625" style="96" customWidth="1"/>
    <col min="12295" max="12295" width="6.625" style="96" customWidth="1"/>
    <col min="12296" max="12296" width="9.625" style="96" customWidth="1"/>
    <col min="12297" max="12297" width="6.625" style="96" customWidth="1"/>
    <col min="12298" max="12298" width="9.625" style="96" customWidth="1"/>
    <col min="12299" max="12299" width="6.625" style="96" customWidth="1"/>
    <col min="12300" max="12300" width="9.625" style="96" customWidth="1"/>
    <col min="12301" max="12302" width="6.625" style="96" customWidth="1"/>
    <col min="12303" max="12305" width="3.625" style="96" customWidth="1"/>
    <col min="12306" max="12306" width="9.625" style="96" customWidth="1"/>
    <col min="12307" max="12307" width="6.625" style="96" customWidth="1"/>
    <col min="12308" max="12308" width="9.625" style="96" customWidth="1"/>
    <col min="12309" max="12309" width="6.625" style="96" customWidth="1"/>
    <col min="12310" max="12310" width="9.625" style="96" customWidth="1"/>
    <col min="12311" max="12311" width="6.625" style="96" customWidth="1"/>
    <col min="12312" max="12312" width="9.625" style="96" customWidth="1"/>
    <col min="12313" max="12313" width="6.625" style="96" customWidth="1"/>
    <col min="12314" max="12314" width="9.625" style="96" customWidth="1"/>
    <col min="12315" max="12316" width="6.625" style="96" customWidth="1"/>
    <col min="12317" max="12516" width="9" style="96"/>
    <col min="12517" max="12519" width="3.625" style="96" customWidth="1"/>
    <col min="12520" max="12520" width="9.625" style="96" customWidth="1"/>
    <col min="12521" max="12521" width="6.625" style="96" customWidth="1"/>
    <col min="12522" max="12522" width="9.625" style="96" customWidth="1"/>
    <col min="12523" max="12523" width="6.625" style="96" customWidth="1"/>
    <col min="12524" max="12524" width="9.625" style="96" customWidth="1"/>
    <col min="12525" max="12525" width="6.625" style="96" customWidth="1"/>
    <col min="12526" max="12526" width="9.625" style="96" customWidth="1"/>
    <col min="12527" max="12527" width="6.625" style="96" customWidth="1"/>
    <col min="12528" max="12528" width="9.625" style="96" customWidth="1"/>
    <col min="12529" max="12529" width="6.625" style="96" customWidth="1"/>
    <col min="12530" max="12530" width="8.625" style="96" customWidth="1"/>
    <col min="12531" max="12533" width="3.625" style="96" customWidth="1"/>
    <col min="12534" max="12534" width="9.625" style="96" customWidth="1"/>
    <col min="12535" max="12535" width="6.625" style="96" customWidth="1"/>
    <col min="12536" max="12536" width="9.625" style="96" customWidth="1"/>
    <col min="12537" max="12537" width="6.625" style="96" customWidth="1"/>
    <col min="12538" max="12538" width="9.625" style="96" customWidth="1"/>
    <col min="12539" max="12539" width="6.625" style="96" customWidth="1"/>
    <col min="12540" max="12540" width="9.625" style="96" customWidth="1"/>
    <col min="12541" max="12541" width="6.625" style="96" customWidth="1"/>
    <col min="12542" max="12542" width="9.625" style="96" customWidth="1"/>
    <col min="12543" max="12544" width="6.625" style="96" customWidth="1"/>
    <col min="12545" max="12547" width="3.625" style="96" customWidth="1"/>
    <col min="12548" max="12548" width="9.625" style="96" customWidth="1"/>
    <col min="12549" max="12549" width="6.625" style="96" customWidth="1"/>
    <col min="12550" max="12550" width="9.625" style="96" customWidth="1"/>
    <col min="12551" max="12551" width="6.625" style="96" customWidth="1"/>
    <col min="12552" max="12552" width="9.625" style="96" customWidth="1"/>
    <col min="12553" max="12553" width="6.625" style="96" customWidth="1"/>
    <col min="12554" max="12554" width="9.625" style="96" customWidth="1"/>
    <col min="12555" max="12555" width="6.625" style="96" customWidth="1"/>
    <col min="12556" max="12556" width="9.625" style="96" customWidth="1"/>
    <col min="12557" max="12558" width="6.625" style="96" customWidth="1"/>
    <col min="12559" max="12561" width="3.625" style="96" customWidth="1"/>
    <col min="12562" max="12562" width="9.625" style="96" customWidth="1"/>
    <col min="12563" max="12563" width="6.625" style="96" customWidth="1"/>
    <col min="12564" max="12564" width="9.625" style="96" customWidth="1"/>
    <col min="12565" max="12565" width="6.625" style="96" customWidth="1"/>
    <col min="12566" max="12566" width="9.625" style="96" customWidth="1"/>
    <col min="12567" max="12567" width="6.625" style="96" customWidth="1"/>
    <col min="12568" max="12568" width="9.625" style="96" customWidth="1"/>
    <col min="12569" max="12569" width="6.625" style="96" customWidth="1"/>
    <col min="12570" max="12570" width="9.625" style="96" customWidth="1"/>
    <col min="12571" max="12572" width="6.625" style="96" customWidth="1"/>
    <col min="12573" max="12772" width="9" style="96"/>
    <col min="12773" max="12775" width="3.625" style="96" customWidth="1"/>
    <col min="12776" max="12776" width="9.625" style="96" customWidth="1"/>
    <col min="12777" max="12777" width="6.625" style="96" customWidth="1"/>
    <col min="12778" max="12778" width="9.625" style="96" customWidth="1"/>
    <col min="12779" max="12779" width="6.625" style="96" customWidth="1"/>
    <col min="12780" max="12780" width="9.625" style="96" customWidth="1"/>
    <col min="12781" max="12781" width="6.625" style="96" customWidth="1"/>
    <col min="12782" max="12782" width="9.625" style="96" customWidth="1"/>
    <col min="12783" max="12783" width="6.625" style="96" customWidth="1"/>
    <col min="12784" max="12784" width="9.625" style="96" customWidth="1"/>
    <col min="12785" max="12785" width="6.625" style="96" customWidth="1"/>
    <col min="12786" max="12786" width="8.625" style="96" customWidth="1"/>
    <col min="12787" max="12789" width="3.625" style="96" customWidth="1"/>
    <col min="12790" max="12790" width="9.625" style="96" customWidth="1"/>
    <col min="12791" max="12791" width="6.625" style="96" customWidth="1"/>
    <col min="12792" max="12792" width="9.625" style="96" customWidth="1"/>
    <col min="12793" max="12793" width="6.625" style="96" customWidth="1"/>
    <col min="12794" max="12794" width="9.625" style="96" customWidth="1"/>
    <col min="12795" max="12795" width="6.625" style="96" customWidth="1"/>
    <col min="12796" max="12796" width="9.625" style="96" customWidth="1"/>
    <col min="12797" max="12797" width="6.625" style="96" customWidth="1"/>
    <col min="12798" max="12798" width="9.625" style="96" customWidth="1"/>
    <col min="12799" max="12800" width="6.625" style="96" customWidth="1"/>
    <col min="12801" max="12803" width="3.625" style="96" customWidth="1"/>
    <col min="12804" max="12804" width="9.625" style="96" customWidth="1"/>
    <col min="12805" max="12805" width="6.625" style="96" customWidth="1"/>
    <col min="12806" max="12806" width="9.625" style="96" customWidth="1"/>
    <col min="12807" max="12807" width="6.625" style="96" customWidth="1"/>
    <col min="12808" max="12808" width="9.625" style="96" customWidth="1"/>
    <col min="12809" max="12809" width="6.625" style="96" customWidth="1"/>
    <col min="12810" max="12810" width="9.625" style="96" customWidth="1"/>
    <col min="12811" max="12811" width="6.625" style="96" customWidth="1"/>
    <col min="12812" max="12812" width="9.625" style="96" customWidth="1"/>
    <col min="12813" max="12814" width="6.625" style="96" customWidth="1"/>
    <col min="12815" max="12817" width="3.625" style="96" customWidth="1"/>
    <col min="12818" max="12818" width="9.625" style="96" customWidth="1"/>
    <col min="12819" max="12819" width="6.625" style="96" customWidth="1"/>
    <col min="12820" max="12820" width="9.625" style="96" customWidth="1"/>
    <col min="12821" max="12821" width="6.625" style="96" customWidth="1"/>
    <col min="12822" max="12822" width="9.625" style="96" customWidth="1"/>
    <col min="12823" max="12823" width="6.625" style="96" customWidth="1"/>
    <col min="12824" max="12824" width="9.625" style="96" customWidth="1"/>
    <col min="12825" max="12825" width="6.625" style="96" customWidth="1"/>
    <col min="12826" max="12826" width="9.625" style="96" customWidth="1"/>
    <col min="12827" max="12828" width="6.625" style="96" customWidth="1"/>
    <col min="12829" max="13028" width="9" style="96"/>
    <col min="13029" max="13031" width="3.625" style="96" customWidth="1"/>
    <col min="13032" max="13032" width="9.625" style="96" customWidth="1"/>
    <col min="13033" max="13033" width="6.625" style="96" customWidth="1"/>
    <col min="13034" max="13034" width="9.625" style="96" customWidth="1"/>
    <col min="13035" max="13035" width="6.625" style="96" customWidth="1"/>
    <col min="13036" max="13036" width="9.625" style="96" customWidth="1"/>
    <col min="13037" max="13037" width="6.625" style="96" customWidth="1"/>
    <col min="13038" max="13038" width="9.625" style="96" customWidth="1"/>
    <col min="13039" max="13039" width="6.625" style="96" customWidth="1"/>
    <col min="13040" max="13040" width="9.625" style="96" customWidth="1"/>
    <col min="13041" max="13041" width="6.625" style="96" customWidth="1"/>
    <col min="13042" max="13042" width="8.625" style="96" customWidth="1"/>
    <col min="13043" max="13045" width="3.625" style="96" customWidth="1"/>
    <col min="13046" max="13046" width="9.625" style="96" customWidth="1"/>
    <col min="13047" max="13047" width="6.625" style="96" customWidth="1"/>
    <col min="13048" max="13048" width="9.625" style="96" customWidth="1"/>
    <col min="13049" max="13049" width="6.625" style="96" customWidth="1"/>
    <col min="13050" max="13050" width="9.625" style="96" customWidth="1"/>
    <col min="13051" max="13051" width="6.625" style="96" customWidth="1"/>
    <col min="13052" max="13052" width="9.625" style="96" customWidth="1"/>
    <col min="13053" max="13053" width="6.625" style="96" customWidth="1"/>
    <col min="13054" max="13054" width="9.625" style="96" customWidth="1"/>
    <col min="13055" max="13056" width="6.625" style="96" customWidth="1"/>
    <col min="13057" max="13059" width="3.625" style="96" customWidth="1"/>
    <col min="13060" max="13060" width="9.625" style="96" customWidth="1"/>
    <col min="13061" max="13061" width="6.625" style="96" customWidth="1"/>
    <col min="13062" max="13062" width="9.625" style="96" customWidth="1"/>
    <col min="13063" max="13063" width="6.625" style="96" customWidth="1"/>
    <col min="13064" max="13064" width="9.625" style="96" customWidth="1"/>
    <col min="13065" max="13065" width="6.625" style="96" customWidth="1"/>
    <col min="13066" max="13066" width="9.625" style="96" customWidth="1"/>
    <col min="13067" max="13067" width="6.625" style="96" customWidth="1"/>
    <col min="13068" max="13068" width="9.625" style="96" customWidth="1"/>
    <col min="13069" max="13070" width="6.625" style="96" customWidth="1"/>
    <col min="13071" max="13073" width="3.625" style="96" customWidth="1"/>
    <col min="13074" max="13074" width="9.625" style="96" customWidth="1"/>
    <col min="13075" max="13075" width="6.625" style="96" customWidth="1"/>
    <col min="13076" max="13076" width="9.625" style="96" customWidth="1"/>
    <col min="13077" max="13077" width="6.625" style="96" customWidth="1"/>
    <col min="13078" max="13078" width="9.625" style="96" customWidth="1"/>
    <col min="13079" max="13079" width="6.625" style="96" customWidth="1"/>
    <col min="13080" max="13080" width="9.625" style="96" customWidth="1"/>
    <col min="13081" max="13081" width="6.625" style="96" customWidth="1"/>
    <col min="13082" max="13082" width="9.625" style="96" customWidth="1"/>
    <col min="13083" max="13084" width="6.625" style="96" customWidth="1"/>
    <col min="13085" max="13284" width="9" style="96"/>
    <col min="13285" max="13287" width="3.625" style="96" customWidth="1"/>
    <col min="13288" max="13288" width="9.625" style="96" customWidth="1"/>
    <col min="13289" max="13289" width="6.625" style="96" customWidth="1"/>
    <col min="13290" max="13290" width="9.625" style="96" customWidth="1"/>
    <col min="13291" max="13291" width="6.625" style="96" customWidth="1"/>
    <col min="13292" max="13292" width="9.625" style="96" customWidth="1"/>
    <col min="13293" max="13293" width="6.625" style="96" customWidth="1"/>
    <col min="13294" max="13294" width="9.625" style="96" customWidth="1"/>
    <col min="13295" max="13295" width="6.625" style="96" customWidth="1"/>
    <col min="13296" max="13296" width="9.625" style="96" customWidth="1"/>
    <col min="13297" max="13297" width="6.625" style="96" customWidth="1"/>
    <col min="13298" max="13298" width="8.625" style="96" customWidth="1"/>
    <col min="13299" max="13301" width="3.625" style="96" customWidth="1"/>
    <col min="13302" max="13302" width="9.625" style="96" customWidth="1"/>
    <col min="13303" max="13303" width="6.625" style="96" customWidth="1"/>
    <col min="13304" max="13304" width="9.625" style="96" customWidth="1"/>
    <col min="13305" max="13305" width="6.625" style="96" customWidth="1"/>
    <col min="13306" max="13306" width="9.625" style="96" customWidth="1"/>
    <col min="13307" max="13307" width="6.625" style="96" customWidth="1"/>
    <col min="13308" max="13308" width="9.625" style="96" customWidth="1"/>
    <col min="13309" max="13309" width="6.625" style="96" customWidth="1"/>
    <col min="13310" max="13310" width="9.625" style="96" customWidth="1"/>
    <col min="13311" max="13312" width="6.625" style="96" customWidth="1"/>
    <col min="13313" max="13315" width="3.625" style="96" customWidth="1"/>
    <col min="13316" max="13316" width="9.625" style="96" customWidth="1"/>
    <col min="13317" max="13317" width="6.625" style="96" customWidth="1"/>
    <col min="13318" max="13318" width="9.625" style="96" customWidth="1"/>
    <col min="13319" max="13319" width="6.625" style="96" customWidth="1"/>
    <col min="13320" max="13320" width="9.625" style="96" customWidth="1"/>
    <col min="13321" max="13321" width="6.625" style="96" customWidth="1"/>
    <col min="13322" max="13322" width="9.625" style="96" customWidth="1"/>
    <col min="13323" max="13323" width="6.625" style="96" customWidth="1"/>
    <col min="13324" max="13324" width="9.625" style="96" customWidth="1"/>
    <col min="13325" max="13326" width="6.625" style="96" customWidth="1"/>
    <col min="13327" max="13329" width="3.625" style="96" customWidth="1"/>
    <col min="13330" max="13330" width="9.625" style="96" customWidth="1"/>
    <col min="13331" max="13331" width="6.625" style="96" customWidth="1"/>
    <col min="13332" max="13332" width="9.625" style="96" customWidth="1"/>
    <col min="13333" max="13333" width="6.625" style="96" customWidth="1"/>
    <col min="13334" max="13334" width="9.625" style="96" customWidth="1"/>
    <col min="13335" max="13335" width="6.625" style="96" customWidth="1"/>
    <col min="13336" max="13336" width="9.625" style="96" customWidth="1"/>
    <col min="13337" max="13337" width="6.625" style="96" customWidth="1"/>
    <col min="13338" max="13338" width="9.625" style="96" customWidth="1"/>
    <col min="13339" max="13340" width="6.625" style="96" customWidth="1"/>
    <col min="13341" max="13540" width="9" style="96"/>
    <col min="13541" max="13543" width="3.625" style="96" customWidth="1"/>
    <col min="13544" max="13544" width="9.625" style="96" customWidth="1"/>
    <col min="13545" max="13545" width="6.625" style="96" customWidth="1"/>
    <col min="13546" max="13546" width="9.625" style="96" customWidth="1"/>
    <col min="13547" max="13547" width="6.625" style="96" customWidth="1"/>
    <col min="13548" max="13548" width="9.625" style="96" customWidth="1"/>
    <col min="13549" max="13549" width="6.625" style="96" customWidth="1"/>
    <col min="13550" max="13550" width="9.625" style="96" customWidth="1"/>
    <col min="13551" max="13551" width="6.625" style="96" customWidth="1"/>
    <col min="13552" max="13552" width="9.625" style="96" customWidth="1"/>
    <col min="13553" max="13553" width="6.625" style="96" customWidth="1"/>
    <col min="13554" max="13554" width="8.625" style="96" customWidth="1"/>
    <col min="13555" max="13557" width="3.625" style="96" customWidth="1"/>
    <col min="13558" max="13558" width="9.625" style="96" customWidth="1"/>
    <col min="13559" max="13559" width="6.625" style="96" customWidth="1"/>
    <col min="13560" max="13560" width="9.625" style="96" customWidth="1"/>
    <col min="13561" max="13561" width="6.625" style="96" customWidth="1"/>
    <col min="13562" max="13562" width="9.625" style="96" customWidth="1"/>
    <col min="13563" max="13563" width="6.625" style="96" customWidth="1"/>
    <col min="13564" max="13564" width="9.625" style="96" customWidth="1"/>
    <col min="13565" max="13565" width="6.625" style="96" customWidth="1"/>
    <col min="13566" max="13566" width="9.625" style="96" customWidth="1"/>
    <col min="13567" max="13568" width="6.625" style="96" customWidth="1"/>
    <col min="13569" max="13571" width="3.625" style="96" customWidth="1"/>
    <col min="13572" max="13572" width="9.625" style="96" customWidth="1"/>
    <col min="13573" max="13573" width="6.625" style="96" customWidth="1"/>
    <col min="13574" max="13574" width="9.625" style="96" customWidth="1"/>
    <col min="13575" max="13575" width="6.625" style="96" customWidth="1"/>
    <col min="13576" max="13576" width="9.625" style="96" customWidth="1"/>
    <col min="13577" max="13577" width="6.625" style="96" customWidth="1"/>
    <col min="13578" max="13578" width="9.625" style="96" customWidth="1"/>
    <col min="13579" max="13579" width="6.625" style="96" customWidth="1"/>
    <col min="13580" max="13580" width="9.625" style="96" customWidth="1"/>
    <col min="13581" max="13582" width="6.625" style="96" customWidth="1"/>
    <col min="13583" max="13585" width="3.625" style="96" customWidth="1"/>
    <col min="13586" max="13586" width="9.625" style="96" customWidth="1"/>
    <col min="13587" max="13587" width="6.625" style="96" customWidth="1"/>
    <col min="13588" max="13588" width="9.625" style="96" customWidth="1"/>
    <col min="13589" max="13589" width="6.625" style="96" customWidth="1"/>
    <col min="13590" max="13590" width="9.625" style="96" customWidth="1"/>
    <col min="13591" max="13591" width="6.625" style="96" customWidth="1"/>
    <col min="13592" max="13592" width="9.625" style="96" customWidth="1"/>
    <col min="13593" max="13593" width="6.625" style="96" customWidth="1"/>
    <col min="13594" max="13594" width="9.625" style="96" customWidth="1"/>
    <col min="13595" max="13596" width="6.625" style="96" customWidth="1"/>
    <col min="13597" max="13796" width="9" style="96"/>
    <col min="13797" max="13799" width="3.625" style="96" customWidth="1"/>
    <col min="13800" max="13800" width="9.625" style="96" customWidth="1"/>
    <col min="13801" max="13801" width="6.625" style="96" customWidth="1"/>
    <col min="13802" max="13802" width="9.625" style="96" customWidth="1"/>
    <col min="13803" max="13803" width="6.625" style="96" customWidth="1"/>
    <col min="13804" max="13804" width="9.625" style="96" customWidth="1"/>
    <col min="13805" max="13805" width="6.625" style="96" customWidth="1"/>
    <col min="13806" max="13806" width="9.625" style="96" customWidth="1"/>
    <col min="13807" max="13807" width="6.625" style="96" customWidth="1"/>
    <col min="13808" max="13808" width="9.625" style="96" customWidth="1"/>
    <col min="13809" max="13809" width="6.625" style="96" customWidth="1"/>
    <col min="13810" max="13810" width="8.625" style="96" customWidth="1"/>
    <col min="13811" max="13813" width="3.625" style="96" customWidth="1"/>
    <col min="13814" max="13814" width="9.625" style="96" customWidth="1"/>
    <col min="13815" max="13815" width="6.625" style="96" customWidth="1"/>
    <col min="13816" max="13816" width="9.625" style="96" customWidth="1"/>
    <col min="13817" max="13817" width="6.625" style="96" customWidth="1"/>
    <col min="13818" max="13818" width="9.625" style="96" customWidth="1"/>
    <col min="13819" max="13819" width="6.625" style="96" customWidth="1"/>
    <col min="13820" max="13820" width="9.625" style="96" customWidth="1"/>
    <col min="13821" max="13821" width="6.625" style="96" customWidth="1"/>
    <col min="13822" max="13822" width="9.625" style="96" customWidth="1"/>
    <col min="13823" max="13824" width="6.625" style="96" customWidth="1"/>
    <col min="13825" max="13827" width="3.625" style="96" customWidth="1"/>
    <col min="13828" max="13828" width="9.625" style="96" customWidth="1"/>
    <col min="13829" max="13829" width="6.625" style="96" customWidth="1"/>
    <col min="13830" max="13830" width="9.625" style="96" customWidth="1"/>
    <col min="13831" max="13831" width="6.625" style="96" customWidth="1"/>
    <col min="13832" max="13832" width="9.625" style="96" customWidth="1"/>
    <col min="13833" max="13833" width="6.625" style="96" customWidth="1"/>
    <col min="13834" max="13834" width="9.625" style="96" customWidth="1"/>
    <col min="13835" max="13835" width="6.625" style="96" customWidth="1"/>
    <col min="13836" max="13836" width="9.625" style="96" customWidth="1"/>
    <col min="13837" max="13838" width="6.625" style="96" customWidth="1"/>
    <col min="13839" max="13841" width="3.625" style="96" customWidth="1"/>
    <col min="13842" max="13842" width="9.625" style="96" customWidth="1"/>
    <col min="13843" max="13843" width="6.625" style="96" customWidth="1"/>
    <col min="13844" max="13844" width="9.625" style="96" customWidth="1"/>
    <col min="13845" max="13845" width="6.625" style="96" customWidth="1"/>
    <col min="13846" max="13846" width="9.625" style="96" customWidth="1"/>
    <col min="13847" max="13847" width="6.625" style="96" customWidth="1"/>
    <col min="13848" max="13848" width="9.625" style="96" customWidth="1"/>
    <col min="13849" max="13849" width="6.625" style="96" customWidth="1"/>
    <col min="13850" max="13850" width="9.625" style="96" customWidth="1"/>
    <col min="13851" max="13852" width="6.625" style="96" customWidth="1"/>
    <col min="13853" max="14052" width="9" style="96"/>
    <col min="14053" max="14055" width="3.625" style="96" customWidth="1"/>
    <col min="14056" max="14056" width="9.625" style="96" customWidth="1"/>
    <col min="14057" max="14057" width="6.625" style="96" customWidth="1"/>
    <col min="14058" max="14058" width="9.625" style="96" customWidth="1"/>
    <col min="14059" max="14059" width="6.625" style="96" customWidth="1"/>
    <col min="14060" max="14060" width="9.625" style="96" customWidth="1"/>
    <col min="14061" max="14061" width="6.625" style="96" customWidth="1"/>
    <col min="14062" max="14062" width="9.625" style="96" customWidth="1"/>
    <col min="14063" max="14063" width="6.625" style="96" customWidth="1"/>
    <col min="14064" max="14064" width="9.625" style="96" customWidth="1"/>
    <col min="14065" max="14065" width="6.625" style="96" customWidth="1"/>
    <col min="14066" max="14066" width="8.625" style="96" customWidth="1"/>
    <col min="14067" max="14069" width="3.625" style="96" customWidth="1"/>
    <col min="14070" max="14070" width="9.625" style="96" customWidth="1"/>
    <col min="14071" max="14071" width="6.625" style="96" customWidth="1"/>
    <col min="14072" max="14072" width="9.625" style="96" customWidth="1"/>
    <col min="14073" max="14073" width="6.625" style="96" customWidth="1"/>
    <col min="14074" max="14074" width="9.625" style="96" customWidth="1"/>
    <col min="14075" max="14075" width="6.625" style="96" customWidth="1"/>
    <col min="14076" max="14076" width="9.625" style="96" customWidth="1"/>
    <col min="14077" max="14077" width="6.625" style="96" customWidth="1"/>
    <col min="14078" max="14078" width="9.625" style="96" customWidth="1"/>
    <col min="14079" max="14080" width="6.625" style="96" customWidth="1"/>
    <col min="14081" max="14083" width="3.625" style="96" customWidth="1"/>
    <col min="14084" max="14084" width="9.625" style="96" customWidth="1"/>
    <col min="14085" max="14085" width="6.625" style="96" customWidth="1"/>
    <col min="14086" max="14086" width="9.625" style="96" customWidth="1"/>
    <col min="14087" max="14087" width="6.625" style="96" customWidth="1"/>
    <col min="14088" max="14088" width="9.625" style="96" customWidth="1"/>
    <col min="14089" max="14089" width="6.625" style="96" customWidth="1"/>
    <col min="14090" max="14090" width="9.625" style="96" customWidth="1"/>
    <col min="14091" max="14091" width="6.625" style="96" customWidth="1"/>
    <col min="14092" max="14092" width="9.625" style="96" customWidth="1"/>
    <col min="14093" max="14094" width="6.625" style="96" customWidth="1"/>
    <col min="14095" max="14097" width="3.625" style="96" customWidth="1"/>
    <col min="14098" max="14098" width="9.625" style="96" customWidth="1"/>
    <col min="14099" max="14099" width="6.625" style="96" customWidth="1"/>
    <col min="14100" max="14100" width="9.625" style="96" customWidth="1"/>
    <col min="14101" max="14101" width="6.625" style="96" customWidth="1"/>
    <col min="14102" max="14102" width="9.625" style="96" customWidth="1"/>
    <col min="14103" max="14103" width="6.625" style="96" customWidth="1"/>
    <col min="14104" max="14104" width="9.625" style="96" customWidth="1"/>
    <col min="14105" max="14105" width="6.625" style="96" customWidth="1"/>
    <col min="14106" max="14106" width="9.625" style="96" customWidth="1"/>
    <col min="14107" max="14108" width="6.625" style="96" customWidth="1"/>
    <col min="14109" max="14308" width="9" style="96"/>
    <col min="14309" max="14311" width="3.625" style="96" customWidth="1"/>
    <col min="14312" max="14312" width="9.625" style="96" customWidth="1"/>
    <col min="14313" max="14313" width="6.625" style="96" customWidth="1"/>
    <col min="14314" max="14314" width="9.625" style="96" customWidth="1"/>
    <col min="14315" max="14315" width="6.625" style="96" customWidth="1"/>
    <col min="14316" max="14316" width="9.625" style="96" customWidth="1"/>
    <col min="14317" max="14317" width="6.625" style="96" customWidth="1"/>
    <col min="14318" max="14318" width="9.625" style="96" customWidth="1"/>
    <col min="14319" max="14319" width="6.625" style="96" customWidth="1"/>
    <col min="14320" max="14320" width="9.625" style="96" customWidth="1"/>
    <col min="14321" max="14321" width="6.625" style="96" customWidth="1"/>
    <col min="14322" max="14322" width="8.625" style="96" customWidth="1"/>
    <col min="14323" max="14325" width="3.625" style="96" customWidth="1"/>
    <col min="14326" max="14326" width="9.625" style="96" customWidth="1"/>
    <col min="14327" max="14327" width="6.625" style="96" customWidth="1"/>
    <col min="14328" max="14328" width="9.625" style="96" customWidth="1"/>
    <col min="14329" max="14329" width="6.625" style="96" customWidth="1"/>
    <col min="14330" max="14330" width="9.625" style="96" customWidth="1"/>
    <col min="14331" max="14331" width="6.625" style="96" customWidth="1"/>
    <col min="14332" max="14332" width="9.625" style="96" customWidth="1"/>
    <col min="14333" max="14333" width="6.625" style="96" customWidth="1"/>
    <col min="14334" max="14334" width="9.625" style="96" customWidth="1"/>
    <col min="14335" max="14336" width="6.625" style="96" customWidth="1"/>
    <col min="14337" max="14339" width="3.625" style="96" customWidth="1"/>
    <col min="14340" max="14340" width="9.625" style="96" customWidth="1"/>
    <col min="14341" max="14341" width="6.625" style="96" customWidth="1"/>
    <col min="14342" max="14342" width="9.625" style="96" customWidth="1"/>
    <col min="14343" max="14343" width="6.625" style="96" customWidth="1"/>
    <col min="14344" max="14344" width="9.625" style="96" customWidth="1"/>
    <col min="14345" max="14345" width="6.625" style="96" customWidth="1"/>
    <col min="14346" max="14346" width="9.625" style="96" customWidth="1"/>
    <col min="14347" max="14347" width="6.625" style="96" customWidth="1"/>
    <col min="14348" max="14348" width="9.625" style="96" customWidth="1"/>
    <col min="14349" max="14350" width="6.625" style="96" customWidth="1"/>
    <col min="14351" max="14353" width="3.625" style="96" customWidth="1"/>
    <col min="14354" max="14354" width="9.625" style="96" customWidth="1"/>
    <col min="14355" max="14355" width="6.625" style="96" customWidth="1"/>
    <col min="14356" max="14356" width="9.625" style="96" customWidth="1"/>
    <col min="14357" max="14357" width="6.625" style="96" customWidth="1"/>
    <col min="14358" max="14358" width="9.625" style="96" customWidth="1"/>
    <col min="14359" max="14359" width="6.625" style="96" customWidth="1"/>
    <col min="14360" max="14360" width="9.625" style="96" customWidth="1"/>
    <col min="14361" max="14361" width="6.625" style="96" customWidth="1"/>
    <col min="14362" max="14362" width="9.625" style="96" customWidth="1"/>
    <col min="14363" max="14364" width="6.625" style="96" customWidth="1"/>
    <col min="14365" max="14564" width="9" style="96"/>
    <col min="14565" max="14567" width="3.625" style="96" customWidth="1"/>
    <col min="14568" max="14568" width="9.625" style="96" customWidth="1"/>
    <col min="14569" max="14569" width="6.625" style="96" customWidth="1"/>
    <col min="14570" max="14570" width="9.625" style="96" customWidth="1"/>
    <col min="14571" max="14571" width="6.625" style="96" customWidth="1"/>
    <col min="14572" max="14572" width="9.625" style="96" customWidth="1"/>
    <col min="14573" max="14573" width="6.625" style="96" customWidth="1"/>
    <col min="14574" max="14574" width="9.625" style="96" customWidth="1"/>
    <col min="14575" max="14575" width="6.625" style="96" customWidth="1"/>
    <col min="14576" max="14576" width="9.625" style="96" customWidth="1"/>
    <col min="14577" max="14577" width="6.625" style="96" customWidth="1"/>
    <col min="14578" max="14578" width="8.625" style="96" customWidth="1"/>
    <col min="14579" max="14581" width="3.625" style="96" customWidth="1"/>
    <col min="14582" max="14582" width="9.625" style="96" customWidth="1"/>
    <col min="14583" max="14583" width="6.625" style="96" customWidth="1"/>
    <col min="14584" max="14584" width="9.625" style="96" customWidth="1"/>
    <col min="14585" max="14585" width="6.625" style="96" customWidth="1"/>
    <col min="14586" max="14586" width="9.625" style="96" customWidth="1"/>
    <col min="14587" max="14587" width="6.625" style="96" customWidth="1"/>
    <col min="14588" max="14588" width="9.625" style="96" customWidth="1"/>
    <col min="14589" max="14589" width="6.625" style="96" customWidth="1"/>
    <col min="14590" max="14590" width="9.625" style="96" customWidth="1"/>
    <col min="14591" max="14592" width="6.625" style="96" customWidth="1"/>
    <col min="14593" max="14595" width="3.625" style="96" customWidth="1"/>
    <col min="14596" max="14596" width="9.625" style="96" customWidth="1"/>
    <col min="14597" max="14597" width="6.625" style="96" customWidth="1"/>
    <col min="14598" max="14598" width="9.625" style="96" customWidth="1"/>
    <col min="14599" max="14599" width="6.625" style="96" customWidth="1"/>
    <col min="14600" max="14600" width="9.625" style="96" customWidth="1"/>
    <col min="14601" max="14601" width="6.625" style="96" customWidth="1"/>
    <col min="14602" max="14602" width="9.625" style="96" customWidth="1"/>
    <col min="14603" max="14603" width="6.625" style="96" customWidth="1"/>
    <col min="14604" max="14604" width="9.625" style="96" customWidth="1"/>
    <col min="14605" max="14606" width="6.625" style="96" customWidth="1"/>
    <col min="14607" max="14609" width="3.625" style="96" customWidth="1"/>
    <col min="14610" max="14610" width="9.625" style="96" customWidth="1"/>
    <col min="14611" max="14611" width="6.625" style="96" customWidth="1"/>
    <col min="14612" max="14612" width="9.625" style="96" customWidth="1"/>
    <col min="14613" max="14613" width="6.625" style="96" customWidth="1"/>
    <col min="14614" max="14614" width="9.625" style="96" customWidth="1"/>
    <col min="14615" max="14615" width="6.625" style="96" customWidth="1"/>
    <col min="14616" max="14616" width="9.625" style="96" customWidth="1"/>
    <col min="14617" max="14617" width="6.625" style="96" customWidth="1"/>
    <col min="14618" max="14618" width="9.625" style="96" customWidth="1"/>
    <col min="14619" max="14620" width="6.625" style="96" customWidth="1"/>
    <col min="14621" max="14820" width="9" style="96"/>
    <col min="14821" max="14823" width="3.625" style="96" customWidth="1"/>
    <col min="14824" max="14824" width="9.625" style="96" customWidth="1"/>
    <col min="14825" max="14825" width="6.625" style="96" customWidth="1"/>
    <col min="14826" max="14826" width="9.625" style="96" customWidth="1"/>
    <col min="14827" max="14827" width="6.625" style="96" customWidth="1"/>
    <col min="14828" max="14828" width="9.625" style="96" customWidth="1"/>
    <col min="14829" max="14829" width="6.625" style="96" customWidth="1"/>
    <col min="14830" max="14830" width="9.625" style="96" customWidth="1"/>
    <col min="14831" max="14831" width="6.625" style="96" customWidth="1"/>
    <col min="14832" max="14832" width="9.625" style="96" customWidth="1"/>
    <col min="14833" max="14833" width="6.625" style="96" customWidth="1"/>
    <col min="14834" max="14834" width="8.625" style="96" customWidth="1"/>
    <col min="14835" max="14837" width="3.625" style="96" customWidth="1"/>
    <col min="14838" max="14838" width="9.625" style="96" customWidth="1"/>
    <col min="14839" max="14839" width="6.625" style="96" customWidth="1"/>
    <col min="14840" max="14840" width="9.625" style="96" customWidth="1"/>
    <col min="14841" max="14841" width="6.625" style="96" customWidth="1"/>
    <col min="14842" max="14842" width="9.625" style="96" customWidth="1"/>
    <col min="14843" max="14843" width="6.625" style="96" customWidth="1"/>
    <col min="14844" max="14844" width="9.625" style="96" customWidth="1"/>
    <col min="14845" max="14845" width="6.625" style="96" customWidth="1"/>
    <col min="14846" max="14846" width="9.625" style="96" customWidth="1"/>
    <col min="14847" max="14848" width="6.625" style="96" customWidth="1"/>
    <col min="14849" max="14851" width="3.625" style="96" customWidth="1"/>
    <col min="14852" max="14852" width="9.625" style="96" customWidth="1"/>
    <col min="14853" max="14853" width="6.625" style="96" customWidth="1"/>
    <col min="14854" max="14854" width="9.625" style="96" customWidth="1"/>
    <col min="14855" max="14855" width="6.625" style="96" customWidth="1"/>
    <col min="14856" max="14856" width="9.625" style="96" customWidth="1"/>
    <col min="14857" max="14857" width="6.625" style="96" customWidth="1"/>
    <col min="14858" max="14858" width="9.625" style="96" customWidth="1"/>
    <col min="14859" max="14859" width="6.625" style="96" customWidth="1"/>
    <col min="14860" max="14860" width="9.625" style="96" customWidth="1"/>
    <col min="14861" max="14862" width="6.625" style="96" customWidth="1"/>
    <col min="14863" max="14865" width="3.625" style="96" customWidth="1"/>
    <col min="14866" max="14866" width="9.625" style="96" customWidth="1"/>
    <col min="14867" max="14867" width="6.625" style="96" customWidth="1"/>
    <col min="14868" max="14868" width="9.625" style="96" customWidth="1"/>
    <col min="14869" max="14869" width="6.625" style="96" customWidth="1"/>
    <col min="14870" max="14870" width="9.625" style="96" customWidth="1"/>
    <col min="14871" max="14871" width="6.625" style="96" customWidth="1"/>
    <col min="14872" max="14872" width="9.625" style="96" customWidth="1"/>
    <col min="14873" max="14873" width="6.625" style="96" customWidth="1"/>
    <col min="14874" max="14874" width="9.625" style="96" customWidth="1"/>
    <col min="14875" max="14876" width="6.625" style="96" customWidth="1"/>
    <col min="14877" max="15076" width="9" style="96"/>
    <col min="15077" max="15079" width="3.625" style="96" customWidth="1"/>
    <col min="15080" max="15080" width="9.625" style="96" customWidth="1"/>
    <col min="15081" max="15081" width="6.625" style="96" customWidth="1"/>
    <col min="15082" max="15082" width="9.625" style="96" customWidth="1"/>
    <col min="15083" max="15083" width="6.625" style="96" customWidth="1"/>
    <col min="15084" max="15084" width="9.625" style="96" customWidth="1"/>
    <col min="15085" max="15085" width="6.625" style="96" customWidth="1"/>
    <col min="15086" max="15086" width="9.625" style="96" customWidth="1"/>
    <col min="15087" max="15087" width="6.625" style="96" customWidth="1"/>
    <col min="15088" max="15088" width="9.625" style="96" customWidth="1"/>
    <col min="15089" max="15089" width="6.625" style="96" customWidth="1"/>
    <col min="15090" max="15090" width="8.625" style="96" customWidth="1"/>
    <col min="15091" max="15093" width="3.625" style="96" customWidth="1"/>
    <col min="15094" max="15094" width="9.625" style="96" customWidth="1"/>
    <col min="15095" max="15095" width="6.625" style="96" customWidth="1"/>
    <col min="15096" max="15096" width="9.625" style="96" customWidth="1"/>
    <col min="15097" max="15097" width="6.625" style="96" customWidth="1"/>
    <col min="15098" max="15098" width="9.625" style="96" customWidth="1"/>
    <col min="15099" max="15099" width="6.625" style="96" customWidth="1"/>
    <col min="15100" max="15100" width="9.625" style="96" customWidth="1"/>
    <col min="15101" max="15101" width="6.625" style="96" customWidth="1"/>
    <col min="15102" max="15102" width="9.625" style="96" customWidth="1"/>
    <col min="15103" max="15104" width="6.625" style="96" customWidth="1"/>
    <col min="15105" max="15107" width="3.625" style="96" customWidth="1"/>
    <col min="15108" max="15108" width="9.625" style="96" customWidth="1"/>
    <col min="15109" max="15109" width="6.625" style="96" customWidth="1"/>
    <col min="15110" max="15110" width="9.625" style="96" customWidth="1"/>
    <col min="15111" max="15111" width="6.625" style="96" customWidth="1"/>
    <col min="15112" max="15112" width="9.625" style="96" customWidth="1"/>
    <col min="15113" max="15113" width="6.625" style="96" customWidth="1"/>
    <col min="15114" max="15114" width="9.625" style="96" customWidth="1"/>
    <col min="15115" max="15115" width="6.625" style="96" customWidth="1"/>
    <col min="15116" max="15116" width="9.625" style="96" customWidth="1"/>
    <col min="15117" max="15118" width="6.625" style="96" customWidth="1"/>
    <col min="15119" max="15121" width="3.625" style="96" customWidth="1"/>
    <col min="15122" max="15122" width="9.625" style="96" customWidth="1"/>
    <col min="15123" max="15123" width="6.625" style="96" customWidth="1"/>
    <col min="15124" max="15124" width="9.625" style="96" customWidth="1"/>
    <col min="15125" max="15125" width="6.625" style="96" customWidth="1"/>
    <col min="15126" max="15126" width="9.625" style="96" customWidth="1"/>
    <col min="15127" max="15127" width="6.625" style="96" customWidth="1"/>
    <col min="15128" max="15128" width="9.625" style="96" customWidth="1"/>
    <col min="15129" max="15129" width="6.625" style="96" customWidth="1"/>
    <col min="15130" max="15130" width="9.625" style="96" customWidth="1"/>
    <col min="15131" max="15132" width="6.625" style="96" customWidth="1"/>
    <col min="15133" max="15332" width="9" style="96"/>
    <col min="15333" max="15335" width="3.625" style="96" customWidth="1"/>
    <col min="15336" max="15336" width="9.625" style="96" customWidth="1"/>
    <col min="15337" max="15337" width="6.625" style="96" customWidth="1"/>
    <col min="15338" max="15338" width="9.625" style="96" customWidth="1"/>
    <col min="15339" max="15339" width="6.625" style="96" customWidth="1"/>
    <col min="15340" max="15340" width="9.625" style="96" customWidth="1"/>
    <col min="15341" max="15341" width="6.625" style="96" customWidth="1"/>
    <col min="15342" max="15342" width="9.625" style="96" customWidth="1"/>
    <col min="15343" max="15343" width="6.625" style="96" customWidth="1"/>
    <col min="15344" max="15344" width="9.625" style="96" customWidth="1"/>
    <col min="15345" max="15345" width="6.625" style="96" customWidth="1"/>
    <col min="15346" max="15346" width="8.625" style="96" customWidth="1"/>
    <col min="15347" max="15349" width="3.625" style="96" customWidth="1"/>
    <col min="15350" max="15350" width="9.625" style="96" customWidth="1"/>
    <col min="15351" max="15351" width="6.625" style="96" customWidth="1"/>
    <col min="15352" max="15352" width="9.625" style="96" customWidth="1"/>
    <col min="15353" max="15353" width="6.625" style="96" customWidth="1"/>
    <col min="15354" max="15354" width="9.625" style="96" customWidth="1"/>
    <col min="15355" max="15355" width="6.625" style="96" customWidth="1"/>
    <col min="15356" max="15356" width="9.625" style="96" customWidth="1"/>
    <col min="15357" max="15357" width="6.625" style="96" customWidth="1"/>
    <col min="15358" max="15358" width="9.625" style="96" customWidth="1"/>
    <col min="15359" max="15360" width="6.625" style="96" customWidth="1"/>
    <col min="15361" max="15363" width="3.625" style="96" customWidth="1"/>
    <col min="15364" max="15364" width="9.625" style="96" customWidth="1"/>
    <col min="15365" max="15365" width="6.625" style="96" customWidth="1"/>
    <col min="15366" max="15366" width="9.625" style="96" customWidth="1"/>
    <col min="15367" max="15367" width="6.625" style="96" customWidth="1"/>
    <col min="15368" max="15368" width="9.625" style="96" customWidth="1"/>
    <col min="15369" max="15369" width="6.625" style="96" customWidth="1"/>
    <col min="15370" max="15370" width="9.625" style="96" customWidth="1"/>
    <col min="15371" max="15371" width="6.625" style="96" customWidth="1"/>
    <col min="15372" max="15372" width="9.625" style="96" customWidth="1"/>
    <col min="15373" max="15374" width="6.625" style="96" customWidth="1"/>
    <col min="15375" max="15377" width="3.625" style="96" customWidth="1"/>
    <col min="15378" max="15378" width="9.625" style="96" customWidth="1"/>
    <col min="15379" max="15379" width="6.625" style="96" customWidth="1"/>
    <col min="15380" max="15380" width="9.625" style="96" customWidth="1"/>
    <col min="15381" max="15381" width="6.625" style="96" customWidth="1"/>
    <col min="15382" max="15382" width="9.625" style="96" customWidth="1"/>
    <col min="15383" max="15383" width="6.625" style="96" customWidth="1"/>
    <col min="15384" max="15384" width="9.625" style="96" customWidth="1"/>
    <col min="15385" max="15385" width="6.625" style="96" customWidth="1"/>
    <col min="15386" max="15386" width="9.625" style="96" customWidth="1"/>
    <col min="15387" max="15388" width="6.625" style="96" customWidth="1"/>
    <col min="15389" max="15588" width="9" style="96"/>
    <col min="15589" max="15591" width="3.625" style="96" customWidth="1"/>
    <col min="15592" max="15592" width="9.625" style="96" customWidth="1"/>
    <col min="15593" max="15593" width="6.625" style="96" customWidth="1"/>
    <col min="15594" max="15594" width="9.625" style="96" customWidth="1"/>
    <col min="15595" max="15595" width="6.625" style="96" customWidth="1"/>
    <col min="15596" max="15596" width="9.625" style="96" customWidth="1"/>
    <col min="15597" max="15597" width="6.625" style="96" customWidth="1"/>
    <col min="15598" max="15598" width="9.625" style="96" customWidth="1"/>
    <col min="15599" max="15599" width="6.625" style="96" customWidth="1"/>
    <col min="15600" max="15600" width="9.625" style="96" customWidth="1"/>
    <col min="15601" max="15601" width="6.625" style="96" customWidth="1"/>
    <col min="15602" max="15602" width="8.625" style="96" customWidth="1"/>
    <col min="15603" max="15605" width="3.625" style="96" customWidth="1"/>
    <col min="15606" max="15606" width="9.625" style="96" customWidth="1"/>
    <col min="15607" max="15607" width="6.625" style="96" customWidth="1"/>
    <col min="15608" max="15608" width="9.625" style="96" customWidth="1"/>
    <col min="15609" max="15609" width="6.625" style="96" customWidth="1"/>
    <col min="15610" max="15610" width="9.625" style="96" customWidth="1"/>
    <col min="15611" max="15611" width="6.625" style="96" customWidth="1"/>
    <col min="15612" max="15612" width="9.625" style="96" customWidth="1"/>
    <col min="15613" max="15613" width="6.625" style="96" customWidth="1"/>
    <col min="15614" max="15614" width="9.625" style="96" customWidth="1"/>
    <col min="15615" max="15616" width="6.625" style="96" customWidth="1"/>
    <col min="15617" max="15619" width="3.625" style="96" customWidth="1"/>
    <col min="15620" max="15620" width="9.625" style="96" customWidth="1"/>
    <col min="15621" max="15621" width="6.625" style="96" customWidth="1"/>
    <col min="15622" max="15622" width="9.625" style="96" customWidth="1"/>
    <col min="15623" max="15623" width="6.625" style="96" customWidth="1"/>
    <col min="15624" max="15624" width="9.625" style="96" customWidth="1"/>
    <col min="15625" max="15625" width="6.625" style="96" customWidth="1"/>
    <col min="15626" max="15626" width="9.625" style="96" customWidth="1"/>
    <col min="15627" max="15627" width="6.625" style="96" customWidth="1"/>
    <col min="15628" max="15628" width="9.625" style="96" customWidth="1"/>
    <col min="15629" max="15630" width="6.625" style="96" customWidth="1"/>
    <col min="15631" max="15633" width="3.625" style="96" customWidth="1"/>
    <col min="15634" max="15634" width="9.625" style="96" customWidth="1"/>
    <col min="15635" max="15635" width="6.625" style="96" customWidth="1"/>
    <col min="15636" max="15636" width="9.625" style="96" customWidth="1"/>
    <col min="15637" max="15637" width="6.625" style="96" customWidth="1"/>
    <col min="15638" max="15638" width="9.625" style="96" customWidth="1"/>
    <col min="15639" max="15639" width="6.625" style="96" customWidth="1"/>
    <col min="15640" max="15640" width="9.625" style="96" customWidth="1"/>
    <col min="15641" max="15641" width="6.625" style="96" customWidth="1"/>
    <col min="15642" max="15642" width="9.625" style="96" customWidth="1"/>
    <col min="15643" max="15644" width="6.625" style="96" customWidth="1"/>
    <col min="15645" max="15844" width="9" style="96"/>
    <col min="15845" max="15847" width="3.625" style="96" customWidth="1"/>
    <col min="15848" max="15848" width="9.625" style="96" customWidth="1"/>
    <col min="15849" max="15849" width="6.625" style="96" customWidth="1"/>
    <col min="15850" max="15850" width="9.625" style="96" customWidth="1"/>
    <col min="15851" max="15851" width="6.625" style="96" customWidth="1"/>
    <col min="15852" max="15852" width="9.625" style="96" customWidth="1"/>
    <col min="15853" max="15853" width="6.625" style="96" customWidth="1"/>
    <col min="15854" max="15854" width="9.625" style="96" customWidth="1"/>
    <col min="15855" max="15855" width="6.625" style="96" customWidth="1"/>
    <col min="15856" max="15856" width="9.625" style="96" customWidth="1"/>
    <col min="15857" max="15857" width="6.625" style="96" customWidth="1"/>
    <col min="15858" max="15858" width="8.625" style="96" customWidth="1"/>
    <col min="15859" max="15861" width="3.625" style="96" customWidth="1"/>
    <col min="15862" max="15862" width="9.625" style="96" customWidth="1"/>
    <col min="15863" max="15863" width="6.625" style="96" customWidth="1"/>
    <col min="15864" max="15864" width="9.625" style="96" customWidth="1"/>
    <col min="15865" max="15865" width="6.625" style="96" customWidth="1"/>
    <col min="15866" max="15866" width="9.625" style="96" customWidth="1"/>
    <col min="15867" max="15867" width="6.625" style="96" customWidth="1"/>
    <col min="15868" max="15868" width="9.625" style="96" customWidth="1"/>
    <col min="15869" max="15869" width="6.625" style="96" customWidth="1"/>
    <col min="15870" max="15870" width="9.625" style="96" customWidth="1"/>
    <col min="15871" max="15872" width="6.625" style="96" customWidth="1"/>
    <col min="15873" max="15875" width="3.625" style="96" customWidth="1"/>
    <col min="15876" max="15876" width="9.625" style="96" customWidth="1"/>
    <col min="15877" max="15877" width="6.625" style="96" customWidth="1"/>
    <col min="15878" max="15878" width="9.625" style="96" customWidth="1"/>
    <col min="15879" max="15879" width="6.625" style="96" customWidth="1"/>
    <col min="15880" max="15880" width="9.625" style="96" customWidth="1"/>
    <col min="15881" max="15881" width="6.625" style="96" customWidth="1"/>
    <col min="15882" max="15882" width="9.625" style="96" customWidth="1"/>
    <col min="15883" max="15883" width="6.625" style="96" customWidth="1"/>
    <col min="15884" max="15884" width="9.625" style="96" customWidth="1"/>
    <col min="15885" max="15886" width="6.625" style="96" customWidth="1"/>
    <col min="15887" max="15889" width="3.625" style="96" customWidth="1"/>
    <col min="15890" max="15890" width="9.625" style="96" customWidth="1"/>
    <col min="15891" max="15891" width="6.625" style="96" customWidth="1"/>
    <col min="15892" max="15892" width="9.625" style="96" customWidth="1"/>
    <col min="15893" max="15893" width="6.625" style="96" customWidth="1"/>
    <col min="15894" max="15894" width="9.625" style="96" customWidth="1"/>
    <col min="15895" max="15895" width="6.625" style="96" customWidth="1"/>
    <col min="15896" max="15896" width="9.625" style="96" customWidth="1"/>
    <col min="15897" max="15897" width="6.625" style="96" customWidth="1"/>
    <col min="15898" max="15898" width="9.625" style="96" customWidth="1"/>
    <col min="15899" max="15900" width="6.625" style="96" customWidth="1"/>
    <col min="15901" max="16100" width="9" style="96"/>
    <col min="16101" max="16103" width="3.625" style="96" customWidth="1"/>
    <col min="16104" max="16104" width="9.625" style="96" customWidth="1"/>
    <col min="16105" max="16105" width="6.625" style="96" customWidth="1"/>
    <col min="16106" max="16106" width="9.625" style="96" customWidth="1"/>
    <col min="16107" max="16107" width="6.625" style="96" customWidth="1"/>
    <col min="16108" max="16108" width="9.625" style="96" customWidth="1"/>
    <col min="16109" max="16109" width="6.625" style="96" customWidth="1"/>
    <col min="16110" max="16110" width="9.625" style="96" customWidth="1"/>
    <col min="16111" max="16111" width="6.625" style="96" customWidth="1"/>
    <col min="16112" max="16112" width="9.625" style="96" customWidth="1"/>
    <col min="16113" max="16113" width="6.625" style="96" customWidth="1"/>
    <col min="16114" max="16114" width="8.625" style="96" customWidth="1"/>
    <col min="16115" max="16117" width="3.625" style="96" customWidth="1"/>
    <col min="16118" max="16118" width="9.625" style="96" customWidth="1"/>
    <col min="16119" max="16119" width="6.625" style="96" customWidth="1"/>
    <col min="16120" max="16120" width="9.625" style="96" customWidth="1"/>
    <col min="16121" max="16121" width="6.625" style="96" customWidth="1"/>
    <col min="16122" max="16122" width="9.625" style="96" customWidth="1"/>
    <col min="16123" max="16123" width="6.625" style="96" customWidth="1"/>
    <col min="16124" max="16124" width="9.625" style="96" customWidth="1"/>
    <col min="16125" max="16125" width="6.625" style="96" customWidth="1"/>
    <col min="16126" max="16126" width="9.625" style="96" customWidth="1"/>
    <col min="16127" max="16128" width="6.625" style="96" customWidth="1"/>
    <col min="16129" max="16131" width="3.625" style="96" customWidth="1"/>
    <col min="16132" max="16132" width="9.625" style="96" customWidth="1"/>
    <col min="16133" max="16133" width="6.625" style="96" customWidth="1"/>
    <col min="16134" max="16134" width="9.625" style="96" customWidth="1"/>
    <col min="16135" max="16135" width="6.625" style="96" customWidth="1"/>
    <col min="16136" max="16136" width="9.625" style="96" customWidth="1"/>
    <col min="16137" max="16137" width="6.625" style="96" customWidth="1"/>
    <col min="16138" max="16138" width="9.625" style="96" customWidth="1"/>
    <col min="16139" max="16139" width="6.625" style="96" customWidth="1"/>
    <col min="16140" max="16140" width="9.625" style="96" customWidth="1"/>
    <col min="16141" max="16142" width="6.625" style="96" customWidth="1"/>
    <col min="16143" max="16145" width="3.625" style="96" customWidth="1"/>
    <col min="16146" max="16146" width="9.625" style="96" customWidth="1"/>
    <col min="16147" max="16147" width="6.625" style="96" customWidth="1"/>
    <col min="16148" max="16148" width="9.625" style="96" customWidth="1"/>
    <col min="16149" max="16149" width="6.625" style="96" customWidth="1"/>
    <col min="16150" max="16150" width="9.625" style="96" customWidth="1"/>
    <col min="16151" max="16151" width="6.625" style="96" customWidth="1"/>
    <col min="16152" max="16152" width="9.625" style="96" customWidth="1"/>
    <col min="16153" max="16153" width="6.625" style="96" customWidth="1"/>
    <col min="16154" max="16154" width="9.625" style="96" customWidth="1"/>
    <col min="16155" max="16156" width="6.625" style="96" customWidth="1"/>
    <col min="16157" max="16384" width="9" style="96"/>
  </cols>
  <sheetData>
    <row r="1" spans="1:61" s="63" customFormat="1" ht="18">
      <c r="A1" s="1038" t="s">
        <v>421</v>
      </c>
      <c r="B1" s="1039"/>
      <c r="C1" s="1039"/>
      <c r="D1" s="1039"/>
      <c r="E1" s="1039"/>
      <c r="F1" s="1039"/>
      <c r="G1" s="1039"/>
      <c r="H1" s="1039"/>
      <c r="I1" s="1039"/>
      <c r="J1" s="1039"/>
      <c r="K1" s="1039"/>
      <c r="L1" s="1039"/>
      <c r="M1" s="1039"/>
      <c r="N1" s="62"/>
      <c r="O1" s="1040" t="s">
        <v>75</v>
      </c>
      <c r="P1" s="1041"/>
      <c r="Q1" s="1041"/>
      <c r="R1" s="1041"/>
      <c r="S1" s="1041"/>
      <c r="T1" s="1041"/>
      <c r="U1" s="1041"/>
      <c r="V1" s="1041"/>
      <c r="W1" s="1041"/>
      <c r="X1" s="1041"/>
      <c r="Y1" s="1041"/>
      <c r="Z1" s="1041"/>
      <c r="AA1" s="1041"/>
      <c r="AB1" s="370"/>
    </row>
    <row r="2" spans="1:61" s="63" customFormat="1" ht="11.25" customHeight="1">
      <c r="A2" s="1039"/>
      <c r="B2" s="1039"/>
      <c r="C2" s="1039"/>
      <c r="D2" s="1039"/>
      <c r="E2" s="1039"/>
      <c r="F2" s="1039"/>
      <c r="G2" s="1039"/>
      <c r="H2" s="1039"/>
      <c r="I2" s="1039"/>
      <c r="J2" s="1039"/>
      <c r="K2" s="1039"/>
      <c r="L2" s="1039"/>
      <c r="M2" s="1039"/>
      <c r="N2" s="371"/>
      <c r="O2" s="1041"/>
      <c r="P2" s="1041"/>
      <c r="Q2" s="1041"/>
      <c r="R2" s="1041"/>
      <c r="S2" s="1041"/>
      <c r="T2" s="1041"/>
      <c r="U2" s="1041"/>
      <c r="V2" s="1041"/>
      <c r="W2" s="1041"/>
      <c r="X2" s="1041"/>
      <c r="Y2" s="1041"/>
      <c r="Z2" s="1041"/>
      <c r="AA2" s="1041"/>
      <c r="AB2" s="371"/>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row>
    <row r="3" spans="1:61" s="63" customFormat="1" ht="20.100000000000001" customHeight="1" thickBot="1">
      <c r="A3" s="65" t="s">
        <v>428</v>
      </c>
      <c r="B3" s="66"/>
      <c r="C3" s="66"/>
      <c r="D3" s="62"/>
      <c r="E3" s="67"/>
      <c r="F3" s="62"/>
      <c r="G3" s="67"/>
      <c r="H3" s="62"/>
      <c r="I3" s="67"/>
      <c r="J3" s="62"/>
      <c r="K3" s="67"/>
      <c r="L3" s="68"/>
      <c r="M3" s="69"/>
      <c r="N3" s="372"/>
      <c r="O3" s="65"/>
      <c r="P3" s="66"/>
      <c r="Q3" s="66"/>
      <c r="R3" s="62"/>
      <c r="S3" s="67"/>
      <c r="T3" s="62"/>
      <c r="U3" s="67"/>
      <c r="V3" s="62"/>
      <c r="W3" s="67"/>
      <c r="X3" s="62"/>
      <c r="Y3" s="67"/>
      <c r="Z3" s="62"/>
      <c r="AA3" s="69" t="s">
        <v>49</v>
      </c>
      <c r="AB3" s="372"/>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row>
    <row r="4" spans="1:61" s="71" customFormat="1" ht="31.5" customHeight="1">
      <c r="A4" s="1042" t="s">
        <v>76</v>
      </c>
      <c r="B4" s="1042"/>
      <c r="C4" s="1043"/>
      <c r="D4" s="1033" t="s">
        <v>63</v>
      </c>
      <c r="E4" s="1034"/>
      <c r="F4" s="1033" t="s">
        <v>64</v>
      </c>
      <c r="G4" s="1034"/>
      <c r="H4" s="1033" t="s">
        <v>65</v>
      </c>
      <c r="I4" s="1034"/>
      <c r="J4" s="1033" t="s">
        <v>66</v>
      </c>
      <c r="K4" s="1034"/>
      <c r="L4" s="1033" t="s">
        <v>67</v>
      </c>
      <c r="M4" s="1035"/>
      <c r="N4" s="397"/>
      <c r="O4" s="1042" t="s">
        <v>76</v>
      </c>
      <c r="P4" s="1042"/>
      <c r="Q4" s="1043"/>
      <c r="R4" s="1044" t="s">
        <v>63</v>
      </c>
      <c r="S4" s="1034"/>
      <c r="T4" s="1033" t="s">
        <v>64</v>
      </c>
      <c r="U4" s="1034"/>
      <c r="V4" s="1033" t="s">
        <v>65</v>
      </c>
      <c r="W4" s="1034"/>
      <c r="X4" s="1033" t="s">
        <v>66</v>
      </c>
      <c r="Y4" s="1034"/>
      <c r="Z4" s="1033" t="s">
        <v>67</v>
      </c>
      <c r="AA4" s="1035"/>
      <c r="AB4" s="70"/>
    </row>
    <row r="5" spans="1:61" s="71" customFormat="1" ht="31.5" customHeight="1" thickBot="1">
      <c r="A5" s="1036" t="s">
        <v>77</v>
      </c>
      <c r="B5" s="1036"/>
      <c r="C5" s="1037"/>
      <c r="D5" s="414" t="s">
        <v>68</v>
      </c>
      <c r="E5" s="415" t="s">
        <v>69</v>
      </c>
      <c r="F5" s="414" t="s">
        <v>68</v>
      </c>
      <c r="G5" s="415" t="s">
        <v>69</v>
      </c>
      <c r="H5" s="414" t="s">
        <v>68</v>
      </c>
      <c r="I5" s="415" t="s">
        <v>69</v>
      </c>
      <c r="J5" s="414" t="s">
        <v>68</v>
      </c>
      <c r="K5" s="415" t="s">
        <v>69</v>
      </c>
      <c r="L5" s="412" t="s">
        <v>68</v>
      </c>
      <c r="M5" s="413" t="s">
        <v>69</v>
      </c>
      <c r="N5" s="417"/>
      <c r="O5" s="1036" t="s">
        <v>77</v>
      </c>
      <c r="P5" s="1036"/>
      <c r="Q5" s="1037"/>
      <c r="R5" s="416" t="s">
        <v>68</v>
      </c>
      <c r="S5" s="415" t="s">
        <v>69</v>
      </c>
      <c r="T5" s="414" t="s">
        <v>68</v>
      </c>
      <c r="U5" s="415" t="s">
        <v>69</v>
      </c>
      <c r="V5" s="414" t="s">
        <v>68</v>
      </c>
      <c r="W5" s="415" t="s">
        <v>69</v>
      </c>
      <c r="X5" s="414" t="s">
        <v>68</v>
      </c>
      <c r="Y5" s="415" t="s">
        <v>69</v>
      </c>
      <c r="Z5" s="414" t="s">
        <v>68</v>
      </c>
      <c r="AA5" s="413" t="s">
        <v>69</v>
      </c>
      <c r="AB5" s="373"/>
    </row>
    <row r="6" spans="1:61" s="79" customFormat="1" ht="9.9499999999999993" customHeight="1">
      <c r="A6" s="72"/>
      <c r="B6" s="72"/>
      <c r="C6" s="73"/>
      <c r="D6" s="74"/>
      <c r="E6" s="75" t="s">
        <v>70</v>
      </c>
      <c r="F6" s="76"/>
      <c r="G6" s="75" t="s">
        <v>70</v>
      </c>
      <c r="H6" s="76"/>
      <c r="I6" s="75" t="s">
        <v>70</v>
      </c>
      <c r="J6" s="76"/>
      <c r="K6" s="75" t="s">
        <v>70</v>
      </c>
      <c r="L6" s="77"/>
      <c r="M6" s="78" t="s">
        <v>78</v>
      </c>
      <c r="N6" s="75"/>
      <c r="O6" s="72"/>
      <c r="P6" s="72"/>
      <c r="Q6" s="73"/>
      <c r="R6" s="374"/>
      <c r="S6" s="75" t="s">
        <v>70</v>
      </c>
      <c r="T6" s="76"/>
      <c r="U6" s="75" t="s">
        <v>70</v>
      </c>
      <c r="V6" s="76"/>
      <c r="W6" s="75" t="s">
        <v>70</v>
      </c>
      <c r="X6" s="76"/>
      <c r="Y6" s="75" t="s">
        <v>70</v>
      </c>
      <c r="Z6" s="76"/>
      <c r="AA6" s="78" t="s">
        <v>70</v>
      </c>
      <c r="AB6" s="75"/>
    </row>
    <row r="7" spans="1:61" s="83" customFormat="1" ht="9.9499999999999993" customHeight="1">
      <c r="A7" s="1031" t="s">
        <v>79</v>
      </c>
      <c r="B7" s="1031"/>
      <c r="C7" s="1032"/>
      <c r="D7" s="80">
        <v>50791</v>
      </c>
      <c r="E7" s="81">
        <v>100</v>
      </c>
      <c r="F7" s="80">
        <v>49526</v>
      </c>
      <c r="G7" s="81">
        <v>100</v>
      </c>
      <c r="H7" s="80">
        <v>48753</v>
      </c>
      <c r="I7" s="81">
        <v>100</v>
      </c>
      <c r="J7" s="80">
        <v>48333</v>
      </c>
      <c r="K7" s="81">
        <v>100</v>
      </c>
      <c r="L7" s="80">
        <v>47329</v>
      </c>
      <c r="M7" s="81">
        <v>100</v>
      </c>
      <c r="N7" s="375"/>
      <c r="O7" s="402" t="s">
        <v>80</v>
      </c>
      <c r="P7" s="402" t="s">
        <v>81</v>
      </c>
      <c r="Q7" s="403" t="s">
        <v>82</v>
      </c>
      <c r="R7" s="80"/>
      <c r="S7" s="81"/>
      <c r="T7" s="80"/>
      <c r="U7" s="81"/>
      <c r="V7" s="80"/>
      <c r="W7" s="81"/>
      <c r="X7" s="80"/>
      <c r="Y7" s="81"/>
      <c r="Z7" s="80"/>
      <c r="AA7" s="81"/>
      <c r="AB7" s="375"/>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row>
    <row r="8" spans="1:61" s="83" customFormat="1" ht="9.9499999999999993" customHeight="1">
      <c r="A8" s="84" t="s">
        <v>81</v>
      </c>
      <c r="B8" s="84" t="s">
        <v>81</v>
      </c>
      <c r="C8" s="85" t="s">
        <v>83</v>
      </c>
      <c r="D8" s="80"/>
      <c r="E8" s="81"/>
      <c r="F8" s="80"/>
      <c r="G8" s="81"/>
      <c r="H8" s="80"/>
      <c r="I8" s="81"/>
      <c r="J8" s="80"/>
      <c r="K8" s="81"/>
      <c r="L8" s="80"/>
      <c r="M8" s="81"/>
      <c r="N8" s="375"/>
      <c r="O8" s="402" t="s">
        <v>84</v>
      </c>
      <c r="P8" s="402" t="s">
        <v>85</v>
      </c>
      <c r="Q8" s="403" t="s">
        <v>86</v>
      </c>
      <c r="R8" s="80" t="s">
        <v>87</v>
      </c>
      <c r="S8" s="81" t="s">
        <v>87</v>
      </c>
      <c r="T8" s="80">
        <v>1</v>
      </c>
      <c r="U8" s="81">
        <v>0</v>
      </c>
      <c r="V8" s="80">
        <v>7</v>
      </c>
      <c r="W8" s="81">
        <v>0.01</v>
      </c>
      <c r="X8" s="80">
        <v>10</v>
      </c>
      <c r="Y8" s="81">
        <v>0.02</v>
      </c>
      <c r="Z8" s="80">
        <v>11</v>
      </c>
      <c r="AA8" s="81">
        <v>0.02</v>
      </c>
      <c r="AB8" s="375"/>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row>
    <row r="9" spans="1:61" s="83" customFormat="1" ht="9.9499999999999993" customHeight="1">
      <c r="A9" s="1031" t="s">
        <v>88</v>
      </c>
      <c r="B9" s="1031"/>
      <c r="C9" s="1032"/>
      <c r="D9" s="80">
        <v>20340</v>
      </c>
      <c r="E9" s="81">
        <v>40.049999999999997</v>
      </c>
      <c r="F9" s="80">
        <v>19841</v>
      </c>
      <c r="G9" s="81">
        <v>40.06</v>
      </c>
      <c r="H9" s="80">
        <v>19712</v>
      </c>
      <c r="I9" s="81">
        <v>40.43</v>
      </c>
      <c r="J9" s="80">
        <v>19201</v>
      </c>
      <c r="K9" s="81">
        <v>39.729999999999997</v>
      </c>
      <c r="L9" s="80">
        <v>18282</v>
      </c>
      <c r="M9" s="81">
        <v>38.630000000000003</v>
      </c>
      <c r="N9" s="376"/>
      <c r="O9" s="402" t="s">
        <v>86</v>
      </c>
      <c r="P9" s="402" t="s">
        <v>85</v>
      </c>
      <c r="Q9" s="403" t="s">
        <v>89</v>
      </c>
      <c r="R9" s="80">
        <v>1</v>
      </c>
      <c r="S9" s="81">
        <v>0</v>
      </c>
      <c r="T9" s="80">
        <v>3</v>
      </c>
      <c r="U9" s="81">
        <v>0.01</v>
      </c>
      <c r="V9" s="80">
        <v>1</v>
      </c>
      <c r="W9" s="81">
        <v>0</v>
      </c>
      <c r="X9" s="80">
        <v>18</v>
      </c>
      <c r="Y9" s="81">
        <v>0.04</v>
      </c>
      <c r="Z9" s="80">
        <v>20</v>
      </c>
      <c r="AA9" s="81">
        <v>0.04</v>
      </c>
      <c r="AB9" s="376"/>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row>
    <row r="10" spans="1:61" s="83" customFormat="1" ht="9.9499999999999993" customHeight="1">
      <c r="A10" s="402" t="s">
        <v>81</v>
      </c>
      <c r="B10" s="402" t="s">
        <v>81</v>
      </c>
      <c r="C10" s="403" t="s">
        <v>81</v>
      </c>
      <c r="D10" s="86"/>
      <c r="E10" s="87"/>
      <c r="F10" s="86"/>
      <c r="G10" s="87"/>
      <c r="H10" s="86"/>
      <c r="I10" s="87"/>
      <c r="J10" s="86"/>
      <c r="K10" s="87"/>
      <c r="L10" s="86"/>
      <c r="M10" s="87"/>
      <c r="N10" s="376"/>
      <c r="O10" s="402" t="s">
        <v>89</v>
      </c>
      <c r="P10" s="402" t="s">
        <v>85</v>
      </c>
      <c r="Q10" s="403" t="s">
        <v>90</v>
      </c>
      <c r="R10" s="86" t="s">
        <v>87</v>
      </c>
      <c r="S10" s="87" t="s">
        <v>87</v>
      </c>
      <c r="T10" s="86" t="s">
        <v>87</v>
      </c>
      <c r="U10" s="87" t="s">
        <v>87</v>
      </c>
      <c r="V10" s="86" t="s">
        <v>87</v>
      </c>
      <c r="W10" s="87" t="s">
        <v>87</v>
      </c>
      <c r="X10" s="86">
        <v>11</v>
      </c>
      <c r="Y10" s="87">
        <v>0.02</v>
      </c>
      <c r="Z10" s="86">
        <v>16</v>
      </c>
      <c r="AA10" s="87">
        <v>0.03</v>
      </c>
      <c r="AB10" s="376"/>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row>
    <row r="11" spans="1:61" s="83" customFormat="1" ht="9.9499999999999993" customHeight="1">
      <c r="A11" s="402" t="s">
        <v>80</v>
      </c>
      <c r="B11" s="402" t="s">
        <v>81</v>
      </c>
      <c r="C11" s="403" t="s">
        <v>82</v>
      </c>
      <c r="D11" s="80"/>
      <c r="E11" s="81"/>
      <c r="F11" s="80"/>
      <c r="G11" s="81"/>
      <c r="H11" s="80"/>
      <c r="I11" s="81"/>
      <c r="J11" s="80"/>
      <c r="K11" s="81"/>
      <c r="L11" s="80"/>
      <c r="M11" s="81"/>
      <c r="N11" s="375"/>
      <c r="O11" s="402" t="s">
        <v>90</v>
      </c>
      <c r="P11" s="402" t="s">
        <v>85</v>
      </c>
      <c r="Q11" s="403" t="s">
        <v>91</v>
      </c>
      <c r="R11" s="80">
        <v>11</v>
      </c>
      <c r="S11" s="81">
        <v>0.02</v>
      </c>
      <c r="T11" s="80">
        <v>1</v>
      </c>
      <c r="U11" s="81">
        <v>0</v>
      </c>
      <c r="V11" s="80">
        <v>1</v>
      </c>
      <c r="W11" s="81">
        <v>0</v>
      </c>
      <c r="X11" s="80">
        <v>5</v>
      </c>
      <c r="Y11" s="81">
        <v>0.01</v>
      </c>
      <c r="Z11" s="80">
        <v>13</v>
      </c>
      <c r="AA11" s="81">
        <v>0.03</v>
      </c>
      <c r="AB11" s="375"/>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row>
    <row r="12" spans="1:61" s="83" customFormat="1" ht="9.9499999999999993" customHeight="1">
      <c r="A12" s="402" t="s">
        <v>88</v>
      </c>
      <c r="B12" s="402" t="s">
        <v>85</v>
      </c>
      <c r="C12" s="403" t="s">
        <v>92</v>
      </c>
      <c r="D12" s="80">
        <v>917</v>
      </c>
      <c r="E12" s="81">
        <v>1.81</v>
      </c>
      <c r="F12" s="80">
        <v>953</v>
      </c>
      <c r="G12" s="81">
        <v>1.92</v>
      </c>
      <c r="H12" s="80">
        <v>771</v>
      </c>
      <c r="I12" s="81">
        <v>1.58</v>
      </c>
      <c r="J12" s="80">
        <v>821</v>
      </c>
      <c r="K12" s="81">
        <v>1.7</v>
      </c>
      <c r="L12" s="80">
        <v>744</v>
      </c>
      <c r="M12" s="81">
        <v>1.57</v>
      </c>
      <c r="N12" s="375"/>
      <c r="O12" s="402" t="s">
        <v>91</v>
      </c>
      <c r="P12" s="402" t="s">
        <v>85</v>
      </c>
      <c r="Q12" s="403" t="s">
        <v>93</v>
      </c>
      <c r="R12" s="80" t="s">
        <v>87</v>
      </c>
      <c r="S12" s="81" t="s">
        <v>87</v>
      </c>
      <c r="T12" s="80">
        <v>1</v>
      </c>
      <c r="U12" s="81">
        <v>0</v>
      </c>
      <c r="V12" s="80">
        <v>5</v>
      </c>
      <c r="W12" s="81">
        <v>0.01</v>
      </c>
      <c r="X12" s="80">
        <v>10</v>
      </c>
      <c r="Y12" s="81">
        <v>0.02</v>
      </c>
      <c r="Z12" s="80">
        <v>8</v>
      </c>
      <c r="AA12" s="81">
        <v>0.02</v>
      </c>
      <c r="AB12" s="375"/>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row>
    <row r="13" spans="1:61" s="83" customFormat="1" ht="9.9499999999999993" customHeight="1">
      <c r="A13" s="402" t="s">
        <v>92</v>
      </c>
      <c r="B13" s="402" t="s">
        <v>85</v>
      </c>
      <c r="C13" s="403" t="s">
        <v>94</v>
      </c>
      <c r="D13" s="80">
        <v>946</v>
      </c>
      <c r="E13" s="81">
        <v>1.86</v>
      </c>
      <c r="F13" s="80">
        <v>1073</v>
      </c>
      <c r="G13" s="81">
        <v>2.17</v>
      </c>
      <c r="H13" s="80">
        <v>1249</v>
      </c>
      <c r="I13" s="81">
        <v>2.56</v>
      </c>
      <c r="J13" s="80">
        <v>1050</v>
      </c>
      <c r="K13" s="81">
        <v>2.17</v>
      </c>
      <c r="L13" s="80">
        <v>1026</v>
      </c>
      <c r="M13" s="81">
        <v>2.17</v>
      </c>
      <c r="N13" s="375"/>
      <c r="O13" s="402" t="s">
        <v>81</v>
      </c>
      <c r="P13" s="402" t="s">
        <v>81</v>
      </c>
      <c r="Q13" s="403" t="s">
        <v>81</v>
      </c>
      <c r="R13" s="80"/>
      <c r="S13" s="81"/>
      <c r="T13" s="80"/>
      <c r="U13" s="81"/>
      <c r="V13" s="80"/>
      <c r="W13" s="81"/>
      <c r="X13" s="80"/>
      <c r="Y13" s="81"/>
      <c r="Z13" s="80"/>
      <c r="AA13" s="81"/>
      <c r="AB13" s="375"/>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row>
    <row r="14" spans="1:61" s="83" customFormat="1" ht="9.9499999999999993" customHeight="1">
      <c r="A14" s="402" t="s">
        <v>94</v>
      </c>
      <c r="B14" s="402" t="s">
        <v>85</v>
      </c>
      <c r="C14" s="403" t="s">
        <v>95</v>
      </c>
      <c r="D14" s="80">
        <v>1196</v>
      </c>
      <c r="E14" s="81">
        <v>2.35</v>
      </c>
      <c r="F14" s="80">
        <v>1434</v>
      </c>
      <c r="G14" s="81">
        <v>2.9</v>
      </c>
      <c r="H14" s="80">
        <v>1335</v>
      </c>
      <c r="I14" s="81">
        <v>2.74</v>
      </c>
      <c r="J14" s="80">
        <v>1310</v>
      </c>
      <c r="K14" s="81">
        <v>2.71</v>
      </c>
      <c r="L14" s="80">
        <v>1214</v>
      </c>
      <c r="M14" s="81">
        <v>2.57</v>
      </c>
      <c r="N14" s="375"/>
      <c r="O14" s="1031" t="s">
        <v>96</v>
      </c>
      <c r="P14" s="1031"/>
      <c r="Q14" s="1032"/>
      <c r="R14" s="80">
        <v>12</v>
      </c>
      <c r="S14" s="81">
        <v>0.02</v>
      </c>
      <c r="T14" s="80">
        <v>6</v>
      </c>
      <c r="U14" s="81">
        <v>0.01</v>
      </c>
      <c r="V14" s="80">
        <v>14</v>
      </c>
      <c r="W14" s="81">
        <v>0.03</v>
      </c>
      <c r="X14" s="80">
        <v>54</v>
      </c>
      <c r="Y14" s="81">
        <v>0.11</v>
      </c>
      <c r="Z14" s="80">
        <v>68</v>
      </c>
      <c r="AA14" s="81">
        <v>0.14000000000000001</v>
      </c>
      <c r="AB14" s="375"/>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row>
    <row r="15" spans="1:61" s="83" customFormat="1" ht="9.9499999999999993" customHeight="1">
      <c r="A15" s="402" t="s">
        <v>95</v>
      </c>
      <c r="B15" s="402" t="s">
        <v>85</v>
      </c>
      <c r="C15" s="403" t="s">
        <v>97</v>
      </c>
      <c r="D15" s="80">
        <v>1524</v>
      </c>
      <c r="E15" s="81">
        <v>3</v>
      </c>
      <c r="F15" s="80">
        <v>1480</v>
      </c>
      <c r="G15" s="81">
        <v>2.99</v>
      </c>
      <c r="H15" s="80">
        <v>1433</v>
      </c>
      <c r="I15" s="81">
        <v>2.94</v>
      </c>
      <c r="J15" s="80">
        <v>1457</v>
      </c>
      <c r="K15" s="81">
        <v>3.01</v>
      </c>
      <c r="L15" s="80">
        <v>1393</v>
      </c>
      <c r="M15" s="81">
        <v>2.94</v>
      </c>
      <c r="N15" s="375"/>
      <c r="O15" s="402" t="s">
        <v>81</v>
      </c>
      <c r="P15" s="402" t="s">
        <v>81</v>
      </c>
      <c r="Q15" s="403" t="s">
        <v>81</v>
      </c>
      <c r="R15" s="80"/>
      <c r="S15" s="81"/>
      <c r="T15" s="80"/>
      <c r="U15" s="81"/>
      <c r="V15" s="80"/>
      <c r="W15" s="81"/>
      <c r="X15" s="80"/>
      <c r="Y15" s="81"/>
      <c r="Z15" s="80"/>
      <c r="AA15" s="81"/>
      <c r="AB15" s="375"/>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row>
    <row r="16" spans="1:61" s="83" customFormat="1" ht="9.9499999999999993" customHeight="1">
      <c r="A16" s="402" t="s">
        <v>97</v>
      </c>
      <c r="B16" s="402" t="s">
        <v>85</v>
      </c>
      <c r="C16" s="403" t="s">
        <v>98</v>
      </c>
      <c r="D16" s="80">
        <v>1615</v>
      </c>
      <c r="E16" s="81">
        <v>3.18</v>
      </c>
      <c r="F16" s="80">
        <v>1513</v>
      </c>
      <c r="G16" s="81">
        <v>3.05</v>
      </c>
      <c r="H16" s="80">
        <v>1421</v>
      </c>
      <c r="I16" s="81">
        <v>2.91</v>
      </c>
      <c r="J16" s="80">
        <v>1495</v>
      </c>
      <c r="K16" s="81">
        <v>3.09</v>
      </c>
      <c r="L16" s="80">
        <v>1451</v>
      </c>
      <c r="M16" s="81">
        <v>3.07</v>
      </c>
      <c r="N16" s="375"/>
      <c r="O16" s="402" t="s">
        <v>93</v>
      </c>
      <c r="P16" s="402" t="s">
        <v>85</v>
      </c>
      <c r="Q16" s="403" t="s">
        <v>99</v>
      </c>
      <c r="R16" s="80">
        <v>1</v>
      </c>
      <c r="S16" s="81">
        <v>0</v>
      </c>
      <c r="T16" s="80" t="s">
        <v>87</v>
      </c>
      <c r="U16" s="81" t="s">
        <v>87</v>
      </c>
      <c r="V16" s="80">
        <v>2</v>
      </c>
      <c r="W16" s="81">
        <v>0</v>
      </c>
      <c r="X16" s="80">
        <v>7</v>
      </c>
      <c r="Y16" s="81">
        <v>0.01</v>
      </c>
      <c r="Z16" s="80">
        <v>16</v>
      </c>
      <c r="AA16" s="81">
        <v>0.03</v>
      </c>
      <c r="AB16" s="375"/>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1:61" s="83" customFormat="1" ht="9.9499999999999993" customHeight="1">
      <c r="A17" s="402" t="s">
        <v>81</v>
      </c>
      <c r="B17" s="402" t="s">
        <v>81</v>
      </c>
      <c r="C17" s="403" t="s">
        <v>81</v>
      </c>
      <c r="D17" s="80"/>
      <c r="E17" s="81"/>
      <c r="F17" s="80"/>
      <c r="G17" s="81"/>
      <c r="H17" s="80"/>
      <c r="I17" s="81"/>
      <c r="J17" s="80"/>
      <c r="K17" s="81"/>
      <c r="L17" s="80"/>
      <c r="M17" s="81"/>
      <c r="N17" s="375"/>
      <c r="O17" s="402" t="s">
        <v>99</v>
      </c>
      <c r="P17" s="402" t="s">
        <v>85</v>
      </c>
      <c r="Q17" s="403" t="s">
        <v>100</v>
      </c>
      <c r="R17" s="80" t="s">
        <v>87</v>
      </c>
      <c r="S17" s="81" t="s">
        <v>87</v>
      </c>
      <c r="T17" s="80" t="s">
        <v>87</v>
      </c>
      <c r="U17" s="81" t="s">
        <v>87</v>
      </c>
      <c r="V17" s="80">
        <v>2</v>
      </c>
      <c r="W17" s="81">
        <v>0</v>
      </c>
      <c r="X17" s="80">
        <v>6</v>
      </c>
      <c r="Y17" s="81">
        <v>0.01</v>
      </c>
      <c r="Z17" s="80">
        <v>7</v>
      </c>
      <c r="AA17" s="81">
        <v>0.01</v>
      </c>
      <c r="AB17" s="375"/>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row>
    <row r="18" spans="1:61" s="83" customFormat="1" ht="9.9499999999999993" customHeight="1">
      <c r="A18" s="1031" t="s">
        <v>96</v>
      </c>
      <c r="B18" s="1031"/>
      <c r="C18" s="1032"/>
      <c r="D18" s="80">
        <v>6198</v>
      </c>
      <c r="E18" s="81">
        <v>12.2</v>
      </c>
      <c r="F18" s="80">
        <v>6453</v>
      </c>
      <c r="G18" s="81">
        <v>13.03</v>
      </c>
      <c r="H18" s="80">
        <v>6209</v>
      </c>
      <c r="I18" s="81">
        <v>12.74</v>
      </c>
      <c r="J18" s="80">
        <v>6133</v>
      </c>
      <c r="K18" s="81">
        <v>12.69</v>
      </c>
      <c r="L18" s="80">
        <v>5828</v>
      </c>
      <c r="M18" s="81">
        <v>12.31</v>
      </c>
      <c r="N18" s="375"/>
      <c r="O18" s="402" t="s">
        <v>100</v>
      </c>
      <c r="P18" s="402" t="s">
        <v>85</v>
      </c>
      <c r="Q18" s="403" t="s">
        <v>101</v>
      </c>
      <c r="R18" s="80" t="s">
        <v>87</v>
      </c>
      <c r="S18" s="81" t="s">
        <v>87</v>
      </c>
      <c r="T18" s="80" t="s">
        <v>87</v>
      </c>
      <c r="U18" s="81" t="s">
        <v>87</v>
      </c>
      <c r="V18" s="80" t="s">
        <v>87</v>
      </c>
      <c r="W18" s="81" t="s">
        <v>87</v>
      </c>
      <c r="X18" s="80">
        <v>11</v>
      </c>
      <c r="Y18" s="81">
        <v>0.02</v>
      </c>
      <c r="Z18" s="80">
        <v>3</v>
      </c>
      <c r="AA18" s="81">
        <v>0.01</v>
      </c>
      <c r="AB18" s="375"/>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row>
    <row r="19" spans="1:61" s="83" customFormat="1" ht="9.9499999999999993" customHeight="1">
      <c r="A19" s="402" t="s">
        <v>81</v>
      </c>
      <c r="B19" s="402" t="s">
        <v>81</v>
      </c>
      <c r="C19" s="403" t="s">
        <v>81</v>
      </c>
      <c r="D19" s="80"/>
      <c r="E19" s="81"/>
      <c r="F19" s="80"/>
      <c r="G19" s="81"/>
      <c r="H19" s="80"/>
      <c r="I19" s="81"/>
      <c r="J19" s="80"/>
      <c r="K19" s="81"/>
      <c r="L19" s="80"/>
      <c r="M19" s="81"/>
      <c r="N19" s="375"/>
      <c r="O19" s="402" t="s">
        <v>101</v>
      </c>
      <c r="P19" s="402" t="s">
        <v>85</v>
      </c>
      <c r="Q19" s="403" t="s">
        <v>102</v>
      </c>
      <c r="R19" s="80">
        <v>1</v>
      </c>
      <c r="S19" s="81">
        <v>0</v>
      </c>
      <c r="T19" s="80" t="s">
        <v>87</v>
      </c>
      <c r="U19" s="81" t="s">
        <v>87</v>
      </c>
      <c r="V19" s="80">
        <v>3</v>
      </c>
      <c r="W19" s="81">
        <v>0.01</v>
      </c>
      <c r="X19" s="80">
        <v>6</v>
      </c>
      <c r="Y19" s="81">
        <v>0.01</v>
      </c>
      <c r="Z19" s="80">
        <v>7</v>
      </c>
      <c r="AA19" s="81">
        <v>0.01</v>
      </c>
      <c r="AB19" s="375"/>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row>
    <row r="20" spans="1:61" s="83" customFormat="1" ht="9.9499999999999993" customHeight="1">
      <c r="A20" s="402" t="s">
        <v>98</v>
      </c>
      <c r="B20" s="402" t="s">
        <v>85</v>
      </c>
      <c r="C20" s="403" t="s">
        <v>103</v>
      </c>
      <c r="D20" s="80">
        <v>1661</v>
      </c>
      <c r="E20" s="81">
        <v>3.27</v>
      </c>
      <c r="F20" s="80">
        <v>1674</v>
      </c>
      <c r="G20" s="81">
        <v>3.38</v>
      </c>
      <c r="H20" s="80">
        <v>1506</v>
      </c>
      <c r="I20" s="81">
        <v>3.09</v>
      </c>
      <c r="J20" s="80">
        <v>1469</v>
      </c>
      <c r="K20" s="81">
        <v>3.04</v>
      </c>
      <c r="L20" s="80">
        <v>1606</v>
      </c>
      <c r="M20" s="81">
        <v>3.39</v>
      </c>
      <c r="N20" s="375"/>
      <c r="O20" s="402" t="s">
        <v>102</v>
      </c>
      <c r="P20" s="402" t="s">
        <v>85</v>
      </c>
      <c r="Q20" s="403" t="s">
        <v>104</v>
      </c>
      <c r="R20" s="80" t="s">
        <v>87</v>
      </c>
      <c r="S20" s="81" t="s">
        <v>87</v>
      </c>
      <c r="T20" s="80" t="s">
        <v>87</v>
      </c>
      <c r="U20" s="81" t="s">
        <v>87</v>
      </c>
      <c r="V20" s="80">
        <v>2</v>
      </c>
      <c r="W20" s="81">
        <v>0</v>
      </c>
      <c r="X20" s="80">
        <v>10</v>
      </c>
      <c r="Y20" s="81">
        <v>0.02</v>
      </c>
      <c r="Z20" s="80">
        <v>11</v>
      </c>
      <c r="AA20" s="81">
        <v>0.02</v>
      </c>
      <c r="AB20" s="375"/>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row>
    <row r="21" spans="1:61" s="83" customFormat="1" ht="9.9499999999999993" customHeight="1">
      <c r="A21" s="402" t="s">
        <v>103</v>
      </c>
      <c r="B21" s="402" t="s">
        <v>85</v>
      </c>
      <c r="C21" s="403" t="s">
        <v>105</v>
      </c>
      <c r="D21" s="80">
        <v>1792</v>
      </c>
      <c r="E21" s="81">
        <v>3.53</v>
      </c>
      <c r="F21" s="80">
        <v>1745</v>
      </c>
      <c r="G21" s="81">
        <v>3.52</v>
      </c>
      <c r="H21" s="80">
        <v>1651</v>
      </c>
      <c r="I21" s="81">
        <v>3.39</v>
      </c>
      <c r="J21" s="80">
        <v>1719</v>
      </c>
      <c r="K21" s="81">
        <v>3.56</v>
      </c>
      <c r="L21" s="80">
        <v>1808</v>
      </c>
      <c r="M21" s="81">
        <v>3.82</v>
      </c>
      <c r="N21" s="375"/>
      <c r="O21" s="402" t="s">
        <v>81</v>
      </c>
      <c r="P21" s="402" t="s">
        <v>81</v>
      </c>
      <c r="Q21" s="403" t="s">
        <v>81</v>
      </c>
      <c r="R21" s="80"/>
      <c r="S21" s="81"/>
      <c r="T21" s="80"/>
      <c r="U21" s="81"/>
      <c r="V21" s="80"/>
      <c r="W21" s="81"/>
      <c r="X21" s="80"/>
      <c r="Y21" s="81"/>
      <c r="Z21" s="80"/>
      <c r="AA21" s="81"/>
      <c r="AB21" s="375"/>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row>
    <row r="22" spans="1:61" s="83" customFormat="1" ht="9.9499999999999993" customHeight="1">
      <c r="A22" s="402" t="s">
        <v>105</v>
      </c>
      <c r="B22" s="402" t="s">
        <v>85</v>
      </c>
      <c r="C22" s="403" t="s">
        <v>106</v>
      </c>
      <c r="D22" s="80">
        <v>2043</v>
      </c>
      <c r="E22" s="81">
        <v>4.0199999999999996</v>
      </c>
      <c r="F22" s="80">
        <v>1872</v>
      </c>
      <c r="G22" s="81">
        <v>3.78</v>
      </c>
      <c r="H22" s="80">
        <v>1946</v>
      </c>
      <c r="I22" s="81">
        <v>3.99</v>
      </c>
      <c r="J22" s="80">
        <v>1969</v>
      </c>
      <c r="K22" s="81">
        <v>4.07</v>
      </c>
      <c r="L22" s="80">
        <v>1948</v>
      </c>
      <c r="M22" s="81">
        <v>4.12</v>
      </c>
      <c r="N22" s="375"/>
      <c r="O22" s="1031" t="s">
        <v>96</v>
      </c>
      <c r="P22" s="1031"/>
      <c r="Q22" s="1032"/>
      <c r="R22" s="80">
        <v>2</v>
      </c>
      <c r="S22" s="81">
        <v>0</v>
      </c>
      <c r="T22" s="80" t="s">
        <v>87</v>
      </c>
      <c r="U22" s="81" t="s">
        <v>87</v>
      </c>
      <c r="V22" s="80">
        <v>9</v>
      </c>
      <c r="W22" s="81">
        <v>0.02</v>
      </c>
      <c r="X22" s="80">
        <v>40</v>
      </c>
      <c r="Y22" s="81">
        <v>0.08</v>
      </c>
      <c r="Z22" s="80">
        <v>44</v>
      </c>
      <c r="AA22" s="81">
        <v>0.09</v>
      </c>
      <c r="AB22" s="375"/>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row>
    <row r="23" spans="1:61" s="83" customFormat="1" ht="9.9499999999999993" customHeight="1">
      <c r="A23" s="402" t="s">
        <v>106</v>
      </c>
      <c r="B23" s="402" t="s">
        <v>85</v>
      </c>
      <c r="C23" s="403" t="s">
        <v>107</v>
      </c>
      <c r="D23" s="80">
        <v>2157</v>
      </c>
      <c r="E23" s="81">
        <v>4.25</v>
      </c>
      <c r="F23" s="80">
        <v>1959</v>
      </c>
      <c r="G23" s="81">
        <v>3.96</v>
      </c>
      <c r="H23" s="80">
        <v>2086</v>
      </c>
      <c r="I23" s="81">
        <v>4.28</v>
      </c>
      <c r="J23" s="80">
        <v>2076</v>
      </c>
      <c r="K23" s="81">
        <v>4.3</v>
      </c>
      <c r="L23" s="80">
        <v>2206</v>
      </c>
      <c r="M23" s="81">
        <v>4.66</v>
      </c>
      <c r="N23" s="375"/>
      <c r="O23" s="402" t="s">
        <v>81</v>
      </c>
      <c r="P23" s="402" t="s">
        <v>81</v>
      </c>
      <c r="Q23" s="403" t="s">
        <v>81</v>
      </c>
      <c r="R23" s="80"/>
      <c r="S23" s="81"/>
      <c r="T23" s="80"/>
      <c r="U23" s="81"/>
      <c r="V23" s="80"/>
      <c r="W23" s="81"/>
      <c r="X23" s="80"/>
      <c r="Y23" s="81"/>
      <c r="Z23" s="80"/>
      <c r="AA23" s="81"/>
      <c r="AB23" s="375"/>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row>
    <row r="24" spans="1:61" s="83" customFormat="1" ht="9.9499999999999993" customHeight="1">
      <c r="A24" s="402" t="s">
        <v>107</v>
      </c>
      <c r="B24" s="402" t="s">
        <v>85</v>
      </c>
      <c r="C24" s="403" t="s">
        <v>108</v>
      </c>
      <c r="D24" s="80">
        <v>1970</v>
      </c>
      <c r="E24" s="81">
        <v>3.88</v>
      </c>
      <c r="F24" s="80">
        <v>1994</v>
      </c>
      <c r="G24" s="81">
        <v>4.03</v>
      </c>
      <c r="H24" s="80">
        <v>2093</v>
      </c>
      <c r="I24" s="81">
        <v>4.29</v>
      </c>
      <c r="J24" s="80">
        <v>2078</v>
      </c>
      <c r="K24" s="81">
        <v>4.3</v>
      </c>
      <c r="L24" s="80">
        <v>2096</v>
      </c>
      <c r="M24" s="81">
        <v>4.43</v>
      </c>
      <c r="N24" s="375"/>
      <c r="O24" s="402" t="s">
        <v>104</v>
      </c>
      <c r="P24" s="402" t="s">
        <v>85</v>
      </c>
      <c r="Q24" s="403" t="s">
        <v>109</v>
      </c>
      <c r="R24" s="80" t="s">
        <v>87</v>
      </c>
      <c r="S24" s="81" t="s">
        <v>87</v>
      </c>
      <c r="T24" s="80">
        <v>1</v>
      </c>
      <c r="U24" s="81">
        <v>0</v>
      </c>
      <c r="V24" s="80" t="s">
        <v>87</v>
      </c>
      <c r="W24" s="81" t="s">
        <v>87</v>
      </c>
      <c r="X24" s="80" t="s">
        <v>87</v>
      </c>
      <c r="Y24" s="81" t="s">
        <v>87</v>
      </c>
      <c r="Z24" s="80">
        <v>9</v>
      </c>
      <c r="AA24" s="81">
        <v>0.02</v>
      </c>
      <c r="AB24" s="375"/>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row>
    <row r="25" spans="1:61" s="83" customFormat="1" ht="9.9499999999999993" customHeight="1">
      <c r="A25" s="402" t="s">
        <v>81</v>
      </c>
      <c r="B25" s="402" t="s">
        <v>81</v>
      </c>
      <c r="C25" s="403" t="s">
        <v>81</v>
      </c>
      <c r="D25" s="80"/>
      <c r="E25" s="81"/>
      <c r="F25" s="80"/>
      <c r="G25" s="81"/>
      <c r="H25" s="80"/>
      <c r="I25" s="81"/>
      <c r="J25" s="80"/>
      <c r="K25" s="81"/>
      <c r="L25" s="80"/>
      <c r="M25" s="81"/>
      <c r="N25" s="375"/>
      <c r="O25" s="402" t="s">
        <v>109</v>
      </c>
      <c r="P25" s="402" t="s">
        <v>85</v>
      </c>
      <c r="Q25" s="403" t="s">
        <v>110</v>
      </c>
      <c r="R25" s="80" t="s">
        <v>87</v>
      </c>
      <c r="S25" s="81" t="s">
        <v>87</v>
      </c>
      <c r="T25" s="80" t="s">
        <v>87</v>
      </c>
      <c r="U25" s="81" t="s">
        <v>87</v>
      </c>
      <c r="V25" s="80">
        <v>2</v>
      </c>
      <c r="W25" s="81">
        <v>0</v>
      </c>
      <c r="X25" s="80">
        <v>6</v>
      </c>
      <c r="Y25" s="81">
        <v>0.01</v>
      </c>
      <c r="Z25" s="80">
        <v>4</v>
      </c>
      <c r="AA25" s="81">
        <v>0.01</v>
      </c>
      <c r="AB25" s="375"/>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row>
    <row r="26" spans="1:61" s="83" customFormat="1" ht="9.9499999999999993" customHeight="1">
      <c r="A26" s="1031" t="s">
        <v>96</v>
      </c>
      <c r="B26" s="1031"/>
      <c r="C26" s="1032"/>
      <c r="D26" s="80">
        <v>9623</v>
      </c>
      <c r="E26" s="81">
        <v>18.95</v>
      </c>
      <c r="F26" s="80">
        <v>9244</v>
      </c>
      <c r="G26" s="81">
        <v>18.66</v>
      </c>
      <c r="H26" s="80">
        <v>9282</v>
      </c>
      <c r="I26" s="81">
        <v>19.04</v>
      </c>
      <c r="J26" s="80">
        <v>9311</v>
      </c>
      <c r="K26" s="81">
        <v>19.260000000000002</v>
      </c>
      <c r="L26" s="80">
        <v>9664</v>
      </c>
      <c r="M26" s="81">
        <v>20.420000000000002</v>
      </c>
      <c r="N26" s="375"/>
      <c r="O26" s="402" t="s">
        <v>110</v>
      </c>
      <c r="P26" s="402" t="s">
        <v>85</v>
      </c>
      <c r="Q26" s="403" t="s">
        <v>111</v>
      </c>
      <c r="R26" s="80" t="s">
        <v>87</v>
      </c>
      <c r="S26" s="81" t="s">
        <v>87</v>
      </c>
      <c r="T26" s="80" t="s">
        <v>87</v>
      </c>
      <c r="U26" s="81" t="s">
        <v>87</v>
      </c>
      <c r="V26" s="80">
        <v>1</v>
      </c>
      <c r="W26" s="81">
        <v>0</v>
      </c>
      <c r="X26" s="80">
        <v>6</v>
      </c>
      <c r="Y26" s="81">
        <v>0.01</v>
      </c>
      <c r="Z26" s="80">
        <v>5</v>
      </c>
      <c r="AA26" s="81">
        <v>0.01</v>
      </c>
      <c r="AB26" s="375"/>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row>
    <row r="27" spans="1:61" s="83" customFormat="1" ht="9.9499999999999993" customHeight="1">
      <c r="A27" s="402" t="s">
        <v>81</v>
      </c>
      <c r="B27" s="402" t="s">
        <v>81</v>
      </c>
      <c r="C27" s="403" t="s">
        <v>81</v>
      </c>
      <c r="D27" s="80"/>
      <c r="E27" s="81"/>
      <c r="F27" s="80"/>
      <c r="G27" s="81"/>
      <c r="H27" s="80"/>
      <c r="I27" s="81"/>
      <c r="J27" s="80"/>
      <c r="K27" s="81"/>
      <c r="L27" s="80"/>
      <c r="M27" s="81"/>
      <c r="N27" s="375"/>
      <c r="O27" s="402" t="s">
        <v>111</v>
      </c>
      <c r="P27" s="402" t="s">
        <v>85</v>
      </c>
      <c r="Q27" s="403" t="s">
        <v>112</v>
      </c>
      <c r="R27" s="80" t="s">
        <v>87</v>
      </c>
      <c r="S27" s="81" t="s">
        <v>87</v>
      </c>
      <c r="T27" s="80" t="s">
        <v>87</v>
      </c>
      <c r="U27" s="81" t="s">
        <v>87</v>
      </c>
      <c r="V27" s="80">
        <v>1</v>
      </c>
      <c r="W27" s="81">
        <v>0</v>
      </c>
      <c r="X27" s="80">
        <v>117</v>
      </c>
      <c r="Y27" s="81">
        <v>0.24</v>
      </c>
      <c r="Z27" s="80">
        <v>139</v>
      </c>
      <c r="AA27" s="81">
        <v>0.28999999999999998</v>
      </c>
      <c r="AB27" s="375"/>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row>
    <row r="28" spans="1:61" s="83" customFormat="1" ht="9.9499999999999993" customHeight="1">
      <c r="A28" s="402" t="s">
        <v>108</v>
      </c>
      <c r="B28" s="402" t="s">
        <v>85</v>
      </c>
      <c r="C28" s="403" t="s">
        <v>113</v>
      </c>
      <c r="D28" s="80">
        <v>1962</v>
      </c>
      <c r="E28" s="81">
        <v>3.86</v>
      </c>
      <c r="F28" s="80">
        <v>1918</v>
      </c>
      <c r="G28" s="81">
        <v>3.87</v>
      </c>
      <c r="H28" s="80">
        <v>1928</v>
      </c>
      <c r="I28" s="81">
        <v>3.95</v>
      </c>
      <c r="J28" s="80">
        <v>1878</v>
      </c>
      <c r="K28" s="81">
        <v>3.89</v>
      </c>
      <c r="L28" s="80">
        <v>1934</v>
      </c>
      <c r="M28" s="81">
        <v>4.09</v>
      </c>
      <c r="N28" s="375"/>
      <c r="O28" s="402" t="s">
        <v>112</v>
      </c>
      <c r="P28" s="402" t="s">
        <v>85</v>
      </c>
      <c r="Q28" s="403" t="s">
        <v>114</v>
      </c>
      <c r="R28" s="80" t="s">
        <v>87</v>
      </c>
      <c r="S28" s="81" t="s">
        <v>87</v>
      </c>
      <c r="T28" s="80" t="s">
        <v>87</v>
      </c>
      <c r="U28" s="81" t="s">
        <v>87</v>
      </c>
      <c r="V28" s="80">
        <v>1</v>
      </c>
      <c r="W28" s="81">
        <v>0</v>
      </c>
      <c r="X28" s="80" t="s">
        <v>73</v>
      </c>
      <c r="Y28" s="81" t="s">
        <v>73</v>
      </c>
      <c r="Z28" s="80" t="s">
        <v>73</v>
      </c>
      <c r="AA28" s="81" t="s">
        <v>73</v>
      </c>
      <c r="AB28" s="375"/>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row>
    <row r="29" spans="1:61" s="83" customFormat="1" ht="9.9499999999999993" customHeight="1">
      <c r="A29" s="402" t="s">
        <v>113</v>
      </c>
      <c r="B29" s="402" t="s">
        <v>85</v>
      </c>
      <c r="C29" s="403" t="s">
        <v>115</v>
      </c>
      <c r="D29" s="80">
        <v>1890</v>
      </c>
      <c r="E29" s="81">
        <v>3.72</v>
      </c>
      <c r="F29" s="80">
        <v>1926</v>
      </c>
      <c r="G29" s="81">
        <v>3.89</v>
      </c>
      <c r="H29" s="80">
        <v>1867</v>
      </c>
      <c r="I29" s="81">
        <v>3.83</v>
      </c>
      <c r="J29" s="80">
        <v>1751</v>
      </c>
      <c r="K29" s="81">
        <v>3.62</v>
      </c>
      <c r="L29" s="80">
        <v>1793</v>
      </c>
      <c r="M29" s="81">
        <v>3.79</v>
      </c>
      <c r="N29" s="375"/>
      <c r="O29" s="402" t="s">
        <v>81</v>
      </c>
      <c r="P29" s="402" t="s">
        <v>81</v>
      </c>
      <c r="Q29" s="403" t="s">
        <v>81</v>
      </c>
      <c r="R29" s="80"/>
      <c r="S29" s="81"/>
      <c r="T29" s="80"/>
      <c r="U29" s="81"/>
      <c r="V29" s="80"/>
      <c r="W29" s="81"/>
      <c r="X29" s="80"/>
      <c r="Y29" s="81"/>
      <c r="Z29" s="80"/>
      <c r="AA29" s="81"/>
      <c r="AB29" s="375"/>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row>
    <row r="30" spans="1:61" s="83" customFormat="1" ht="9.9499999999999993" customHeight="1">
      <c r="A30" s="402" t="s">
        <v>115</v>
      </c>
      <c r="B30" s="402" t="s">
        <v>85</v>
      </c>
      <c r="C30" s="403" t="s">
        <v>116</v>
      </c>
      <c r="D30" s="80">
        <v>1778</v>
      </c>
      <c r="E30" s="81">
        <v>3.5</v>
      </c>
      <c r="F30" s="80">
        <v>1636</v>
      </c>
      <c r="G30" s="81">
        <v>3.3</v>
      </c>
      <c r="H30" s="80">
        <v>1623</v>
      </c>
      <c r="I30" s="81">
        <v>3.33</v>
      </c>
      <c r="J30" s="80">
        <v>1622</v>
      </c>
      <c r="K30" s="81">
        <v>3.36</v>
      </c>
      <c r="L30" s="80">
        <v>1559</v>
      </c>
      <c r="M30" s="81">
        <v>3.29</v>
      </c>
      <c r="N30" s="375"/>
      <c r="O30" s="1031" t="s">
        <v>96</v>
      </c>
      <c r="P30" s="1031"/>
      <c r="Q30" s="1032"/>
      <c r="R30" s="80" t="s">
        <v>87</v>
      </c>
      <c r="S30" s="81" t="s">
        <v>87</v>
      </c>
      <c r="T30" s="80">
        <v>1</v>
      </c>
      <c r="U30" s="81">
        <v>0</v>
      </c>
      <c r="V30" s="80">
        <v>5</v>
      </c>
      <c r="W30" s="81">
        <v>0.01</v>
      </c>
      <c r="X30" s="80">
        <v>129</v>
      </c>
      <c r="Y30" s="81">
        <v>0.27</v>
      </c>
      <c r="Z30" s="80">
        <v>157</v>
      </c>
      <c r="AA30" s="81">
        <v>0.33</v>
      </c>
      <c r="AB30" s="375"/>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row>
    <row r="31" spans="1:61" s="83" customFormat="1" ht="9.9499999999999993" customHeight="1">
      <c r="A31" s="402" t="s">
        <v>116</v>
      </c>
      <c r="B31" s="402" t="s">
        <v>85</v>
      </c>
      <c r="C31" s="403" t="s">
        <v>117</v>
      </c>
      <c r="D31" s="80">
        <v>1585</v>
      </c>
      <c r="E31" s="81">
        <v>3.12</v>
      </c>
      <c r="F31" s="80">
        <v>1536</v>
      </c>
      <c r="G31" s="81">
        <v>3.1</v>
      </c>
      <c r="H31" s="80">
        <v>1444</v>
      </c>
      <c r="I31" s="81">
        <v>2.96</v>
      </c>
      <c r="J31" s="80">
        <v>1465</v>
      </c>
      <c r="K31" s="81">
        <v>3.03</v>
      </c>
      <c r="L31" s="80">
        <v>1554</v>
      </c>
      <c r="M31" s="81">
        <v>3.28</v>
      </c>
      <c r="N31" s="375"/>
      <c r="O31" s="402" t="s">
        <v>81</v>
      </c>
      <c r="P31" s="402" t="s">
        <v>81</v>
      </c>
      <c r="Q31" s="403" t="s">
        <v>81</v>
      </c>
      <c r="R31" s="80"/>
      <c r="S31" s="81"/>
      <c r="T31" s="80"/>
      <c r="U31" s="81"/>
      <c r="V31" s="80"/>
      <c r="W31" s="81"/>
      <c r="X31" s="80"/>
      <c r="Y31" s="81"/>
      <c r="Z31" s="80"/>
      <c r="AA31" s="81"/>
      <c r="AB31" s="375"/>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row>
    <row r="32" spans="1:61" s="83" customFormat="1" ht="9.9499999999999993" customHeight="1">
      <c r="A32" s="402" t="s">
        <v>117</v>
      </c>
      <c r="B32" s="402" t="s">
        <v>85</v>
      </c>
      <c r="C32" s="403" t="s">
        <v>118</v>
      </c>
      <c r="D32" s="80">
        <v>1374</v>
      </c>
      <c r="E32" s="81">
        <v>2.71</v>
      </c>
      <c r="F32" s="80">
        <v>1361</v>
      </c>
      <c r="G32" s="81">
        <v>2.75</v>
      </c>
      <c r="H32" s="80">
        <v>1345</v>
      </c>
      <c r="I32" s="81">
        <v>2.76</v>
      </c>
      <c r="J32" s="80">
        <v>1282</v>
      </c>
      <c r="K32" s="81">
        <v>2.65</v>
      </c>
      <c r="L32" s="80">
        <v>1264</v>
      </c>
      <c r="M32" s="81">
        <v>2.67</v>
      </c>
      <c r="N32" s="375"/>
      <c r="O32" s="402" t="s">
        <v>114</v>
      </c>
      <c r="P32" s="402" t="s">
        <v>85</v>
      </c>
      <c r="Q32" s="403" t="s">
        <v>119</v>
      </c>
      <c r="R32" s="80" t="s">
        <v>87</v>
      </c>
      <c r="S32" s="81" t="s">
        <v>87</v>
      </c>
      <c r="T32" s="80" t="s">
        <v>87</v>
      </c>
      <c r="U32" s="81" t="s">
        <v>87</v>
      </c>
      <c r="V32" s="80">
        <v>2</v>
      </c>
      <c r="W32" s="81">
        <v>0</v>
      </c>
      <c r="X32" s="80" t="s">
        <v>73</v>
      </c>
      <c r="Y32" s="81" t="s">
        <v>73</v>
      </c>
      <c r="Z32" s="80" t="s">
        <v>73</v>
      </c>
      <c r="AA32" s="81" t="s">
        <v>73</v>
      </c>
      <c r="AB32" s="375"/>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row>
    <row r="33" spans="1:61" s="83" customFormat="1" ht="9.9499999999999993" customHeight="1">
      <c r="A33" s="402" t="s">
        <v>81</v>
      </c>
      <c r="B33" s="402" t="s">
        <v>81</v>
      </c>
      <c r="C33" s="403" t="s">
        <v>81</v>
      </c>
      <c r="D33" s="80"/>
      <c r="E33" s="81"/>
      <c r="F33" s="80"/>
      <c r="G33" s="81"/>
      <c r="H33" s="80"/>
      <c r="I33" s="81"/>
      <c r="J33" s="80"/>
      <c r="K33" s="81"/>
      <c r="L33" s="80"/>
      <c r="M33" s="81"/>
      <c r="N33" s="375"/>
      <c r="O33" s="402" t="s">
        <v>119</v>
      </c>
      <c r="P33" s="402" t="s">
        <v>85</v>
      </c>
      <c r="Q33" s="403" t="s">
        <v>120</v>
      </c>
      <c r="R33" s="80" t="s">
        <v>87</v>
      </c>
      <c r="S33" s="81" t="s">
        <v>87</v>
      </c>
      <c r="T33" s="80" t="s">
        <v>87</v>
      </c>
      <c r="U33" s="81" t="s">
        <v>87</v>
      </c>
      <c r="V33" s="80">
        <v>1</v>
      </c>
      <c r="W33" s="81">
        <v>0</v>
      </c>
      <c r="X33" s="80" t="s">
        <v>73</v>
      </c>
      <c r="Y33" s="81" t="s">
        <v>73</v>
      </c>
      <c r="Z33" s="80" t="s">
        <v>73</v>
      </c>
      <c r="AA33" s="81" t="s">
        <v>73</v>
      </c>
      <c r="AB33" s="375"/>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row>
    <row r="34" spans="1:61" s="83" customFormat="1" ht="9.9499999999999993" customHeight="1">
      <c r="A34" s="1031" t="s">
        <v>96</v>
      </c>
      <c r="B34" s="1031"/>
      <c r="C34" s="1032"/>
      <c r="D34" s="80">
        <v>8589</v>
      </c>
      <c r="E34" s="81">
        <v>16.91</v>
      </c>
      <c r="F34" s="80">
        <v>8377</v>
      </c>
      <c r="G34" s="81">
        <v>16.91</v>
      </c>
      <c r="H34" s="80">
        <v>8207</v>
      </c>
      <c r="I34" s="81">
        <v>16.829999999999998</v>
      </c>
      <c r="J34" s="80">
        <v>7998</v>
      </c>
      <c r="K34" s="81">
        <v>16.55</v>
      </c>
      <c r="L34" s="80">
        <v>8104</v>
      </c>
      <c r="M34" s="81">
        <v>17.12</v>
      </c>
      <c r="N34" s="375"/>
      <c r="O34" s="402" t="s">
        <v>120</v>
      </c>
      <c r="P34" s="402" t="s">
        <v>85</v>
      </c>
      <c r="Q34" s="403" t="s">
        <v>121</v>
      </c>
      <c r="R34" s="80" t="s">
        <v>87</v>
      </c>
      <c r="S34" s="81" t="s">
        <v>87</v>
      </c>
      <c r="T34" s="80" t="s">
        <v>87</v>
      </c>
      <c r="U34" s="81" t="s">
        <v>87</v>
      </c>
      <c r="V34" s="80">
        <v>1</v>
      </c>
      <c r="W34" s="81">
        <v>0</v>
      </c>
      <c r="X34" s="80" t="s">
        <v>73</v>
      </c>
      <c r="Y34" s="81" t="s">
        <v>73</v>
      </c>
      <c r="Z34" s="80" t="s">
        <v>73</v>
      </c>
      <c r="AA34" s="81" t="s">
        <v>73</v>
      </c>
      <c r="AB34" s="375"/>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row>
    <row r="35" spans="1:61" s="83" customFormat="1" ht="9.9499999999999993" customHeight="1">
      <c r="A35" s="402" t="s">
        <v>81</v>
      </c>
      <c r="B35" s="402" t="s">
        <v>81</v>
      </c>
      <c r="C35" s="403" t="s">
        <v>81</v>
      </c>
      <c r="D35" s="80"/>
      <c r="E35" s="81"/>
      <c r="F35" s="80"/>
      <c r="G35" s="81"/>
      <c r="H35" s="80"/>
      <c r="I35" s="81"/>
      <c r="J35" s="80"/>
      <c r="K35" s="81"/>
      <c r="L35" s="80"/>
      <c r="M35" s="81"/>
      <c r="N35" s="375"/>
      <c r="O35" s="402" t="s">
        <v>121</v>
      </c>
      <c r="P35" s="402" t="s">
        <v>85</v>
      </c>
      <c r="Q35" s="403" t="s">
        <v>122</v>
      </c>
      <c r="R35" s="80" t="s">
        <v>87</v>
      </c>
      <c r="S35" s="81" t="s">
        <v>87</v>
      </c>
      <c r="T35" s="80" t="s">
        <v>87</v>
      </c>
      <c r="U35" s="81" t="s">
        <v>87</v>
      </c>
      <c r="V35" s="80">
        <v>3</v>
      </c>
      <c r="W35" s="81">
        <v>0.01</v>
      </c>
      <c r="X35" s="80" t="s">
        <v>73</v>
      </c>
      <c r="Y35" s="81" t="s">
        <v>73</v>
      </c>
      <c r="Z35" s="80" t="s">
        <v>73</v>
      </c>
      <c r="AA35" s="81" t="s">
        <v>73</v>
      </c>
      <c r="AB35" s="375"/>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row>
    <row r="36" spans="1:61" s="83" customFormat="1" ht="9.9499999999999993" customHeight="1">
      <c r="A36" s="402" t="s">
        <v>118</v>
      </c>
      <c r="B36" s="402" t="s">
        <v>85</v>
      </c>
      <c r="C36" s="403" t="s">
        <v>123</v>
      </c>
      <c r="D36" s="80">
        <v>1211</v>
      </c>
      <c r="E36" s="81">
        <v>2.38</v>
      </c>
      <c r="F36" s="80">
        <v>1184</v>
      </c>
      <c r="G36" s="81">
        <v>2.39</v>
      </c>
      <c r="H36" s="80">
        <v>1173</v>
      </c>
      <c r="I36" s="81">
        <v>2.41</v>
      </c>
      <c r="J36" s="80">
        <v>1139</v>
      </c>
      <c r="K36" s="81">
        <v>2.36</v>
      </c>
      <c r="L36" s="80">
        <v>1140</v>
      </c>
      <c r="M36" s="81">
        <v>2.41</v>
      </c>
      <c r="N36" s="375"/>
      <c r="O36" s="402" t="s">
        <v>122</v>
      </c>
      <c r="P36" s="402" t="s">
        <v>85</v>
      </c>
      <c r="Q36" s="403" t="s">
        <v>124</v>
      </c>
      <c r="R36" s="80" t="s">
        <v>87</v>
      </c>
      <c r="S36" s="81" t="s">
        <v>87</v>
      </c>
      <c r="T36" s="80">
        <v>1</v>
      </c>
      <c r="U36" s="81">
        <v>0</v>
      </c>
      <c r="V36" s="80" t="s">
        <v>87</v>
      </c>
      <c r="W36" s="81" t="s">
        <v>87</v>
      </c>
      <c r="X36" s="80" t="s">
        <v>73</v>
      </c>
      <c r="Y36" s="81" t="s">
        <v>73</v>
      </c>
      <c r="Z36" s="80" t="s">
        <v>73</v>
      </c>
      <c r="AA36" s="81" t="s">
        <v>73</v>
      </c>
      <c r="AB36" s="375"/>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row>
    <row r="37" spans="1:61" s="83" customFormat="1" ht="9.9499999999999993" customHeight="1">
      <c r="A37" s="402" t="s">
        <v>123</v>
      </c>
      <c r="B37" s="402" t="s">
        <v>85</v>
      </c>
      <c r="C37" s="403" t="s">
        <v>125</v>
      </c>
      <c r="D37" s="80">
        <v>1082</v>
      </c>
      <c r="E37" s="81">
        <v>2.13</v>
      </c>
      <c r="F37" s="80">
        <v>991</v>
      </c>
      <c r="G37" s="81">
        <v>2</v>
      </c>
      <c r="H37" s="80">
        <v>914</v>
      </c>
      <c r="I37" s="81">
        <v>1.87</v>
      </c>
      <c r="J37" s="80">
        <v>917</v>
      </c>
      <c r="K37" s="81">
        <v>1.9</v>
      </c>
      <c r="L37" s="80">
        <v>855</v>
      </c>
      <c r="M37" s="81">
        <v>1.81</v>
      </c>
      <c r="N37" s="375"/>
      <c r="O37" s="402" t="s">
        <v>81</v>
      </c>
      <c r="P37" s="402" t="s">
        <v>81</v>
      </c>
      <c r="Q37" s="403" t="s">
        <v>81</v>
      </c>
      <c r="R37" s="80"/>
      <c r="S37" s="81"/>
      <c r="T37" s="80"/>
      <c r="U37" s="81"/>
      <c r="V37" s="80"/>
      <c r="W37" s="81"/>
      <c r="X37" s="80"/>
      <c r="Y37" s="81"/>
      <c r="Z37" s="80"/>
      <c r="AA37" s="81"/>
      <c r="AB37" s="375"/>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row>
    <row r="38" spans="1:61" s="83" customFormat="1" ht="9.9499999999999993" customHeight="1">
      <c r="A38" s="402" t="s">
        <v>125</v>
      </c>
      <c r="B38" s="402" t="s">
        <v>85</v>
      </c>
      <c r="C38" s="403" t="s">
        <v>126</v>
      </c>
      <c r="D38" s="80">
        <v>739</v>
      </c>
      <c r="E38" s="81">
        <v>1.45</v>
      </c>
      <c r="F38" s="80">
        <v>729</v>
      </c>
      <c r="G38" s="81">
        <v>1.47</v>
      </c>
      <c r="H38" s="80">
        <v>649</v>
      </c>
      <c r="I38" s="81">
        <v>1.33</v>
      </c>
      <c r="J38" s="80">
        <v>709</v>
      </c>
      <c r="K38" s="81">
        <v>1.47</v>
      </c>
      <c r="L38" s="80">
        <v>665</v>
      </c>
      <c r="M38" s="81">
        <v>1.41</v>
      </c>
      <c r="N38" s="375"/>
      <c r="O38" s="1031" t="s">
        <v>96</v>
      </c>
      <c r="P38" s="1031"/>
      <c r="Q38" s="1032"/>
      <c r="R38" s="80" t="s">
        <v>87</v>
      </c>
      <c r="S38" s="81" t="s">
        <v>87</v>
      </c>
      <c r="T38" s="80">
        <v>1</v>
      </c>
      <c r="U38" s="81">
        <v>0</v>
      </c>
      <c r="V38" s="80">
        <v>7</v>
      </c>
      <c r="W38" s="81">
        <v>0.01</v>
      </c>
      <c r="X38" s="80" t="s">
        <v>73</v>
      </c>
      <c r="Y38" s="81" t="s">
        <v>73</v>
      </c>
      <c r="Z38" s="80" t="s">
        <v>73</v>
      </c>
      <c r="AA38" s="81" t="s">
        <v>73</v>
      </c>
      <c r="AB38" s="375"/>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row>
    <row r="39" spans="1:61" s="83" customFormat="1" ht="9.9499999999999993" customHeight="1">
      <c r="A39" s="402" t="s">
        <v>126</v>
      </c>
      <c r="B39" s="402" t="s">
        <v>85</v>
      </c>
      <c r="C39" s="403" t="s">
        <v>127</v>
      </c>
      <c r="D39" s="80">
        <v>579</v>
      </c>
      <c r="E39" s="81">
        <v>1.1399999999999999</v>
      </c>
      <c r="F39" s="80">
        <v>604</v>
      </c>
      <c r="G39" s="81">
        <v>1.22</v>
      </c>
      <c r="H39" s="80">
        <v>525</v>
      </c>
      <c r="I39" s="81">
        <v>1.08</v>
      </c>
      <c r="J39" s="80">
        <v>538</v>
      </c>
      <c r="K39" s="81">
        <v>1.1100000000000001</v>
      </c>
      <c r="L39" s="80">
        <v>485</v>
      </c>
      <c r="M39" s="81">
        <v>1.02</v>
      </c>
      <c r="N39" s="375"/>
      <c r="O39" s="402" t="s">
        <v>81</v>
      </c>
      <c r="P39" s="402" t="s">
        <v>81</v>
      </c>
      <c r="Q39" s="403" t="s">
        <v>81</v>
      </c>
      <c r="R39" s="80"/>
      <c r="S39" s="81"/>
      <c r="T39" s="80"/>
      <c r="U39" s="81"/>
      <c r="V39" s="80"/>
      <c r="W39" s="81"/>
      <c r="X39" s="80"/>
      <c r="Y39" s="81"/>
      <c r="Z39" s="80"/>
      <c r="AA39" s="81"/>
      <c r="AB39" s="375"/>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row>
    <row r="40" spans="1:61" s="83" customFormat="1" ht="9.9499999999999993" customHeight="1">
      <c r="A40" s="402" t="s">
        <v>127</v>
      </c>
      <c r="B40" s="402" t="s">
        <v>85</v>
      </c>
      <c r="C40" s="403" t="s">
        <v>128</v>
      </c>
      <c r="D40" s="80">
        <v>542</v>
      </c>
      <c r="E40" s="81">
        <v>1.07</v>
      </c>
      <c r="F40" s="80">
        <v>540</v>
      </c>
      <c r="G40" s="81">
        <v>1.0900000000000001</v>
      </c>
      <c r="H40" s="80">
        <v>503</v>
      </c>
      <c r="I40" s="81">
        <v>1.03</v>
      </c>
      <c r="J40" s="80">
        <v>442</v>
      </c>
      <c r="K40" s="81">
        <v>0.91</v>
      </c>
      <c r="L40" s="80">
        <v>448</v>
      </c>
      <c r="M40" s="81">
        <v>0.95</v>
      </c>
      <c r="N40" s="375"/>
      <c r="O40" s="402" t="s">
        <v>124</v>
      </c>
      <c r="P40" s="402" t="s">
        <v>85</v>
      </c>
      <c r="Q40" s="403" t="s">
        <v>81</v>
      </c>
      <c r="R40" s="80" t="s">
        <v>87</v>
      </c>
      <c r="S40" s="81" t="s">
        <v>87</v>
      </c>
      <c r="T40" s="80" t="s">
        <v>87</v>
      </c>
      <c r="U40" s="81" t="s">
        <v>87</v>
      </c>
      <c r="V40" s="80">
        <v>18</v>
      </c>
      <c r="W40" s="81">
        <v>0.04</v>
      </c>
      <c r="X40" s="80" t="s">
        <v>73</v>
      </c>
      <c r="Y40" s="81" t="s">
        <v>73</v>
      </c>
      <c r="Z40" s="80" t="s">
        <v>73</v>
      </c>
      <c r="AA40" s="81" t="s">
        <v>73</v>
      </c>
      <c r="AB40" s="375"/>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row>
    <row r="41" spans="1:61" s="83" customFormat="1" ht="9.9499999999999993" customHeight="1">
      <c r="A41" s="402" t="s">
        <v>81</v>
      </c>
      <c r="B41" s="402" t="s">
        <v>81</v>
      </c>
      <c r="C41" s="403" t="s">
        <v>81</v>
      </c>
      <c r="D41" s="80"/>
      <c r="E41" s="81"/>
      <c r="F41" s="80"/>
      <c r="G41" s="81"/>
      <c r="H41" s="80"/>
      <c r="I41" s="81"/>
      <c r="J41" s="80"/>
      <c r="K41" s="81"/>
      <c r="L41" s="80"/>
      <c r="M41" s="81"/>
      <c r="N41" s="375"/>
      <c r="O41" s="402" t="s">
        <v>81</v>
      </c>
      <c r="P41" s="402" t="s">
        <v>81</v>
      </c>
      <c r="Q41" s="403" t="s">
        <v>81</v>
      </c>
      <c r="R41" s="80"/>
      <c r="S41" s="81"/>
      <c r="T41" s="80"/>
      <c r="U41" s="81"/>
      <c r="V41" s="80"/>
      <c r="W41" s="81"/>
      <c r="X41" s="80"/>
      <c r="Y41" s="81"/>
      <c r="Z41" s="80"/>
      <c r="AA41" s="81"/>
      <c r="AB41" s="375"/>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row>
    <row r="42" spans="1:61" s="83" customFormat="1" ht="9.9499999999999993" customHeight="1">
      <c r="A42" s="1031" t="s">
        <v>96</v>
      </c>
      <c r="B42" s="1031"/>
      <c r="C42" s="1032"/>
      <c r="D42" s="80">
        <v>4153</v>
      </c>
      <c r="E42" s="81">
        <v>8.18</v>
      </c>
      <c r="F42" s="80">
        <v>4048</v>
      </c>
      <c r="G42" s="81">
        <v>8.17</v>
      </c>
      <c r="H42" s="80">
        <v>3764</v>
      </c>
      <c r="I42" s="81">
        <v>7.72</v>
      </c>
      <c r="J42" s="80">
        <v>3745</v>
      </c>
      <c r="K42" s="81">
        <v>7.75</v>
      </c>
      <c r="L42" s="80">
        <v>3593</v>
      </c>
      <c r="M42" s="81">
        <v>7.59</v>
      </c>
      <c r="N42" s="375"/>
      <c r="O42" s="1031" t="s">
        <v>81</v>
      </c>
      <c r="P42" s="1031"/>
      <c r="Q42" s="1032"/>
      <c r="R42" s="80"/>
      <c r="S42" s="81"/>
      <c r="T42" s="80"/>
      <c r="U42" s="81"/>
      <c r="V42" s="80"/>
      <c r="W42" s="81"/>
      <c r="X42" s="80"/>
      <c r="Y42" s="81"/>
      <c r="Z42" s="80"/>
      <c r="AA42" s="81"/>
      <c r="AB42" s="375"/>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row>
    <row r="43" spans="1:61" s="83" customFormat="1" ht="9.9499999999999993" customHeight="1">
      <c r="A43" s="402" t="s">
        <v>81</v>
      </c>
      <c r="B43" s="402" t="s">
        <v>81</v>
      </c>
      <c r="C43" s="403" t="s">
        <v>81</v>
      </c>
      <c r="D43" s="80"/>
      <c r="E43" s="81"/>
      <c r="F43" s="80"/>
      <c r="G43" s="81"/>
      <c r="H43" s="80"/>
      <c r="I43" s="81"/>
      <c r="J43" s="80"/>
      <c r="K43" s="81"/>
      <c r="L43" s="80"/>
      <c r="M43" s="81"/>
      <c r="N43" s="375"/>
      <c r="O43" s="402" t="s">
        <v>81</v>
      </c>
      <c r="P43" s="402" t="s">
        <v>81</v>
      </c>
      <c r="Q43" s="403" t="s">
        <v>81</v>
      </c>
      <c r="R43" s="80"/>
      <c r="S43" s="81"/>
      <c r="T43" s="80"/>
      <c r="U43" s="81"/>
      <c r="V43" s="80"/>
      <c r="W43" s="81"/>
      <c r="X43" s="80"/>
      <c r="Y43" s="81"/>
      <c r="Z43" s="80"/>
      <c r="AA43" s="81"/>
      <c r="AB43" s="375"/>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row>
    <row r="44" spans="1:61" s="83" customFormat="1" ht="9.9499999999999993" customHeight="1">
      <c r="A44" s="402" t="s">
        <v>128</v>
      </c>
      <c r="B44" s="402" t="s">
        <v>85</v>
      </c>
      <c r="C44" s="403" t="s">
        <v>129</v>
      </c>
      <c r="D44" s="80">
        <v>366</v>
      </c>
      <c r="E44" s="81">
        <v>0.72</v>
      </c>
      <c r="F44" s="80">
        <v>308</v>
      </c>
      <c r="G44" s="81">
        <v>0.62</v>
      </c>
      <c r="H44" s="80">
        <v>287</v>
      </c>
      <c r="I44" s="81">
        <v>0.59</v>
      </c>
      <c r="J44" s="80">
        <v>339</v>
      </c>
      <c r="K44" s="81">
        <v>0.7</v>
      </c>
      <c r="L44" s="80">
        <v>282</v>
      </c>
      <c r="M44" s="81">
        <v>0.6</v>
      </c>
      <c r="N44" s="375"/>
      <c r="O44" s="402" t="s">
        <v>81</v>
      </c>
      <c r="P44" s="402" t="s">
        <v>81</v>
      </c>
      <c r="Q44" s="403" t="s">
        <v>81</v>
      </c>
      <c r="R44" s="80"/>
      <c r="S44" s="81"/>
      <c r="T44" s="80"/>
      <c r="U44" s="81"/>
      <c r="V44" s="80"/>
      <c r="W44" s="81"/>
      <c r="X44" s="80"/>
      <c r="Y44" s="81"/>
      <c r="Z44" s="80"/>
      <c r="AA44" s="81"/>
      <c r="AB44" s="375"/>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row>
    <row r="45" spans="1:61" s="83" customFormat="1" ht="9.9499999999999993" customHeight="1">
      <c r="A45" s="402" t="s">
        <v>129</v>
      </c>
      <c r="B45" s="402" t="s">
        <v>85</v>
      </c>
      <c r="C45" s="403" t="s">
        <v>130</v>
      </c>
      <c r="D45" s="80">
        <v>224</v>
      </c>
      <c r="E45" s="81">
        <v>0.44</v>
      </c>
      <c r="F45" s="80">
        <v>215</v>
      </c>
      <c r="G45" s="81">
        <v>0.43</v>
      </c>
      <c r="H45" s="80">
        <v>246</v>
      </c>
      <c r="I45" s="81">
        <v>0.5</v>
      </c>
      <c r="J45" s="80">
        <v>238</v>
      </c>
      <c r="K45" s="81">
        <v>0.49</v>
      </c>
      <c r="L45" s="80">
        <v>217</v>
      </c>
      <c r="M45" s="81">
        <v>0.46</v>
      </c>
      <c r="N45" s="375"/>
      <c r="O45" s="88" t="s">
        <v>81</v>
      </c>
      <c r="P45" s="88" t="s">
        <v>81</v>
      </c>
      <c r="Q45" s="89" t="s">
        <v>81</v>
      </c>
      <c r="R45" s="80"/>
      <c r="S45" s="81"/>
      <c r="T45" s="80"/>
      <c r="U45" s="81"/>
      <c r="V45" s="80"/>
      <c r="W45" s="81"/>
      <c r="X45" s="80"/>
      <c r="Y45" s="81"/>
      <c r="Z45" s="80"/>
      <c r="AA45" s="81"/>
      <c r="AB45" s="375"/>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row>
    <row r="46" spans="1:61" s="83" customFormat="1" ht="9.9499999999999993" customHeight="1">
      <c r="A46" s="402" t="s">
        <v>130</v>
      </c>
      <c r="B46" s="402" t="s">
        <v>85</v>
      </c>
      <c r="C46" s="403" t="s">
        <v>131</v>
      </c>
      <c r="D46" s="80">
        <v>194</v>
      </c>
      <c r="E46" s="81">
        <v>0.38</v>
      </c>
      <c r="F46" s="80">
        <v>175</v>
      </c>
      <c r="G46" s="81">
        <v>0.35</v>
      </c>
      <c r="H46" s="80">
        <v>154</v>
      </c>
      <c r="I46" s="81">
        <v>0.32</v>
      </c>
      <c r="J46" s="80">
        <v>200</v>
      </c>
      <c r="K46" s="81">
        <v>0.41</v>
      </c>
      <c r="L46" s="80">
        <v>206</v>
      </c>
      <c r="M46" s="81">
        <v>0.44</v>
      </c>
      <c r="N46" s="375"/>
      <c r="O46" s="90" t="s">
        <v>81</v>
      </c>
      <c r="P46" s="91" t="s">
        <v>81</v>
      </c>
      <c r="Q46" s="92" t="s">
        <v>81</v>
      </c>
      <c r="R46" s="80"/>
      <c r="S46" s="81"/>
      <c r="T46" s="80"/>
      <c r="U46" s="81"/>
      <c r="V46" s="80"/>
      <c r="W46" s="81"/>
      <c r="X46" s="80"/>
      <c r="Y46" s="81"/>
      <c r="Z46" s="80"/>
      <c r="AA46" s="81"/>
      <c r="AB46" s="375"/>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row>
    <row r="47" spans="1:61" s="83" customFormat="1" ht="9.9499999999999993" customHeight="1">
      <c r="A47" s="402" t="s">
        <v>131</v>
      </c>
      <c r="B47" s="402" t="s">
        <v>85</v>
      </c>
      <c r="C47" s="403" t="s">
        <v>132</v>
      </c>
      <c r="D47" s="80">
        <v>150</v>
      </c>
      <c r="E47" s="81">
        <v>0.3</v>
      </c>
      <c r="F47" s="80">
        <v>116</v>
      </c>
      <c r="G47" s="81">
        <v>0.23</v>
      </c>
      <c r="H47" s="80">
        <v>101</v>
      </c>
      <c r="I47" s="81">
        <v>0.21</v>
      </c>
      <c r="J47" s="80">
        <v>154</v>
      </c>
      <c r="K47" s="81">
        <v>0.32</v>
      </c>
      <c r="L47" s="80">
        <v>107</v>
      </c>
      <c r="M47" s="81">
        <v>0.23</v>
      </c>
      <c r="N47" s="375"/>
      <c r="O47" s="377"/>
      <c r="P47" s="377"/>
      <c r="Q47" s="94"/>
      <c r="R47" s="80"/>
      <c r="S47" s="81"/>
      <c r="T47" s="80"/>
      <c r="U47" s="81"/>
      <c r="V47" s="80"/>
      <c r="W47" s="81"/>
      <c r="X47" s="80"/>
      <c r="Y47" s="81"/>
      <c r="Z47" s="80"/>
      <c r="AA47" s="81"/>
      <c r="AB47" s="375"/>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row>
    <row r="48" spans="1:61" s="83" customFormat="1" ht="9.9499999999999993" customHeight="1">
      <c r="A48" s="402" t="s">
        <v>132</v>
      </c>
      <c r="B48" s="402" t="s">
        <v>85</v>
      </c>
      <c r="C48" s="403" t="s">
        <v>133</v>
      </c>
      <c r="D48" s="80">
        <v>139</v>
      </c>
      <c r="E48" s="81">
        <v>0.27</v>
      </c>
      <c r="F48" s="80">
        <v>89</v>
      </c>
      <c r="G48" s="81">
        <v>0.18</v>
      </c>
      <c r="H48" s="80">
        <v>109</v>
      </c>
      <c r="I48" s="81">
        <v>0.22</v>
      </c>
      <c r="J48" s="80">
        <v>122</v>
      </c>
      <c r="K48" s="81">
        <v>0.25</v>
      </c>
      <c r="L48" s="80">
        <v>98</v>
      </c>
      <c r="M48" s="81">
        <v>0.21</v>
      </c>
      <c r="N48" s="375"/>
      <c r="O48" s="377"/>
      <c r="P48" s="377"/>
      <c r="Q48" s="94"/>
      <c r="R48" s="80"/>
      <c r="S48" s="81"/>
      <c r="T48" s="80"/>
      <c r="U48" s="81"/>
      <c r="V48" s="80"/>
      <c r="W48" s="81"/>
      <c r="X48" s="80"/>
      <c r="Y48" s="81"/>
      <c r="Z48" s="80"/>
      <c r="AA48" s="81"/>
      <c r="AB48" s="375"/>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row>
    <row r="49" spans="1:61" s="83" customFormat="1" ht="9.9499999999999993" customHeight="1">
      <c r="A49" s="402" t="s">
        <v>81</v>
      </c>
      <c r="B49" s="402" t="s">
        <v>81</v>
      </c>
      <c r="C49" s="403" t="s">
        <v>81</v>
      </c>
      <c r="D49" s="80"/>
      <c r="E49" s="81"/>
      <c r="F49" s="80"/>
      <c r="G49" s="81"/>
      <c r="H49" s="80"/>
      <c r="I49" s="81"/>
      <c r="J49" s="80"/>
      <c r="K49" s="81"/>
      <c r="L49" s="80"/>
      <c r="M49" s="81"/>
      <c r="N49" s="375"/>
      <c r="O49" s="377"/>
      <c r="P49" s="377"/>
      <c r="Q49" s="94"/>
      <c r="R49" s="80"/>
      <c r="S49" s="81"/>
      <c r="T49" s="80"/>
      <c r="U49" s="81"/>
      <c r="V49" s="80"/>
      <c r="W49" s="81"/>
      <c r="X49" s="80"/>
      <c r="Y49" s="81"/>
      <c r="Z49" s="80"/>
      <c r="AA49" s="81"/>
      <c r="AB49" s="375"/>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row>
    <row r="50" spans="1:61" s="83" customFormat="1" ht="9.9499999999999993" customHeight="1">
      <c r="A50" s="1031" t="s">
        <v>96</v>
      </c>
      <c r="B50" s="1031"/>
      <c r="C50" s="1032"/>
      <c r="D50" s="80">
        <v>1073</v>
      </c>
      <c r="E50" s="81">
        <v>2.11</v>
      </c>
      <c r="F50" s="80">
        <v>903</v>
      </c>
      <c r="G50" s="81">
        <v>1.82</v>
      </c>
      <c r="H50" s="80">
        <v>897</v>
      </c>
      <c r="I50" s="81">
        <v>1.84</v>
      </c>
      <c r="J50" s="80">
        <v>1053</v>
      </c>
      <c r="K50" s="81">
        <v>2.1800000000000002</v>
      </c>
      <c r="L50" s="80">
        <v>910</v>
      </c>
      <c r="M50" s="81">
        <v>1.92</v>
      </c>
      <c r="N50" s="375"/>
      <c r="O50" s="377"/>
      <c r="P50" s="377"/>
      <c r="Q50" s="94"/>
      <c r="R50" s="80"/>
      <c r="S50" s="81"/>
      <c r="T50" s="80"/>
      <c r="U50" s="81"/>
      <c r="V50" s="80"/>
      <c r="W50" s="81"/>
      <c r="X50" s="80"/>
      <c r="Y50" s="81"/>
      <c r="Z50" s="80"/>
      <c r="AA50" s="81"/>
      <c r="AB50" s="375"/>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row>
    <row r="51" spans="1:61" s="83" customFormat="1" ht="9.9499999999999993" customHeight="1">
      <c r="A51" s="402" t="s">
        <v>81</v>
      </c>
      <c r="B51" s="402" t="s">
        <v>81</v>
      </c>
      <c r="C51" s="403" t="s">
        <v>81</v>
      </c>
      <c r="D51" s="80"/>
      <c r="E51" s="81"/>
      <c r="F51" s="80"/>
      <c r="G51" s="81"/>
      <c r="H51" s="80"/>
      <c r="I51" s="81"/>
      <c r="J51" s="80"/>
      <c r="K51" s="81"/>
      <c r="L51" s="80"/>
      <c r="M51" s="81"/>
      <c r="N51" s="375"/>
      <c r="O51" s="377"/>
      <c r="P51" s="377"/>
      <c r="Q51" s="94"/>
      <c r="R51" s="80"/>
      <c r="S51" s="81"/>
      <c r="T51" s="80"/>
      <c r="U51" s="81"/>
      <c r="V51" s="80"/>
      <c r="W51" s="81"/>
      <c r="X51" s="80"/>
      <c r="Y51" s="81"/>
      <c r="Z51" s="80"/>
      <c r="AA51" s="81"/>
      <c r="AB51" s="375"/>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row>
    <row r="52" spans="1:61" s="83" customFormat="1" ht="9.9499999999999993" customHeight="1">
      <c r="A52" s="402" t="s">
        <v>133</v>
      </c>
      <c r="B52" s="402" t="s">
        <v>85</v>
      </c>
      <c r="C52" s="403" t="s">
        <v>134</v>
      </c>
      <c r="D52" s="80">
        <v>84</v>
      </c>
      <c r="E52" s="81">
        <v>0.17</v>
      </c>
      <c r="F52" s="80">
        <v>72</v>
      </c>
      <c r="G52" s="81">
        <v>0.15</v>
      </c>
      <c r="H52" s="80">
        <v>84</v>
      </c>
      <c r="I52" s="81">
        <v>0.17</v>
      </c>
      <c r="J52" s="80">
        <v>100</v>
      </c>
      <c r="K52" s="81">
        <v>0.21</v>
      </c>
      <c r="L52" s="80">
        <v>106</v>
      </c>
      <c r="M52" s="81">
        <v>0.22</v>
      </c>
      <c r="N52" s="375"/>
      <c r="O52" s="377"/>
      <c r="P52" s="377"/>
      <c r="Q52" s="94"/>
      <c r="R52" s="80"/>
      <c r="S52" s="81"/>
      <c r="T52" s="80"/>
      <c r="U52" s="81"/>
      <c r="V52" s="80"/>
      <c r="W52" s="81"/>
      <c r="X52" s="80"/>
      <c r="Y52" s="81"/>
      <c r="Z52" s="80"/>
      <c r="AA52" s="81"/>
      <c r="AB52" s="375"/>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row>
    <row r="53" spans="1:61" s="83" customFormat="1" ht="9.9499999999999993" customHeight="1">
      <c r="A53" s="402" t="s">
        <v>134</v>
      </c>
      <c r="B53" s="402" t="s">
        <v>85</v>
      </c>
      <c r="C53" s="403" t="s">
        <v>135</v>
      </c>
      <c r="D53" s="80">
        <v>96</v>
      </c>
      <c r="E53" s="81">
        <v>0.19</v>
      </c>
      <c r="F53" s="80">
        <v>79</v>
      </c>
      <c r="G53" s="81">
        <v>0.16</v>
      </c>
      <c r="H53" s="80">
        <v>58</v>
      </c>
      <c r="I53" s="81">
        <v>0.12</v>
      </c>
      <c r="J53" s="80">
        <v>71</v>
      </c>
      <c r="K53" s="81">
        <v>0.15</v>
      </c>
      <c r="L53" s="80">
        <v>107</v>
      </c>
      <c r="M53" s="81">
        <v>0.23</v>
      </c>
      <c r="N53" s="375"/>
      <c r="O53" s="377"/>
      <c r="P53" s="377"/>
      <c r="Q53" s="94"/>
      <c r="R53" s="80"/>
      <c r="S53" s="81"/>
      <c r="T53" s="80"/>
      <c r="U53" s="81"/>
      <c r="V53" s="80"/>
      <c r="W53" s="81"/>
      <c r="X53" s="80"/>
      <c r="Y53" s="81"/>
      <c r="Z53" s="80"/>
      <c r="AA53" s="81"/>
      <c r="AB53" s="375"/>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row>
    <row r="54" spans="1:61" s="83" customFormat="1" ht="9.9499999999999993" customHeight="1">
      <c r="A54" s="402" t="s">
        <v>135</v>
      </c>
      <c r="B54" s="402" t="s">
        <v>85</v>
      </c>
      <c r="C54" s="403" t="s">
        <v>136</v>
      </c>
      <c r="D54" s="80">
        <v>42</v>
      </c>
      <c r="E54" s="81">
        <v>0.08</v>
      </c>
      <c r="F54" s="80">
        <v>63</v>
      </c>
      <c r="G54" s="81">
        <v>0.13</v>
      </c>
      <c r="H54" s="80">
        <v>64</v>
      </c>
      <c r="I54" s="81">
        <v>0.13</v>
      </c>
      <c r="J54" s="80">
        <v>99</v>
      </c>
      <c r="K54" s="81">
        <v>0.2</v>
      </c>
      <c r="L54" s="80">
        <v>78</v>
      </c>
      <c r="M54" s="81">
        <v>0.16</v>
      </c>
      <c r="N54" s="375"/>
      <c r="O54" s="377"/>
      <c r="P54" s="377"/>
      <c r="Q54" s="94"/>
      <c r="R54" s="80"/>
      <c r="S54" s="81"/>
      <c r="T54" s="80"/>
      <c r="U54" s="81"/>
      <c r="V54" s="80"/>
      <c r="W54" s="81"/>
      <c r="X54" s="80"/>
      <c r="Y54" s="81"/>
      <c r="Z54" s="80"/>
      <c r="AA54" s="81"/>
      <c r="AB54" s="375"/>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row>
    <row r="55" spans="1:61" s="83" customFormat="1" ht="9.9499999999999993" customHeight="1">
      <c r="A55" s="402" t="s">
        <v>136</v>
      </c>
      <c r="B55" s="402" t="s">
        <v>85</v>
      </c>
      <c r="C55" s="403" t="s">
        <v>137</v>
      </c>
      <c r="D55" s="80">
        <v>52</v>
      </c>
      <c r="E55" s="81">
        <v>0.1</v>
      </c>
      <c r="F55" s="80">
        <v>49</v>
      </c>
      <c r="G55" s="81">
        <v>0.1</v>
      </c>
      <c r="H55" s="80">
        <v>49</v>
      </c>
      <c r="I55" s="81">
        <v>0.1</v>
      </c>
      <c r="J55" s="80">
        <v>66</v>
      </c>
      <c r="K55" s="81">
        <v>0.14000000000000001</v>
      </c>
      <c r="L55" s="80">
        <v>57</v>
      </c>
      <c r="M55" s="81">
        <v>0.12</v>
      </c>
      <c r="N55" s="375"/>
      <c r="O55" s="377"/>
      <c r="P55" s="377"/>
      <c r="Q55" s="94"/>
      <c r="R55" s="80"/>
      <c r="S55" s="81"/>
      <c r="T55" s="80"/>
      <c r="U55" s="81"/>
      <c r="V55" s="80"/>
      <c r="W55" s="81"/>
      <c r="X55" s="80"/>
      <c r="Y55" s="81"/>
      <c r="Z55" s="80"/>
      <c r="AA55" s="81"/>
      <c r="AB55" s="375"/>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row>
    <row r="56" spans="1:61" s="83" customFormat="1" ht="9.9499999999999993" customHeight="1">
      <c r="A56" s="402" t="s">
        <v>137</v>
      </c>
      <c r="B56" s="402" t="s">
        <v>85</v>
      </c>
      <c r="C56" s="403" t="s">
        <v>138</v>
      </c>
      <c r="D56" s="80">
        <v>57</v>
      </c>
      <c r="E56" s="81">
        <v>0.11</v>
      </c>
      <c r="F56" s="80">
        <v>54</v>
      </c>
      <c r="G56" s="81">
        <v>0.11</v>
      </c>
      <c r="H56" s="80">
        <v>69</v>
      </c>
      <c r="I56" s="81">
        <v>0.14000000000000001</v>
      </c>
      <c r="J56" s="80">
        <v>72</v>
      </c>
      <c r="K56" s="81">
        <v>0.15</v>
      </c>
      <c r="L56" s="80">
        <v>64</v>
      </c>
      <c r="M56" s="81">
        <v>0.14000000000000001</v>
      </c>
      <c r="N56" s="375"/>
      <c r="O56" s="377"/>
      <c r="P56" s="377"/>
      <c r="Q56" s="94"/>
      <c r="R56" s="80"/>
      <c r="S56" s="81"/>
      <c r="T56" s="80"/>
      <c r="U56" s="81"/>
      <c r="V56" s="80"/>
      <c r="W56" s="81"/>
      <c r="X56" s="80"/>
      <c r="Y56" s="81"/>
      <c r="Z56" s="80"/>
      <c r="AA56" s="81"/>
      <c r="AB56" s="375"/>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row>
    <row r="57" spans="1:61" s="83" customFormat="1" ht="9.9499999999999993" customHeight="1">
      <c r="A57" s="402" t="s">
        <v>81</v>
      </c>
      <c r="B57" s="402" t="s">
        <v>81</v>
      </c>
      <c r="C57" s="403" t="s">
        <v>81</v>
      </c>
      <c r="D57" s="80"/>
      <c r="E57" s="81"/>
      <c r="F57" s="80"/>
      <c r="G57" s="81"/>
      <c r="H57" s="80"/>
      <c r="I57" s="81"/>
      <c r="J57" s="80"/>
      <c r="K57" s="81"/>
      <c r="L57" s="80"/>
      <c r="M57" s="81"/>
      <c r="N57" s="375"/>
      <c r="O57" s="377"/>
      <c r="P57" s="377"/>
      <c r="Q57" s="94"/>
      <c r="R57" s="80"/>
      <c r="S57" s="81"/>
      <c r="T57" s="80"/>
      <c r="U57" s="81"/>
      <c r="V57" s="80"/>
      <c r="W57" s="81"/>
      <c r="X57" s="80"/>
      <c r="Y57" s="81"/>
      <c r="Z57" s="80"/>
      <c r="AA57" s="81"/>
      <c r="AB57" s="375"/>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row>
    <row r="58" spans="1:61" s="83" customFormat="1" ht="9.9499999999999993" customHeight="1">
      <c r="A58" s="1031" t="s">
        <v>96</v>
      </c>
      <c r="B58" s="1031"/>
      <c r="C58" s="1032"/>
      <c r="D58" s="80">
        <v>331</v>
      </c>
      <c r="E58" s="81">
        <v>0.65</v>
      </c>
      <c r="F58" s="80">
        <v>317</v>
      </c>
      <c r="G58" s="81">
        <v>0.64</v>
      </c>
      <c r="H58" s="80">
        <v>324</v>
      </c>
      <c r="I58" s="81">
        <v>0.66</v>
      </c>
      <c r="J58" s="80">
        <v>408</v>
      </c>
      <c r="K58" s="81">
        <v>0.84</v>
      </c>
      <c r="L58" s="80">
        <v>412</v>
      </c>
      <c r="M58" s="81">
        <v>0.87</v>
      </c>
      <c r="N58" s="375"/>
      <c r="O58" s="377"/>
      <c r="P58" s="377"/>
      <c r="Q58" s="94"/>
      <c r="R58" s="80"/>
      <c r="S58" s="81"/>
      <c r="T58" s="80"/>
      <c r="U58" s="81"/>
      <c r="V58" s="80"/>
      <c r="W58" s="81"/>
      <c r="X58" s="80"/>
      <c r="Y58" s="81"/>
      <c r="Z58" s="80"/>
      <c r="AA58" s="81"/>
      <c r="AB58" s="375"/>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row>
    <row r="59" spans="1:61" s="83" customFormat="1" ht="9.9499999999999993" customHeight="1">
      <c r="A59" s="402" t="s">
        <v>81</v>
      </c>
      <c r="B59" s="402" t="s">
        <v>81</v>
      </c>
      <c r="C59" s="403" t="s">
        <v>81</v>
      </c>
      <c r="D59" s="80"/>
      <c r="E59" s="81"/>
      <c r="F59" s="80"/>
      <c r="G59" s="81"/>
      <c r="H59" s="80"/>
      <c r="I59" s="81"/>
      <c r="J59" s="80"/>
      <c r="K59" s="81"/>
      <c r="L59" s="80"/>
      <c r="M59" s="81"/>
      <c r="N59" s="375"/>
      <c r="O59" s="377"/>
      <c r="P59" s="377"/>
      <c r="Q59" s="94"/>
      <c r="R59" s="80"/>
      <c r="S59" s="81"/>
      <c r="T59" s="80"/>
      <c r="U59" s="81"/>
      <c r="V59" s="80"/>
      <c r="W59" s="81"/>
      <c r="X59" s="80"/>
      <c r="Y59" s="81"/>
      <c r="Z59" s="80"/>
      <c r="AA59" s="81"/>
      <c r="AB59" s="375"/>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row>
    <row r="60" spans="1:61" s="83" customFormat="1" ht="9.9499999999999993" customHeight="1">
      <c r="A60" s="402" t="s">
        <v>138</v>
      </c>
      <c r="B60" s="402" t="s">
        <v>85</v>
      </c>
      <c r="C60" s="403" t="s">
        <v>139</v>
      </c>
      <c r="D60" s="80">
        <v>39</v>
      </c>
      <c r="E60" s="81">
        <v>0.08</v>
      </c>
      <c r="F60" s="80">
        <v>32</v>
      </c>
      <c r="G60" s="81">
        <v>0.06</v>
      </c>
      <c r="H60" s="80">
        <v>28</v>
      </c>
      <c r="I60" s="81">
        <v>0.06</v>
      </c>
      <c r="J60" s="80">
        <v>36</v>
      </c>
      <c r="K60" s="81">
        <v>7.0000000000000007E-2</v>
      </c>
      <c r="L60" s="80">
        <v>61</v>
      </c>
      <c r="M60" s="81">
        <v>0.13</v>
      </c>
      <c r="N60" s="375"/>
      <c r="O60" s="377"/>
      <c r="P60" s="377"/>
      <c r="Q60" s="94"/>
      <c r="R60" s="80"/>
      <c r="S60" s="81"/>
      <c r="T60" s="80"/>
      <c r="U60" s="81"/>
      <c r="V60" s="80"/>
      <c r="W60" s="81"/>
      <c r="X60" s="80"/>
      <c r="Y60" s="81"/>
      <c r="Z60" s="80"/>
      <c r="AA60" s="81"/>
      <c r="AB60" s="375"/>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row>
    <row r="61" spans="1:61" s="83" customFormat="1" ht="9.9499999999999993" customHeight="1">
      <c r="A61" s="402" t="s">
        <v>139</v>
      </c>
      <c r="B61" s="402" t="s">
        <v>85</v>
      </c>
      <c r="C61" s="403" t="s">
        <v>140</v>
      </c>
      <c r="D61" s="80">
        <v>37</v>
      </c>
      <c r="E61" s="81">
        <v>7.0000000000000007E-2</v>
      </c>
      <c r="F61" s="80">
        <v>23</v>
      </c>
      <c r="G61" s="81">
        <v>0.05</v>
      </c>
      <c r="H61" s="80">
        <v>28</v>
      </c>
      <c r="I61" s="81">
        <v>0.06</v>
      </c>
      <c r="J61" s="80">
        <v>39</v>
      </c>
      <c r="K61" s="81">
        <v>0.08</v>
      </c>
      <c r="L61" s="80">
        <v>37</v>
      </c>
      <c r="M61" s="81">
        <v>0.08</v>
      </c>
      <c r="N61" s="375"/>
      <c r="O61" s="377"/>
      <c r="P61" s="377"/>
      <c r="Q61" s="94"/>
      <c r="R61" s="80"/>
      <c r="S61" s="81"/>
      <c r="T61" s="80"/>
      <c r="U61" s="81"/>
      <c r="V61" s="80"/>
      <c r="W61" s="81"/>
      <c r="X61" s="80"/>
      <c r="Y61" s="81"/>
      <c r="Z61" s="80"/>
      <c r="AA61" s="81"/>
      <c r="AB61" s="375"/>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row>
    <row r="62" spans="1:61" s="83" customFormat="1" ht="9.9499999999999993" customHeight="1">
      <c r="A62" s="402" t="s">
        <v>140</v>
      </c>
      <c r="B62" s="402" t="s">
        <v>85</v>
      </c>
      <c r="C62" s="403" t="s">
        <v>141</v>
      </c>
      <c r="D62" s="80">
        <v>31</v>
      </c>
      <c r="E62" s="81">
        <v>0.06</v>
      </c>
      <c r="F62" s="80">
        <v>26</v>
      </c>
      <c r="G62" s="81">
        <v>0.05</v>
      </c>
      <c r="H62" s="80">
        <v>35</v>
      </c>
      <c r="I62" s="81">
        <v>7.0000000000000007E-2</v>
      </c>
      <c r="J62" s="80">
        <v>30</v>
      </c>
      <c r="K62" s="81">
        <v>0.06</v>
      </c>
      <c r="L62" s="80">
        <v>19</v>
      </c>
      <c r="M62" s="81">
        <v>0.04</v>
      </c>
      <c r="N62" s="375"/>
      <c r="O62" s="377"/>
      <c r="P62" s="377"/>
      <c r="Q62" s="94"/>
      <c r="R62" s="80"/>
      <c r="S62" s="81"/>
      <c r="T62" s="80"/>
      <c r="U62" s="81"/>
      <c r="V62" s="80"/>
      <c r="W62" s="81"/>
      <c r="X62" s="80"/>
      <c r="Y62" s="81"/>
      <c r="Z62" s="80"/>
      <c r="AA62" s="81"/>
      <c r="AB62" s="375"/>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row>
    <row r="63" spans="1:61" s="83" customFormat="1" ht="9.9499999999999993" customHeight="1">
      <c r="A63" s="402" t="s">
        <v>141</v>
      </c>
      <c r="B63" s="402" t="s">
        <v>85</v>
      </c>
      <c r="C63" s="403" t="s">
        <v>142</v>
      </c>
      <c r="D63" s="80">
        <v>23</v>
      </c>
      <c r="E63" s="81">
        <v>0.05</v>
      </c>
      <c r="F63" s="80">
        <v>17</v>
      </c>
      <c r="G63" s="81">
        <v>0.03</v>
      </c>
      <c r="H63" s="80">
        <v>13</v>
      </c>
      <c r="I63" s="81">
        <v>0.03</v>
      </c>
      <c r="J63" s="80">
        <v>29</v>
      </c>
      <c r="K63" s="81">
        <v>0.06</v>
      </c>
      <c r="L63" s="80">
        <v>22</v>
      </c>
      <c r="M63" s="81">
        <v>0.05</v>
      </c>
      <c r="N63" s="375"/>
      <c r="O63" s="377"/>
      <c r="P63" s="377"/>
      <c r="Q63" s="94"/>
      <c r="R63" s="80"/>
      <c r="S63" s="81"/>
      <c r="T63" s="80"/>
      <c r="U63" s="81"/>
      <c r="V63" s="80"/>
      <c r="W63" s="81"/>
      <c r="X63" s="80"/>
      <c r="Y63" s="81"/>
      <c r="Z63" s="80"/>
      <c r="AA63" s="81"/>
      <c r="AB63" s="375"/>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row>
    <row r="64" spans="1:61" s="83" customFormat="1" ht="9.9499999999999993" customHeight="1">
      <c r="A64" s="402" t="s">
        <v>142</v>
      </c>
      <c r="B64" s="402" t="s">
        <v>85</v>
      </c>
      <c r="C64" s="403" t="s">
        <v>143</v>
      </c>
      <c r="D64" s="80">
        <v>18</v>
      </c>
      <c r="E64" s="81">
        <v>0.04</v>
      </c>
      <c r="F64" s="80">
        <v>21</v>
      </c>
      <c r="G64" s="81">
        <v>0.04</v>
      </c>
      <c r="H64" s="80">
        <v>14</v>
      </c>
      <c r="I64" s="81">
        <v>0.03</v>
      </c>
      <c r="J64" s="80">
        <v>20</v>
      </c>
      <c r="K64" s="81">
        <v>0.04</v>
      </c>
      <c r="L64" s="80">
        <v>23</v>
      </c>
      <c r="M64" s="81">
        <v>0.05</v>
      </c>
      <c r="N64" s="375"/>
      <c r="O64" s="377"/>
      <c r="P64" s="377"/>
      <c r="Q64" s="94"/>
      <c r="R64" s="80"/>
      <c r="S64" s="81"/>
      <c r="T64" s="80"/>
      <c r="U64" s="81"/>
      <c r="V64" s="80"/>
      <c r="W64" s="81"/>
      <c r="X64" s="80"/>
      <c r="Y64" s="81"/>
      <c r="Z64" s="80"/>
      <c r="AA64" s="81"/>
      <c r="AB64" s="375"/>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row>
    <row r="65" spans="1:61" s="83" customFormat="1" ht="9.9499999999999993" customHeight="1">
      <c r="A65" s="402" t="s">
        <v>81</v>
      </c>
      <c r="B65" s="402" t="s">
        <v>81</v>
      </c>
      <c r="C65" s="403" t="s">
        <v>81</v>
      </c>
      <c r="D65" s="80"/>
      <c r="E65" s="81"/>
      <c r="F65" s="80"/>
      <c r="G65" s="81"/>
      <c r="H65" s="80"/>
      <c r="I65" s="81"/>
      <c r="J65" s="80"/>
      <c r="K65" s="81"/>
      <c r="L65" s="80"/>
      <c r="M65" s="81"/>
      <c r="N65" s="375"/>
      <c r="O65" s="377"/>
      <c r="P65" s="377"/>
      <c r="Q65" s="94"/>
      <c r="R65" s="80"/>
      <c r="S65" s="81"/>
      <c r="T65" s="80"/>
      <c r="U65" s="81"/>
      <c r="V65" s="80"/>
      <c r="W65" s="81"/>
      <c r="X65" s="80"/>
      <c r="Y65" s="81"/>
      <c r="Z65" s="80"/>
      <c r="AA65" s="81"/>
      <c r="AB65" s="375"/>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row>
    <row r="66" spans="1:61" s="83" customFormat="1" ht="9.9499999999999993" customHeight="1">
      <c r="A66" s="1031" t="s">
        <v>96</v>
      </c>
      <c r="B66" s="1031"/>
      <c r="C66" s="1032"/>
      <c r="D66" s="80">
        <v>148</v>
      </c>
      <c r="E66" s="81">
        <v>0.28999999999999998</v>
      </c>
      <c r="F66" s="80">
        <v>119</v>
      </c>
      <c r="G66" s="81">
        <v>0.24</v>
      </c>
      <c r="H66" s="80">
        <v>118</v>
      </c>
      <c r="I66" s="81">
        <v>0.24</v>
      </c>
      <c r="J66" s="80">
        <v>154</v>
      </c>
      <c r="K66" s="81">
        <v>0.32</v>
      </c>
      <c r="L66" s="80">
        <v>162</v>
      </c>
      <c r="M66" s="81">
        <v>0.34</v>
      </c>
      <c r="N66" s="375"/>
      <c r="O66" s="377"/>
      <c r="P66" s="377"/>
      <c r="Q66" s="94"/>
      <c r="R66" s="80"/>
      <c r="S66" s="81"/>
      <c r="T66" s="80"/>
      <c r="U66" s="81"/>
      <c r="V66" s="80"/>
      <c r="W66" s="81"/>
      <c r="X66" s="80"/>
      <c r="Y66" s="81"/>
      <c r="Z66" s="80"/>
      <c r="AA66" s="81"/>
      <c r="AB66" s="375"/>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row>
    <row r="67" spans="1:61" s="83" customFormat="1" ht="9.9499999999999993" customHeight="1">
      <c r="A67" s="402" t="s">
        <v>81</v>
      </c>
      <c r="B67" s="402" t="s">
        <v>81</v>
      </c>
      <c r="C67" s="403" t="s">
        <v>81</v>
      </c>
      <c r="D67" s="80"/>
      <c r="E67" s="81"/>
      <c r="F67" s="80"/>
      <c r="G67" s="81"/>
      <c r="H67" s="80"/>
      <c r="I67" s="81"/>
      <c r="J67" s="80"/>
      <c r="K67" s="81"/>
      <c r="L67" s="80"/>
      <c r="M67" s="81"/>
      <c r="N67" s="375"/>
      <c r="O67" s="377"/>
      <c r="P67" s="377"/>
      <c r="Q67" s="94"/>
      <c r="R67" s="80"/>
      <c r="S67" s="81"/>
      <c r="T67" s="80"/>
      <c r="U67" s="81"/>
      <c r="V67" s="80"/>
      <c r="W67" s="81"/>
      <c r="X67" s="80"/>
      <c r="Y67" s="81"/>
      <c r="Z67" s="80"/>
      <c r="AA67" s="81"/>
      <c r="AB67" s="375"/>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row>
    <row r="68" spans="1:61" s="83" customFormat="1" ht="9.9499999999999993" customHeight="1">
      <c r="A68" s="402" t="s">
        <v>143</v>
      </c>
      <c r="B68" s="402" t="s">
        <v>85</v>
      </c>
      <c r="C68" s="403" t="s">
        <v>144</v>
      </c>
      <c r="D68" s="80">
        <v>24</v>
      </c>
      <c r="E68" s="81">
        <v>0.05</v>
      </c>
      <c r="F68" s="80">
        <v>23</v>
      </c>
      <c r="G68" s="81">
        <v>0.05</v>
      </c>
      <c r="H68" s="80">
        <v>23</v>
      </c>
      <c r="I68" s="81">
        <v>0.05</v>
      </c>
      <c r="J68" s="80">
        <v>25</v>
      </c>
      <c r="K68" s="81">
        <v>0.05</v>
      </c>
      <c r="L68" s="80">
        <v>22</v>
      </c>
      <c r="M68" s="81">
        <v>0.05</v>
      </c>
      <c r="N68" s="375"/>
      <c r="O68" s="377"/>
      <c r="P68" s="377"/>
      <c r="Q68" s="94"/>
      <c r="R68" s="80"/>
      <c r="S68" s="81"/>
      <c r="T68" s="80"/>
      <c r="U68" s="81"/>
      <c r="V68" s="80"/>
      <c r="W68" s="81"/>
      <c r="X68" s="80"/>
      <c r="Y68" s="81"/>
      <c r="Z68" s="80"/>
      <c r="AA68" s="81"/>
      <c r="AB68" s="375"/>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row>
    <row r="69" spans="1:61" s="83" customFormat="1" ht="9.9499999999999993" customHeight="1">
      <c r="A69" s="402" t="s">
        <v>144</v>
      </c>
      <c r="B69" s="402" t="s">
        <v>85</v>
      </c>
      <c r="C69" s="403" t="s">
        <v>145</v>
      </c>
      <c r="D69" s="80">
        <v>26</v>
      </c>
      <c r="E69" s="81">
        <v>0.05</v>
      </c>
      <c r="F69" s="80">
        <v>9</v>
      </c>
      <c r="G69" s="81">
        <v>0.02</v>
      </c>
      <c r="H69" s="80">
        <v>21</v>
      </c>
      <c r="I69" s="81">
        <v>0.04</v>
      </c>
      <c r="J69" s="80">
        <v>39</v>
      </c>
      <c r="K69" s="81">
        <v>0.08</v>
      </c>
      <c r="L69" s="80">
        <v>33</v>
      </c>
      <c r="M69" s="81">
        <v>7.0000000000000007E-2</v>
      </c>
      <c r="N69" s="375"/>
      <c r="O69" s="377"/>
      <c r="P69" s="377"/>
      <c r="Q69" s="94"/>
      <c r="R69" s="80"/>
      <c r="S69" s="81"/>
      <c r="T69" s="80"/>
      <c r="U69" s="81"/>
      <c r="V69" s="80"/>
      <c r="W69" s="81"/>
      <c r="X69" s="80"/>
      <c r="Y69" s="81"/>
      <c r="Z69" s="80"/>
      <c r="AA69" s="81"/>
      <c r="AB69" s="375"/>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row>
    <row r="70" spans="1:61" s="83" customFormat="1" ht="9.9499999999999993" customHeight="1">
      <c r="A70" s="402" t="s">
        <v>145</v>
      </c>
      <c r="B70" s="402" t="s">
        <v>85</v>
      </c>
      <c r="C70" s="403" t="s">
        <v>146</v>
      </c>
      <c r="D70" s="80">
        <v>39</v>
      </c>
      <c r="E70" s="81">
        <v>0.08</v>
      </c>
      <c r="F70" s="80">
        <v>8</v>
      </c>
      <c r="G70" s="81">
        <v>0.02</v>
      </c>
      <c r="H70" s="80">
        <v>12</v>
      </c>
      <c r="I70" s="81">
        <v>0.02</v>
      </c>
      <c r="J70" s="80">
        <v>14</v>
      </c>
      <c r="K70" s="81">
        <v>0.03</v>
      </c>
      <c r="L70" s="80">
        <v>15</v>
      </c>
      <c r="M70" s="81">
        <v>0.03</v>
      </c>
      <c r="N70" s="375"/>
      <c r="O70" s="377"/>
      <c r="P70" s="377"/>
      <c r="Q70" s="94"/>
      <c r="R70" s="80"/>
      <c r="S70" s="81"/>
      <c r="T70" s="80"/>
      <c r="U70" s="81"/>
      <c r="V70" s="80"/>
      <c r="W70" s="81"/>
      <c r="X70" s="80"/>
      <c r="Y70" s="81"/>
      <c r="Z70" s="80"/>
      <c r="AA70" s="81"/>
      <c r="AB70" s="375"/>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row>
    <row r="71" spans="1:61" s="82" customFormat="1" ht="9.9499999999999993" customHeight="1">
      <c r="A71" s="402" t="s">
        <v>146</v>
      </c>
      <c r="B71" s="402" t="s">
        <v>85</v>
      </c>
      <c r="C71" s="403" t="s">
        <v>147</v>
      </c>
      <c r="D71" s="80">
        <v>22</v>
      </c>
      <c r="E71" s="81">
        <v>0.04</v>
      </c>
      <c r="F71" s="80">
        <v>20</v>
      </c>
      <c r="G71" s="81">
        <v>0.04</v>
      </c>
      <c r="H71" s="80">
        <v>7</v>
      </c>
      <c r="I71" s="81">
        <v>0.01</v>
      </c>
      <c r="J71" s="80">
        <v>14</v>
      </c>
      <c r="K71" s="81">
        <v>0.03</v>
      </c>
      <c r="L71" s="80">
        <v>17</v>
      </c>
      <c r="M71" s="81">
        <v>0.04</v>
      </c>
      <c r="N71" s="375"/>
      <c r="O71" s="377"/>
      <c r="P71" s="377"/>
      <c r="Q71" s="94"/>
      <c r="R71" s="80"/>
      <c r="S71" s="81"/>
      <c r="T71" s="80"/>
      <c r="U71" s="81"/>
      <c r="V71" s="80"/>
      <c r="W71" s="81"/>
      <c r="X71" s="80"/>
      <c r="Y71" s="81"/>
      <c r="Z71" s="80"/>
      <c r="AA71" s="81"/>
      <c r="AB71" s="375"/>
    </row>
    <row r="72" spans="1:61" s="95" customFormat="1" ht="9.9499999999999993" customHeight="1">
      <c r="A72" s="402" t="s">
        <v>147</v>
      </c>
      <c r="B72" s="402" t="s">
        <v>85</v>
      </c>
      <c r="C72" s="403" t="s">
        <v>84</v>
      </c>
      <c r="D72" s="80">
        <v>211</v>
      </c>
      <c r="E72" s="81">
        <v>0.42</v>
      </c>
      <c r="F72" s="80">
        <v>156</v>
      </c>
      <c r="G72" s="81">
        <v>0.31</v>
      </c>
      <c r="H72" s="80">
        <v>124</v>
      </c>
      <c r="I72" s="81">
        <v>0.25</v>
      </c>
      <c r="J72" s="80">
        <v>15</v>
      </c>
      <c r="K72" s="81">
        <v>0.03</v>
      </c>
      <c r="L72" s="80">
        <v>18</v>
      </c>
      <c r="M72" s="81">
        <v>0.04</v>
      </c>
      <c r="N72" s="375"/>
      <c r="O72" s="377"/>
      <c r="P72" s="377"/>
      <c r="Q72" s="94"/>
      <c r="R72" s="80"/>
      <c r="S72" s="81"/>
      <c r="T72" s="80"/>
      <c r="U72" s="81"/>
      <c r="V72" s="80"/>
      <c r="W72" s="81"/>
      <c r="X72" s="80"/>
      <c r="Y72" s="81"/>
      <c r="Z72" s="80"/>
      <c r="AA72" s="81"/>
      <c r="AB72" s="375"/>
    </row>
    <row r="73" spans="1:61" s="95" customFormat="1" ht="2.1" customHeight="1">
      <c r="A73" s="402" t="s">
        <v>81</v>
      </c>
      <c r="B73" s="402" t="s">
        <v>81</v>
      </c>
      <c r="C73" s="403" t="s">
        <v>81</v>
      </c>
      <c r="D73" s="80"/>
      <c r="E73" s="81"/>
      <c r="F73" s="80"/>
      <c r="G73" s="81"/>
      <c r="H73" s="80"/>
      <c r="I73" s="81"/>
      <c r="J73" s="80"/>
      <c r="K73" s="81"/>
      <c r="L73" s="80"/>
      <c r="M73" s="81"/>
      <c r="N73" s="375"/>
      <c r="O73" s="377"/>
      <c r="P73" s="377"/>
      <c r="Q73" s="94"/>
      <c r="R73" s="80"/>
      <c r="S73" s="81"/>
      <c r="T73" s="80"/>
      <c r="U73" s="81"/>
      <c r="V73" s="80"/>
      <c r="W73" s="81"/>
      <c r="X73" s="80"/>
      <c r="Y73" s="81"/>
      <c r="Z73" s="80"/>
      <c r="AA73" s="81"/>
      <c r="AB73" s="375"/>
    </row>
    <row r="74" spans="1:61">
      <c r="A74" s="1031" t="s">
        <v>96</v>
      </c>
      <c r="B74" s="1031"/>
      <c r="C74" s="1032"/>
      <c r="D74" s="80">
        <v>322</v>
      </c>
      <c r="E74" s="81">
        <v>0.63</v>
      </c>
      <c r="F74" s="80">
        <v>216</v>
      </c>
      <c r="G74" s="81">
        <v>0.44</v>
      </c>
      <c r="H74" s="80">
        <v>187</v>
      </c>
      <c r="I74" s="81">
        <v>0.38</v>
      </c>
      <c r="J74" s="80">
        <v>107</v>
      </c>
      <c r="K74" s="81">
        <v>0.22</v>
      </c>
      <c r="L74" s="80">
        <v>105</v>
      </c>
      <c r="M74" s="81">
        <v>0.22</v>
      </c>
      <c r="N74" s="375"/>
      <c r="O74" s="377"/>
      <c r="P74" s="377"/>
      <c r="Q74" s="94"/>
      <c r="R74" s="80"/>
      <c r="S74" s="81"/>
      <c r="T74" s="80"/>
      <c r="U74" s="81"/>
      <c r="V74" s="80"/>
      <c r="W74" s="81"/>
      <c r="X74" s="80"/>
      <c r="Y74" s="81"/>
      <c r="Z74" s="80"/>
      <c r="AA74" s="81"/>
      <c r="AB74" s="37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row>
    <row r="75" spans="1:61" ht="14.25" thickBot="1">
      <c r="A75" s="97" t="s">
        <v>81</v>
      </c>
      <c r="B75" s="97" t="s">
        <v>81</v>
      </c>
      <c r="C75" s="98" t="s">
        <v>81</v>
      </c>
      <c r="D75" s="99"/>
      <c r="E75" s="100"/>
      <c r="F75" s="101"/>
      <c r="G75" s="100"/>
      <c r="H75" s="101"/>
      <c r="I75" s="100"/>
      <c r="J75" s="102"/>
      <c r="K75" s="102"/>
      <c r="L75" s="378"/>
      <c r="M75" s="103"/>
      <c r="N75" s="70"/>
      <c r="O75" s="104"/>
      <c r="P75" s="104"/>
      <c r="Q75" s="105"/>
      <c r="R75" s="101"/>
      <c r="S75" s="100"/>
      <c r="T75" s="101"/>
      <c r="U75" s="100"/>
      <c r="V75" s="101"/>
      <c r="W75" s="100"/>
      <c r="X75" s="102"/>
      <c r="Y75" s="102"/>
      <c r="Z75" s="102"/>
      <c r="AA75" s="103"/>
      <c r="AB75" s="70"/>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row>
    <row r="76" spans="1:61">
      <c r="A76" s="379" t="s">
        <v>81</v>
      </c>
      <c r="B76" s="91" t="s">
        <v>81</v>
      </c>
      <c r="C76" s="91" t="s">
        <v>81</v>
      </c>
      <c r="D76" s="70"/>
      <c r="E76" s="106"/>
      <c r="F76" s="70"/>
      <c r="G76" s="107"/>
      <c r="H76" s="70"/>
      <c r="I76" s="107"/>
      <c r="J76" s="70"/>
      <c r="K76" s="107"/>
      <c r="L76" s="380"/>
      <c r="M76" s="108"/>
      <c r="N76" s="107"/>
      <c r="R76" s="70"/>
      <c r="S76" s="106"/>
      <c r="T76" s="70"/>
      <c r="U76" s="107"/>
      <c r="V76" s="70"/>
      <c r="W76" s="107"/>
      <c r="X76" s="70"/>
      <c r="Y76" s="107"/>
      <c r="Z76" s="70"/>
      <c r="AA76" s="108"/>
      <c r="AB76" s="107"/>
    </row>
  </sheetData>
  <mergeCells count="31">
    <mergeCell ref="A1:M2"/>
    <mergeCell ref="O1:AA2"/>
    <mergeCell ref="A4:C4"/>
    <mergeCell ref="D4:E4"/>
    <mergeCell ref="F4:G4"/>
    <mergeCell ref="H4:I4"/>
    <mergeCell ref="J4:K4"/>
    <mergeCell ref="L4:M4"/>
    <mergeCell ref="O4:Q4"/>
    <mergeCell ref="R4:S4"/>
    <mergeCell ref="A26:C26"/>
    <mergeCell ref="T4:U4"/>
    <mergeCell ref="V4:W4"/>
    <mergeCell ref="X4:Y4"/>
    <mergeCell ref="Z4:AA4"/>
    <mergeCell ref="A5:C5"/>
    <mergeCell ref="O5:Q5"/>
    <mergeCell ref="A7:C7"/>
    <mergeCell ref="A9:C9"/>
    <mergeCell ref="O14:Q14"/>
    <mergeCell ref="A18:C18"/>
    <mergeCell ref="O22:Q22"/>
    <mergeCell ref="A58:C58"/>
    <mergeCell ref="A66:C66"/>
    <mergeCell ref="A74:C74"/>
    <mergeCell ref="O30:Q30"/>
    <mergeCell ref="A34:C34"/>
    <mergeCell ref="O38:Q38"/>
    <mergeCell ref="A42:C42"/>
    <mergeCell ref="O42:Q42"/>
    <mergeCell ref="A50:C50"/>
  </mergeCells>
  <phoneticPr fontId="1"/>
  <printOptions horizontalCentered="1"/>
  <pageMargins left="0.51181102362204722" right="0.51181102362204722" top="0.6692913385826772" bottom="0.6692913385826772" header="0.39370078740157483" footer="0.39370078740157483"/>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sheetPr>
    <tabColor rgb="FFFFFF00"/>
  </sheetPr>
  <dimension ref="A1:Q75"/>
  <sheetViews>
    <sheetView showGridLines="0" topLeftCell="H1" zoomScaleNormal="100" zoomScaleSheetLayoutView="100" workbookViewId="0">
      <selection activeCell="M53" sqref="M53"/>
    </sheetView>
  </sheetViews>
  <sheetFormatPr defaultRowHeight="11.25"/>
  <cols>
    <col min="1" max="1" width="10.625" style="151" customWidth="1"/>
    <col min="2" max="7" width="16.625" style="151" customWidth="1"/>
    <col min="8" max="8" width="8.625" style="151" customWidth="1"/>
    <col min="9" max="9" width="10.625" style="151" customWidth="1"/>
    <col min="10" max="13" width="13.625" style="134" customWidth="1"/>
    <col min="14" max="15" width="15.625" style="134" customWidth="1"/>
    <col min="16" max="16" width="10.625" style="134" customWidth="1"/>
    <col min="17" max="258" width="9" style="151"/>
    <col min="259" max="259" width="10.625" style="151" customWidth="1"/>
    <col min="260" max="264" width="16.625" style="151" customWidth="1"/>
    <col min="265" max="265" width="8.625" style="151" customWidth="1"/>
    <col min="266" max="266" width="10.625" style="151" customWidth="1"/>
    <col min="267" max="269" width="13.625" style="151" customWidth="1"/>
    <col min="270" max="271" width="15.625" style="151" customWidth="1"/>
    <col min="272" max="272" width="10.625" style="151" customWidth="1"/>
    <col min="273" max="514" width="9" style="151"/>
    <col min="515" max="515" width="10.625" style="151" customWidth="1"/>
    <col min="516" max="520" width="16.625" style="151" customWidth="1"/>
    <col min="521" max="521" width="8.625" style="151" customWidth="1"/>
    <col min="522" max="522" width="10.625" style="151" customWidth="1"/>
    <col min="523" max="525" width="13.625" style="151" customWidth="1"/>
    <col min="526" max="527" width="15.625" style="151" customWidth="1"/>
    <col min="528" max="528" width="10.625" style="151" customWidth="1"/>
    <col min="529" max="770" width="9" style="151"/>
    <col min="771" max="771" width="10.625" style="151" customWidth="1"/>
    <col min="772" max="776" width="16.625" style="151" customWidth="1"/>
    <col min="777" max="777" width="8.625" style="151" customWidth="1"/>
    <col min="778" max="778" width="10.625" style="151" customWidth="1"/>
    <col min="779" max="781" width="13.625" style="151" customWidth="1"/>
    <col min="782" max="783" width="15.625" style="151" customWidth="1"/>
    <col min="784" max="784" width="10.625" style="151" customWidth="1"/>
    <col min="785" max="1026" width="9" style="151"/>
    <col min="1027" max="1027" width="10.625" style="151" customWidth="1"/>
    <col min="1028" max="1032" width="16.625" style="151" customWidth="1"/>
    <col min="1033" max="1033" width="8.625" style="151" customWidth="1"/>
    <col min="1034" max="1034" width="10.625" style="151" customWidth="1"/>
    <col min="1035" max="1037" width="13.625" style="151" customWidth="1"/>
    <col min="1038" max="1039" width="15.625" style="151" customWidth="1"/>
    <col min="1040" max="1040" width="10.625" style="151" customWidth="1"/>
    <col min="1041" max="1282" width="9" style="151"/>
    <col min="1283" max="1283" width="10.625" style="151" customWidth="1"/>
    <col min="1284" max="1288" width="16.625" style="151" customWidth="1"/>
    <col min="1289" max="1289" width="8.625" style="151" customWidth="1"/>
    <col min="1290" max="1290" width="10.625" style="151" customWidth="1"/>
    <col min="1291" max="1293" width="13.625" style="151" customWidth="1"/>
    <col min="1294" max="1295" width="15.625" style="151" customWidth="1"/>
    <col min="1296" max="1296" width="10.625" style="151" customWidth="1"/>
    <col min="1297" max="1538" width="9" style="151"/>
    <col min="1539" max="1539" width="10.625" style="151" customWidth="1"/>
    <col min="1540" max="1544" width="16.625" style="151" customWidth="1"/>
    <col min="1545" max="1545" width="8.625" style="151" customWidth="1"/>
    <col min="1546" max="1546" width="10.625" style="151" customWidth="1"/>
    <col min="1547" max="1549" width="13.625" style="151" customWidth="1"/>
    <col min="1550" max="1551" width="15.625" style="151" customWidth="1"/>
    <col min="1552" max="1552" width="10.625" style="151" customWidth="1"/>
    <col min="1553" max="1794" width="9" style="151"/>
    <col min="1795" max="1795" width="10.625" style="151" customWidth="1"/>
    <col min="1796" max="1800" width="16.625" style="151" customWidth="1"/>
    <col min="1801" max="1801" width="8.625" style="151" customWidth="1"/>
    <col min="1802" max="1802" width="10.625" style="151" customWidth="1"/>
    <col min="1803" max="1805" width="13.625" style="151" customWidth="1"/>
    <col min="1806" max="1807" width="15.625" style="151" customWidth="1"/>
    <col min="1808" max="1808" width="10.625" style="151" customWidth="1"/>
    <col min="1809" max="2050" width="9" style="151"/>
    <col min="2051" max="2051" width="10.625" style="151" customWidth="1"/>
    <col min="2052" max="2056" width="16.625" style="151" customWidth="1"/>
    <col min="2057" max="2057" width="8.625" style="151" customWidth="1"/>
    <col min="2058" max="2058" width="10.625" style="151" customWidth="1"/>
    <col min="2059" max="2061" width="13.625" style="151" customWidth="1"/>
    <col min="2062" max="2063" width="15.625" style="151" customWidth="1"/>
    <col min="2064" max="2064" width="10.625" style="151" customWidth="1"/>
    <col min="2065" max="2306" width="9" style="151"/>
    <col min="2307" max="2307" width="10.625" style="151" customWidth="1"/>
    <col min="2308" max="2312" width="16.625" style="151" customWidth="1"/>
    <col min="2313" max="2313" width="8.625" style="151" customWidth="1"/>
    <col min="2314" max="2314" width="10.625" style="151" customWidth="1"/>
    <col min="2315" max="2317" width="13.625" style="151" customWidth="1"/>
    <col min="2318" max="2319" width="15.625" style="151" customWidth="1"/>
    <col min="2320" max="2320" width="10.625" style="151" customWidth="1"/>
    <col min="2321" max="2562" width="9" style="151"/>
    <col min="2563" max="2563" width="10.625" style="151" customWidth="1"/>
    <col min="2564" max="2568" width="16.625" style="151" customWidth="1"/>
    <col min="2569" max="2569" width="8.625" style="151" customWidth="1"/>
    <col min="2570" max="2570" width="10.625" style="151" customWidth="1"/>
    <col min="2571" max="2573" width="13.625" style="151" customWidth="1"/>
    <col min="2574" max="2575" width="15.625" style="151" customWidth="1"/>
    <col min="2576" max="2576" width="10.625" style="151" customWidth="1"/>
    <col min="2577" max="2818" width="9" style="151"/>
    <col min="2819" max="2819" width="10.625" style="151" customWidth="1"/>
    <col min="2820" max="2824" width="16.625" style="151" customWidth="1"/>
    <col min="2825" max="2825" width="8.625" style="151" customWidth="1"/>
    <col min="2826" max="2826" width="10.625" style="151" customWidth="1"/>
    <col min="2827" max="2829" width="13.625" style="151" customWidth="1"/>
    <col min="2830" max="2831" width="15.625" style="151" customWidth="1"/>
    <col min="2832" max="2832" width="10.625" style="151" customWidth="1"/>
    <col min="2833" max="3074" width="9" style="151"/>
    <col min="3075" max="3075" width="10.625" style="151" customWidth="1"/>
    <col min="3076" max="3080" width="16.625" style="151" customWidth="1"/>
    <col min="3081" max="3081" width="8.625" style="151" customWidth="1"/>
    <col min="3082" max="3082" width="10.625" style="151" customWidth="1"/>
    <col min="3083" max="3085" width="13.625" style="151" customWidth="1"/>
    <col min="3086" max="3087" width="15.625" style="151" customWidth="1"/>
    <col min="3088" max="3088" width="10.625" style="151" customWidth="1"/>
    <col min="3089" max="3330" width="9" style="151"/>
    <col min="3331" max="3331" width="10.625" style="151" customWidth="1"/>
    <col min="3332" max="3336" width="16.625" style="151" customWidth="1"/>
    <col min="3337" max="3337" width="8.625" style="151" customWidth="1"/>
    <col min="3338" max="3338" width="10.625" style="151" customWidth="1"/>
    <col min="3339" max="3341" width="13.625" style="151" customWidth="1"/>
    <col min="3342" max="3343" width="15.625" style="151" customWidth="1"/>
    <col min="3344" max="3344" width="10.625" style="151" customWidth="1"/>
    <col min="3345" max="3586" width="9" style="151"/>
    <col min="3587" max="3587" width="10.625" style="151" customWidth="1"/>
    <col min="3588" max="3592" width="16.625" style="151" customWidth="1"/>
    <col min="3593" max="3593" width="8.625" style="151" customWidth="1"/>
    <col min="3594" max="3594" width="10.625" style="151" customWidth="1"/>
    <col min="3595" max="3597" width="13.625" style="151" customWidth="1"/>
    <col min="3598" max="3599" width="15.625" style="151" customWidth="1"/>
    <col min="3600" max="3600" width="10.625" style="151" customWidth="1"/>
    <col min="3601" max="3842" width="9" style="151"/>
    <col min="3843" max="3843" width="10.625" style="151" customWidth="1"/>
    <col min="3844" max="3848" width="16.625" style="151" customWidth="1"/>
    <col min="3849" max="3849" width="8.625" style="151" customWidth="1"/>
    <col min="3850" max="3850" width="10.625" style="151" customWidth="1"/>
    <col min="3851" max="3853" width="13.625" style="151" customWidth="1"/>
    <col min="3854" max="3855" width="15.625" style="151" customWidth="1"/>
    <col min="3856" max="3856" width="10.625" style="151" customWidth="1"/>
    <col min="3857" max="4098" width="9" style="151"/>
    <col min="4099" max="4099" width="10.625" style="151" customWidth="1"/>
    <col min="4100" max="4104" width="16.625" style="151" customWidth="1"/>
    <col min="4105" max="4105" width="8.625" style="151" customWidth="1"/>
    <col min="4106" max="4106" width="10.625" style="151" customWidth="1"/>
    <col min="4107" max="4109" width="13.625" style="151" customWidth="1"/>
    <col min="4110" max="4111" width="15.625" style="151" customWidth="1"/>
    <col min="4112" max="4112" width="10.625" style="151" customWidth="1"/>
    <col min="4113" max="4354" width="9" style="151"/>
    <col min="4355" max="4355" width="10.625" style="151" customWidth="1"/>
    <col min="4356" max="4360" width="16.625" style="151" customWidth="1"/>
    <col min="4361" max="4361" width="8.625" style="151" customWidth="1"/>
    <col min="4362" max="4362" width="10.625" style="151" customWidth="1"/>
    <col min="4363" max="4365" width="13.625" style="151" customWidth="1"/>
    <col min="4366" max="4367" width="15.625" style="151" customWidth="1"/>
    <col min="4368" max="4368" width="10.625" style="151" customWidth="1"/>
    <col min="4369" max="4610" width="9" style="151"/>
    <col min="4611" max="4611" width="10.625" style="151" customWidth="1"/>
    <col min="4612" max="4616" width="16.625" style="151" customWidth="1"/>
    <col min="4617" max="4617" width="8.625" style="151" customWidth="1"/>
    <col min="4618" max="4618" width="10.625" style="151" customWidth="1"/>
    <col min="4619" max="4621" width="13.625" style="151" customWidth="1"/>
    <col min="4622" max="4623" width="15.625" style="151" customWidth="1"/>
    <col min="4624" max="4624" width="10.625" style="151" customWidth="1"/>
    <col min="4625" max="4866" width="9" style="151"/>
    <col min="4867" max="4867" width="10.625" style="151" customWidth="1"/>
    <col min="4868" max="4872" width="16.625" style="151" customWidth="1"/>
    <col min="4873" max="4873" width="8.625" style="151" customWidth="1"/>
    <col min="4874" max="4874" width="10.625" style="151" customWidth="1"/>
    <col min="4875" max="4877" width="13.625" style="151" customWidth="1"/>
    <col min="4878" max="4879" width="15.625" style="151" customWidth="1"/>
    <col min="4880" max="4880" width="10.625" style="151" customWidth="1"/>
    <col min="4881" max="5122" width="9" style="151"/>
    <col min="5123" max="5123" width="10.625" style="151" customWidth="1"/>
    <col min="5124" max="5128" width="16.625" style="151" customWidth="1"/>
    <col min="5129" max="5129" width="8.625" style="151" customWidth="1"/>
    <col min="5130" max="5130" width="10.625" style="151" customWidth="1"/>
    <col min="5131" max="5133" width="13.625" style="151" customWidth="1"/>
    <col min="5134" max="5135" width="15.625" style="151" customWidth="1"/>
    <col min="5136" max="5136" width="10.625" style="151" customWidth="1"/>
    <col min="5137" max="5378" width="9" style="151"/>
    <col min="5379" max="5379" width="10.625" style="151" customWidth="1"/>
    <col min="5380" max="5384" width="16.625" style="151" customWidth="1"/>
    <col min="5385" max="5385" width="8.625" style="151" customWidth="1"/>
    <col min="5386" max="5386" width="10.625" style="151" customWidth="1"/>
    <col min="5387" max="5389" width="13.625" style="151" customWidth="1"/>
    <col min="5390" max="5391" width="15.625" style="151" customWidth="1"/>
    <col min="5392" max="5392" width="10.625" style="151" customWidth="1"/>
    <col min="5393" max="5634" width="9" style="151"/>
    <col min="5635" max="5635" width="10.625" style="151" customWidth="1"/>
    <col min="5636" max="5640" width="16.625" style="151" customWidth="1"/>
    <col min="5641" max="5641" width="8.625" style="151" customWidth="1"/>
    <col min="5642" max="5642" width="10.625" style="151" customWidth="1"/>
    <col min="5643" max="5645" width="13.625" style="151" customWidth="1"/>
    <col min="5646" max="5647" width="15.625" style="151" customWidth="1"/>
    <col min="5648" max="5648" width="10.625" style="151" customWidth="1"/>
    <col min="5649" max="5890" width="9" style="151"/>
    <col min="5891" max="5891" width="10.625" style="151" customWidth="1"/>
    <col min="5892" max="5896" width="16.625" style="151" customWidth="1"/>
    <col min="5897" max="5897" width="8.625" style="151" customWidth="1"/>
    <col min="5898" max="5898" width="10.625" style="151" customWidth="1"/>
    <col min="5899" max="5901" width="13.625" style="151" customWidth="1"/>
    <col min="5902" max="5903" width="15.625" style="151" customWidth="1"/>
    <col min="5904" max="5904" width="10.625" style="151" customWidth="1"/>
    <col min="5905" max="6146" width="9" style="151"/>
    <col min="6147" max="6147" width="10.625" style="151" customWidth="1"/>
    <col min="6148" max="6152" width="16.625" style="151" customWidth="1"/>
    <col min="6153" max="6153" width="8.625" style="151" customWidth="1"/>
    <col min="6154" max="6154" width="10.625" style="151" customWidth="1"/>
    <col min="6155" max="6157" width="13.625" style="151" customWidth="1"/>
    <col min="6158" max="6159" width="15.625" style="151" customWidth="1"/>
    <col min="6160" max="6160" width="10.625" style="151" customWidth="1"/>
    <col min="6161" max="6402" width="9" style="151"/>
    <col min="6403" max="6403" width="10.625" style="151" customWidth="1"/>
    <col min="6404" max="6408" width="16.625" style="151" customWidth="1"/>
    <col min="6409" max="6409" width="8.625" style="151" customWidth="1"/>
    <col min="6410" max="6410" width="10.625" style="151" customWidth="1"/>
    <col min="6411" max="6413" width="13.625" style="151" customWidth="1"/>
    <col min="6414" max="6415" width="15.625" style="151" customWidth="1"/>
    <col min="6416" max="6416" width="10.625" style="151" customWidth="1"/>
    <col min="6417" max="6658" width="9" style="151"/>
    <col min="6659" max="6659" width="10.625" style="151" customWidth="1"/>
    <col min="6660" max="6664" width="16.625" style="151" customWidth="1"/>
    <col min="6665" max="6665" width="8.625" style="151" customWidth="1"/>
    <col min="6666" max="6666" width="10.625" style="151" customWidth="1"/>
    <col min="6667" max="6669" width="13.625" style="151" customWidth="1"/>
    <col min="6670" max="6671" width="15.625" style="151" customWidth="1"/>
    <col min="6672" max="6672" width="10.625" style="151" customWidth="1"/>
    <col min="6673" max="6914" width="9" style="151"/>
    <col min="6915" max="6915" width="10.625" style="151" customWidth="1"/>
    <col min="6916" max="6920" width="16.625" style="151" customWidth="1"/>
    <col min="6921" max="6921" width="8.625" style="151" customWidth="1"/>
    <col min="6922" max="6922" width="10.625" style="151" customWidth="1"/>
    <col min="6923" max="6925" width="13.625" style="151" customWidth="1"/>
    <col min="6926" max="6927" width="15.625" style="151" customWidth="1"/>
    <col min="6928" max="6928" width="10.625" style="151" customWidth="1"/>
    <col min="6929" max="7170" width="9" style="151"/>
    <col min="7171" max="7171" width="10.625" style="151" customWidth="1"/>
    <col min="7172" max="7176" width="16.625" style="151" customWidth="1"/>
    <col min="7177" max="7177" width="8.625" style="151" customWidth="1"/>
    <col min="7178" max="7178" width="10.625" style="151" customWidth="1"/>
    <col min="7179" max="7181" width="13.625" style="151" customWidth="1"/>
    <col min="7182" max="7183" width="15.625" style="151" customWidth="1"/>
    <col min="7184" max="7184" width="10.625" style="151" customWidth="1"/>
    <col min="7185" max="7426" width="9" style="151"/>
    <col min="7427" max="7427" width="10.625" style="151" customWidth="1"/>
    <col min="7428" max="7432" width="16.625" style="151" customWidth="1"/>
    <col min="7433" max="7433" width="8.625" style="151" customWidth="1"/>
    <col min="7434" max="7434" width="10.625" style="151" customWidth="1"/>
    <col min="7435" max="7437" width="13.625" style="151" customWidth="1"/>
    <col min="7438" max="7439" width="15.625" style="151" customWidth="1"/>
    <col min="7440" max="7440" width="10.625" style="151" customWidth="1"/>
    <col min="7441" max="7682" width="9" style="151"/>
    <col min="7683" max="7683" width="10.625" style="151" customWidth="1"/>
    <col min="7684" max="7688" width="16.625" style="151" customWidth="1"/>
    <col min="7689" max="7689" width="8.625" style="151" customWidth="1"/>
    <col min="7690" max="7690" width="10.625" style="151" customWidth="1"/>
    <col min="7691" max="7693" width="13.625" style="151" customWidth="1"/>
    <col min="7694" max="7695" width="15.625" style="151" customWidth="1"/>
    <col min="7696" max="7696" width="10.625" style="151" customWidth="1"/>
    <col min="7697" max="7938" width="9" style="151"/>
    <col min="7939" max="7939" width="10.625" style="151" customWidth="1"/>
    <col min="7940" max="7944" width="16.625" style="151" customWidth="1"/>
    <col min="7945" max="7945" width="8.625" style="151" customWidth="1"/>
    <col min="7946" max="7946" width="10.625" style="151" customWidth="1"/>
    <col min="7947" max="7949" width="13.625" style="151" customWidth="1"/>
    <col min="7950" max="7951" width="15.625" style="151" customWidth="1"/>
    <col min="7952" max="7952" width="10.625" style="151" customWidth="1"/>
    <col min="7953" max="8194" width="9" style="151"/>
    <col min="8195" max="8195" width="10.625" style="151" customWidth="1"/>
    <col min="8196" max="8200" width="16.625" style="151" customWidth="1"/>
    <col min="8201" max="8201" width="8.625" style="151" customWidth="1"/>
    <col min="8202" max="8202" width="10.625" style="151" customWidth="1"/>
    <col min="8203" max="8205" width="13.625" style="151" customWidth="1"/>
    <col min="8206" max="8207" width="15.625" style="151" customWidth="1"/>
    <col min="8208" max="8208" width="10.625" style="151" customWidth="1"/>
    <col min="8209" max="8450" width="9" style="151"/>
    <col min="8451" max="8451" width="10.625" style="151" customWidth="1"/>
    <col min="8452" max="8456" width="16.625" style="151" customWidth="1"/>
    <col min="8457" max="8457" width="8.625" style="151" customWidth="1"/>
    <col min="8458" max="8458" width="10.625" style="151" customWidth="1"/>
    <col min="8459" max="8461" width="13.625" style="151" customWidth="1"/>
    <col min="8462" max="8463" width="15.625" style="151" customWidth="1"/>
    <col min="8464" max="8464" width="10.625" style="151" customWidth="1"/>
    <col min="8465" max="8706" width="9" style="151"/>
    <col min="8707" max="8707" width="10.625" style="151" customWidth="1"/>
    <col min="8708" max="8712" width="16.625" style="151" customWidth="1"/>
    <col min="8713" max="8713" width="8.625" style="151" customWidth="1"/>
    <col min="8714" max="8714" width="10.625" style="151" customWidth="1"/>
    <col min="8715" max="8717" width="13.625" style="151" customWidth="1"/>
    <col min="8718" max="8719" width="15.625" style="151" customWidth="1"/>
    <col min="8720" max="8720" width="10.625" style="151" customWidth="1"/>
    <col min="8721" max="8962" width="9" style="151"/>
    <col min="8963" max="8963" width="10.625" style="151" customWidth="1"/>
    <col min="8964" max="8968" width="16.625" style="151" customWidth="1"/>
    <col min="8969" max="8969" width="8.625" style="151" customWidth="1"/>
    <col min="8970" max="8970" width="10.625" style="151" customWidth="1"/>
    <col min="8971" max="8973" width="13.625" style="151" customWidth="1"/>
    <col min="8974" max="8975" width="15.625" style="151" customWidth="1"/>
    <col min="8976" max="8976" width="10.625" style="151" customWidth="1"/>
    <col min="8977" max="9218" width="9" style="151"/>
    <col min="9219" max="9219" width="10.625" style="151" customWidth="1"/>
    <col min="9220" max="9224" width="16.625" style="151" customWidth="1"/>
    <col min="9225" max="9225" width="8.625" style="151" customWidth="1"/>
    <col min="9226" max="9226" width="10.625" style="151" customWidth="1"/>
    <col min="9227" max="9229" width="13.625" style="151" customWidth="1"/>
    <col min="9230" max="9231" width="15.625" style="151" customWidth="1"/>
    <col min="9232" max="9232" width="10.625" style="151" customWidth="1"/>
    <col min="9233" max="9474" width="9" style="151"/>
    <col min="9475" max="9475" width="10.625" style="151" customWidth="1"/>
    <col min="9476" max="9480" width="16.625" style="151" customWidth="1"/>
    <col min="9481" max="9481" width="8.625" style="151" customWidth="1"/>
    <col min="9482" max="9482" width="10.625" style="151" customWidth="1"/>
    <col min="9483" max="9485" width="13.625" style="151" customWidth="1"/>
    <col min="9486" max="9487" width="15.625" style="151" customWidth="1"/>
    <col min="9488" max="9488" width="10.625" style="151" customWidth="1"/>
    <col min="9489" max="9730" width="9" style="151"/>
    <col min="9731" max="9731" width="10.625" style="151" customWidth="1"/>
    <col min="9732" max="9736" width="16.625" style="151" customWidth="1"/>
    <col min="9737" max="9737" width="8.625" style="151" customWidth="1"/>
    <col min="9738" max="9738" width="10.625" style="151" customWidth="1"/>
    <col min="9739" max="9741" width="13.625" style="151" customWidth="1"/>
    <col min="9742" max="9743" width="15.625" style="151" customWidth="1"/>
    <col min="9744" max="9744" width="10.625" style="151" customWidth="1"/>
    <col min="9745" max="9986" width="9" style="151"/>
    <col min="9987" max="9987" width="10.625" style="151" customWidth="1"/>
    <col min="9988" max="9992" width="16.625" style="151" customWidth="1"/>
    <col min="9993" max="9993" width="8.625" style="151" customWidth="1"/>
    <col min="9994" max="9994" width="10.625" style="151" customWidth="1"/>
    <col min="9995" max="9997" width="13.625" style="151" customWidth="1"/>
    <col min="9998" max="9999" width="15.625" style="151" customWidth="1"/>
    <col min="10000" max="10000" width="10.625" style="151" customWidth="1"/>
    <col min="10001" max="10242" width="9" style="151"/>
    <col min="10243" max="10243" width="10.625" style="151" customWidth="1"/>
    <col min="10244" max="10248" width="16.625" style="151" customWidth="1"/>
    <col min="10249" max="10249" width="8.625" style="151" customWidth="1"/>
    <col min="10250" max="10250" width="10.625" style="151" customWidth="1"/>
    <col min="10251" max="10253" width="13.625" style="151" customWidth="1"/>
    <col min="10254" max="10255" width="15.625" style="151" customWidth="1"/>
    <col min="10256" max="10256" width="10.625" style="151" customWidth="1"/>
    <col min="10257" max="10498" width="9" style="151"/>
    <col min="10499" max="10499" width="10.625" style="151" customWidth="1"/>
    <col min="10500" max="10504" width="16.625" style="151" customWidth="1"/>
    <col min="10505" max="10505" width="8.625" style="151" customWidth="1"/>
    <col min="10506" max="10506" width="10.625" style="151" customWidth="1"/>
    <col min="10507" max="10509" width="13.625" style="151" customWidth="1"/>
    <col min="10510" max="10511" width="15.625" style="151" customWidth="1"/>
    <col min="10512" max="10512" width="10.625" style="151" customWidth="1"/>
    <col min="10513" max="10754" width="9" style="151"/>
    <col min="10755" max="10755" width="10.625" style="151" customWidth="1"/>
    <col min="10756" max="10760" width="16.625" style="151" customWidth="1"/>
    <col min="10761" max="10761" width="8.625" style="151" customWidth="1"/>
    <col min="10762" max="10762" width="10.625" style="151" customWidth="1"/>
    <col min="10763" max="10765" width="13.625" style="151" customWidth="1"/>
    <col min="10766" max="10767" width="15.625" style="151" customWidth="1"/>
    <col min="10768" max="10768" width="10.625" style="151" customWidth="1"/>
    <col min="10769" max="11010" width="9" style="151"/>
    <col min="11011" max="11011" width="10.625" style="151" customWidth="1"/>
    <col min="11012" max="11016" width="16.625" style="151" customWidth="1"/>
    <col min="11017" max="11017" width="8.625" style="151" customWidth="1"/>
    <col min="11018" max="11018" width="10.625" style="151" customWidth="1"/>
    <col min="11019" max="11021" width="13.625" style="151" customWidth="1"/>
    <col min="11022" max="11023" width="15.625" style="151" customWidth="1"/>
    <col min="11024" max="11024" width="10.625" style="151" customWidth="1"/>
    <col min="11025" max="11266" width="9" style="151"/>
    <col min="11267" max="11267" width="10.625" style="151" customWidth="1"/>
    <col min="11268" max="11272" width="16.625" style="151" customWidth="1"/>
    <col min="11273" max="11273" width="8.625" style="151" customWidth="1"/>
    <col min="11274" max="11274" width="10.625" style="151" customWidth="1"/>
    <col min="11275" max="11277" width="13.625" style="151" customWidth="1"/>
    <col min="11278" max="11279" width="15.625" style="151" customWidth="1"/>
    <col min="11280" max="11280" width="10.625" style="151" customWidth="1"/>
    <col min="11281" max="11522" width="9" style="151"/>
    <col min="11523" max="11523" width="10.625" style="151" customWidth="1"/>
    <col min="11524" max="11528" width="16.625" style="151" customWidth="1"/>
    <col min="11529" max="11529" width="8.625" style="151" customWidth="1"/>
    <col min="11530" max="11530" width="10.625" style="151" customWidth="1"/>
    <col min="11531" max="11533" width="13.625" style="151" customWidth="1"/>
    <col min="11534" max="11535" width="15.625" style="151" customWidth="1"/>
    <col min="11536" max="11536" width="10.625" style="151" customWidth="1"/>
    <col min="11537" max="11778" width="9" style="151"/>
    <col min="11779" max="11779" width="10.625" style="151" customWidth="1"/>
    <col min="11780" max="11784" width="16.625" style="151" customWidth="1"/>
    <col min="11785" max="11785" width="8.625" style="151" customWidth="1"/>
    <col min="11786" max="11786" width="10.625" style="151" customWidth="1"/>
    <col min="11787" max="11789" width="13.625" style="151" customWidth="1"/>
    <col min="11790" max="11791" width="15.625" style="151" customWidth="1"/>
    <col min="11792" max="11792" width="10.625" style="151" customWidth="1"/>
    <col min="11793" max="12034" width="9" style="151"/>
    <col min="12035" max="12035" width="10.625" style="151" customWidth="1"/>
    <col min="12036" max="12040" width="16.625" style="151" customWidth="1"/>
    <col min="12041" max="12041" width="8.625" style="151" customWidth="1"/>
    <col min="12042" max="12042" width="10.625" style="151" customWidth="1"/>
    <col min="12043" max="12045" width="13.625" style="151" customWidth="1"/>
    <col min="12046" max="12047" width="15.625" style="151" customWidth="1"/>
    <col min="12048" max="12048" width="10.625" style="151" customWidth="1"/>
    <col min="12049" max="12290" width="9" style="151"/>
    <col min="12291" max="12291" width="10.625" style="151" customWidth="1"/>
    <col min="12292" max="12296" width="16.625" style="151" customWidth="1"/>
    <col min="12297" max="12297" width="8.625" style="151" customWidth="1"/>
    <col min="12298" max="12298" width="10.625" style="151" customWidth="1"/>
    <col min="12299" max="12301" width="13.625" style="151" customWidth="1"/>
    <col min="12302" max="12303" width="15.625" style="151" customWidth="1"/>
    <col min="12304" max="12304" width="10.625" style="151" customWidth="1"/>
    <col min="12305" max="12546" width="9" style="151"/>
    <col min="12547" max="12547" width="10.625" style="151" customWidth="1"/>
    <col min="12548" max="12552" width="16.625" style="151" customWidth="1"/>
    <col min="12553" max="12553" width="8.625" style="151" customWidth="1"/>
    <col min="12554" max="12554" width="10.625" style="151" customWidth="1"/>
    <col min="12555" max="12557" width="13.625" style="151" customWidth="1"/>
    <col min="12558" max="12559" width="15.625" style="151" customWidth="1"/>
    <col min="12560" max="12560" width="10.625" style="151" customWidth="1"/>
    <col min="12561" max="12802" width="9" style="151"/>
    <col min="12803" max="12803" width="10.625" style="151" customWidth="1"/>
    <col min="12804" max="12808" width="16.625" style="151" customWidth="1"/>
    <col min="12809" max="12809" width="8.625" style="151" customWidth="1"/>
    <col min="12810" max="12810" width="10.625" style="151" customWidth="1"/>
    <col min="12811" max="12813" width="13.625" style="151" customWidth="1"/>
    <col min="12814" max="12815" width="15.625" style="151" customWidth="1"/>
    <col min="12816" max="12816" width="10.625" style="151" customWidth="1"/>
    <col min="12817" max="13058" width="9" style="151"/>
    <col min="13059" max="13059" width="10.625" style="151" customWidth="1"/>
    <col min="13060" max="13064" width="16.625" style="151" customWidth="1"/>
    <col min="13065" max="13065" width="8.625" style="151" customWidth="1"/>
    <col min="13066" max="13066" width="10.625" style="151" customWidth="1"/>
    <col min="13067" max="13069" width="13.625" style="151" customWidth="1"/>
    <col min="13070" max="13071" width="15.625" style="151" customWidth="1"/>
    <col min="13072" max="13072" width="10.625" style="151" customWidth="1"/>
    <col min="13073" max="13314" width="9" style="151"/>
    <col min="13315" max="13315" width="10.625" style="151" customWidth="1"/>
    <col min="13316" max="13320" width="16.625" style="151" customWidth="1"/>
    <col min="13321" max="13321" width="8.625" style="151" customWidth="1"/>
    <col min="13322" max="13322" width="10.625" style="151" customWidth="1"/>
    <col min="13323" max="13325" width="13.625" style="151" customWidth="1"/>
    <col min="13326" max="13327" width="15.625" style="151" customWidth="1"/>
    <col min="13328" max="13328" width="10.625" style="151" customWidth="1"/>
    <col min="13329" max="13570" width="9" style="151"/>
    <col min="13571" max="13571" width="10.625" style="151" customWidth="1"/>
    <col min="13572" max="13576" width="16.625" style="151" customWidth="1"/>
    <col min="13577" max="13577" width="8.625" style="151" customWidth="1"/>
    <col min="13578" max="13578" width="10.625" style="151" customWidth="1"/>
    <col min="13579" max="13581" width="13.625" style="151" customWidth="1"/>
    <col min="13582" max="13583" width="15.625" style="151" customWidth="1"/>
    <col min="13584" max="13584" width="10.625" style="151" customWidth="1"/>
    <col min="13585" max="13826" width="9" style="151"/>
    <col min="13827" max="13827" width="10.625" style="151" customWidth="1"/>
    <col min="13828" max="13832" width="16.625" style="151" customWidth="1"/>
    <col min="13833" max="13833" width="8.625" style="151" customWidth="1"/>
    <col min="13834" max="13834" width="10.625" style="151" customWidth="1"/>
    <col min="13835" max="13837" width="13.625" style="151" customWidth="1"/>
    <col min="13838" max="13839" width="15.625" style="151" customWidth="1"/>
    <col min="13840" max="13840" width="10.625" style="151" customWidth="1"/>
    <col min="13841" max="14082" width="9" style="151"/>
    <col min="14083" max="14083" width="10.625" style="151" customWidth="1"/>
    <col min="14084" max="14088" width="16.625" style="151" customWidth="1"/>
    <col min="14089" max="14089" width="8.625" style="151" customWidth="1"/>
    <col min="14090" max="14090" width="10.625" style="151" customWidth="1"/>
    <col min="14091" max="14093" width="13.625" style="151" customWidth="1"/>
    <col min="14094" max="14095" width="15.625" style="151" customWidth="1"/>
    <col min="14096" max="14096" width="10.625" style="151" customWidth="1"/>
    <col min="14097" max="14338" width="9" style="151"/>
    <col min="14339" max="14339" width="10.625" style="151" customWidth="1"/>
    <col min="14340" max="14344" width="16.625" style="151" customWidth="1"/>
    <col min="14345" max="14345" width="8.625" style="151" customWidth="1"/>
    <col min="14346" max="14346" width="10.625" style="151" customWidth="1"/>
    <col min="14347" max="14349" width="13.625" style="151" customWidth="1"/>
    <col min="14350" max="14351" width="15.625" style="151" customWidth="1"/>
    <col min="14352" max="14352" width="10.625" style="151" customWidth="1"/>
    <col min="14353" max="14594" width="9" style="151"/>
    <col min="14595" max="14595" width="10.625" style="151" customWidth="1"/>
    <col min="14596" max="14600" width="16.625" style="151" customWidth="1"/>
    <col min="14601" max="14601" width="8.625" style="151" customWidth="1"/>
    <col min="14602" max="14602" width="10.625" style="151" customWidth="1"/>
    <col min="14603" max="14605" width="13.625" style="151" customWidth="1"/>
    <col min="14606" max="14607" width="15.625" style="151" customWidth="1"/>
    <col min="14608" max="14608" width="10.625" style="151" customWidth="1"/>
    <col min="14609" max="14850" width="9" style="151"/>
    <col min="14851" max="14851" width="10.625" style="151" customWidth="1"/>
    <col min="14852" max="14856" width="16.625" style="151" customWidth="1"/>
    <col min="14857" max="14857" width="8.625" style="151" customWidth="1"/>
    <col min="14858" max="14858" width="10.625" style="151" customWidth="1"/>
    <col min="14859" max="14861" width="13.625" style="151" customWidth="1"/>
    <col min="14862" max="14863" width="15.625" style="151" customWidth="1"/>
    <col min="14864" max="14864" width="10.625" style="151" customWidth="1"/>
    <col min="14865" max="15106" width="9" style="151"/>
    <col min="15107" max="15107" width="10.625" style="151" customWidth="1"/>
    <col min="15108" max="15112" width="16.625" style="151" customWidth="1"/>
    <col min="15113" max="15113" width="8.625" style="151" customWidth="1"/>
    <col min="15114" max="15114" width="10.625" style="151" customWidth="1"/>
    <col min="15115" max="15117" width="13.625" style="151" customWidth="1"/>
    <col min="15118" max="15119" width="15.625" style="151" customWidth="1"/>
    <col min="15120" max="15120" width="10.625" style="151" customWidth="1"/>
    <col min="15121" max="15362" width="9" style="151"/>
    <col min="15363" max="15363" width="10.625" style="151" customWidth="1"/>
    <col min="15364" max="15368" width="16.625" style="151" customWidth="1"/>
    <col min="15369" max="15369" width="8.625" style="151" customWidth="1"/>
    <col min="15370" max="15370" width="10.625" style="151" customWidth="1"/>
    <col min="15371" max="15373" width="13.625" style="151" customWidth="1"/>
    <col min="15374" max="15375" width="15.625" style="151" customWidth="1"/>
    <col min="15376" max="15376" width="10.625" style="151" customWidth="1"/>
    <col min="15377" max="15618" width="9" style="151"/>
    <col min="15619" max="15619" width="10.625" style="151" customWidth="1"/>
    <col min="15620" max="15624" width="16.625" style="151" customWidth="1"/>
    <col min="15625" max="15625" width="8.625" style="151" customWidth="1"/>
    <col min="15626" max="15626" width="10.625" style="151" customWidth="1"/>
    <col min="15627" max="15629" width="13.625" style="151" customWidth="1"/>
    <col min="15630" max="15631" width="15.625" style="151" customWidth="1"/>
    <col min="15632" max="15632" width="10.625" style="151" customWidth="1"/>
    <col min="15633" max="15874" width="9" style="151"/>
    <col min="15875" max="15875" width="10.625" style="151" customWidth="1"/>
    <col min="15876" max="15880" width="16.625" style="151" customWidth="1"/>
    <col min="15881" max="15881" width="8.625" style="151" customWidth="1"/>
    <col min="15882" max="15882" width="10.625" style="151" customWidth="1"/>
    <col min="15883" max="15885" width="13.625" style="151" customWidth="1"/>
    <col min="15886" max="15887" width="15.625" style="151" customWidth="1"/>
    <col min="15888" max="15888" width="10.625" style="151" customWidth="1"/>
    <col min="15889" max="16130" width="9" style="151"/>
    <col min="16131" max="16131" width="10.625" style="151" customWidth="1"/>
    <col min="16132" max="16136" width="16.625" style="151" customWidth="1"/>
    <col min="16137" max="16137" width="8.625" style="151" customWidth="1"/>
    <col min="16138" max="16138" width="10.625" style="151" customWidth="1"/>
    <col min="16139" max="16141" width="13.625" style="151" customWidth="1"/>
    <col min="16142" max="16143" width="15.625" style="151" customWidth="1"/>
    <col min="16144" max="16144" width="10.625" style="151" customWidth="1"/>
    <col min="16145" max="16384" width="9" style="151"/>
  </cols>
  <sheetData>
    <row r="1" spans="1:16" s="131" customFormat="1" ht="18">
      <c r="A1" s="719" t="s">
        <v>151</v>
      </c>
      <c r="B1" s="719"/>
      <c r="C1" s="719"/>
      <c r="D1" s="719"/>
      <c r="E1" s="719"/>
      <c r="F1" s="719"/>
      <c r="G1" s="720"/>
      <c r="H1" s="130"/>
      <c r="I1" s="719" t="s">
        <v>152</v>
      </c>
      <c r="J1" s="721"/>
      <c r="K1" s="721"/>
      <c r="L1" s="721"/>
      <c r="M1" s="721"/>
      <c r="N1" s="721"/>
      <c r="O1" s="721"/>
      <c r="P1" s="721"/>
    </row>
    <row r="2" spans="1:16" s="131" customFormat="1">
      <c r="J2" s="132"/>
      <c r="K2" s="132"/>
      <c r="L2" s="132"/>
      <c r="M2" s="132"/>
      <c r="N2" s="132"/>
      <c r="O2" s="132"/>
      <c r="P2" s="132"/>
    </row>
    <row r="3" spans="1:16" s="131" customFormat="1" ht="20.100000000000001" customHeight="1" thickBot="1">
      <c r="A3" s="133" t="s">
        <v>153</v>
      </c>
      <c r="G3" s="132" t="s">
        <v>149</v>
      </c>
      <c r="I3" s="133" t="s">
        <v>153</v>
      </c>
      <c r="J3" s="132"/>
      <c r="K3" s="132"/>
      <c r="L3" s="132"/>
      <c r="M3" s="132"/>
      <c r="N3" s="132"/>
      <c r="O3" s="132"/>
      <c r="P3" s="134" t="s">
        <v>154</v>
      </c>
    </row>
    <row r="4" spans="1:16" s="136" customFormat="1" ht="17.100000000000001" customHeight="1">
      <c r="A4" s="722" t="s">
        <v>155</v>
      </c>
      <c r="B4" s="725" t="s">
        <v>156</v>
      </c>
      <c r="C4" s="727"/>
      <c r="D4" s="726"/>
      <c r="E4" s="726"/>
      <c r="F4" s="726"/>
      <c r="G4" s="726"/>
      <c r="H4" s="135"/>
      <c r="I4" s="722" t="s">
        <v>155</v>
      </c>
      <c r="J4" s="725" t="s">
        <v>157</v>
      </c>
      <c r="K4" s="727"/>
      <c r="L4" s="727"/>
      <c r="M4" s="727"/>
      <c r="N4" s="727"/>
      <c r="O4" s="727"/>
      <c r="P4" s="726"/>
    </row>
    <row r="5" spans="1:16" s="136" customFormat="1" ht="21" customHeight="1">
      <c r="A5" s="723"/>
      <c r="B5" s="728" t="s">
        <v>158</v>
      </c>
      <c r="C5" s="319"/>
      <c r="D5" s="730" t="s">
        <v>159</v>
      </c>
      <c r="E5" s="730"/>
      <c r="F5" s="731"/>
      <c r="G5" s="731"/>
      <c r="H5" s="135"/>
      <c r="I5" s="723"/>
      <c r="J5" s="728" t="s">
        <v>158</v>
      </c>
      <c r="K5" s="732" t="s">
        <v>160</v>
      </c>
      <c r="L5" s="733"/>
      <c r="M5" s="733"/>
      <c r="N5" s="733"/>
      <c r="O5" s="734"/>
      <c r="P5" s="734"/>
    </row>
    <row r="6" spans="1:16" s="136" customFormat="1" ht="24.95" customHeight="1" thickBot="1">
      <c r="A6" s="724"/>
      <c r="B6" s="729"/>
      <c r="C6" s="331" t="s">
        <v>398</v>
      </c>
      <c r="D6" s="137" t="s">
        <v>161</v>
      </c>
      <c r="E6" s="137" t="s">
        <v>162</v>
      </c>
      <c r="F6" s="138" t="s">
        <v>163</v>
      </c>
      <c r="G6" s="139" t="s">
        <v>164</v>
      </c>
      <c r="H6" s="140"/>
      <c r="I6" s="724"/>
      <c r="J6" s="729"/>
      <c r="K6" s="137" t="s">
        <v>165</v>
      </c>
      <c r="L6" s="141" t="s">
        <v>166</v>
      </c>
      <c r="M6" s="141" t="s">
        <v>412</v>
      </c>
      <c r="N6" s="137" t="s">
        <v>162</v>
      </c>
      <c r="O6" s="138" t="s">
        <v>163</v>
      </c>
      <c r="P6" s="137" t="s">
        <v>164</v>
      </c>
    </row>
    <row r="7" spans="1:16" s="131" customFormat="1" ht="12.95" hidden="1" customHeight="1">
      <c r="A7" s="142"/>
      <c r="B7" s="143"/>
      <c r="C7" s="136"/>
      <c r="D7" s="144"/>
      <c r="E7" s="144"/>
      <c r="F7" s="144"/>
      <c r="H7" s="136"/>
      <c r="I7" s="142"/>
      <c r="J7" s="132"/>
      <c r="K7" s="132"/>
      <c r="L7" s="132"/>
      <c r="M7" s="132"/>
      <c r="N7" s="132"/>
      <c r="O7" s="132"/>
      <c r="P7" s="132"/>
    </row>
    <row r="8" spans="1:16" s="148" customFormat="1" ht="10.5" hidden="1" customHeight="1">
      <c r="A8" s="145" t="s">
        <v>167</v>
      </c>
      <c r="B8" s="146">
        <v>88764</v>
      </c>
      <c r="C8" s="146"/>
      <c r="D8" s="146" t="s">
        <v>73</v>
      </c>
      <c r="E8" s="146" t="s">
        <v>73</v>
      </c>
      <c r="F8" s="146" t="s">
        <v>73</v>
      </c>
      <c r="G8" s="146">
        <v>513</v>
      </c>
      <c r="H8" s="147"/>
      <c r="I8" s="145" t="s">
        <v>167</v>
      </c>
      <c r="J8" s="146">
        <v>155425</v>
      </c>
      <c r="K8" s="146" t="s">
        <v>73</v>
      </c>
      <c r="L8" s="146" t="s">
        <v>73</v>
      </c>
      <c r="M8" s="146"/>
      <c r="N8" s="146" t="s">
        <v>73</v>
      </c>
      <c r="O8" s="146" t="s">
        <v>73</v>
      </c>
      <c r="P8" s="146">
        <v>17953</v>
      </c>
    </row>
    <row r="9" spans="1:16" s="148" customFormat="1" ht="10.5" hidden="1" customHeight="1">
      <c r="A9" s="145"/>
      <c r="B9" s="146"/>
      <c r="C9" s="146"/>
      <c r="D9" s="146"/>
      <c r="E9" s="146"/>
      <c r="F9" s="146"/>
      <c r="G9" s="146"/>
      <c r="H9" s="147"/>
      <c r="I9" s="145"/>
      <c r="J9" s="146"/>
      <c r="K9" s="146"/>
      <c r="L9" s="146"/>
      <c r="M9" s="146"/>
      <c r="N9" s="146"/>
      <c r="O9" s="146"/>
      <c r="P9" s="146"/>
    </row>
    <row r="10" spans="1:16" s="148" customFormat="1" ht="10.5" hidden="1" customHeight="1">
      <c r="A10" s="145" t="s">
        <v>168</v>
      </c>
      <c r="B10" s="146">
        <v>83691</v>
      </c>
      <c r="C10" s="146"/>
      <c r="D10" s="146" t="s">
        <v>73</v>
      </c>
      <c r="E10" s="146" t="s">
        <v>73</v>
      </c>
      <c r="F10" s="146" t="s">
        <v>73</v>
      </c>
      <c r="G10" s="146">
        <v>559</v>
      </c>
      <c r="H10" s="147"/>
      <c r="I10" s="145" t="s">
        <v>168</v>
      </c>
      <c r="J10" s="146">
        <v>144575</v>
      </c>
      <c r="K10" s="146" t="s">
        <v>73</v>
      </c>
      <c r="L10" s="146" t="s">
        <v>73</v>
      </c>
      <c r="M10" s="146"/>
      <c r="N10" s="146" t="s">
        <v>73</v>
      </c>
      <c r="O10" s="146" t="s">
        <v>73</v>
      </c>
      <c r="P10" s="146">
        <v>17134</v>
      </c>
    </row>
    <row r="11" spans="1:16" s="148" customFormat="1" ht="10.5" hidden="1" customHeight="1">
      <c r="A11" s="145"/>
      <c r="B11" s="146"/>
      <c r="C11" s="146"/>
      <c r="D11" s="146"/>
      <c r="E11" s="146"/>
      <c r="F11" s="146"/>
      <c r="G11" s="146"/>
      <c r="H11" s="147"/>
      <c r="I11" s="145"/>
      <c r="J11" s="146"/>
      <c r="K11" s="146"/>
      <c r="L11" s="146"/>
      <c r="M11" s="146"/>
      <c r="N11" s="146"/>
      <c r="O11" s="146"/>
      <c r="P11" s="146"/>
    </row>
    <row r="12" spans="1:16" s="148" customFormat="1" ht="10.5" hidden="1" customHeight="1">
      <c r="A12" s="145" t="s">
        <v>169</v>
      </c>
      <c r="B12" s="146">
        <v>78153</v>
      </c>
      <c r="C12" s="146"/>
      <c r="D12" s="146" t="s">
        <v>73</v>
      </c>
      <c r="E12" s="146" t="s">
        <v>73</v>
      </c>
      <c r="F12" s="146" t="s">
        <v>73</v>
      </c>
      <c r="G12" s="146">
        <v>606</v>
      </c>
      <c r="H12" s="147"/>
      <c r="I12" s="145" t="s">
        <v>169</v>
      </c>
      <c r="J12" s="146">
        <v>134211</v>
      </c>
      <c r="K12" s="146" t="s">
        <v>73</v>
      </c>
      <c r="L12" s="146" t="s">
        <v>73</v>
      </c>
      <c r="M12" s="146"/>
      <c r="N12" s="146" t="s">
        <v>73</v>
      </c>
      <c r="O12" s="146" t="s">
        <v>73</v>
      </c>
      <c r="P12" s="146">
        <v>15922</v>
      </c>
    </row>
    <row r="13" spans="1:16" s="148" customFormat="1" ht="10.5" hidden="1" customHeight="1">
      <c r="A13" s="145"/>
      <c r="B13" s="146"/>
      <c r="C13" s="146"/>
      <c r="D13" s="146"/>
      <c r="E13" s="146"/>
      <c r="F13" s="146"/>
      <c r="G13" s="146"/>
      <c r="H13" s="147"/>
      <c r="I13" s="145"/>
      <c r="J13" s="146"/>
      <c r="K13" s="146"/>
      <c r="L13" s="146"/>
      <c r="M13" s="146"/>
      <c r="N13" s="146"/>
      <c r="O13" s="146"/>
      <c r="P13" s="146"/>
    </row>
    <row r="14" spans="1:16" s="148" customFormat="1" ht="10.5" hidden="1" customHeight="1">
      <c r="A14" s="149"/>
      <c r="B14" s="146"/>
      <c r="C14" s="146"/>
      <c r="D14" s="146"/>
      <c r="E14" s="146"/>
      <c r="F14" s="146"/>
      <c r="G14" s="146"/>
      <c r="H14" s="147"/>
      <c r="I14" s="149"/>
      <c r="J14" s="146"/>
      <c r="K14" s="146"/>
      <c r="L14" s="146"/>
      <c r="M14" s="146"/>
      <c r="N14" s="146"/>
      <c r="O14" s="146"/>
      <c r="P14" s="146"/>
    </row>
    <row r="15" spans="1:16" s="148" customFormat="1" ht="10.5" hidden="1" customHeight="1">
      <c r="A15" s="145" t="s">
        <v>32</v>
      </c>
      <c r="B15" s="146">
        <v>73438</v>
      </c>
      <c r="C15" s="146"/>
      <c r="D15" s="146">
        <v>72784</v>
      </c>
      <c r="E15" s="146">
        <v>67</v>
      </c>
      <c r="F15" s="146">
        <v>47</v>
      </c>
      <c r="G15" s="146">
        <v>540</v>
      </c>
      <c r="H15" s="147"/>
      <c r="I15" s="145" t="s">
        <v>32</v>
      </c>
      <c r="J15" s="146">
        <v>124341</v>
      </c>
      <c r="K15" s="146">
        <v>4770</v>
      </c>
      <c r="L15" s="146">
        <v>104731</v>
      </c>
      <c r="M15" s="146"/>
      <c r="N15" s="146">
        <v>322</v>
      </c>
      <c r="O15" s="146">
        <v>7</v>
      </c>
      <c r="P15" s="146">
        <v>14511</v>
      </c>
    </row>
    <row r="16" spans="1:16" s="148" customFormat="1" ht="10.5" hidden="1" customHeight="1">
      <c r="A16" s="149"/>
      <c r="B16" s="146"/>
      <c r="C16" s="146"/>
      <c r="D16" s="146"/>
      <c r="E16" s="146"/>
      <c r="F16" s="146"/>
      <c r="G16" s="146"/>
      <c r="H16" s="147"/>
      <c r="I16" s="149"/>
      <c r="J16" s="146"/>
      <c r="K16" s="146"/>
      <c r="L16" s="146"/>
      <c r="M16" s="146"/>
      <c r="N16" s="146"/>
      <c r="O16" s="146"/>
      <c r="P16" s="146"/>
    </row>
    <row r="17" spans="1:16" s="148" customFormat="1" ht="10.5" hidden="1" customHeight="1">
      <c r="A17" s="145" t="s">
        <v>170</v>
      </c>
      <c r="B17" s="146">
        <v>68949</v>
      </c>
      <c r="C17" s="146"/>
      <c r="D17" s="146">
        <v>68302</v>
      </c>
      <c r="E17" s="146">
        <v>148</v>
      </c>
      <c r="F17" s="146">
        <v>99</v>
      </c>
      <c r="G17" s="146">
        <v>400</v>
      </c>
      <c r="H17" s="147"/>
      <c r="I17" s="145" t="s">
        <v>170</v>
      </c>
      <c r="J17" s="146">
        <v>116197</v>
      </c>
      <c r="K17" s="146">
        <v>4342</v>
      </c>
      <c r="L17" s="146">
        <v>97878</v>
      </c>
      <c r="M17" s="146"/>
      <c r="N17" s="146">
        <v>874</v>
      </c>
      <c r="O17" s="146">
        <v>15</v>
      </c>
      <c r="P17" s="146">
        <v>13088</v>
      </c>
    </row>
    <row r="18" spans="1:16" s="148" customFormat="1" ht="10.5" hidden="1" customHeight="1">
      <c r="A18" s="150"/>
      <c r="B18" s="146"/>
      <c r="C18" s="146"/>
      <c r="D18" s="146"/>
      <c r="E18" s="146"/>
      <c r="F18" s="146"/>
      <c r="G18" s="146"/>
      <c r="H18" s="147"/>
      <c r="I18" s="150"/>
      <c r="J18" s="146"/>
      <c r="K18" s="146"/>
      <c r="L18" s="146"/>
      <c r="M18" s="146"/>
      <c r="N18" s="146"/>
      <c r="O18" s="146"/>
      <c r="P18" s="146"/>
    </row>
    <row r="19" spans="1:16" s="148" customFormat="1" ht="10.5" hidden="1" customHeight="1">
      <c r="A19" s="145" t="s">
        <v>63</v>
      </c>
      <c r="B19" s="146">
        <v>66081</v>
      </c>
      <c r="C19" s="146"/>
      <c r="D19" s="146">
        <v>65356</v>
      </c>
      <c r="E19" s="146">
        <v>247</v>
      </c>
      <c r="F19" s="146">
        <v>140</v>
      </c>
      <c r="G19" s="146">
        <v>338</v>
      </c>
      <c r="H19" s="147"/>
      <c r="I19" s="145" t="s">
        <v>63</v>
      </c>
      <c r="J19" s="146">
        <v>107503</v>
      </c>
      <c r="K19" s="146">
        <v>4085</v>
      </c>
      <c r="L19" s="146">
        <v>90395</v>
      </c>
      <c r="M19" s="146"/>
      <c r="N19" s="146">
        <v>1373</v>
      </c>
      <c r="O19" s="146">
        <v>38</v>
      </c>
      <c r="P19" s="146">
        <v>11612</v>
      </c>
    </row>
    <row r="20" spans="1:16" s="148" customFormat="1" ht="10.5" hidden="1" customHeight="1">
      <c r="A20" s="145"/>
      <c r="B20" s="146"/>
      <c r="C20" s="146"/>
      <c r="D20" s="146"/>
      <c r="E20" s="146"/>
      <c r="F20" s="146"/>
      <c r="G20" s="146"/>
      <c r="H20" s="147"/>
      <c r="I20" s="145"/>
      <c r="J20" s="146"/>
      <c r="K20" s="146"/>
      <c r="L20" s="146"/>
      <c r="M20" s="146"/>
      <c r="N20" s="146"/>
      <c r="O20" s="146"/>
      <c r="P20" s="146"/>
    </row>
    <row r="21" spans="1:16" s="148" customFormat="1" ht="10.5" hidden="1" customHeight="1">
      <c r="A21" s="150"/>
      <c r="B21" s="146"/>
      <c r="C21" s="146"/>
      <c r="D21" s="146"/>
      <c r="E21" s="146"/>
      <c r="F21" s="146"/>
      <c r="G21" s="146"/>
      <c r="H21" s="147"/>
      <c r="I21" s="150"/>
      <c r="J21" s="146"/>
      <c r="K21" s="146"/>
      <c r="L21" s="146"/>
      <c r="M21" s="146"/>
      <c r="N21" s="146"/>
      <c r="O21" s="146"/>
      <c r="P21" s="146"/>
    </row>
    <row r="22" spans="1:16" s="148" customFormat="1" ht="10.5" hidden="1" customHeight="1">
      <c r="A22" s="145" t="s">
        <v>64</v>
      </c>
      <c r="B22" s="146">
        <v>64834</v>
      </c>
      <c r="C22" s="146"/>
      <c r="D22" s="146">
        <v>63968</v>
      </c>
      <c r="E22" s="146">
        <v>388</v>
      </c>
      <c r="F22" s="146">
        <v>185</v>
      </c>
      <c r="G22" s="146">
        <v>293</v>
      </c>
      <c r="H22" s="147"/>
      <c r="I22" s="145" t="s">
        <v>64</v>
      </c>
      <c r="J22" s="146">
        <v>103118</v>
      </c>
      <c r="K22" s="146">
        <v>3891</v>
      </c>
      <c r="L22" s="146">
        <v>86739</v>
      </c>
      <c r="M22" s="146"/>
      <c r="N22" s="146">
        <v>1819</v>
      </c>
      <c r="O22" s="146">
        <v>55</v>
      </c>
      <c r="P22" s="146">
        <v>10614</v>
      </c>
    </row>
    <row r="23" spans="1:16" s="148" customFormat="1" ht="10.5" hidden="1" customHeight="1">
      <c r="A23" s="150"/>
      <c r="B23" s="146"/>
      <c r="C23" s="146"/>
      <c r="D23" s="146"/>
      <c r="E23" s="146"/>
      <c r="F23" s="146"/>
      <c r="G23" s="146"/>
      <c r="H23" s="147"/>
      <c r="I23" s="150"/>
      <c r="J23" s="146"/>
      <c r="K23" s="146"/>
      <c r="L23" s="146"/>
      <c r="M23" s="146"/>
      <c r="N23" s="146"/>
      <c r="O23" s="146"/>
      <c r="P23" s="146"/>
    </row>
    <row r="24" spans="1:16" s="148" customFormat="1" ht="10.5" hidden="1" customHeight="1">
      <c r="A24" s="145" t="s">
        <v>65</v>
      </c>
      <c r="B24" s="146">
        <v>63499</v>
      </c>
      <c r="C24" s="146"/>
      <c r="D24" s="146">
        <v>62571</v>
      </c>
      <c r="E24" s="146">
        <v>460</v>
      </c>
      <c r="F24" s="146">
        <v>223</v>
      </c>
      <c r="G24" s="146">
        <v>245</v>
      </c>
      <c r="H24" s="147"/>
      <c r="I24" s="145" t="s">
        <v>65</v>
      </c>
      <c r="J24" s="146">
        <v>97846</v>
      </c>
      <c r="K24" s="146">
        <v>3817</v>
      </c>
      <c r="L24" s="146">
        <v>82075</v>
      </c>
      <c r="M24" s="146"/>
      <c r="N24" s="146">
        <v>2287</v>
      </c>
      <c r="O24" s="146">
        <v>67</v>
      </c>
      <c r="P24" s="146">
        <v>9600</v>
      </c>
    </row>
    <row r="25" spans="1:16" s="148" customFormat="1" ht="10.5" hidden="1" customHeight="1">
      <c r="A25" s="150"/>
      <c r="B25" s="146"/>
      <c r="C25" s="146"/>
      <c r="D25" s="146"/>
      <c r="E25" s="146"/>
      <c r="F25" s="146"/>
      <c r="G25" s="146"/>
      <c r="H25" s="147"/>
      <c r="I25" s="150"/>
      <c r="J25" s="146"/>
      <c r="K25" s="146"/>
      <c r="L25" s="146"/>
      <c r="M25" s="146"/>
      <c r="N25" s="146"/>
      <c r="O25" s="146"/>
      <c r="P25" s="146"/>
    </row>
    <row r="26" spans="1:16" s="148" customFormat="1" ht="10.5" hidden="1" customHeight="1">
      <c r="A26" s="145" t="s">
        <v>66</v>
      </c>
      <c r="B26" s="146">
        <v>62804</v>
      </c>
      <c r="C26" s="146"/>
      <c r="D26" s="146">
        <v>61811</v>
      </c>
      <c r="E26" s="146">
        <v>486</v>
      </c>
      <c r="F26" s="146">
        <v>254</v>
      </c>
      <c r="G26" s="146">
        <v>253</v>
      </c>
      <c r="H26" s="147"/>
      <c r="I26" s="145" t="s">
        <v>66</v>
      </c>
      <c r="J26" s="146">
        <v>94602</v>
      </c>
      <c r="K26" s="146">
        <v>3792</v>
      </c>
      <c r="L26" s="146">
        <v>79079</v>
      </c>
      <c r="M26" s="146"/>
      <c r="N26" s="146">
        <v>2523</v>
      </c>
      <c r="O26" s="146">
        <v>86</v>
      </c>
      <c r="P26" s="146">
        <v>9122</v>
      </c>
    </row>
    <row r="27" spans="1:16" s="148" customFormat="1" ht="10.5" hidden="1" customHeight="1">
      <c r="A27" s="145"/>
      <c r="B27" s="146"/>
      <c r="C27" s="146"/>
      <c r="D27" s="146"/>
      <c r="E27" s="146"/>
      <c r="F27" s="146"/>
      <c r="G27" s="146"/>
      <c r="H27" s="147"/>
      <c r="I27" s="145"/>
      <c r="J27" s="146"/>
      <c r="K27" s="146"/>
      <c r="L27" s="146"/>
      <c r="M27" s="146"/>
      <c r="N27" s="146"/>
      <c r="O27" s="146"/>
      <c r="P27" s="146"/>
    </row>
    <row r="28" spans="1:16" s="148" customFormat="1" ht="10.5" hidden="1" customHeight="1">
      <c r="A28" s="145"/>
      <c r="B28" s="146"/>
      <c r="C28" s="146"/>
      <c r="D28" s="146"/>
      <c r="E28" s="146"/>
      <c r="F28" s="146"/>
      <c r="G28" s="146"/>
      <c r="H28" s="147"/>
      <c r="I28" s="145"/>
      <c r="J28" s="146"/>
      <c r="K28" s="146"/>
      <c r="L28" s="146"/>
      <c r="M28" s="146"/>
      <c r="N28" s="146"/>
      <c r="O28" s="146"/>
      <c r="P28" s="146"/>
    </row>
    <row r="29" spans="1:16" s="148" customFormat="1" ht="10.5" hidden="1" customHeight="1">
      <c r="A29" s="152" t="s">
        <v>67</v>
      </c>
      <c r="B29" s="153">
        <v>61683</v>
      </c>
      <c r="C29" s="153"/>
      <c r="D29" s="153">
        <v>60864</v>
      </c>
      <c r="E29" s="153">
        <v>553</v>
      </c>
      <c r="F29" s="153">
        <v>266</v>
      </c>
      <c r="G29" s="146" t="s">
        <v>87</v>
      </c>
      <c r="H29" s="151"/>
      <c r="I29" s="152" t="s">
        <v>67</v>
      </c>
      <c r="J29" s="153">
        <v>82266</v>
      </c>
      <c r="K29" s="153">
        <v>9007</v>
      </c>
      <c r="L29" s="153">
        <v>70966</v>
      </c>
      <c r="M29" s="153"/>
      <c r="N29" s="153">
        <v>2236</v>
      </c>
      <c r="O29" s="153">
        <v>57</v>
      </c>
      <c r="P29" s="146" t="s">
        <v>73</v>
      </c>
    </row>
    <row r="30" spans="1:16" s="148" customFormat="1" ht="10.5" hidden="1" customHeight="1">
      <c r="A30" s="152"/>
      <c r="B30" s="153"/>
      <c r="C30" s="153"/>
      <c r="D30" s="153"/>
      <c r="E30" s="153"/>
      <c r="F30" s="153"/>
      <c r="G30" s="146"/>
      <c r="H30" s="151"/>
      <c r="I30" s="152"/>
      <c r="J30" s="153"/>
      <c r="K30" s="153"/>
      <c r="L30" s="153"/>
      <c r="M30" s="153"/>
      <c r="N30" s="153"/>
      <c r="O30" s="153"/>
      <c r="P30" s="146"/>
    </row>
    <row r="31" spans="1:16" s="148" customFormat="1" ht="10.5" hidden="1" customHeight="1">
      <c r="A31" s="152"/>
      <c r="B31" s="153"/>
      <c r="C31" s="153"/>
      <c r="D31" s="153"/>
      <c r="E31" s="153"/>
      <c r="F31" s="153"/>
      <c r="G31" s="146"/>
      <c r="H31" s="151"/>
      <c r="I31" s="152"/>
      <c r="J31" s="153"/>
      <c r="K31" s="153"/>
      <c r="L31" s="153"/>
      <c r="M31" s="153"/>
      <c r="N31" s="153"/>
      <c r="O31" s="153"/>
      <c r="P31" s="146"/>
    </row>
    <row r="32" spans="1:16" s="148" customFormat="1" ht="10.5" hidden="1" customHeight="1">
      <c r="A32" s="154" t="s">
        <v>171</v>
      </c>
      <c r="B32" s="153">
        <v>62958</v>
      </c>
      <c r="C32" s="153"/>
      <c r="D32" s="153">
        <v>62198</v>
      </c>
      <c r="E32" s="153">
        <v>502</v>
      </c>
      <c r="F32" s="153">
        <v>258</v>
      </c>
      <c r="G32" s="146" t="s">
        <v>87</v>
      </c>
      <c r="H32" s="151"/>
      <c r="I32" s="154" t="s">
        <v>171</v>
      </c>
      <c r="J32" s="153">
        <v>84362</v>
      </c>
      <c r="K32" s="153">
        <v>7810</v>
      </c>
      <c r="L32" s="153">
        <v>74040</v>
      </c>
      <c r="M32" s="153"/>
      <c r="N32" s="153">
        <v>2451</v>
      </c>
      <c r="O32" s="153">
        <v>61</v>
      </c>
      <c r="P32" s="146" t="s">
        <v>73</v>
      </c>
    </row>
    <row r="33" spans="1:16" s="148" customFormat="1" ht="10.5" hidden="1" customHeight="1">
      <c r="A33" s="154" t="s">
        <v>27</v>
      </c>
      <c r="B33" s="153">
        <v>63093</v>
      </c>
      <c r="C33" s="153"/>
      <c r="D33" s="153">
        <v>62314</v>
      </c>
      <c r="E33" s="153">
        <v>518</v>
      </c>
      <c r="F33" s="153">
        <v>261</v>
      </c>
      <c r="G33" s="146" t="s">
        <v>87</v>
      </c>
      <c r="H33" s="151"/>
      <c r="I33" s="154" t="s">
        <v>27</v>
      </c>
      <c r="J33" s="153">
        <v>84126</v>
      </c>
      <c r="K33" s="153">
        <v>7987</v>
      </c>
      <c r="L33" s="153">
        <v>73621</v>
      </c>
      <c r="M33" s="153"/>
      <c r="N33" s="153">
        <v>2464</v>
      </c>
      <c r="O33" s="153">
        <v>54</v>
      </c>
      <c r="P33" s="146" t="s">
        <v>73</v>
      </c>
    </row>
    <row r="34" spans="1:16" s="148" customFormat="1" ht="10.5" hidden="1" customHeight="1">
      <c r="A34" s="154" t="s">
        <v>28</v>
      </c>
      <c r="B34" s="153">
        <v>62717</v>
      </c>
      <c r="C34" s="153"/>
      <c r="D34" s="153">
        <v>61958</v>
      </c>
      <c r="E34" s="153">
        <v>505</v>
      </c>
      <c r="F34" s="153">
        <v>254</v>
      </c>
      <c r="G34" s="146" t="s">
        <v>87</v>
      </c>
      <c r="H34" s="151"/>
      <c r="I34" s="154" t="s">
        <v>28</v>
      </c>
      <c r="J34" s="153">
        <v>83888</v>
      </c>
      <c r="K34" s="153">
        <v>8012</v>
      </c>
      <c r="L34" s="153">
        <v>73402</v>
      </c>
      <c r="M34" s="153"/>
      <c r="N34" s="153">
        <v>2415</v>
      </c>
      <c r="O34" s="153">
        <v>59</v>
      </c>
      <c r="P34" s="146" t="s">
        <v>73</v>
      </c>
    </row>
    <row r="35" spans="1:16" s="148" customFormat="1" ht="10.5" hidden="1" customHeight="1">
      <c r="A35" s="152"/>
      <c r="B35" s="153"/>
      <c r="C35" s="153"/>
      <c r="D35" s="153"/>
      <c r="E35" s="153"/>
      <c r="F35" s="153"/>
      <c r="G35" s="146"/>
      <c r="H35" s="151"/>
      <c r="I35" s="152"/>
      <c r="J35" s="153"/>
      <c r="K35" s="153"/>
      <c r="L35" s="153"/>
      <c r="M35" s="153"/>
      <c r="N35" s="153"/>
      <c r="O35" s="153"/>
      <c r="P35" s="146"/>
    </row>
    <row r="36" spans="1:16" s="148" customFormat="1" ht="10.5" hidden="1" customHeight="1">
      <c r="A36" s="154" t="s">
        <v>54</v>
      </c>
      <c r="B36" s="153">
        <v>62263</v>
      </c>
      <c r="C36" s="153"/>
      <c r="D36" s="153">
        <v>61489</v>
      </c>
      <c r="E36" s="153">
        <v>523</v>
      </c>
      <c r="F36" s="153">
        <v>251</v>
      </c>
      <c r="G36" s="146" t="s">
        <v>87</v>
      </c>
      <c r="H36" s="151"/>
      <c r="I36" s="154" t="s">
        <v>54</v>
      </c>
      <c r="J36" s="153">
        <v>82613</v>
      </c>
      <c r="K36" s="153">
        <v>8092</v>
      </c>
      <c r="L36" s="153">
        <v>72046</v>
      </c>
      <c r="M36" s="153"/>
      <c r="N36" s="153">
        <v>2413</v>
      </c>
      <c r="O36" s="153">
        <v>62</v>
      </c>
      <c r="P36" s="146" t="s">
        <v>73</v>
      </c>
    </row>
    <row r="37" spans="1:16" s="148" customFormat="1" ht="10.5" hidden="1" customHeight="1">
      <c r="A37" s="154" t="s">
        <v>55</v>
      </c>
      <c r="B37" s="153">
        <v>63093</v>
      </c>
      <c r="C37" s="153"/>
      <c r="D37" s="153">
        <v>62302</v>
      </c>
      <c r="E37" s="153">
        <v>535</v>
      </c>
      <c r="F37" s="153">
        <v>256</v>
      </c>
      <c r="G37" s="146" t="s">
        <v>87</v>
      </c>
      <c r="H37" s="151"/>
      <c r="I37" s="154" t="s">
        <v>55</v>
      </c>
      <c r="J37" s="153">
        <v>83056</v>
      </c>
      <c r="K37" s="153">
        <v>8339</v>
      </c>
      <c r="L37" s="153">
        <v>72245</v>
      </c>
      <c r="M37" s="153"/>
      <c r="N37" s="153">
        <v>2409</v>
      </c>
      <c r="O37" s="153">
        <v>63</v>
      </c>
      <c r="P37" s="146" t="s">
        <v>73</v>
      </c>
    </row>
    <row r="38" spans="1:16" s="148" customFormat="1" ht="10.5" hidden="1" customHeight="1">
      <c r="A38" s="154" t="s">
        <v>56</v>
      </c>
      <c r="B38" s="153">
        <v>63575</v>
      </c>
      <c r="C38" s="153"/>
      <c r="D38" s="153">
        <v>62783</v>
      </c>
      <c r="E38" s="153">
        <v>536</v>
      </c>
      <c r="F38" s="153">
        <v>256</v>
      </c>
      <c r="G38" s="146" t="s">
        <v>87</v>
      </c>
      <c r="H38" s="151"/>
      <c r="I38" s="154" t="s">
        <v>56</v>
      </c>
      <c r="J38" s="153">
        <v>83625</v>
      </c>
      <c r="K38" s="153">
        <v>8553</v>
      </c>
      <c r="L38" s="153">
        <v>72597</v>
      </c>
      <c r="M38" s="153"/>
      <c r="N38" s="153">
        <v>2416</v>
      </c>
      <c r="O38" s="153">
        <v>59</v>
      </c>
      <c r="P38" s="146" t="s">
        <v>73</v>
      </c>
    </row>
    <row r="39" spans="1:16" s="148" customFormat="1" ht="10.5" hidden="1" customHeight="1">
      <c r="A39" s="154"/>
      <c r="B39" s="153"/>
      <c r="C39" s="153"/>
      <c r="D39" s="153"/>
      <c r="E39" s="153"/>
      <c r="F39" s="153"/>
      <c r="G39" s="146"/>
      <c r="H39" s="151"/>
      <c r="I39" s="154"/>
      <c r="J39" s="153"/>
      <c r="K39" s="153"/>
      <c r="L39" s="153"/>
      <c r="M39" s="153"/>
      <c r="N39" s="153"/>
      <c r="O39" s="153"/>
      <c r="P39" s="146"/>
    </row>
    <row r="40" spans="1:16" s="148" customFormat="1" ht="10.5" hidden="1" customHeight="1">
      <c r="A40" s="152"/>
      <c r="B40" s="153"/>
      <c r="C40" s="153"/>
      <c r="D40" s="153"/>
      <c r="E40" s="153"/>
      <c r="F40" s="153"/>
      <c r="G40" s="146"/>
      <c r="H40" s="151"/>
      <c r="I40" s="152"/>
      <c r="J40" s="153"/>
      <c r="K40" s="153"/>
      <c r="L40" s="153"/>
      <c r="M40" s="153"/>
      <c r="N40" s="153"/>
      <c r="O40" s="153"/>
      <c r="P40" s="146"/>
    </row>
    <row r="41" spans="1:16" s="148" customFormat="1" ht="10.5" hidden="1" customHeight="1">
      <c r="A41" s="154" t="s">
        <v>57</v>
      </c>
      <c r="B41" s="153">
        <v>63351</v>
      </c>
      <c r="C41" s="153"/>
      <c r="D41" s="153">
        <v>62571</v>
      </c>
      <c r="E41" s="153">
        <v>526</v>
      </c>
      <c r="F41" s="153">
        <v>254</v>
      </c>
      <c r="G41" s="146" t="s">
        <v>87</v>
      </c>
      <c r="H41" s="151"/>
      <c r="I41" s="154" t="s">
        <v>57</v>
      </c>
      <c r="J41" s="153">
        <v>83568</v>
      </c>
      <c r="K41" s="153">
        <v>8669</v>
      </c>
      <c r="L41" s="153">
        <v>72455</v>
      </c>
      <c r="M41" s="153"/>
      <c r="N41" s="153">
        <v>2392</v>
      </c>
      <c r="O41" s="153">
        <v>52</v>
      </c>
      <c r="P41" s="146" t="s">
        <v>73</v>
      </c>
    </row>
    <row r="42" spans="1:16" s="148" customFormat="1" ht="10.5" hidden="1" customHeight="1">
      <c r="A42" s="154" t="s">
        <v>58</v>
      </c>
      <c r="B42" s="153">
        <v>62780</v>
      </c>
      <c r="C42" s="153"/>
      <c r="D42" s="153">
        <v>61984</v>
      </c>
      <c r="E42" s="153">
        <v>542</v>
      </c>
      <c r="F42" s="153">
        <v>254</v>
      </c>
      <c r="G42" s="146" t="s">
        <v>87</v>
      </c>
      <c r="H42" s="151"/>
      <c r="I42" s="154" t="s">
        <v>58</v>
      </c>
      <c r="J42" s="153">
        <v>83282</v>
      </c>
      <c r="K42" s="153">
        <v>8710</v>
      </c>
      <c r="L42" s="153">
        <v>72171</v>
      </c>
      <c r="M42" s="153"/>
      <c r="N42" s="153">
        <v>2348</v>
      </c>
      <c r="O42" s="153">
        <v>53</v>
      </c>
      <c r="P42" s="146" t="s">
        <v>73</v>
      </c>
    </row>
    <row r="43" spans="1:16" s="148" customFormat="1" ht="10.5" hidden="1" customHeight="1">
      <c r="A43" s="154" t="s">
        <v>59</v>
      </c>
      <c r="B43" s="153">
        <v>61553</v>
      </c>
      <c r="C43" s="153"/>
      <c r="D43" s="153">
        <v>60764</v>
      </c>
      <c r="E43" s="153">
        <v>535</v>
      </c>
      <c r="F43" s="153">
        <v>254</v>
      </c>
      <c r="G43" s="146" t="s">
        <v>87</v>
      </c>
      <c r="H43" s="151"/>
      <c r="I43" s="154" t="s">
        <v>59</v>
      </c>
      <c r="J43" s="153">
        <v>83372</v>
      </c>
      <c r="K43" s="153">
        <v>8705</v>
      </c>
      <c r="L43" s="153">
        <v>72313</v>
      </c>
      <c r="M43" s="153"/>
      <c r="N43" s="153">
        <v>2302</v>
      </c>
      <c r="O43" s="153">
        <v>52</v>
      </c>
      <c r="P43" s="146" t="s">
        <v>73</v>
      </c>
    </row>
    <row r="44" spans="1:16" s="148" customFormat="1" ht="10.5" hidden="1" customHeight="1">
      <c r="A44" s="152"/>
      <c r="B44" s="153"/>
      <c r="C44" s="153"/>
      <c r="D44" s="153"/>
      <c r="E44" s="155"/>
      <c r="F44" s="155"/>
      <c r="G44" s="146"/>
      <c r="H44" s="151"/>
      <c r="I44" s="152"/>
      <c r="J44" s="153"/>
      <c r="K44" s="153"/>
      <c r="L44" s="153"/>
      <c r="M44" s="153"/>
      <c r="N44" s="153"/>
      <c r="O44" s="153"/>
      <c r="P44" s="146"/>
    </row>
    <row r="45" spans="1:16" s="148" customFormat="1" ht="10.5" hidden="1" customHeight="1">
      <c r="A45" s="154" t="s">
        <v>172</v>
      </c>
      <c r="B45" s="153">
        <v>61719</v>
      </c>
      <c r="C45" s="153"/>
      <c r="D45" s="153">
        <v>60929</v>
      </c>
      <c r="E45" s="153">
        <v>538</v>
      </c>
      <c r="F45" s="153">
        <v>252</v>
      </c>
      <c r="G45" s="146" t="s">
        <v>87</v>
      </c>
      <c r="H45" s="151"/>
      <c r="I45" s="154" t="s">
        <v>172</v>
      </c>
      <c r="J45" s="153">
        <v>82215</v>
      </c>
      <c r="K45" s="153">
        <v>8803</v>
      </c>
      <c r="L45" s="153">
        <v>71069</v>
      </c>
      <c r="M45" s="153"/>
      <c r="N45" s="153">
        <v>2290</v>
      </c>
      <c r="O45" s="153">
        <v>53</v>
      </c>
      <c r="P45" s="146" t="s">
        <v>73</v>
      </c>
    </row>
    <row r="46" spans="1:16" s="148" customFormat="1" ht="10.5" hidden="1" customHeight="1">
      <c r="A46" s="154" t="s">
        <v>61</v>
      </c>
      <c r="B46" s="153">
        <v>61674</v>
      </c>
      <c r="C46" s="153"/>
      <c r="D46" s="153">
        <v>60866</v>
      </c>
      <c r="E46" s="153">
        <v>549</v>
      </c>
      <c r="F46" s="153">
        <v>259</v>
      </c>
      <c r="G46" s="146" t="s">
        <v>87</v>
      </c>
      <c r="H46" s="151"/>
      <c r="I46" s="154" t="s">
        <v>61</v>
      </c>
      <c r="J46" s="153">
        <v>82286</v>
      </c>
      <c r="K46" s="153">
        <v>8860</v>
      </c>
      <c r="L46" s="153">
        <v>71102</v>
      </c>
      <c r="M46" s="153"/>
      <c r="N46" s="153">
        <v>2263</v>
      </c>
      <c r="O46" s="153">
        <v>61</v>
      </c>
      <c r="P46" s="146" t="s">
        <v>73</v>
      </c>
    </row>
    <row r="47" spans="1:16" ht="10.5" hidden="1" customHeight="1">
      <c r="A47" s="154" t="s">
        <v>42</v>
      </c>
      <c r="B47" s="153">
        <v>61683</v>
      </c>
      <c r="C47" s="153"/>
      <c r="D47" s="153">
        <v>60864</v>
      </c>
      <c r="E47" s="153">
        <v>553</v>
      </c>
      <c r="F47" s="153">
        <v>266</v>
      </c>
      <c r="G47" s="146" t="s">
        <v>87</v>
      </c>
      <c r="I47" s="154" t="s">
        <v>42</v>
      </c>
      <c r="J47" s="153">
        <v>82266</v>
      </c>
      <c r="K47" s="153">
        <v>9007</v>
      </c>
      <c r="L47" s="153">
        <v>70966</v>
      </c>
      <c r="M47" s="153"/>
      <c r="N47" s="153">
        <v>2236</v>
      </c>
      <c r="O47" s="153">
        <v>57</v>
      </c>
      <c r="P47" s="146" t="s">
        <v>73</v>
      </c>
    </row>
    <row r="48" spans="1:16" ht="10.5" hidden="1" customHeight="1">
      <c r="A48" s="145"/>
      <c r="B48" s="146"/>
      <c r="C48" s="146"/>
      <c r="D48" s="146"/>
      <c r="E48" s="146"/>
      <c r="F48" s="146"/>
      <c r="G48" s="146"/>
      <c r="I48" s="145"/>
      <c r="J48" s="146"/>
      <c r="K48" s="146"/>
      <c r="L48" s="146"/>
      <c r="M48" s="146"/>
      <c r="N48" s="146"/>
      <c r="O48" s="146"/>
      <c r="P48" s="146"/>
    </row>
    <row r="49" spans="1:16" ht="10.5" hidden="1" customHeight="1">
      <c r="A49" s="145"/>
      <c r="B49" s="146"/>
      <c r="C49" s="146"/>
      <c r="D49" s="146"/>
      <c r="E49" s="146"/>
      <c r="F49" s="146"/>
      <c r="G49" s="146"/>
      <c r="I49" s="145"/>
      <c r="J49" s="146"/>
      <c r="K49" s="146"/>
      <c r="L49" s="146"/>
      <c r="M49" s="146"/>
      <c r="N49" s="146"/>
      <c r="O49" s="146"/>
      <c r="P49" s="146"/>
    </row>
    <row r="50" spans="1:16" ht="10.5" hidden="1" customHeight="1">
      <c r="A50" s="152" t="s">
        <v>365</v>
      </c>
      <c r="B50" s="153">
        <v>60848</v>
      </c>
      <c r="C50" s="153"/>
      <c r="D50" s="153">
        <v>59783</v>
      </c>
      <c r="E50" s="153">
        <v>563</v>
      </c>
      <c r="F50" s="153">
        <v>295</v>
      </c>
      <c r="G50" s="146">
        <v>207</v>
      </c>
      <c r="I50" s="152" t="s">
        <v>368</v>
      </c>
      <c r="J50" s="153">
        <v>79663</v>
      </c>
      <c r="K50" s="153">
        <v>8947</v>
      </c>
      <c r="L50" s="153">
        <v>68599</v>
      </c>
      <c r="M50" s="153"/>
      <c r="N50" s="153">
        <v>2052</v>
      </c>
      <c r="O50" s="153">
        <v>65</v>
      </c>
      <c r="P50" s="146" t="s">
        <v>354</v>
      </c>
    </row>
    <row r="51" spans="1:16" ht="10.5" hidden="1" customHeight="1">
      <c r="A51" s="152"/>
      <c r="B51" s="153"/>
      <c r="C51" s="153"/>
      <c r="D51" s="153"/>
      <c r="E51" s="153"/>
      <c r="F51" s="153"/>
      <c r="G51" s="146"/>
      <c r="I51" s="152"/>
      <c r="J51" s="153"/>
      <c r="K51" s="153"/>
      <c r="L51" s="153"/>
      <c r="M51" s="153"/>
      <c r="N51" s="153"/>
      <c r="O51" s="153"/>
      <c r="P51" s="146"/>
    </row>
    <row r="52" spans="1:16" ht="10.5" hidden="1" customHeight="1">
      <c r="A52" s="152"/>
      <c r="B52" s="153"/>
      <c r="C52" s="153"/>
      <c r="D52" s="153"/>
      <c r="E52" s="153"/>
      <c r="F52" s="153"/>
      <c r="G52" s="146"/>
      <c r="I52" s="152"/>
      <c r="J52" s="153"/>
      <c r="K52" s="153"/>
      <c r="L52" s="153"/>
      <c r="M52" s="153"/>
      <c r="N52" s="153"/>
      <c r="O52" s="153"/>
      <c r="P52" s="146"/>
    </row>
    <row r="53" spans="1:16" ht="10.5" customHeight="1">
      <c r="A53" s="152" t="s">
        <v>397</v>
      </c>
      <c r="B53" s="153">
        <f>SUM(B56:B67)/9</f>
        <v>61660.666666666664</v>
      </c>
      <c r="C53" s="153">
        <f t="shared" ref="C53:P53" si="0">SUM(C56:C67)/9</f>
        <v>61473.111111111109</v>
      </c>
      <c r="D53" s="153">
        <f t="shared" si="0"/>
        <v>60646.666666666664</v>
      </c>
      <c r="E53" s="153">
        <f t="shared" si="0"/>
        <v>561.33333333333337</v>
      </c>
      <c r="F53" s="153">
        <f t="shared" si="0"/>
        <v>265.11111111111109</v>
      </c>
      <c r="G53" s="153">
        <f t="shared" si="0"/>
        <v>187.55555555555554</v>
      </c>
      <c r="H53" s="153">
        <f t="shared" si="0"/>
        <v>0</v>
      </c>
      <c r="I53" s="153">
        <f t="shared" si="0"/>
        <v>0</v>
      </c>
      <c r="J53" s="153">
        <f t="shared" si="0"/>
        <v>80777.888888888891</v>
      </c>
      <c r="K53" s="153">
        <f t="shared" si="0"/>
        <v>8201.3333333333339</v>
      </c>
      <c r="L53" s="153">
        <f t="shared" si="0"/>
        <v>70320.666666666672</v>
      </c>
      <c r="M53" s="153">
        <f t="shared" si="0"/>
        <v>78522</v>
      </c>
      <c r="N53" s="153">
        <f t="shared" si="0"/>
        <v>2190.7777777777778</v>
      </c>
      <c r="O53" s="153">
        <f t="shared" si="0"/>
        <v>65.111111111111114</v>
      </c>
      <c r="P53" s="153">
        <f t="shared" si="0"/>
        <v>0</v>
      </c>
    </row>
    <row r="54" spans="1:16" ht="10.5" customHeight="1">
      <c r="A54" s="152"/>
      <c r="B54" s="153"/>
      <c r="C54" s="153"/>
      <c r="D54" s="153"/>
      <c r="E54" s="153"/>
      <c r="F54" s="153"/>
      <c r="G54" s="146"/>
      <c r="I54" s="152"/>
      <c r="J54" s="153"/>
      <c r="K54" s="153"/>
      <c r="L54" s="153"/>
      <c r="M54" s="153"/>
      <c r="N54" s="153"/>
      <c r="O54" s="153"/>
      <c r="P54" s="146"/>
    </row>
    <row r="55" spans="1:16" ht="10.5" customHeight="1">
      <c r="A55" s="152"/>
      <c r="B55" s="153"/>
      <c r="C55" s="153"/>
      <c r="D55" s="153"/>
      <c r="E55" s="153"/>
      <c r="F55" s="153"/>
      <c r="G55" s="146"/>
      <c r="I55" s="152"/>
      <c r="J55" s="153"/>
      <c r="K55" s="153"/>
      <c r="L55" s="153"/>
      <c r="M55" s="153"/>
      <c r="N55" s="153"/>
      <c r="O55" s="153"/>
      <c r="P55" s="146"/>
    </row>
    <row r="56" spans="1:16" ht="10.5" customHeight="1">
      <c r="A56" s="154" t="s">
        <v>366</v>
      </c>
      <c r="B56" s="153">
        <v>62049</v>
      </c>
      <c r="C56" s="153">
        <f>D56+E56+F56</f>
        <v>61871</v>
      </c>
      <c r="D56" s="153">
        <v>61049</v>
      </c>
      <c r="E56" s="153">
        <v>567</v>
      </c>
      <c r="F56" s="153">
        <v>255</v>
      </c>
      <c r="G56" s="146">
        <v>178</v>
      </c>
      <c r="I56" s="154" t="s">
        <v>369</v>
      </c>
      <c r="J56" s="153">
        <v>81404</v>
      </c>
      <c r="K56" s="153">
        <v>7776</v>
      </c>
      <c r="L56" s="153">
        <v>71315</v>
      </c>
      <c r="M56" s="153">
        <f>K56+L56</f>
        <v>79091</v>
      </c>
      <c r="N56" s="153">
        <v>2248</v>
      </c>
      <c r="O56" s="153">
        <v>65</v>
      </c>
      <c r="P56" s="146" t="s">
        <v>354</v>
      </c>
    </row>
    <row r="57" spans="1:16" ht="10.5" customHeight="1">
      <c r="A57" s="154" t="s">
        <v>27</v>
      </c>
      <c r="B57" s="153">
        <v>61830</v>
      </c>
      <c r="C57" s="153">
        <f t="shared" ref="C57:C67" si="1">D57+E57+F57</f>
        <v>61646</v>
      </c>
      <c r="D57" s="153">
        <v>60815</v>
      </c>
      <c r="E57" s="153">
        <v>578</v>
      </c>
      <c r="F57" s="153">
        <v>253</v>
      </c>
      <c r="G57" s="146">
        <v>184</v>
      </c>
      <c r="I57" s="154" t="s">
        <v>44</v>
      </c>
      <c r="J57" s="153">
        <v>80762</v>
      </c>
      <c r="K57" s="153">
        <v>7892</v>
      </c>
      <c r="L57" s="153">
        <v>70583</v>
      </c>
      <c r="M57" s="153">
        <f t="shared" ref="M57:M67" si="2">K57+L57</f>
        <v>78475</v>
      </c>
      <c r="N57" s="153">
        <v>2224</v>
      </c>
      <c r="O57" s="153">
        <v>63</v>
      </c>
      <c r="P57" s="146" t="s">
        <v>354</v>
      </c>
    </row>
    <row r="58" spans="1:16" ht="10.5" customHeight="1">
      <c r="A58" s="154" t="s">
        <v>28</v>
      </c>
      <c r="B58" s="153">
        <v>61544</v>
      </c>
      <c r="C58" s="153">
        <f t="shared" si="1"/>
        <v>61359</v>
      </c>
      <c r="D58" s="153">
        <v>60553</v>
      </c>
      <c r="E58" s="153">
        <v>556</v>
      </c>
      <c r="F58" s="153">
        <v>250</v>
      </c>
      <c r="G58" s="146">
        <v>185</v>
      </c>
      <c r="I58" s="154" t="s">
        <v>45</v>
      </c>
      <c r="J58" s="153">
        <v>80844</v>
      </c>
      <c r="K58" s="153">
        <v>7931</v>
      </c>
      <c r="L58" s="153">
        <v>70634</v>
      </c>
      <c r="M58" s="153">
        <f t="shared" si="2"/>
        <v>78565</v>
      </c>
      <c r="N58" s="153">
        <v>2216</v>
      </c>
      <c r="O58" s="153">
        <v>63</v>
      </c>
      <c r="P58" s="146" t="s">
        <v>354</v>
      </c>
    </row>
    <row r="59" spans="1:16" ht="10.5" customHeight="1">
      <c r="A59" s="152"/>
      <c r="B59" s="153"/>
      <c r="C59" s="153">
        <f t="shared" si="1"/>
        <v>0</v>
      </c>
      <c r="D59" s="153"/>
      <c r="E59" s="153"/>
      <c r="F59" s="153"/>
      <c r="G59" s="146"/>
      <c r="I59" s="152"/>
      <c r="J59" s="153"/>
      <c r="K59" s="153"/>
      <c r="L59" s="153"/>
      <c r="M59" s="153"/>
      <c r="N59" s="153"/>
      <c r="O59" s="153"/>
      <c r="P59" s="146"/>
    </row>
    <row r="60" spans="1:16" ht="10.5" customHeight="1">
      <c r="A60" s="154" t="s">
        <v>54</v>
      </c>
      <c r="B60" s="153">
        <v>61326</v>
      </c>
      <c r="C60" s="153">
        <f t="shared" si="1"/>
        <v>61138</v>
      </c>
      <c r="D60" s="153">
        <v>60325</v>
      </c>
      <c r="E60" s="153">
        <v>555</v>
      </c>
      <c r="F60" s="153">
        <v>258</v>
      </c>
      <c r="G60" s="146">
        <v>188</v>
      </c>
      <c r="I60" s="154" t="s">
        <v>30</v>
      </c>
      <c r="J60" s="153">
        <v>80199</v>
      </c>
      <c r="K60" s="153">
        <v>8030</v>
      </c>
      <c r="L60" s="153">
        <v>69916</v>
      </c>
      <c r="M60" s="153">
        <f t="shared" si="2"/>
        <v>77946</v>
      </c>
      <c r="N60" s="153">
        <v>2191</v>
      </c>
      <c r="O60" s="153">
        <v>62</v>
      </c>
      <c r="P60" s="146" t="s">
        <v>354</v>
      </c>
    </row>
    <row r="61" spans="1:16" ht="10.5" customHeight="1">
      <c r="A61" s="154" t="s">
        <v>55</v>
      </c>
      <c r="B61" s="153">
        <v>62093</v>
      </c>
      <c r="C61" s="153">
        <f t="shared" si="1"/>
        <v>61902</v>
      </c>
      <c r="D61" s="153">
        <v>61066</v>
      </c>
      <c r="E61" s="153">
        <v>567</v>
      </c>
      <c r="F61" s="153">
        <v>269</v>
      </c>
      <c r="G61" s="146">
        <v>191</v>
      </c>
      <c r="I61" s="154" t="s">
        <v>31</v>
      </c>
      <c r="J61" s="153">
        <v>80799</v>
      </c>
      <c r="K61" s="153">
        <v>8252</v>
      </c>
      <c r="L61" s="153">
        <v>70280</v>
      </c>
      <c r="M61" s="153">
        <f t="shared" si="2"/>
        <v>78532</v>
      </c>
      <c r="N61" s="153">
        <v>2197</v>
      </c>
      <c r="O61" s="153">
        <v>70</v>
      </c>
      <c r="P61" s="146" t="s">
        <v>354</v>
      </c>
    </row>
    <row r="62" spans="1:16" ht="10.5" customHeight="1">
      <c r="A62" s="154" t="s">
        <v>56</v>
      </c>
      <c r="B62" s="153">
        <v>62461</v>
      </c>
      <c r="C62" s="153">
        <f t="shared" si="1"/>
        <v>62272</v>
      </c>
      <c r="D62" s="153">
        <v>61423</v>
      </c>
      <c r="E62" s="153">
        <v>566</v>
      </c>
      <c r="F62" s="153">
        <v>283</v>
      </c>
      <c r="G62" s="146">
        <v>189</v>
      </c>
      <c r="I62" s="154" t="s">
        <v>33</v>
      </c>
      <c r="J62" s="153">
        <v>81311</v>
      </c>
      <c r="K62" s="153">
        <v>8446</v>
      </c>
      <c r="L62" s="153">
        <v>70476</v>
      </c>
      <c r="M62" s="153">
        <f t="shared" si="2"/>
        <v>78922</v>
      </c>
      <c r="N62" s="153">
        <v>2314</v>
      </c>
      <c r="O62" s="153">
        <v>75</v>
      </c>
      <c r="P62" s="146" t="s">
        <v>354</v>
      </c>
    </row>
    <row r="63" spans="1:16" ht="10.5" customHeight="1">
      <c r="A63" s="154"/>
      <c r="B63" s="153"/>
      <c r="C63" s="153">
        <f t="shared" si="1"/>
        <v>0</v>
      </c>
      <c r="D63" s="153"/>
      <c r="E63" s="153"/>
      <c r="F63" s="153"/>
      <c r="G63" s="146"/>
      <c r="I63" s="154"/>
      <c r="J63" s="153"/>
      <c r="K63" s="153"/>
      <c r="L63" s="153"/>
      <c r="M63" s="153"/>
      <c r="N63" s="153"/>
      <c r="O63" s="153"/>
      <c r="P63" s="146"/>
    </row>
    <row r="64" spans="1:16" ht="10.5" customHeight="1">
      <c r="A64" s="152"/>
      <c r="B64" s="153"/>
      <c r="C64" s="153">
        <f t="shared" si="1"/>
        <v>0</v>
      </c>
      <c r="D64" s="153"/>
      <c r="E64" s="153"/>
      <c r="F64" s="153"/>
      <c r="G64" s="146"/>
      <c r="I64" s="152"/>
      <c r="J64" s="153"/>
      <c r="K64" s="153"/>
      <c r="L64" s="153"/>
      <c r="M64" s="153"/>
      <c r="N64" s="153"/>
      <c r="O64" s="153"/>
      <c r="P64" s="146"/>
    </row>
    <row r="65" spans="1:17" ht="10.5" customHeight="1">
      <c r="A65" s="154" t="s">
        <v>57</v>
      </c>
      <c r="B65" s="153">
        <v>61992</v>
      </c>
      <c r="C65" s="153">
        <f t="shared" si="1"/>
        <v>61800</v>
      </c>
      <c r="D65" s="153">
        <v>60966</v>
      </c>
      <c r="E65" s="153">
        <v>556</v>
      </c>
      <c r="F65" s="153">
        <v>278</v>
      </c>
      <c r="G65" s="146">
        <v>192</v>
      </c>
      <c r="I65" s="154" t="s">
        <v>35</v>
      </c>
      <c r="J65" s="153">
        <v>81142</v>
      </c>
      <c r="K65" s="153">
        <v>8501</v>
      </c>
      <c r="L65" s="153">
        <v>70421</v>
      </c>
      <c r="M65" s="153">
        <f t="shared" si="2"/>
        <v>78922</v>
      </c>
      <c r="N65" s="153">
        <v>2152</v>
      </c>
      <c r="O65" s="153">
        <v>68</v>
      </c>
      <c r="P65" s="146" t="s">
        <v>354</v>
      </c>
    </row>
    <row r="66" spans="1:17" ht="10.5" customHeight="1">
      <c r="A66" s="154" t="s">
        <v>58</v>
      </c>
      <c r="B66" s="153">
        <v>61348</v>
      </c>
      <c r="C66" s="153">
        <f t="shared" si="1"/>
        <v>61155</v>
      </c>
      <c r="D66" s="153">
        <v>60327</v>
      </c>
      <c r="E66" s="153">
        <v>550</v>
      </c>
      <c r="F66" s="153">
        <v>278</v>
      </c>
      <c r="G66" s="146">
        <v>193</v>
      </c>
      <c r="I66" s="154" t="s">
        <v>36</v>
      </c>
      <c r="J66" s="153">
        <v>80537</v>
      </c>
      <c r="K66" s="153">
        <v>8493</v>
      </c>
      <c r="L66" s="153">
        <v>69860</v>
      </c>
      <c r="M66" s="153">
        <f t="shared" si="2"/>
        <v>78353</v>
      </c>
      <c r="N66" s="153">
        <v>2122</v>
      </c>
      <c r="O66" s="153">
        <v>62</v>
      </c>
      <c r="P66" s="146" t="s">
        <v>354</v>
      </c>
    </row>
    <row r="67" spans="1:17" ht="10.5" customHeight="1">
      <c r="A67" s="154" t="s">
        <v>59</v>
      </c>
      <c r="B67" s="153">
        <v>60303</v>
      </c>
      <c r="C67" s="153">
        <f t="shared" si="1"/>
        <v>60115</v>
      </c>
      <c r="D67" s="153">
        <v>59296</v>
      </c>
      <c r="E67" s="153">
        <v>557</v>
      </c>
      <c r="F67" s="153">
        <v>262</v>
      </c>
      <c r="G67" s="146">
        <v>188</v>
      </c>
      <c r="I67" s="154" t="s">
        <v>37</v>
      </c>
      <c r="J67" s="153">
        <v>80003</v>
      </c>
      <c r="K67" s="153">
        <v>8491</v>
      </c>
      <c r="L67" s="153">
        <v>69401</v>
      </c>
      <c r="M67" s="153">
        <f t="shared" si="2"/>
        <v>77892</v>
      </c>
      <c r="N67" s="153">
        <v>2053</v>
      </c>
      <c r="O67" s="153">
        <v>58</v>
      </c>
      <c r="P67" s="146" t="s">
        <v>354</v>
      </c>
    </row>
    <row r="68" spans="1:17" ht="10.5" customHeight="1">
      <c r="A68" s="152" t="s">
        <v>397</v>
      </c>
      <c r="B68" s="316">
        <f>SUM(B56:B67)/9</f>
        <v>61660.666666666664</v>
      </c>
      <c r="C68" s="316">
        <f>SUM(C56:C67)/9</f>
        <v>61473.111111111109</v>
      </c>
      <c r="D68" s="316">
        <f t="shared" ref="D68:P68" si="3">SUM(D56:D67)/9</f>
        <v>60646.666666666664</v>
      </c>
      <c r="E68" s="316">
        <f t="shared" si="3"/>
        <v>561.33333333333337</v>
      </c>
      <c r="F68" s="316">
        <f t="shared" si="3"/>
        <v>265.11111111111109</v>
      </c>
      <c r="G68" s="316">
        <f t="shared" si="3"/>
        <v>187.55555555555554</v>
      </c>
      <c r="H68" s="316"/>
      <c r="I68" s="316"/>
      <c r="J68" s="316">
        <f t="shared" si="3"/>
        <v>80777.888888888891</v>
      </c>
      <c r="K68" s="316">
        <f t="shared" si="3"/>
        <v>8201.3333333333339</v>
      </c>
      <c r="L68" s="316">
        <f t="shared" si="3"/>
        <v>70320.666666666672</v>
      </c>
      <c r="M68" s="316">
        <f t="shared" si="3"/>
        <v>78522</v>
      </c>
      <c r="N68" s="316">
        <f t="shared" si="3"/>
        <v>2190.7777777777778</v>
      </c>
      <c r="O68" s="316">
        <f t="shared" si="3"/>
        <v>65.111111111111114</v>
      </c>
      <c r="P68" s="316">
        <f t="shared" si="3"/>
        <v>0</v>
      </c>
    </row>
    <row r="69" spans="1:17" ht="10.5" customHeight="1">
      <c r="A69" s="154"/>
      <c r="B69" s="153"/>
      <c r="C69" s="153"/>
      <c r="D69" s="153"/>
      <c r="E69" s="153"/>
      <c r="F69" s="153"/>
      <c r="G69" s="146"/>
      <c r="I69" s="154"/>
      <c r="J69" s="153"/>
      <c r="K69" s="153"/>
      <c r="L69" s="153"/>
      <c r="M69" s="153"/>
      <c r="N69" s="153">
        <f>E68+N68</f>
        <v>2752.1111111111113</v>
      </c>
      <c r="O69" s="153">
        <f>F68+O68</f>
        <v>330.22222222222217</v>
      </c>
      <c r="P69" s="146"/>
    </row>
    <row r="70" spans="1:17" ht="10.5" customHeight="1">
      <c r="A70" s="154"/>
      <c r="B70" s="153"/>
      <c r="C70" s="153"/>
      <c r="D70" s="153"/>
      <c r="E70" s="153"/>
      <c r="F70" s="153"/>
      <c r="G70" s="146"/>
      <c r="I70" s="154"/>
      <c r="J70" s="153"/>
      <c r="K70" s="153"/>
      <c r="L70" s="153"/>
      <c r="M70" s="153"/>
      <c r="N70" s="153"/>
      <c r="O70" s="153"/>
      <c r="P70" s="146"/>
    </row>
    <row r="71" spans="1:17" ht="10.5" customHeight="1">
      <c r="A71" s="154"/>
      <c r="B71" s="153"/>
      <c r="C71" s="153"/>
      <c r="D71" s="153"/>
      <c r="E71" s="153"/>
      <c r="F71" s="153"/>
      <c r="G71" s="146"/>
      <c r="I71" s="154"/>
      <c r="J71" s="153"/>
      <c r="K71" s="153"/>
      <c r="L71" s="153"/>
      <c r="M71" s="153"/>
      <c r="N71" s="153"/>
      <c r="O71" s="153"/>
      <c r="P71" s="146"/>
    </row>
    <row r="72" spans="1:17" s="148" customFormat="1" ht="10.5" customHeight="1" thickBot="1">
      <c r="A72" s="156"/>
      <c r="B72" s="157"/>
      <c r="C72" s="158"/>
      <c r="D72" s="158"/>
      <c r="E72" s="158"/>
      <c r="F72" s="158"/>
      <c r="G72" s="158"/>
      <c r="H72" s="159"/>
      <c r="I72" s="156"/>
      <c r="J72" s="158"/>
      <c r="K72" s="158"/>
      <c r="L72" s="158"/>
      <c r="M72" s="158"/>
      <c r="N72" s="158"/>
      <c r="O72" s="158"/>
      <c r="P72" s="158"/>
    </row>
    <row r="73" spans="1:17" s="161" customFormat="1">
      <c r="A73" s="127" t="s">
        <v>173</v>
      </c>
      <c r="B73" s="160"/>
      <c r="C73" s="160"/>
      <c r="D73" s="160"/>
      <c r="E73" s="160"/>
      <c r="F73" s="160"/>
      <c r="H73" s="162"/>
      <c r="I73" s="160" t="s">
        <v>174</v>
      </c>
      <c r="J73" s="160"/>
      <c r="K73" s="160"/>
      <c r="L73" s="160"/>
      <c r="M73" s="160"/>
      <c r="N73" s="160"/>
      <c r="O73" s="163"/>
      <c r="P73" s="163"/>
    </row>
    <row r="74" spans="1:17">
      <c r="A74" s="127"/>
      <c r="B74" s="127"/>
      <c r="C74" s="127"/>
      <c r="D74" s="127"/>
      <c r="E74" s="127"/>
      <c r="F74" s="127"/>
      <c r="I74" s="127" t="s">
        <v>175</v>
      </c>
      <c r="J74" s="127"/>
      <c r="K74" s="127"/>
      <c r="L74" s="127"/>
      <c r="M74" s="127"/>
      <c r="N74" s="127"/>
      <c r="Q74" s="128"/>
    </row>
    <row r="75" spans="1:17">
      <c r="I75" s="164"/>
      <c r="Q75" s="128"/>
    </row>
  </sheetData>
  <mergeCells count="10">
    <mergeCell ref="A1:G1"/>
    <mergeCell ref="I1:P1"/>
    <mergeCell ref="A4:A6"/>
    <mergeCell ref="B4:G4"/>
    <mergeCell ref="I4:I6"/>
    <mergeCell ref="J4:P4"/>
    <mergeCell ref="B5:B6"/>
    <mergeCell ref="D5:G5"/>
    <mergeCell ref="J5:J6"/>
    <mergeCell ref="K5:P5"/>
  </mergeCells>
  <phoneticPr fontId="1"/>
  <printOptions horizontalCentered="1"/>
  <pageMargins left="0.51181102362204722" right="0.51181102362204722" top="0.6692913385826772" bottom="0.6692913385826772" header="0.39370078740157483" footer="0.39370078740157483"/>
  <pageSetup paperSize="9" firstPageNumber="252" orientation="portrait" useFirstPageNumber="1" r:id="rId1"/>
  <headerFooter alignWithMargins="0"/>
  <colBreaks count="1" manualBreakCount="1">
    <brk id="7" max="1048575" man="1"/>
  </colBreaks>
</worksheet>
</file>

<file path=xl/worksheets/sheet22.xml><?xml version="1.0" encoding="utf-8"?>
<worksheet xmlns="http://schemas.openxmlformats.org/spreadsheetml/2006/main" xmlns:r="http://schemas.openxmlformats.org/officeDocument/2006/relationships">
  <dimension ref="A1:DW78"/>
  <sheetViews>
    <sheetView showGridLines="0" view="pageBreakPreview" zoomScaleNormal="100" zoomScaleSheetLayoutView="100" workbookViewId="0">
      <selection activeCell="F23" sqref="F23"/>
    </sheetView>
  </sheetViews>
  <sheetFormatPr defaultRowHeight="13.5"/>
  <cols>
    <col min="1" max="1" width="10.5" style="25" customWidth="1"/>
    <col min="2" max="9" width="10.375" style="15" customWidth="1"/>
    <col min="10" max="256" width="9" style="15"/>
    <col min="257" max="257" width="10.5" style="15" customWidth="1"/>
    <col min="258" max="265" width="10.375" style="15" customWidth="1"/>
    <col min="266" max="512" width="9" style="15"/>
    <col min="513" max="513" width="10.5" style="15" customWidth="1"/>
    <col min="514" max="521" width="10.375" style="15" customWidth="1"/>
    <col min="522" max="768" width="9" style="15"/>
    <col min="769" max="769" width="10.5" style="15" customWidth="1"/>
    <col min="770" max="777" width="10.375" style="15" customWidth="1"/>
    <col min="778" max="1024" width="9" style="15"/>
    <col min="1025" max="1025" width="10.5" style="15" customWidth="1"/>
    <col min="1026" max="1033" width="10.375" style="15" customWidth="1"/>
    <col min="1034" max="1280" width="9" style="15"/>
    <col min="1281" max="1281" width="10.5" style="15" customWidth="1"/>
    <col min="1282" max="1289" width="10.375" style="15" customWidth="1"/>
    <col min="1290" max="1536" width="9" style="15"/>
    <col min="1537" max="1537" width="10.5" style="15" customWidth="1"/>
    <col min="1538" max="1545" width="10.375" style="15" customWidth="1"/>
    <col min="1546" max="1792" width="9" style="15"/>
    <col min="1793" max="1793" width="10.5" style="15" customWidth="1"/>
    <col min="1794" max="1801" width="10.375" style="15" customWidth="1"/>
    <col min="1802" max="2048" width="9" style="15"/>
    <col min="2049" max="2049" width="10.5" style="15" customWidth="1"/>
    <col min="2050" max="2057" width="10.375" style="15" customWidth="1"/>
    <col min="2058" max="2304" width="9" style="15"/>
    <col min="2305" max="2305" width="10.5" style="15" customWidth="1"/>
    <col min="2306" max="2313" width="10.375" style="15" customWidth="1"/>
    <col min="2314" max="2560" width="9" style="15"/>
    <col min="2561" max="2561" width="10.5" style="15" customWidth="1"/>
    <col min="2562" max="2569" width="10.375" style="15" customWidth="1"/>
    <col min="2570" max="2816" width="9" style="15"/>
    <col min="2817" max="2817" width="10.5" style="15" customWidth="1"/>
    <col min="2818" max="2825" width="10.375" style="15" customWidth="1"/>
    <col min="2826" max="3072" width="9" style="15"/>
    <col min="3073" max="3073" width="10.5" style="15" customWidth="1"/>
    <col min="3074" max="3081" width="10.375" style="15" customWidth="1"/>
    <col min="3082" max="3328" width="9" style="15"/>
    <col min="3329" max="3329" width="10.5" style="15" customWidth="1"/>
    <col min="3330" max="3337" width="10.375" style="15" customWidth="1"/>
    <col min="3338" max="3584" width="9" style="15"/>
    <col min="3585" max="3585" width="10.5" style="15" customWidth="1"/>
    <col min="3586" max="3593" width="10.375" style="15" customWidth="1"/>
    <col min="3594" max="3840" width="9" style="15"/>
    <col min="3841" max="3841" width="10.5" style="15" customWidth="1"/>
    <col min="3842" max="3849" width="10.375" style="15" customWidth="1"/>
    <col min="3850" max="4096" width="9" style="15"/>
    <col min="4097" max="4097" width="10.5" style="15" customWidth="1"/>
    <col min="4098" max="4105" width="10.375" style="15" customWidth="1"/>
    <col min="4106" max="4352" width="9" style="15"/>
    <col min="4353" max="4353" width="10.5" style="15" customWidth="1"/>
    <col min="4354" max="4361" width="10.375" style="15" customWidth="1"/>
    <col min="4362" max="4608" width="9" style="15"/>
    <col min="4609" max="4609" width="10.5" style="15" customWidth="1"/>
    <col min="4610" max="4617" width="10.375" style="15" customWidth="1"/>
    <col min="4618" max="4864" width="9" style="15"/>
    <col min="4865" max="4865" width="10.5" style="15" customWidth="1"/>
    <col min="4866" max="4873" width="10.375" style="15" customWidth="1"/>
    <col min="4874" max="5120" width="9" style="15"/>
    <col min="5121" max="5121" width="10.5" style="15" customWidth="1"/>
    <col min="5122" max="5129" width="10.375" style="15" customWidth="1"/>
    <col min="5130" max="5376" width="9" style="15"/>
    <col min="5377" max="5377" width="10.5" style="15" customWidth="1"/>
    <col min="5378" max="5385" width="10.375" style="15" customWidth="1"/>
    <col min="5386" max="5632" width="9" style="15"/>
    <col min="5633" max="5633" width="10.5" style="15" customWidth="1"/>
    <col min="5634" max="5641" width="10.375" style="15" customWidth="1"/>
    <col min="5642" max="5888" width="9" style="15"/>
    <col min="5889" max="5889" width="10.5" style="15" customWidth="1"/>
    <col min="5890" max="5897" width="10.375" style="15" customWidth="1"/>
    <col min="5898" max="6144" width="9" style="15"/>
    <col min="6145" max="6145" width="10.5" style="15" customWidth="1"/>
    <col min="6146" max="6153" width="10.375" style="15" customWidth="1"/>
    <col min="6154" max="6400" width="9" style="15"/>
    <col min="6401" max="6401" width="10.5" style="15" customWidth="1"/>
    <col min="6402" max="6409" width="10.375" style="15" customWidth="1"/>
    <col min="6410" max="6656" width="9" style="15"/>
    <col min="6657" max="6657" width="10.5" style="15" customWidth="1"/>
    <col min="6658" max="6665" width="10.375" style="15" customWidth="1"/>
    <col min="6666" max="6912" width="9" style="15"/>
    <col min="6913" max="6913" width="10.5" style="15" customWidth="1"/>
    <col min="6914" max="6921" width="10.375" style="15" customWidth="1"/>
    <col min="6922" max="7168" width="9" style="15"/>
    <col min="7169" max="7169" width="10.5" style="15" customWidth="1"/>
    <col min="7170" max="7177" width="10.375" style="15" customWidth="1"/>
    <col min="7178" max="7424" width="9" style="15"/>
    <col min="7425" max="7425" width="10.5" style="15" customWidth="1"/>
    <col min="7426" max="7433" width="10.375" style="15" customWidth="1"/>
    <col min="7434" max="7680" width="9" style="15"/>
    <col min="7681" max="7681" width="10.5" style="15" customWidth="1"/>
    <col min="7682" max="7689" width="10.375" style="15" customWidth="1"/>
    <col min="7690" max="7936" width="9" style="15"/>
    <col min="7937" max="7937" width="10.5" style="15" customWidth="1"/>
    <col min="7938" max="7945" width="10.375" style="15" customWidth="1"/>
    <col min="7946" max="8192" width="9" style="15"/>
    <col min="8193" max="8193" width="10.5" style="15" customWidth="1"/>
    <col min="8194" max="8201" width="10.375" style="15" customWidth="1"/>
    <col min="8202" max="8448" width="9" style="15"/>
    <col min="8449" max="8449" width="10.5" style="15" customWidth="1"/>
    <col min="8450" max="8457" width="10.375" style="15" customWidth="1"/>
    <col min="8458" max="8704" width="9" style="15"/>
    <col min="8705" max="8705" width="10.5" style="15" customWidth="1"/>
    <col min="8706" max="8713" width="10.375" style="15" customWidth="1"/>
    <col min="8714" max="8960" width="9" style="15"/>
    <col min="8961" max="8961" width="10.5" style="15" customWidth="1"/>
    <col min="8962" max="8969" width="10.375" style="15" customWidth="1"/>
    <col min="8970" max="9216" width="9" style="15"/>
    <col min="9217" max="9217" width="10.5" style="15" customWidth="1"/>
    <col min="9218" max="9225" width="10.375" style="15" customWidth="1"/>
    <col min="9226" max="9472" width="9" style="15"/>
    <col min="9473" max="9473" width="10.5" style="15" customWidth="1"/>
    <col min="9474" max="9481" width="10.375" style="15" customWidth="1"/>
    <col min="9482" max="9728" width="9" style="15"/>
    <col min="9729" max="9729" width="10.5" style="15" customWidth="1"/>
    <col min="9730" max="9737" width="10.375" style="15" customWidth="1"/>
    <col min="9738" max="9984" width="9" style="15"/>
    <col min="9985" max="9985" width="10.5" style="15" customWidth="1"/>
    <col min="9986" max="9993" width="10.375" style="15" customWidth="1"/>
    <col min="9994" max="10240" width="9" style="15"/>
    <col min="10241" max="10241" width="10.5" style="15" customWidth="1"/>
    <col min="10242" max="10249" width="10.375" style="15" customWidth="1"/>
    <col min="10250" max="10496" width="9" style="15"/>
    <col min="10497" max="10497" width="10.5" style="15" customWidth="1"/>
    <col min="10498" max="10505" width="10.375" style="15" customWidth="1"/>
    <col min="10506" max="10752" width="9" style="15"/>
    <col min="10753" max="10753" width="10.5" style="15" customWidth="1"/>
    <col min="10754" max="10761" width="10.375" style="15" customWidth="1"/>
    <col min="10762" max="11008" width="9" style="15"/>
    <col min="11009" max="11009" width="10.5" style="15" customWidth="1"/>
    <col min="11010" max="11017" width="10.375" style="15" customWidth="1"/>
    <col min="11018" max="11264" width="9" style="15"/>
    <col min="11265" max="11265" width="10.5" style="15" customWidth="1"/>
    <col min="11266" max="11273" width="10.375" style="15" customWidth="1"/>
    <col min="11274" max="11520" width="9" style="15"/>
    <col min="11521" max="11521" width="10.5" style="15" customWidth="1"/>
    <col min="11522" max="11529" width="10.375" style="15" customWidth="1"/>
    <col min="11530" max="11776" width="9" style="15"/>
    <col min="11777" max="11777" width="10.5" style="15" customWidth="1"/>
    <col min="11778" max="11785" width="10.375" style="15" customWidth="1"/>
    <col min="11786" max="12032" width="9" style="15"/>
    <col min="12033" max="12033" width="10.5" style="15" customWidth="1"/>
    <col min="12034" max="12041" width="10.375" style="15" customWidth="1"/>
    <col min="12042" max="12288" width="9" style="15"/>
    <col min="12289" max="12289" width="10.5" style="15" customWidth="1"/>
    <col min="12290" max="12297" width="10.375" style="15" customWidth="1"/>
    <col min="12298" max="12544" width="9" style="15"/>
    <col min="12545" max="12545" width="10.5" style="15" customWidth="1"/>
    <col min="12546" max="12553" width="10.375" style="15" customWidth="1"/>
    <col min="12554" max="12800" width="9" style="15"/>
    <col min="12801" max="12801" width="10.5" style="15" customWidth="1"/>
    <col min="12802" max="12809" width="10.375" style="15" customWidth="1"/>
    <col min="12810" max="13056" width="9" style="15"/>
    <col min="13057" max="13057" width="10.5" style="15" customWidth="1"/>
    <col min="13058" max="13065" width="10.375" style="15" customWidth="1"/>
    <col min="13066" max="13312" width="9" style="15"/>
    <col min="13313" max="13313" width="10.5" style="15" customWidth="1"/>
    <col min="13314" max="13321" width="10.375" style="15" customWidth="1"/>
    <col min="13322" max="13568" width="9" style="15"/>
    <col min="13569" max="13569" width="10.5" style="15" customWidth="1"/>
    <col min="13570" max="13577" width="10.375" style="15" customWidth="1"/>
    <col min="13578" max="13824" width="9" style="15"/>
    <col min="13825" max="13825" width="10.5" style="15" customWidth="1"/>
    <col min="13826" max="13833" width="10.375" style="15" customWidth="1"/>
    <col min="13834" max="14080" width="9" style="15"/>
    <col min="14081" max="14081" width="10.5" style="15" customWidth="1"/>
    <col min="14082" max="14089" width="10.375" style="15" customWidth="1"/>
    <col min="14090" max="14336" width="9" style="15"/>
    <col min="14337" max="14337" width="10.5" style="15" customWidth="1"/>
    <col min="14338" max="14345" width="10.375" style="15" customWidth="1"/>
    <col min="14346" max="14592" width="9" style="15"/>
    <col min="14593" max="14593" width="10.5" style="15" customWidth="1"/>
    <col min="14594" max="14601" width="10.375" style="15" customWidth="1"/>
    <col min="14602" max="14848" width="9" style="15"/>
    <col min="14849" max="14849" width="10.5" style="15" customWidth="1"/>
    <col min="14850" max="14857" width="10.375" style="15" customWidth="1"/>
    <col min="14858" max="15104" width="9" style="15"/>
    <col min="15105" max="15105" width="10.5" style="15" customWidth="1"/>
    <col min="15106" max="15113" width="10.375" style="15" customWidth="1"/>
    <col min="15114" max="15360" width="9" style="15"/>
    <col min="15361" max="15361" width="10.5" style="15" customWidth="1"/>
    <col min="15362" max="15369" width="10.375" style="15" customWidth="1"/>
    <col min="15370" max="15616" width="9" style="15"/>
    <col min="15617" max="15617" width="10.5" style="15" customWidth="1"/>
    <col min="15618" max="15625" width="10.375" style="15" customWidth="1"/>
    <col min="15626" max="15872" width="9" style="15"/>
    <col min="15873" max="15873" width="10.5" style="15" customWidth="1"/>
    <col min="15874" max="15881" width="10.375" style="15" customWidth="1"/>
    <col min="15882" max="16128" width="9" style="15"/>
    <col min="16129" max="16129" width="10.5" style="15" customWidth="1"/>
    <col min="16130" max="16137" width="10.375" style="15" customWidth="1"/>
    <col min="16138" max="16384" width="9" style="15"/>
  </cols>
  <sheetData>
    <row r="1" spans="1:127" s="3" customFormat="1" ht="18">
      <c r="A1" s="1046" t="s">
        <v>176</v>
      </c>
      <c r="B1" s="1046"/>
      <c r="C1" s="1046"/>
      <c r="D1" s="1046"/>
      <c r="E1" s="1046"/>
      <c r="F1" s="1046"/>
      <c r="G1" s="1046"/>
      <c r="H1" s="1046"/>
      <c r="I1" s="1046"/>
      <c r="J1" s="1"/>
      <c r="K1" s="4"/>
      <c r="L1" s="4"/>
      <c r="M1" s="4"/>
      <c r="N1" s="4"/>
      <c r="O1" s="4"/>
      <c r="P1" s="4"/>
      <c r="Q1" s="4"/>
      <c r="R1" s="5"/>
      <c r="S1" s="2"/>
      <c r="T1" s="2"/>
      <c r="U1" s="2"/>
      <c r="V1" s="2"/>
      <c r="W1" s="2"/>
      <c r="X1" s="2"/>
      <c r="Y1" s="2"/>
      <c r="Z1" s="2"/>
      <c r="AA1" s="4"/>
      <c r="AB1" s="4"/>
      <c r="AC1" s="4"/>
      <c r="AD1" s="4"/>
      <c r="AE1" s="4"/>
      <c r="AF1" s="4"/>
      <c r="AG1" s="6"/>
      <c r="AH1" s="6"/>
    </row>
    <row r="2" spans="1:127" s="3" customFormat="1" ht="9" customHeight="1">
      <c r="J2" s="5"/>
      <c r="K2" s="5"/>
      <c r="L2" s="5"/>
      <c r="M2" s="5"/>
      <c r="N2" s="5"/>
      <c r="O2" s="5"/>
      <c r="P2" s="5"/>
      <c r="Q2" s="5"/>
      <c r="R2" s="5"/>
      <c r="S2" s="5"/>
      <c r="T2" s="5"/>
      <c r="U2" s="5"/>
      <c r="V2" s="5"/>
      <c r="W2" s="5"/>
      <c r="X2" s="5"/>
      <c r="Y2" s="5"/>
      <c r="Z2" s="5"/>
      <c r="AA2" s="5"/>
      <c r="AB2" s="5"/>
      <c r="AC2" s="5"/>
      <c r="AD2" s="5"/>
      <c r="AE2" s="5"/>
      <c r="AF2" s="5"/>
    </row>
    <row r="3" spans="1:127" s="3" customFormat="1" ht="20.100000000000001" customHeight="1" thickBot="1">
      <c r="A3" s="9" t="s">
        <v>148</v>
      </c>
      <c r="F3" s="9"/>
      <c r="G3" s="9"/>
      <c r="H3" s="28"/>
      <c r="I3" s="9"/>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row>
    <row r="4" spans="1:127" ht="21" customHeight="1">
      <c r="A4" s="907" t="s">
        <v>5</v>
      </c>
      <c r="B4" s="818" t="s">
        <v>177</v>
      </c>
      <c r="C4" s="804"/>
      <c r="D4" s="804"/>
      <c r="E4" s="1047"/>
      <c r="F4" s="1048" t="s">
        <v>178</v>
      </c>
      <c r="G4" s="1048" t="s">
        <v>179</v>
      </c>
      <c r="H4" s="1048" t="s">
        <v>180</v>
      </c>
      <c r="I4" s="741" t="s">
        <v>181</v>
      </c>
    </row>
    <row r="5" spans="1:127" ht="15.75" customHeight="1">
      <c r="A5" s="908"/>
      <c r="B5" s="828" t="s">
        <v>17</v>
      </c>
      <c r="C5" s="1050" t="s">
        <v>182</v>
      </c>
      <c r="D5" s="826" t="s">
        <v>183</v>
      </c>
      <c r="E5" s="165"/>
      <c r="F5" s="829"/>
      <c r="G5" s="829"/>
      <c r="H5" s="829"/>
      <c r="I5" s="810"/>
    </row>
    <row r="6" spans="1:127" ht="27" customHeight="1" thickBot="1">
      <c r="A6" s="909"/>
      <c r="B6" s="1049"/>
      <c r="C6" s="1049"/>
      <c r="D6" s="1049"/>
      <c r="E6" s="166" t="s">
        <v>184</v>
      </c>
      <c r="F6" s="1049"/>
      <c r="G6" s="1049"/>
      <c r="H6" s="1049"/>
      <c r="I6" s="948"/>
    </row>
    <row r="7" spans="1:127" s="170" customFormat="1" ht="10.5">
      <c r="A7" s="167"/>
      <c r="B7" s="168" t="s">
        <v>185</v>
      </c>
      <c r="C7" s="169" t="s">
        <v>185</v>
      </c>
      <c r="D7" s="169" t="s">
        <v>185</v>
      </c>
      <c r="E7" s="169" t="s">
        <v>186</v>
      </c>
      <c r="F7" s="169" t="s">
        <v>185</v>
      </c>
      <c r="G7" s="169" t="s">
        <v>185</v>
      </c>
      <c r="H7" s="169" t="s">
        <v>185</v>
      </c>
      <c r="I7" s="169" t="s">
        <v>187</v>
      </c>
    </row>
    <row r="8" spans="1:127" s="170" customFormat="1" ht="11.25" customHeight="1">
      <c r="A8" s="171" t="s">
        <v>24</v>
      </c>
      <c r="B8" s="172">
        <v>80843231</v>
      </c>
      <c r="C8" s="172">
        <v>4196592</v>
      </c>
      <c r="D8" s="172">
        <v>76646639</v>
      </c>
      <c r="E8" s="172" t="s">
        <v>53</v>
      </c>
      <c r="F8" s="172">
        <v>76338367</v>
      </c>
      <c r="G8" s="172">
        <v>248859</v>
      </c>
      <c r="H8" s="172">
        <v>4256005</v>
      </c>
      <c r="I8" s="173">
        <v>94.4</v>
      </c>
    </row>
    <row r="9" spans="1:127" s="170" customFormat="1" ht="8.4499999999999993" customHeight="1">
      <c r="A9" s="171"/>
      <c r="B9" s="20"/>
      <c r="C9" s="20"/>
      <c r="D9" s="20"/>
      <c r="E9" s="172"/>
      <c r="F9" s="20"/>
      <c r="G9" s="20"/>
      <c r="H9" s="20"/>
      <c r="I9" s="174"/>
    </row>
    <row r="10" spans="1:127" s="170" customFormat="1" ht="11.25" customHeight="1">
      <c r="A10" s="171" t="s">
        <v>26</v>
      </c>
      <c r="B10" s="172">
        <v>77675204</v>
      </c>
      <c r="C10" s="172">
        <v>4255246</v>
      </c>
      <c r="D10" s="172">
        <v>73419958</v>
      </c>
      <c r="E10" s="172" t="s">
        <v>53</v>
      </c>
      <c r="F10" s="172">
        <v>71865805</v>
      </c>
      <c r="G10" s="172">
        <v>323545</v>
      </c>
      <c r="H10" s="172">
        <v>5485854</v>
      </c>
      <c r="I10" s="173">
        <v>92.5</v>
      </c>
    </row>
    <row r="11" spans="1:127" s="170" customFormat="1" ht="8.4499999999999993" customHeight="1">
      <c r="A11" s="171"/>
      <c r="B11" s="20"/>
      <c r="C11" s="20"/>
      <c r="D11" s="20"/>
      <c r="E11" s="172"/>
      <c r="F11" s="20"/>
      <c r="G11" s="20"/>
      <c r="H11" s="20"/>
      <c r="I11" s="174"/>
    </row>
    <row r="12" spans="1:127" s="170" customFormat="1" ht="11.25" customHeight="1">
      <c r="A12" s="171" t="s">
        <v>29</v>
      </c>
      <c r="B12" s="172">
        <v>77449614</v>
      </c>
      <c r="C12" s="172">
        <v>5484589</v>
      </c>
      <c r="D12" s="172">
        <v>71965025</v>
      </c>
      <c r="E12" s="172" t="s">
        <v>53</v>
      </c>
      <c r="F12" s="172">
        <v>70992714</v>
      </c>
      <c r="G12" s="172">
        <v>221938</v>
      </c>
      <c r="H12" s="172">
        <v>6234963</v>
      </c>
      <c r="I12" s="173">
        <v>91.7</v>
      </c>
    </row>
    <row r="13" spans="1:127" s="170" customFormat="1" ht="8.1" customHeight="1">
      <c r="A13" s="171"/>
      <c r="B13" s="172"/>
      <c r="C13" s="172"/>
      <c r="D13" s="172"/>
      <c r="E13" s="172"/>
      <c r="F13" s="172"/>
      <c r="G13" s="172"/>
      <c r="H13" s="172"/>
      <c r="I13" s="173"/>
    </row>
    <row r="14" spans="1:127" s="170" customFormat="1" ht="8.1" customHeight="1">
      <c r="A14" s="171"/>
      <c r="B14" s="20"/>
      <c r="C14" s="20"/>
      <c r="D14" s="20"/>
      <c r="E14" s="172"/>
      <c r="F14" s="20"/>
      <c r="G14" s="20"/>
      <c r="H14" s="20"/>
      <c r="I14" s="174"/>
    </row>
    <row r="15" spans="1:127" s="170" customFormat="1" ht="11.25" customHeight="1">
      <c r="A15" s="171" t="s">
        <v>188</v>
      </c>
      <c r="B15" s="172">
        <v>73170478</v>
      </c>
      <c r="C15" s="172">
        <v>6235395</v>
      </c>
      <c r="D15" s="172">
        <v>66935083</v>
      </c>
      <c r="E15" s="172" t="s">
        <v>53</v>
      </c>
      <c r="F15" s="172">
        <v>66571154</v>
      </c>
      <c r="G15" s="172">
        <v>559280</v>
      </c>
      <c r="H15" s="172">
        <v>6040044</v>
      </c>
      <c r="I15" s="173">
        <v>91</v>
      </c>
    </row>
    <row r="16" spans="1:127" s="170" customFormat="1" ht="8.4499999999999993" customHeight="1">
      <c r="A16" s="167"/>
      <c r="B16" s="20"/>
      <c r="C16" s="20"/>
      <c r="D16" s="20"/>
      <c r="E16" s="172"/>
      <c r="F16" s="20"/>
      <c r="G16" s="20"/>
      <c r="H16" s="20"/>
      <c r="I16" s="174"/>
    </row>
    <row r="17" spans="1:9" s="170" customFormat="1" ht="11.25" customHeight="1">
      <c r="A17" s="171" t="s">
        <v>170</v>
      </c>
      <c r="B17" s="172">
        <v>74886178</v>
      </c>
      <c r="C17" s="172">
        <v>6038559</v>
      </c>
      <c r="D17" s="172">
        <v>68847619</v>
      </c>
      <c r="E17" s="172">
        <v>7136880</v>
      </c>
      <c r="F17" s="172">
        <v>68225336</v>
      </c>
      <c r="G17" s="172">
        <v>643999</v>
      </c>
      <c r="H17" s="172">
        <v>6016843</v>
      </c>
      <c r="I17" s="173">
        <v>91.1</v>
      </c>
    </row>
    <row r="18" spans="1:9" s="170" customFormat="1" ht="8.4499999999999993" customHeight="1">
      <c r="A18" s="167"/>
      <c r="B18" s="20"/>
      <c r="C18" s="20"/>
      <c r="D18" s="20"/>
      <c r="E18" s="172"/>
      <c r="F18" s="20"/>
      <c r="G18" s="20"/>
      <c r="H18" s="20"/>
      <c r="I18" s="174"/>
    </row>
    <row r="19" spans="1:9" s="170" customFormat="1" ht="11.25" customHeight="1">
      <c r="A19" s="171" t="s">
        <v>63</v>
      </c>
      <c r="B19" s="172">
        <v>71055897</v>
      </c>
      <c r="C19" s="172">
        <v>6016479</v>
      </c>
      <c r="D19" s="172">
        <v>65039418</v>
      </c>
      <c r="E19" s="172">
        <v>6717469</v>
      </c>
      <c r="F19" s="172">
        <v>65176486</v>
      </c>
      <c r="G19" s="172">
        <v>471899</v>
      </c>
      <c r="H19" s="172">
        <v>5407511</v>
      </c>
      <c r="I19" s="173">
        <v>91.7</v>
      </c>
    </row>
    <row r="20" spans="1:9" s="170" customFormat="1" ht="8.1" customHeight="1">
      <c r="A20" s="171"/>
      <c r="B20" s="172"/>
      <c r="C20" s="172"/>
      <c r="D20" s="172"/>
      <c r="E20" s="172"/>
      <c r="F20" s="172"/>
      <c r="G20" s="172"/>
      <c r="H20" s="172"/>
      <c r="I20" s="173"/>
    </row>
    <row r="21" spans="1:9" s="170" customFormat="1" ht="8.1" customHeight="1">
      <c r="A21" s="175"/>
      <c r="B21" s="20"/>
      <c r="C21" s="20"/>
      <c r="D21" s="20"/>
      <c r="E21" s="172"/>
      <c r="F21" s="20"/>
      <c r="G21" s="20"/>
      <c r="H21" s="20"/>
      <c r="I21" s="174"/>
    </row>
    <row r="22" spans="1:9" s="170" customFormat="1" ht="11.25" customHeight="1">
      <c r="A22" s="171" t="s">
        <v>64</v>
      </c>
      <c r="B22" s="172">
        <v>69440789</v>
      </c>
      <c r="C22" s="172">
        <v>5405068</v>
      </c>
      <c r="D22" s="172">
        <v>64035721</v>
      </c>
      <c r="E22" s="172">
        <v>6460284</v>
      </c>
      <c r="F22" s="172">
        <v>63920983</v>
      </c>
      <c r="G22" s="172">
        <v>568763</v>
      </c>
      <c r="H22" s="172">
        <v>4951044</v>
      </c>
      <c r="I22" s="173">
        <v>92.1</v>
      </c>
    </row>
    <row r="23" spans="1:9" s="170" customFormat="1" ht="8.4499999999999993" customHeight="1">
      <c r="A23" s="175"/>
      <c r="B23" s="176"/>
      <c r="C23" s="177"/>
      <c r="D23" s="177"/>
      <c r="E23" s="172"/>
      <c r="F23" s="177"/>
      <c r="G23" s="177"/>
      <c r="H23" s="177"/>
      <c r="I23" s="178"/>
    </row>
    <row r="24" spans="1:9" s="170" customFormat="1" ht="11.25" customHeight="1">
      <c r="A24" s="171" t="s">
        <v>65</v>
      </c>
      <c r="B24" s="172">
        <v>67053506</v>
      </c>
      <c r="C24" s="172">
        <v>4952784</v>
      </c>
      <c r="D24" s="172">
        <v>62100722</v>
      </c>
      <c r="E24" s="172">
        <v>6256177</v>
      </c>
      <c r="F24" s="172">
        <v>62113469</v>
      </c>
      <c r="G24" s="172">
        <v>582735</v>
      </c>
      <c r="H24" s="172">
        <v>4357303</v>
      </c>
      <c r="I24" s="173">
        <v>92.6</v>
      </c>
    </row>
    <row r="25" spans="1:9" s="170" customFormat="1" ht="8.4499999999999993" customHeight="1">
      <c r="A25" s="175"/>
      <c r="B25" s="176"/>
      <c r="C25" s="177"/>
      <c r="D25" s="177"/>
      <c r="E25" s="172"/>
      <c r="F25" s="177"/>
      <c r="G25" s="177"/>
      <c r="H25" s="177"/>
      <c r="I25" s="178"/>
    </row>
    <row r="26" spans="1:9" s="170" customFormat="1" ht="11.25" customHeight="1">
      <c r="A26" s="171" t="s">
        <v>66</v>
      </c>
      <c r="B26" s="172">
        <v>65930002</v>
      </c>
      <c r="C26" s="172">
        <v>4357303</v>
      </c>
      <c r="D26" s="172">
        <v>61572699</v>
      </c>
      <c r="E26" s="172">
        <v>6331176</v>
      </c>
      <c r="F26" s="172">
        <v>61518985</v>
      </c>
      <c r="G26" s="172">
        <v>324960</v>
      </c>
      <c r="H26" s="172">
        <v>4086058</v>
      </c>
      <c r="I26" s="173">
        <v>93.3</v>
      </c>
    </row>
    <row r="27" spans="1:9" s="170" customFormat="1" ht="8.1" customHeight="1">
      <c r="A27" s="171"/>
      <c r="B27" s="172"/>
      <c r="C27" s="172"/>
      <c r="D27" s="172"/>
      <c r="E27" s="172"/>
      <c r="F27" s="172"/>
      <c r="G27" s="172"/>
      <c r="H27" s="172"/>
      <c r="I27" s="173"/>
    </row>
    <row r="28" spans="1:9" s="170" customFormat="1" ht="8.1" customHeight="1">
      <c r="A28" s="175"/>
      <c r="B28" s="176"/>
      <c r="C28" s="177"/>
      <c r="D28" s="177"/>
      <c r="E28" s="172"/>
      <c r="F28" s="177"/>
      <c r="G28" s="177"/>
      <c r="H28" s="177"/>
      <c r="I28" s="178"/>
    </row>
    <row r="29" spans="1:9" s="170" customFormat="1" ht="11.25" customHeight="1">
      <c r="A29" s="171" t="s">
        <v>67</v>
      </c>
      <c r="B29" s="172">
        <v>65593876</v>
      </c>
      <c r="C29" s="172">
        <v>4085728</v>
      </c>
      <c r="D29" s="172">
        <v>61508148</v>
      </c>
      <c r="E29" s="172">
        <v>6325712</v>
      </c>
      <c r="F29" s="172">
        <v>61189636</v>
      </c>
      <c r="G29" s="172">
        <v>340193</v>
      </c>
      <c r="H29" s="172">
        <v>4064048</v>
      </c>
      <c r="I29" s="173">
        <v>93.3</v>
      </c>
    </row>
    <row r="30" spans="1:9" s="170" customFormat="1" ht="8.1" customHeight="1">
      <c r="A30" s="171"/>
      <c r="B30" s="172"/>
      <c r="C30" s="172"/>
      <c r="D30" s="172"/>
      <c r="E30" s="172"/>
      <c r="F30" s="172"/>
      <c r="G30" s="172"/>
      <c r="H30" s="172"/>
      <c r="I30" s="173"/>
    </row>
    <row r="31" spans="1:9" s="170" customFormat="1" ht="8.1" customHeight="1">
      <c r="A31" s="171"/>
      <c r="B31" s="172"/>
      <c r="C31" s="172"/>
      <c r="D31" s="172"/>
      <c r="E31" s="172"/>
      <c r="F31" s="172"/>
      <c r="G31" s="172"/>
      <c r="H31" s="172"/>
      <c r="I31" s="173"/>
    </row>
    <row r="32" spans="1:9" s="170" customFormat="1" ht="11.25" customHeight="1">
      <c r="A32" s="175" t="s">
        <v>171</v>
      </c>
      <c r="B32" s="172">
        <v>8005341</v>
      </c>
      <c r="C32" s="172">
        <v>3379290</v>
      </c>
      <c r="D32" s="172">
        <v>4626051</v>
      </c>
      <c r="E32" s="172">
        <v>98162</v>
      </c>
      <c r="F32" s="172">
        <v>3991857</v>
      </c>
      <c r="G32" s="172" t="s">
        <v>22</v>
      </c>
      <c r="H32" s="172">
        <v>4013484</v>
      </c>
      <c r="I32" s="173">
        <v>49.9</v>
      </c>
    </row>
    <row r="33" spans="1:9" s="170" customFormat="1" ht="11.25" customHeight="1">
      <c r="A33" s="175" t="s">
        <v>189</v>
      </c>
      <c r="B33" s="172">
        <v>3125830</v>
      </c>
      <c r="C33" s="172">
        <v>706768</v>
      </c>
      <c r="D33" s="172">
        <v>2419062</v>
      </c>
      <c r="E33" s="172">
        <v>35917</v>
      </c>
      <c r="F33" s="172">
        <v>1491881</v>
      </c>
      <c r="G33" s="172">
        <v>13322</v>
      </c>
      <c r="H33" s="172">
        <v>5634111</v>
      </c>
      <c r="I33" s="173">
        <v>49.3</v>
      </c>
    </row>
    <row r="34" spans="1:9" s="170" customFormat="1" ht="11.25" customHeight="1">
      <c r="A34" s="175" t="s">
        <v>190</v>
      </c>
      <c r="B34" s="172">
        <v>6829496</v>
      </c>
      <c r="C34" s="172" t="s">
        <v>22</v>
      </c>
      <c r="D34" s="172">
        <v>6829496</v>
      </c>
      <c r="E34" s="172">
        <v>39516</v>
      </c>
      <c r="F34" s="172">
        <v>7652076</v>
      </c>
      <c r="G34" s="172">
        <v>2679</v>
      </c>
      <c r="H34" s="172">
        <v>4808851</v>
      </c>
      <c r="I34" s="173">
        <v>73.099999999999994</v>
      </c>
    </row>
    <row r="35" spans="1:9" s="170" customFormat="1" ht="8.4499999999999993" customHeight="1">
      <c r="A35" s="171"/>
      <c r="B35" s="172"/>
      <c r="C35" s="177"/>
      <c r="D35" s="172"/>
      <c r="E35" s="172"/>
      <c r="F35" s="172"/>
      <c r="G35" s="172"/>
      <c r="H35" s="172"/>
      <c r="I35" s="173"/>
    </row>
    <row r="36" spans="1:9" s="170" customFormat="1" ht="11.25" customHeight="1">
      <c r="A36" s="175" t="s">
        <v>192</v>
      </c>
      <c r="B36" s="172">
        <v>5058866</v>
      </c>
      <c r="C36" s="172" t="s">
        <v>22</v>
      </c>
      <c r="D36" s="172">
        <v>5058866</v>
      </c>
      <c r="E36" s="172">
        <v>493995</v>
      </c>
      <c r="F36" s="172">
        <v>4993360</v>
      </c>
      <c r="G36" s="172">
        <v>15915</v>
      </c>
      <c r="H36" s="172">
        <v>4858442</v>
      </c>
      <c r="I36" s="173">
        <v>78.8</v>
      </c>
    </row>
    <row r="37" spans="1:9" s="170" customFormat="1" ht="11.25" customHeight="1">
      <c r="A37" s="175" t="s">
        <v>31</v>
      </c>
      <c r="B37" s="172">
        <v>2994549</v>
      </c>
      <c r="C37" s="172" t="s">
        <v>22</v>
      </c>
      <c r="D37" s="172">
        <v>2994549</v>
      </c>
      <c r="E37" s="172">
        <v>2076733</v>
      </c>
      <c r="F37" s="172">
        <v>1754572</v>
      </c>
      <c r="G37" s="172">
        <v>2754</v>
      </c>
      <c r="H37" s="172">
        <v>6095665</v>
      </c>
      <c r="I37" s="173">
        <v>76.400000000000006</v>
      </c>
    </row>
    <row r="38" spans="1:9" s="170" customFormat="1" ht="11.25" customHeight="1">
      <c r="A38" s="175" t="s">
        <v>33</v>
      </c>
      <c r="B38" s="172">
        <v>8559537</v>
      </c>
      <c r="C38" s="172" t="s">
        <v>22</v>
      </c>
      <c r="D38" s="172">
        <v>8559537</v>
      </c>
      <c r="E38" s="172">
        <v>403271</v>
      </c>
      <c r="F38" s="172">
        <v>9566710</v>
      </c>
      <c r="G38" s="172">
        <v>6039</v>
      </c>
      <c r="H38" s="172">
        <v>5082453</v>
      </c>
      <c r="I38" s="173">
        <v>85.2</v>
      </c>
    </row>
    <row r="39" spans="1:9" s="170" customFormat="1" ht="8.1" customHeight="1">
      <c r="A39" s="175"/>
      <c r="B39" s="172"/>
      <c r="C39" s="177"/>
      <c r="D39" s="172"/>
      <c r="E39" s="172"/>
      <c r="F39" s="172"/>
      <c r="G39" s="172"/>
      <c r="H39" s="172"/>
      <c r="I39" s="173"/>
    </row>
    <row r="40" spans="1:9" s="170" customFormat="1" ht="8.1" customHeight="1">
      <c r="A40" s="171"/>
      <c r="B40" s="172"/>
      <c r="C40" s="177"/>
      <c r="D40" s="172"/>
      <c r="E40" s="172"/>
      <c r="F40" s="172"/>
      <c r="G40" s="172"/>
      <c r="H40" s="172"/>
      <c r="I40" s="173"/>
    </row>
    <row r="41" spans="1:9" s="170" customFormat="1" ht="11.25" customHeight="1">
      <c r="A41" s="175" t="s">
        <v>193</v>
      </c>
      <c r="B41" s="172">
        <v>4807670</v>
      </c>
      <c r="C41" s="172" t="s">
        <v>22</v>
      </c>
      <c r="D41" s="172">
        <v>4807670</v>
      </c>
      <c r="E41" s="172">
        <v>81961</v>
      </c>
      <c r="F41" s="172">
        <v>4794237</v>
      </c>
      <c r="G41" s="172">
        <v>9257</v>
      </c>
      <c r="H41" s="172">
        <v>5086629</v>
      </c>
      <c r="I41" s="173">
        <v>87</v>
      </c>
    </row>
    <row r="42" spans="1:9" s="170" customFormat="1" ht="11.25" customHeight="1">
      <c r="A42" s="175" t="s">
        <v>36</v>
      </c>
      <c r="B42" s="172">
        <v>2543650</v>
      </c>
      <c r="C42" s="172" t="s">
        <v>22</v>
      </c>
      <c r="D42" s="172">
        <v>2543650</v>
      </c>
      <c r="E42" s="172">
        <v>28906</v>
      </c>
      <c r="F42" s="172">
        <v>1620216</v>
      </c>
      <c r="G42" s="172">
        <v>71550</v>
      </c>
      <c r="H42" s="172">
        <v>5938512</v>
      </c>
      <c r="I42" s="173">
        <v>85.5</v>
      </c>
    </row>
    <row r="43" spans="1:9" s="170" customFormat="1" ht="11.25" customHeight="1">
      <c r="A43" s="175" t="s">
        <v>37</v>
      </c>
      <c r="B43" s="172">
        <v>4691091</v>
      </c>
      <c r="C43" s="172" t="s">
        <v>22</v>
      </c>
      <c r="D43" s="172">
        <v>4691091</v>
      </c>
      <c r="E43" s="172">
        <v>67086</v>
      </c>
      <c r="F43" s="172">
        <v>4785144</v>
      </c>
      <c r="G43" s="172">
        <v>6745</v>
      </c>
      <c r="H43" s="172">
        <v>5837715</v>
      </c>
      <c r="I43" s="173">
        <v>87.2</v>
      </c>
    </row>
    <row r="44" spans="1:9" s="170" customFormat="1" ht="8.4499999999999993" customHeight="1">
      <c r="A44" s="171"/>
      <c r="B44" s="172"/>
      <c r="C44" s="177"/>
      <c r="D44" s="172"/>
      <c r="E44" s="172"/>
      <c r="F44" s="172"/>
      <c r="G44" s="172"/>
      <c r="H44" s="172"/>
      <c r="I44" s="173"/>
    </row>
    <row r="45" spans="1:9" s="170" customFormat="1" ht="11.25" customHeight="1">
      <c r="A45" s="175" t="s">
        <v>172</v>
      </c>
      <c r="B45" s="172">
        <v>5615154</v>
      </c>
      <c r="C45" s="172" t="s">
        <v>22</v>
      </c>
      <c r="D45" s="172">
        <v>5615154</v>
      </c>
      <c r="E45" s="172">
        <v>2788016</v>
      </c>
      <c r="F45" s="172">
        <v>5080996</v>
      </c>
      <c r="G45" s="172" t="s">
        <v>22</v>
      </c>
      <c r="H45" s="172">
        <v>6371873</v>
      </c>
      <c r="I45" s="173">
        <v>87.6</v>
      </c>
    </row>
    <row r="46" spans="1:9" s="170" customFormat="1" ht="11.25" customHeight="1">
      <c r="A46" s="175" t="s">
        <v>194</v>
      </c>
      <c r="B46" s="172">
        <v>6352295</v>
      </c>
      <c r="C46" s="172" t="s">
        <v>22</v>
      </c>
      <c r="D46" s="172">
        <v>6352295</v>
      </c>
      <c r="E46" s="172">
        <v>128681</v>
      </c>
      <c r="F46" s="172">
        <v>6840722</v>
      </c>
      <c r="G46" s="172">
        <v>25717</v>
      </c>
      <c r="H46" s="172">
        <v>5857728</v>
      </c>
      <c r="I46" s="173">
        <v>89.7</v>
      </c>
    </row>
    <row r="47" spans="1:9" s="170" customFormat="1" ht="11.25" customHeight="1">
      <c r="A47" s="175" t="s">
        <v>195</v>
      </c>
      <c r="B47" s="172">
        <v>7011920</v>
      </c>
      <c r="C47" s="172" t="s">
        <v>22</v>
      </c>
      <c r="D47" s="172">
        <v>7011920</v>
      </c>
      <c r="E47" s="172">
        <v>83469</v>
      </c>
      <c r="F47" s="172">
        <v>7885868</v>
      </c>
      <c r="G47" s="172">
        <v>186215</v>
      </c>
      <c r="H47" s="172">
        <v>4797565</v>
      </c>
      <c r="I47" s="173">
        <v>92.2</v>
      </c>
    </row>
    <row r="48" spans="1:9" s="170" customFormat="1" ht="11.25" customHeight="1">
      <c r="A48" s="175" t="s">
        <v>196</v>
      </c>
      <c r="B48" s="172">
        <v>-1521</v>
      </c>
      <c r="C48" s="172">
        <v>-330</v>
      </c>
      <c r="D48" s="172">
        <v>-1191</v>
      </c>
      <c r="E48" s="172" t="s">
        <v>53</v>
      </c>
      <c r="F48" s="172">
        <v>731996</v>
      </c>
      <c r="G48" s="172" t="s">
        <v>22</v>
      </c>
      <c r="H48" s="172">
        <v>4064048</v>
      </c>
      <c r="I48" s="173">
        <v>93.3</v>
      </c>
    </row>
    <row r="49" spans="1:9" s="170" customFormat="1" ht="8.1" customHeight="1">
      <c r="A49" s="175"/>
      <c r="B49" s="176"/>
      <c r="C49" s="177"/>
      <c r="D49" s="177"/>
      <c r="E49" s="177"/>
      <c r="F49" s="177"/>
      <c r="G49" s="177"/>
      <c r="H49" s="177"/>
      <c r="I49" s="178"/>
    </row>
    <row r="50" spans="1:9" s="170" customFormat="1" ht="8.1" customHeight="1">
      <c r="A50" s="175"/>
      <c r="B50" s="176"/>
      <c r="C50" s="177"/>
      <c r="D50" s="177"/>
      <c r="E50" s="177"/>
      <c r="F50" s="177"/>
      <c r="G50" s="177"/>
      <c r="H50" s="177"/>
      <c r="I50" s="178"/>
    </row>
    <row r="51" spans="1:9" ht="11.25" customHeight="1">
      <c r="A51" s="171" t="s">
        <v>365</v>
      </c>
      <c r="B51" s="172">
        <v>46105270</v>
      </c>
      <c r="C51" s="172">
        <v>4064048</v>
      </c>
      <c r="D51" s="172">
        <v>42041222</v>
      </c>
      <c r="E51" s="172" t="s">
        <v>413</v>
      </c>
      <c r="F51" s="172">
        <v>39272475</v>
      </c>
      <c r="G51" s="172">
        <v>322179</v>
      </c>
      <c r="H51" s="172">
        <v>46308552</v>
      </c>
      <c r="I51" s="173">
        <v>92.373665523055521</v>
      </c>
    </row>
    <row r="52" spans="1:9" ht="8.1" customHeight="1">
      <c r="A52" s="171"/>
      <c r="B52" s="172"/>
      <c r="C52" s="172"/>
      <c r="D52" s="172"/>
      <c r="E52" s="172"/>
      <c r="F52" s="172"/>
      <c r="G52" s="172"/>
      <c r="H52" s="172"/>
      <c r="I52" s="173"/>
    </row>
    <row r="53" spans="1:9" ht="8.1" customHeight="1">
      <c r="A53" s="171"/>
      <c r="B53" s="172"/>
      <c r="C53" s="172"/>
      <c r="D53" s="172"/>
      <c r="E53" s="172"/>
      <c r="F53" s="172"/>
      <c r="G53" s="172"/>
      <c r="H53" s="172"/>
      <c r="I53" s="173"/>
    </row>
    <row r="54" spans="1:9" ht="11.25" customHeight="1">
      <c r="A54" s="175" t="s">
        <v>366</v>
      </c>
      <c r="B54" s="172">
        <v>7790463</v>
      </c>
      <c r="C54" s="172" t="s">
        <v>413</v>
      </c>
      <c r="D54" s="172" t="s">
        <v>413</v>
      </c>
      <c r="E54" s="172" t="s">
        <v>413</v>
      </c>
      <c r="F54" s="172">
        <v>3967505</v>
      </c>
      <c r="G54" s="172" t="s">
        <v>22</v>
      </c>
      <c r="H54" s="172">
        <v>3822959</v>
      </c>
      <c r="I54" s="173">
        <v>50.9</v>
      </c>
    </row>
    <row r="55" spans="1:9" ht="11.25" customHeight="1">
      <c r="A55" s="175" t="s">
        <v>189</v>
      </c>
      <c r="B55" s="172">
        <v>3201525</v>
      </c>
      <c r="C55" s="172" t="s">
        <v>413</v>
      </c>
      <c r="D55" s="172" t="s">
        <v>413</v>
      </c>
      <c r="E55" s="172" t="s">
        <v>413</v>
      </c>
      <c r="F55" s="172">
        <v>1385686</v>
      </c>
      <c r="G55" s="172">
        <v>677</v>
      </c>
      <c r="H55" s="172">
        <v>5638120</v>
      </c>
      <c r="I55" s="173">
        <v>48.7</v>
      </c>
    </row>
    <row r="56" spans="1:9" ht="11.25" customHeight="1">
      <c r="A56" s="175" t="s">
        <v>190</v>
      </c>
      <c r="B56" s="172">
        <v>6726651</v>
      </c>
      <c r="C56" s="172" t="s">
        <v>22</v>
      </c>
      <c r="D56" s="172">
        <v>6726651</v>
      </c>
      <c r="E56" s="172" t="s">
        <v>413</v>
      </c>
      <c r="F56" s="172">
        <v>7527877</v>
      </c>
      <c r="G56" s="172">
        <v>3056</v>
      </c>
      <c r="H56" s="172">
        <v>4833839</v>
      </c>
      <c r="I56" s="173">
        <v>72.7</v>
      </c>
    </row>
    <row r="57" spans="1:9" ht="8.4499999999999993" customHeight="1">
      <c r="A57" s="171"/>
      <c r="B57" s="172"/>
      <c r="C57" s="177"/>
      <c r="D57" s="172"/>
      <c r="E57" s="172"/>
      <c r="F57" s="172"/>
      <c r="G57" s="172"/>
      <c r="H57" s="172"/>
      <c r="I57" s="173"/>
    </row>
    <row r="58" spans="1:9" ht="11.25" customHeight="1">
      <c r="A58" s="175" t="s">
        <v>192</v>
      </c>
      <c r="B58" s="172">
        <v>4976981</v>
      </c>
      <c r="C58" s="172" t="s">
        <v>22</v>
      </c>
      <c r="D58" s="172">
        <v>4976981</v>
      </c>
      <c r="E58" s="172" t="s">
        <v>413</v>
      </c>
      <c r="F58" s="172">
        <v>4967523</v>
      </c>
      <c r="G58" s="172">
        <v>40798</v>
      </c>
      <c r="H58" s="172">
        <v>4802499</v>
      </c>
      <c r="I58" s="173">
        <v>78.599999999999994</v>
      </c>
    </row>
    <row r="59" spans="1:9" ht="11.25" customHeight="1">
      <c r="A59" s="175" t="s">
        <v>31</v>
      </c>
      <c r="B59" s="172">
        <v>6197541</v>
      </c>
      <c r="C59" s="172" t="s">
        <v>22</v>
      </c>
      <c r="D59" s="172">
        <v>6197541</v>
      </c>
      <c r="E59" s="172" t="s">
        <v>413</v>
      </c>
      <c r="F59" s="172">
        <v>6082008</v>
      </c>
      <c r="G59" s="172">
        <v>1</v>
      </c>
      <c r="H59" s="172">
        <v>4918031</v>
      </c>
      <c r="I59" s="173">
        <v>82.8</v>
      </c>
    </row>
    <row r="60" spans="1:9" ht="11.25" customHeight="1">
      <c r="A60" s="175" t="s">
        <v>33</v>
      </c>
      <c r="B60" s="172">
        <v>4811661</v>
      </c>
      <c r="C60" s="172" t="s">
        <v>22</v>
      </c>
      <c r="D60" s="172">
        <v>4811661</v>
      </c>
      <c r="E60" s="172" t="s">
        <v>413</v>
      </c>
      <c r="F60" s="172">
        <v>4765600</v>
      </c>
      <c r="G60" s="172">
        <v>2408</v>
      </c>
      <c r="H60" s="172">
        <v>4961684</v>
      </c>
      <c r="I60" s="173">
        <v>85.1</v>
      </c>
    </row>
    <row r="61" spans="1:9" ht="8.1" customHeight="1">
      <c r="A61" s="175"/>
      <c r="B61" s="172"/>
      <c r="C61" s="177"/>
      <c r="D61" s="172"/>
      <c r="E61" s="172"/>
      <c r="F61" s="172"/>
      <c r="G61" s="172"/>
      <c r="H61" s="172"/>
      <c r="I61" s="173"/>
    </row>
    <row r="62" spans="1:9" ht="8.1" customHeight="1">
      <c r="A62" s="171"/>
      <c r="B62" s="172"/>
      <c r="C62" s="177"/>
      <c r="D62" s="172"/>
      <c r="E62" s="172"/>
      <c r="F62" s="172"/>
      <c r="G62" s="172"/>
      <c r="H62" s="172"/>
      <c r="I62" s="173"/>
    </row>
    <row r="63" spans="1:9" ht="11.25" customHeight="1">
      <c r="A63" s="175" t="s">
        <v>193</v>
      </c>
      <c r="B63" s="172">
        <v>2497678</v>
      </c>
      <c r="C63" s="172" t="s">
        <v>22</v>
      </c>
      <c r="D63" s="172">
        <v>2497678</v>
      </c>
      <c r="E63" s="172" t="s">
        <v>413</v>
      </c>
      <c r="F63" s="172">
        <v>1587132</v>
      </c>
      <c r="G63" s="172">
        <v>39812</v>
      </c>
      <c r="H63" s="172">
        <v>5832419</v>
      </c>
      <c r="I63" s="173">
        <v>83.6</v>
      </c>
    </row>
    <row r="64" spans="1:9" ht="11.25" customHeight="1">
      <c r="A64" s="175" t="s">
        <v>36</v>
      </c>
      <c r="B64" s="172">
        <v>6791651</v>
      </c>
      <c r="C64" s="172" t="s">
        <v>22</v>
      </c>
      <c r="D64" s="172">
        <v>6791651</v>
      </c>
      <c r="E64" s="172" t="s">
        <v>413</v>
      </c>
      <c r="F64" s="172">
        <v>7607257</v>
      </c>
      <c r="G64" s="172">
        <v>28427</v>
      </c>
      <c r="H64" s="172">
        <v>4988386</v>
      </c>
      <c r="I64" s="173">
        <v>88.1</v>
      </c>
    </row>
    <row r="65" spans="1:9" ht="11.25" customHeight="1">
      <c r="A65" s="175" t="s">
        <v>37</v>
      </c>
      <c r="B65" s="172">
        <v>3111118</v>
      </c>
      <c r="C65" s="172" t="s">
        <v>22</v>
      </c>
      <c r="D65" s="172">
        <v>3111118</v>
      </c>
      <c r="E65" s="172" t="s">
        <v>413</v>
      </c>
      <c r="F65" s="172">
        <v>1381889</v>
      </c>
      <c r="G65" s="172">
        <v>207000</v>
      </c>
      <c r="H65" s="172">
        <v>6510615</v>
      </c>
      <c r="I65" s="173">
        <v>85.2</v>
      </c>
    </row>
    <row r="66" spans="1:9" ht="8.4499999999999993" customHeight="1">
      <c r="A66" s="171"/>
      <c r="B66" s="172"/>
      <c r="C66" s="172"/>
      <c r="D66" s="172"/>
      <c r="E66" s="172"/>
      <c r="F66" s="172"/>
      <c r="G66" s="172"/>
      <c r="H66" s="172"/>
      <c r="I66" s="173"/>
    </row>
    <row r="67" spans="1:9" ht="11.25" customHeight="1">
      <c r="A67" s="175"/>
      <c r="B67" s="172"/>
      <c r="C67" s="172"/>
      <c r="D67" s="172"/>
      <c r="E67" s="172"/>
      <c r="F67" s="172"/>
      <c r="G67" s="172"/>
      <c r="H67" s="172"/>
      <c r="I67" s="173"/>
    </row>
    <row r="68" spans="1:9" ht="11.25" customHeight="1">
      <c r="A68" s="175"/>
      <c r="B68" s="172"/>
      <c r="C68" s="172"/>
      <c r="D68" s="172"/>
      <c r="E68" s="172"/>
      <c r="F68" s="172"/>
      <c r="G68" s="172"/>
      <c r="H68" s="172"/>
      <c r="I68" s="173"/>
    </row>
    <row r="69" spans="1:9" ht="11.25" customHeight="1">
      <c r="A69" s="175"/>
      <c r="B69" s="172"/>
      <c r="C69" s="172"/>
      <c r="D69" s="172"/>
      <c r="E69" s="172"/>
      <c r="F69" s="172"/>
      <c r="G69" s="172"/>
      <c r="H69" s="172"/>
      <c r="I69" s="173"/>
    </row>
    <row r="70" spans="1:9" ht="11.25" customHeight="1">
      <c r="A70" s="175"/>
      <c r="B70" s="172"/>
      <c r="C70" s="172"/>
      <c r="D70" s="172"/>
      <c r="E70" s="172"/>
      <c r="F70" s="172"/>
      <c r="G70" s="172"/>
      <c r="H70" s="172"/>
      <c r="I70" s="173"/>
    </row>
    <row r="71" spans="1:9" ht="11.25" customHeight="1">
      <c r="A71" s="175"/>
      <c r="B71" s="172"/>
      <c r="C71" s="172"/>
      <c r="D71" s="172"/>
      <c r="E71" s="172"/>
      <c r="F71" s="172"/>
      <c r="G71" s="172"/>
      <c r="H71" s="172"/>
      <c r="I71" s="173"/>
    </row>
    <row r="72" spans="1:9" s="170" customFormat="1" ht="9" customHeight="1" thickBot="1">
      <c r="A72" s="179"/>
      <c r="B72" s="180"/>
      <c r="C72" s="181"/>
      <c r="D72" s="181"/>
      <c r="E72" s="181"/>
      <c r="F72" s="181"/>
      <c r="G72" s="181"/>
      <c r="H72" s="181"/>
      <c r="I72" s="182"/>
    </row>
    <row r="73" spans="1:9" s="184" customFormat="1" ht="2.1" customHeight="1">
      <c r="A73" s="183"/>
      <c r="B73" s="183"/>
      <c r="C73" s="183"/>
      <c r="D73" s="183"/>
      <c r="E73" s="183"/>
      <c r="F73" s="183"/>
      <c r="G73" s="183"/>
      <c r="H73" s="183"/>
      <c r="I73" s="183"/>
    </row>
    <row r="74" spans="1:9" s="185" customFormat="1" ht="11.25" customHeight="1">
      <c r="A74" s="1045" t="s">
        <v>411</v>
      </c>
      <c r="B74" s="1045"/>
      <c r="C74" s="1045"/>
      <c r="D74" s="1045"/>
      <c r="E74" s="1045"/>
      <c r="F74" s="1045"/>
      <c r="G74" s="1045"/>
      <c r="H74" s="1045"/>
      <c r="I74" s="1045"/>
    </row>
    <row r="75" spans="1:9" s="185" customFormat="1" ht="11.25" customHeight="1">
      <c r="A75" s="1045"/>
      <c r="B75" s="1045"/>
      <c r="C75" s="1045"/>
      <c r="D75" s="1045"/>
      <c r="E75" s="1045"/>
      <c r="F75" s="1045"/>
      <c r="G75" s="1045"/>
      <c r="H75" s="1045"/>
      <c r="I75" s="1045"/>
    </row>
    <row r="76" spans="1:9" s="185" customFormat="1" ht="11.25" customHeight="1">
      <c r="A76" s="1045"/>
      <c r="B76" s="1045"/>
      <c r="C76" s="1045"/>
      <c r="D76" s="1045"/>
      <c r="E76" s="1045"/>
      <c r="F76" s="1045"/>
      <c r="G76" s="1045"/>
      <c r="H76" s="1045"/>
      <c r="I76" s="1045"/>
    </row>
    <row r="77" spans="1:9" s="185" customFormat="1" ht="11.25" customHeight="1">
      <c r="A77" s="1045"/>
      <c r="B77" s="1045"/>
      <c r="C77" s="1045"/>
      <c r="D77" s="1045"/>
      <c r="E77" s="1045"/>
      <c r="F77" s="1045"/>
      <c r="G77" s="1045"/>
      <c r="H77" s="1045"/>
      <c r="I77" s="1045"/>
    </row>
    <row r="78" spans="1:9" s="184" customFormat="1" ht="11.25" customHeight="1">
      <c r="A78" s="1045"/>
      <c r="B78" s="1045"/>
      <c r="C78" s="1045"/>
      <c r="D78" s="1045"/>
      <c r="E78" s="1045"/>
      <c r="F78" s="1045"/>
      <c r="G78" s="1045"/>
      <c r="H78" s="1045"/>
      <c r="I78" s="1045"/>
    </row>
  </sheetData>
  <mergeCells count="11">
    <mergeCell ref="A74:I78"/>
    <mergeCell ref="A1:I1"/>
    <mergeCell ref="A4:A6"/>
    <mergeCell ref="B4:E4"/>
    <mergeCell ref="F4:F6"/>
    <mergeCell ref="G4:G6"/>
    <mergeCell ref="H4:H6"/>
    <mergeCell ref="I4:I6"/>
    <mergeCell ref="B5:B6"/>
    <mergeCell ref="C5:C6"/>
    <mergeCell ref="D5:D6"/>
  </mergeCells>
  <phoneticPr fontId="1"/>
  <printOptions horizontalCentered="1"/>
  <pageMargins left="0.51181102362204722" right="0.51181102362204722" top="0.6692913385826772" bottom="0.27559055118110237" header="0.39370078740157483" footer="0.39370078740157483"/>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dimension ref="A1:DW78"/>
  <sheetViews>
    <sheetView showGridLines="0" view="pageBreakPreview" zoomScaleNormal="100" zoomScaleSheetLayoutView="100" workbookViewId="0">
      <pane xSplit="1" ySplit="6" topLeftCell="B45" activePane="bottomRight" state="frozen"/>
      <selection activeCell="D54" sqref="D54:D55"/>
      <selection pane="topRight" activeCell="D54" sqref="D54:D55"/>
      <selection pane="bottomLeft" activeCell="D54" sqref="D54:D55"/>
      <selection pane="bottomRight" activeCell="D54" sqref="D54:D55"/>
    </sheetView>
  </sheetViews>
  <sheetFormatPr defaultRowHeight="13.5"/>
  <cols>
    <col min="1" max="1" width="10.5" style="25" customWidth="1"/>
    <col min="2" max="2" width="13" style="15" bestFit="1" customWidth="1"/>
    <col min="3" max="3" width="11.375" style="15" bestFit="1" customWidth="1"/>
    <col min="4" max="4" width="12.25" style="15" bestFit="1" customWidth="1"/>
    <col min="5" max="5" width="10.375" style="15" customWidth="1"/>
    <col min="6" max="6" width="12.25" style="15" bestFit="1" customWidth="1"/>
    <col min="7" max="8" width="10.375" style="15" customWidth="1"/>
    <col min="9" max="9" width="6" style="15" bestFit="1" customWidth="1"/>
    <col min="10" max="256" width="9" style="15"/>
    <col min="257" max="257" width="10.5" style="15" customWidth="1"/>
    <col min="258" max="265" width="10.375" style="15" customWidth="1"/>
    <col min="266" max="512" width="9" style="15"/>
    <col min="513" max="513" width="10.5" style="15" customWidth="1"/>
    <col min="514" max="521" width="10.375" style="15" customWidth="1"/>
    <col min="522" max="768" width="9" style="15"/>
    <col min="769" max="769" width="10.5" style="15" customWidth="1"/>
    <col min="770" max="777" width="10.375" style="15" customWidth="1"/>
    <col min="778" max="1024" width="9" style="15"/>
    <col min="1025" max="1025" width="10.5" style="15" customWidth="1"/>
    <col min="1026" max="1033" width="10.375" style="15" customWidth="1"/>
    <col min="1034" max="1280" width="9" style="15"/>
    <col min="1281" max="1281" width="10.5" style="15" customWidth="1"/>
    <col min="1282" max="1289" width="10.375" style="15" customWidth="1"/>
    <col min="1290" max="1536" width="9" style="15"/>
    <col min="1537" max="1537" width="10.5" style="15" customWidth="1"/>
    <col min="1538" max="1545" width="10.375" style="15" customWidth="1"/>
    <col min="1546" max="1792" width="9" style="15"/>
    <col min="1793" max="1793" width="10.5" style="15" customWidth="1"/>
    <col min="1794" max="1801" width="10.375" style="15" customWidth="1"/>
    <col min="1802" max="2048" width="9" style="15"/>
    <col min="2049" max="2049" width="10.5" style="15" customWidth="1"/>
    <col min="2050" max="2057" width="10.375" style="15" customWidth="1"/>
    <col min="2058" max="2304" width="9" style="15"/>
    <col min="2305" max="2305" width="10.5" style="15" customWidth="1"/>
    <col min="2306" max="2313" width="10.375" style="15" customWidth="1"/>
    <col min="2314" max="2560" width="9" style="15"/>
    <col min="2561" max="2561" width="10.5" style="15" customWidth="1"/>
    <col min="2562" max="2569" width="10.375" style="15" customWidth="1"/>
    <col min="2570" max="2816" width="9" style="15"/>
    <col min="2817" max="2817" width="10.5" style="15" customWidth="1"/>
    <col min="2818" max="2825" width="10.375" style="15" customWidth="1"/>
    <col min="2826" max="3072" width="9" style="15"/>
    <col min="3073" max="3073" width="10.5" style="15" customWidth="1"/>
    <col min="3074" max="3081" width="10.375" style="15" customWidth="1"/>
    <col min="3082" max="3328" width="9" style="15"/>
    <col min="3329" max="3329" width="10.5" style="15" customWidth="1"/>
    <col min="3330" max="3337" width="10.375" style="15" customWidth="1"/>
    <col min="3338" max="3584" width="9" style="15"/>
    <col min="3585" max="3585" width="10.5" style="15" customWidth="1"/>
    <col min="3586" max="3593" width="10.375" style="15" customWidth="1"/>
    <col min="3594" max="3840" width="9" style="15"/>
    <col min="3841" max="3841" width="10.5" style="15" customWidth="1"/>
    <col min="3842" max="3849" width="10.375" style="15" customWidth="1"/>
    <col min="3850" max="4096" width="9" style="15"/>
    <col min="4097" max="4097" width="10.5" style="15" customWidth="1"/>
    <col min="4098" max="4105" width="10.375" style="15" customWidth="1"/>
    <col min="4106" max="4352" width="9" style="15"/>
    <col min="4353" max="4353" width="10.5" style="15" customWidth="1"/>
    <col min="4354" max="4361" width="10.375" style="15" customWidth="1"/>
    <col min="4362" max="4608" width="9" style="15"/>
    <col min="4609" max="4609" width="10.5" style="15" customWidth="1"/>
    <col min="4610" max="4617" width="10.375" style="15" customWidth="1"/>
    <col min="4618" max="4864" width="9" style="15"/>
    <col min="4865" max="4865" width="10.5" style="15" customWidth="1"/>
    <col min="4866" max="4873" width="10.375" style="15" customWidth="1"/>
    <col min="4874" max="5120" width="9" style="15"/>
    <col min="5121" max="5121" width="10.5" style="15" customWidth="1"/>
    <col min="5122" max="5129" width="10.375" style="15" customWidth="1"/>
    <col min="5130" max="5376" width="9" style="15"/>
    <col min="5377" max="5377" width="10.5" style="15" customWidth="1"/>
    <col min="5378" max="5385" width="10.375" style="15" customWidth="1"/>
    <col min="5386" max="5632" width="9" style="15"/>
    <col min="5633" max="5633" width="10.5" style="15" customWidth="1"/>
    <col min="5634" max="5641" width="10.375" style="15" customWidth="1"/>
    <col min="5642" max="5888" width="9" style="15"/>
    <col min="5889" max="5889" width="10.5" style="15" customWidth="1"/>
    <col min="5890" max="5897" width="10.375" style="15" customWidth="1"/>
    <col min="5898" max="6144" width="9" style="15"/>
    <col min="6145" max="6145" width="10.5" style="15" customWidth="1"/>
    <col min="6146" max="6153" width="10.375" style="15" customWidth="1"/>
    <col min="6154" max="6400" width="9" style="15"/>
    <col min="6401" max="6401" width="10.5" style="15" customWidth="1"/>
    <col min="6402" max="6409" width="10.375" style="15" customWidth="1"/>
    <col min="6410" max="6656" width="9" style="15"/>
    <col min="6657" max="6657" width="10.5" style="15" customWidth="1"/>
    <col min="6658" max="6665" width="10.375" style="15" customWidth="1"/>
    <col min="6666" max="6912" width="9" style="15"/>
    <col min="6913" max="6913" width="10.5" style="15" customWidth="1"/>
    <col min="6914" max="6921" width="10.375" style="15" customWidth="1"/>
    <col min="6922" max="7168" width="9" style="15"/>
    <col min="7169" max="7169" width="10.5" style="15" customWidth="1"/>
    <col min="7170" max="7177" width="10.375" style="15" customWidth="1"/>
    <col min="7178" max="7424" width="9" style="15"/>
    <col min="7425" max="7425" width="10.5" style="15" customWidth="1"/>
    <col min="7426" max="7433" width="10.375" style="15" customWidth="1"/>
    <col min="7434" max="7680" width="9" style="15"/>
    <col min="7681" max="7681" width="10.5" style="15" customWidth="1"/>
    <col min="7682" max="7689" width="10.375" style="15" customWidth="1"/>
    <col min="7690" max="7936" width="9" style="15"/>
    <col min="7937" max="7937" width="10.5" style="15" customWidth="1"/>
    <col min="7938" max="7945" width="10.375" style="15" customWidth="1"/>
    <col min="7946" max="8192" width="9" style="15"/>
    <col min="8193" max="8193" width="10.5" style="15" customWidth="1"/>
    <col min="8194" max="8201" width="10.375" style="15" customWidth="1"/>
    <col min="8202" max="8448" width="9" style="15"/>
    <col min="8449" max="8449" width="10.5" style="15" customWidth="1"/>
    <col min="8450" max="8457" width="10.375" style="15" customWidth="1"/>
    <col min="8458" max="8704" width="9" style="15"/>
    <col min="8705" max="8705" width="10.5" style="15" customWidth="1"/>
    <col min="8706" max="8713" width="10.375" style="15" customWidth="1"/>
    <col min="8714" max="8960" width="9" style="15"/>
    <col min="8961" max="8961" width="10.5" style="15" customWidth="1"/>
    <col min="8962" max="8969" width="10.375" style="15" customWidth="1"/>
    <col min="8970" max="9216" width="9" style="15"/>
    <col min="9217" max="9217" width="10.5" style="15" customWidth="1"/>
    <col min="9218" max="9225" width="10.375" style="15" customWidth="1"/>
    <col min="9226" max="9472" width="9" style="15"/>
    <col min="9473" max="9473" width="10.5" style="15" customWidth="1"/>
    <col min="9474" max="9481" width="10.375" style="15" customWidth="1"/>
    <col min="9482" max="9728" width="9" style="15"/>
    <col min="9729" max="9729" width="10.5" style="15" customWidth="1"/>
    <col min="9730" max="9737" width="10.375" style="15" customWidth="1"/>
    <col min="9738" max="9984" width="9" style="15"/>
    <col min="9985" max="9985" width="10.5" style="15" customWidth="1"/>
    <col min="9986" max="9993" width="10.375" style="15" customWidth="1"/>
    <col min="9994" max="10240" width="9" style="15"/>
    <col min="10241" max="10241" width="10.5" style="15" customWidth="1"/>
    <col min="10242" max="10249" width="10.375" style="15" customWidth="1"/>
    <col min="10250" max="10496" width="9" style="15"/>
    <col min="10497" max="10497" width="10.5" style="15" customWidth="1"/>
    <col min="10498" max="10505" width="10.375" style="15" customWidth="1"/>
    <col min="10506" max="10752" width="9" style="15"/>
    <col min="10753" max="10753" width="10.5" style="15" customWidth="1"/>
    <col min="10754" max="10761" width="10.375" style="15" customWidth="1"/>
    <col min="10762" max="11008" width="9" style="15"/>
    <col min="11009" max="11009" width="10.5" style="15" customWidth="1"/>
    <col min="11010" max="11017" width="10.375" style="15" customWidth="1"/>
    <col min="11018" max="11264" width="9" style="15"/>
    <col min="11265" max="11265" width="10.5" style="15" customWidth="1"/>
    <col min="11266" max="11273" width="10.375" style="15" customWidth="1"/>
    <col min="11274" max="11520" width="9" style="15"/>
    <col min="11521" max="11521" width="10.5" style="15" customWidth="1"/>
    <col min="11522" max="11529" width="10.375" style="15" customWidth="1"/>
    <col min="11530" max="11776" width="9" style="15"/>
    <col min="11777" max="11777" width="10.5" style="15" customWidth="1"/>
    <col min="11778" max="11785" width="10.375" style="15" customWidth="1"/>
    <col min="11786" max="12032" width="9" style="15"/>
    <col min="12033" max="12033" width="10.5" style="15" customWidth="1"/>
    <col min="12034" max="12041" width="10.375" style="15" customWidth="1"/>
    <col min="12042" max="12288" width="9" style="15"/>
    <col min="12289" max="12289" width="10.5" style="15" customWidth="1"/>
    <col min="12290" max="12297" width="10.375" style="15" customWidth="1"/>
    <col min="12298" max="12544" width="9" style="15"/>
    <col min="12545" max="12545" width="10.5" style="15" customWidth="1"/>
    <col min="12546" max="12553" width="10.375" style="15" customWidth="1"/>
    <col min="12554" max="12800" width="9" style="15"/>
    <col min="12801" max="12801" width="10.5" style="15" customWidth="1"/>
    <col min="12802" max="12809" width="10.375" style="15" customWidth="1"/>
    <col min="12810" max="13056" width="9" style="15"/>
    <col min="13057" max="13057" width="10.5" style="15" customWidth="1"/>
    <col min="13058" max="13065" width="10.375" style="15" customWidth="1"/>
    <col min="13066" max="13312" width="9" style="15"/>
    <col min="13313" max="13313" width="10.5" style="15" customWidth="1"/>
    <col min="13314" max="13321" width="10.375" style="15" customWidth="1"/>
    <col min="13322" max="13568" width="9" style="15"/>
    <col min="13569" max="13569" width="10.5" style="15" customWidth="1"/>
    <col min="13570" max="13577" width="10.375" style="15" customWidth="1"/>
    <col min="13578" max="13824" width="9" style="15"/>
    <col min="13825" max="13825" width="10.5" style="15" customWidth="1"/>
    <col min="13826" max="13833" width="10.375" style="15" customWidth="1"/>
    <col min="13834" max="14080" width="9" style="15"/>
    <col min="14081" max="14081" width="10.5" style="15" customWidth="1"/>
    <col min="14082" max="14089" width="10.375" style="15" customWidth="1"/>
    <col min="14090" max="14336" width="9" style="15"/>
    <col min="14337" max="14337" width="10.5" style="15" customWidth="1"/>
    <col min="14338" max="14345" width="10.375" style="15" customWidth="1"/>
    <col min="14346" max="14592" width="9" style="15"/>
    <col min="14593" max="14593" width="10.5" style="15" customWidth="1"/>
    <col min="14594" max="14601" width="10.375" style="15" customWidth="1"/>
    <col min="14602" max="14848" width="9" style="15"/>
    <col min="14849" max="14849" width="10.5" style="15" customWidth="1"/>
    <col min="14850" max="14857" width="10.375" style="15" customWidth="1"/>
    <col min="14858" max="15104" width="9" style="15"/>
    <col min="15105" max="15105" width="10.5" style="15" customWidth="1"/>
    <col min="15106" max="15113" width="10.375" style="15" customWidth="1"/>
    <col min="15114" max="15360" width="9" style="15"/>
    <col min="15361" max="15361" width="10.5" style="15" customWidth="1"/>
    <col min="15362" max="15369" width="10.375" style="15" customWidth="1"/>
    <col min="15370" max="15616" width="9" style="15"/>
    <col min="15617" max="15617" width="10.5" style="15" customWidth="1"/>
    <col min="15618" max="15625" width="10.375" style="15" customWidth="1"/>
    <col min="15626" max="15872" width="9" style="15"/>
    <col min="15873" max="15873" width="10.5" style="15" customWidth="1"/>
    <col min="15874" max="15881" width="10.375" style="15" customWidth="1"/>
    <col min="15882" max="16128" width="9" style="15"/>
    <col min="16129" max="16129" width="10.5" style="15" customWidth="1"/>
    <col min="16130" max="16137" width="10.375" style="15" customWidth="1"/>
    <col min="16138" max="16384" width="9" style="15"/>
  </cols>
  <sheetData>
    <row r="1" spans="1:127" s="3" customFormat="1" ht="18">
      <c r="A1" s="1046" t="s">
        <v>176</v>
      </c>
      <c r="B1" s="1046"/>
      <c r="C1" s="1046"/>
      <c r="D1" s="1046"/>
      <c r="E1" s="1046"/>
      <c r="F1" s="1046"/>
      <c r="G1" s="1046"/>
      <c r="H1" s="1046"/>
      <c r="I1" s="1046"/>
      <c r="J1" s="339"/>
      <c r="K1" s="335"/>
      <c r="L1" s="335"/>
      <c r="M1" s="335"/>
      <c r="N1" s="335"/>
      <c r="O1" s="335"/>
      <c r="P1" s="335"/>
      <c r="Q1" s="335"/>
      <c r="R1" s="5"/>
      <c r="S1" s="2"/>
      <c r="T1" s="2"/>
      <c r="U1" s="2"/>
      <c r="V1" s="2"/>
      <c r="W1" s="2"/>
      <c r="X1" s="2"/>
      <c r="Y1" s="2"/>
      <c r="Z1" s="2"/>
      <c r="AA1" s="335"/>
      <c r="AB1" s="335"/>
      <c r="AC1" s="335"/>
      <c r="AD1" s="335"/>
      <c r="AE1" s="335"/>
      <c r="AF1" s="335"/>
      <c r="AG1" s="6"/>
      <c r="AH1" s="6"/>
    </row>
    <row r="2" spans="1:127" s="3" customFormat="1" ht="11.25">
      <c r="J2" s="5"/>
      <c r="K2" s="5"/>
      <c r="L2" s="5"/>
      <c r="M2" s="5"/>
      <c r="N2" s="5"/>
      <c r="O2" s="5"/>
      <c r="P2" s="5"/>
      <c r="Q2" s="5"/>
      <c r="R2" s="5"/>
      <c r="S2" s="5"/>
      <c r="T2" s="5"/>
      <c r="U2" s="5"/>
      <c r="V2" s="5"/>
      <c r="W2" s="5"/>
      <c r="X2" s="5"/>
      <c r="Y2" s="5"/>
      <c r="Z2" s="5"/>
      <c r="AA2" s="5"/>
      <c r="AB2" s="5"/>
      <c r="AC2" s="5"/>
      <c r="AD2" s="5"/>
      <c r="AE2" s="5"/>
      <c r="AF2" s="5"/>
    </row>
    <row r="3" spans="1:127" s="3" customFormat="1" ht="20.100000000000001" customHeight="1" thickBot="1">
      <c r="A3" s="9" t="s">
        <v>148</v>
      </c>
      <c r="F3" s="9"/>
      <c r="G3" s="9"/>
      <c r="H3" s="28"/>
      <c r="I3" s="9"/>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row>
    <row r="4" spans="1:127" ht="21" customHeight="1">
      <c r="A4" s="907" t="s">
        <v>5</v>
      </c>
      <c r="B4" s="818" t="s">
        <v>177</v>
      </c>
      <c r="C4" s="804"/>
      <c r="D4" s="804"/>
      <c r="E4" s="1047"/>
      <c r="F4" s="1048" t="s">
        <v>178</v>
      </c>
      <c r="G4" s="1048" t="s">
        <v>179</v>
      </c>
      <c r="H4" s="1048" t="s">
        <v>180</v>
      </c>
      <c r="I4" s="741" t="s">
        <v>181</v>
      </c>
    </row>
    <row r="5" spans="1:127" ht="15.75" customHeight="1">
      <c r="A5" s="908"/>
      <c r="B5" s="828" t="s">
        <v>17</v>
      </c>
      <c r="C5" s="1050" t="s">
        <v>182</v>
      </c>
      <c r="D5" s="826" t="s">
        <v>183</v>
      </c>
      <c r="E5" s="336"/>
      <c r="F5" s="829"/>
      <c r="G5" s="829"/>
      <c r="H5" s="829"/>
      <c r="I5" s="810"/>
    </row>
    <row r="6" spans="1:127" ht="27" customHeight="1" thickBot="1">
      <c r="A6" s="909"/>
      <c r="B6" s="1049"/>
      <c r="C6" s="1049"/>
      <c r="D6" s="1049"/>
      <c r="E6" s="166" t="s">
        <v>184</v>
      </c>
      <c r="F6" s="1049"/>
      <c r="G6" s="1049"/>
      <c r="H6" s="1049"/>
      <c r="I6" s="948"/>
    </row>
    <row r="7" spans="1:127" s="170" customFormat="1" ht="10.5">
      <c r="A7" s="167"/>
      <c r="B7" s="168" t="s">
        <v>185</v>
      </c>
      <c r="C7" s="169" t="s">
        <v>185</v>
      </c>
      <c r="D7" s="169" t="s">
        <v>185</v>
      </c>
      <c r="E7" s="169" t="s">
        <v>186</v>
      </c>
      <c r="F7" s="169" t="s">
        <v>185</v>
      </c>
      <c r="G7" s="169" t="s">
        <v>185</v>
      </c>
      <c r="H7" s="169" t="s">
        <v>185</v>
      </c>
      <c r="I7" s="169" t="s">
        <v>187</v>
      </c>
    </row>
    <row r="8" spans="1:127" s="170" customFormat="1" ht="11.25" customHeight="1">
      <c r="A8" s="171" t="s">
        <v>24</v>
      </c>
      <c r="B8" s="172">
        <v>80843231</v>
      </c>
      <c r="C8" s="172">
        <v>4196592</v>
      </c>
      <c r="D8" s="172">
        <v>76646639</v>
      </c>
      <c r="E8" s="172" t="s">
        <v>53</v>
      </c>
      <c r="F8" s="172">
        <v>76338367</v>
      </c>
      <c r="G8" s="172">
        <v>248859</v>
      </c>
      <c r="H8" s="172">
        <v>4256005</v>
      </c>
      <c r="I8" s="173">
        <v>94.4</v>
      </c>
    </row>
    <row r="9" spans="1:127" s="170" customFormat="1" ht="8.4499999999999993" customHeight="1">
      <c r="A9" s="171"/>
      <c r="B9" s="20"/>
      <c r="C9" s="20"/>
      <c r="D9" s="20"/>
      <c r="E9" s="172"/>
      <c r="F9" s="20"/>
      <c r="G9" s="20"/>
      <c r="H9" s="20"/>
      <c r="I9" s="174"/>
    </row>
    <row r="10" spans="1:127" s="170" customFormat="1" ht="11.25" customHeight="1">
      <c r="A10" s="171" t="s">
        <v>26</v>
      </c>
      <c r="B10" s="172">
        <v>77675204</v>
      </c>
      <c r="C10" s="172">
        <v>4255246</v>
      </c>
      <c r="D10" s="172">
        <v>73419958</v>
      </c>
      <c r="E10" s="172" t="s">
        <v>53</v>
      </c>
      <c r="F10" s="172">
        <v>71865805</v>
      </c>
      <c r="G10" s="172">
        <v>323545</v>
      </c>
      <c r="H10" s="172">
        <v>5485854</v>
      </c>
      <c r="I10" s="173">
        <v>92.5</v>
      </c>
    </row>
    <row r="11" spans="1:127" s="170" customFormat="1" ht="8.4499999999999993" customHeight="1">
      <c r="A11" s="171"/>
      <c r="B11" s="20"/>
      <c r="C11" s="20"/>
      <c r="D11" s="20"/>
      <c r="E11" s="172"/>
      <c r="F11" s="20"/>
      <c r="G11" s="20"/>
      <c r="H11" s="20"/>
      <c r="I11" s="174"/>
    </row>
    <row r="12" spans="1:127" s="170" customFormat="1" ht="11.25" customHeight="1">
      <c r="A12" s="171" t="s">
        <v>29</v>
      </c>
      <c r="B12" s="172">
        <v>77449614</v>
      </c>
      <c r="C12" s="172">
        <v>5484589</v>
      </c>
      <c r="D12" s="172">
        <v>71965025</v>
      </c>
      <c r="E12" s="172" t="s">
        <v>53</v>
      </c>
      <c r="F12" s="172">
        <v>70992714</v>
      </c>
      <c r="G12" s="172">
        <v>221938</v>
      </c>
      <c r="H12" s="172">
        <v>6234963</v>
      </c>
      <c r="I12" s="173">
        <v>91.7</v>
      </c>
    </row>
    <row r="13" spans="1:127" s="170" customFormat="1" ht="8.1" customHeight="1">
      <c r="A13" s="171"/>
      <c r="B13" s="172"/>
      <c r="C13" s="172"/>
      <c r="D13" s="172"/>
      <c r="E13" s="172"/>
      <c r="F13" s="172"/>
      <c r="G13" s="172"/>
      <c r="H13" s="172"/>
      <c r="I13" s="173"/>
    </row>
    <row r="14" spans="1:127" s="170" customFormat="1" ht="8.1" customHeight="1">
      <c r="A14" s="171"/>
      <c r="B14" s="20"/>
      <c r="C14" s="20"/>
      <c r="D14" s="20"/>
      <c r="E14" s="172"/>
      <c r="F14" s="20"/>
      <c r="G14" s="20"/>
      <c r="H14" s="20"/>
      <c r="I14" s="174"/>
    </row>
    <row r="15" spans="1:127" s="170" customFormat="1" ht="11.25" customHeight="1">
      <c r="A15" s="171" t="s">
        <v>188</v>
      </c>
      <c r="B15" s="172">
        <v>73170478</v>
      </c>
      <c r="C15" s="172">
        <v>6235395</v>
      </c>
      <c r="D15" s="172">
        <v>66935083</v>
      </c>
      <c r="E15" s="172" t="s">
        <v>53</v>
      </c>
      <c r="F15" s="172">
        <v>66571154</v>
      </c>
      <c r="G15" s="172">
        <v>559280</v>
      </c>
      <c r="H15" s="172">
        <v>6040044</v>
      </c>
      <c r="I15" s="173">
        <v>91</v>
      </c>
    </row>
    <row r="16" spans="1:127" s="170" customFormat="1" ht="8.4499999999999993" customHeight="1">
      <c r="A16" s="167"/>
      <c r="B16" s="20"/>
      <c r="C16" s="20"/>
      <c r="D16" s="20"/>
      <c r="E16" s="172"/>
      <c r="F16" s="20"/>
      <c r="G16" s="20"/>
      <c r="H16" s="20"/>
      <c r="I16" s="174"/>
    </row>
    <row r="17" spans="1:9" s="170" customFormat="1" ht="11.25" customHeight="1">
      <c r="A17" s="171" t="s">
        <v>170</v>
      </c>
      <c r="B17" s="172">
        <v>74886178</v>
      </c>
      <c r="C17" s="172">
        <v>6038559</v>
      </c>
      <c r="D17" s="172">
        <v>68847619</v>
      </c>
      <c r="E17" s="172">
        <v>7136880</v>
      </c>
      <c r="F17" s="172">
        <v>68225336</v>
      </c>
      <c r="G17" s="172">
        <v>643999</v>
      </c>
      <c r="H17" s="172">
        <v>6016843</v>
      </c>
      <c r="I17" s="173">
        <v>91.1</v>
      </c>
    </row>
    <row r="18" spans="1:9" s="170" customFormat="1" ht="8.4499999999999993" customHeight="1">
      <c r="A18" s="167"/>
      <c r="B18" s="20"/>
      <c r="C18" s="20"/>
      <c r="D18" s="20"/>
      <c r="E18" s="172"/>
      <c r="F18" s="20"/>
      <c r="G18" s="20"/>
      <c r="H18" s="20"/>
      <c r="I18" s="174"/>
    </row>
    <row r="19" spans="1:9" s="170" customFormat="1" ht="11.25" customHeight="1">
      <c r="A19" s="171" t="s">
        <v>63</v>
      </c>
      <c r="B19" s="172">
        <v>71055897</v>
      </c>
      <c r="C19" s="172">
        <v>6016479</v>
      </c>
      <c r="D19" s="172">
        <v>65039418</v>
      </c>
      <c r="E19" s="172">
        <v>6717469</v>
      </c>
      <c r="F19" s="172">
        <v>65176486</v>
      </c>
      <c r="G19" s="172">
        <v>471899</v>
      </c>
      <c r="H19" s="172">
        <v>5407511</v>
      </c>
      <c r="I19" s="173">
        <v>91.7</v>
      </c>
    </row>
    <row r="20" spans="1:9" s="170" customFormat="1" ht="8.1" customHeight="1">
      <c r="A20" s="171"/>
      <c r="B20" s="172"/>
      <c r="C20" s="172"/>
      <c r="D20" s="172"/>
      <c r="E20" s="172"/>
      <c r="F20" s="172"/>
      <c r="G20" s="172"/>
      <c r="H20" s="172"/>
      <c r="I20" s="173"/>
    </row>
    <row r="21" spans="1:9" s="170" customFormat="1" ht="8.1" customHeight="1">
      <c r="A21" s="175"/>
      <c r="B21" s="20"/>
      <c r="C21" s="20"/>
      <c r="D21" s="20"/>
      <c r="E21" s="172"/>
      <c r="F21" s="20"/>
      <c r="G21" s="20"/>
      <c r="H21" s="20"/>
      <c r="I21" s="174"/>
    </row>
    <row r="22" spans="1:9" s="170" customFormat="1" ht="11.25" customHeight="1">
      <c r="A22" s="171" t="s">
        <v>64</v>
      </c>
      <c r="B22" s="172">
        <v>69440789</v>
      </c>
      <c r="C22" s="172">
        <v>5405068</v>
      </c>
      <c r="D22" s="172">
        <v>64035721</v>
      </c>
      <c r="E22" s="172">
        <v>6460284</v>
      </c>
      <c r="F22" s="172">
        <v>63920983</v>
      </c>
      <c r="G22" s="172">
        <v>568763</v>
      </c>
      <c r="H22" s="172">
        <v>4951044</v>
      </c>
      <c r="I22" s="173">
        <v>92.1</v>
      </c>
    </row>
    <row r="23" spans="1:9" s="170" customFormat="1" ht="8.4499999999999993" customHeight="1">
      <c r="A23" s="175"/>
      <c r="B23" s="176"/>
      <c r="C23" s="177"/>
      <c r="D23" s="177"/>
      <c r="E23" s="172"/>
      <c r="F23" s="177"/>
      <c r="G23" s="177"/>
      <c r="H23" s="177"/>
      <c r="I23" s="178"/>
    </row>
    <row r="24" spans="1:9" s="170" customFormat="1" ht="11.25" customHeight="1">
      <c r="A24" s="171" t="s">
        <v>65</v>
      </c>
      <c r="B24" s="172">
        <v>67053506</v>
      </c>
      <c r="C24" s="172">
        <v>4952784</v>
      </c>
      <c r="D24" s="172">
        <v>62100722</v>
      </c>
      <c r="E24" s="172">
        <v>6256177</v>
      </c>
      <c r="F24" s="172">
        <v>62113469</v>
      </c>
      <c r="G24" s="172">
        <v>582735</v>
      </c>
      <c r="H24" s="172">
        <v>4357303</v>
      </c>
      <c r="I24" s="173">
        <v>92.6</v>
      </c>
    </row>
    <row r="25" spans="1:9" s="170" customFormat="1" ht="8.4499999999999993" customHeight="1">
      <c r="A25" s="175"/>
      <c r="B25" s="176"/>
      <c r="C25" s="177"/>
      <c r="D25" s="177"/>
      <c r="E25" s="172"/>
      <c r="F25" s="177"/>
      <c r="G25" s="177"/>
      <c r="H25" s="177"/>
      <c r="I25" s="178"/>
    </row>
    <row r="26" spans="1:9" s="170" customFormat="1" ht="11.25" customHeight="1">
      <c r="A26" s="171" t="s">
        <v>66</v>
      </c>
      <c r="B26" s="172">
        <v>65930002</v>
      </c>
      <c r="C26" s="172">
        <v>4357303</v>
      </c>
      <c r="D26" s="172">
        <v>61572699</v>
      </c>
      <c r="E26" s="172">
        <v>6331176</v>
      </c>
      <c r="F26" s="172">
        <v>61518985</v>
      </c>
      <c r="G26" s="172">
        <v>324960</v>
      </c>
      <c r="H26" s="172">
        <v>4086058</v>
      </c>
      <c r="I26" s="173">
        <v>93.3</v>
      </c>
    </row>
    <row r="27" spans="1:9" s="170" customFormat="1" ht="8.1" customHeight="1">
      <c r="A27" s="171"/>
      <c r="B27" s="172"/>
      <c r="C27" s="172"/>
      <c r="D27" s="172"/>
      <c r="E27" s="172"/>
      <c r="F27" s="172"/>
      <c r="G27" s="172"/>
      <c r="H27" s="172"/>
      <c r="I27" s="173"/>
    </row>
    <row r="28" spans="1:9" s="170" customFormat="1" ht="8.1" customHeight="1">
      <c r="A28" s="175"/>
      <c r="B28" s="176"/>
      <c r="C28" s="177"/>
      <c r="D28" s="177"/>
      <c r="E28" s="172"/>
      <c r="F28" s="177"/>
      <c r="G28" s="177"/>
      <c r="H28" s="177"/>
      <c r="I28" s="178"/>
    </row>
    <row r="29" spans="1:9" s="170" customFormat="1" ht="11.25" customHeight="1">
      <c r="A29" s="171" t="s">
        <v>67</v>
      </c>
      <c r="B29" s="172">
        <v>65593876</v>
      </c>
      <c r="C29" s="172">
        <v>4085728</v>
      </c>
      <c r="D29" s="172">
        <v>61508148</v>
      </c>
      <c r="E29" s="172">
        <v>6325712</v>
      </c>
      <c r="F29" s="172">
        <v>61189636</v>
      </c>
      <c r="G29" s="172">
        <v>340193</v>
      </c>
      <c r="H29" s="172">
        <v>4064048</v>
      </c>
      <c r="I29" s="173">
        <v>93.3</v>
      </c>
    </row>
    <row r="30" spans="1:9" s="170" customFormat="1" ht="8.1" customHeight="1">
      <c r="A30" s="171"/>
      <c r="B30" s="172"/>
      <c r="C30" s="172"/>
      <c r="D30" s="172"/>
      <c r="E30" s="172"/>
      <c r="F30" s="172"/>
      <c r="G30" s="172"/>
      <c r="H30" s="172"/>
      <c r="I30" s="173"/>
    </row>
    <row r="31" spans="1:9" s="170" customFormat="1" ht="8.1" customHeight="1">
      <c r="A31" s="171"/>
      <c r="B31" s="172"/>
      <c r="C31" s="172"/>
      <c r="D31" s="172"/>
      <c r="E31" s="172"/>
      <c r="F31" s="172"/>
      <c r="G31" s="172"/>
      <c r="H31" s="172"/>
      <c r="I31" s="173"/>
    </row>
    <row r="32" spans="1:9" s="170" customFormat="1" ht="11.25" customHeight="1">
      <c r="A32" s="175" t="s">
        <v>171</v>
      </c>
      <c r="B32" s="172">
        <v>8005341</v>
      </c>
      <c r="C32" s="172">
        <v>3379290</v>
      </c>
      <c r="D32" s="172">
        <v>4626051</v>
      </c>
      <c r="E32" s="172">
        <v>98162</v>
      </c>
      <c r="F32" s="172">
        <v>3991857</v>
      </c>
      <c r="G32" s="172" t="s">
        <v>22</v>
      </c>
      <c r="H32" s="172">
        <v>4013484</v>
      </c>
      <c r="I32" s="173">
        <v>49.9</v>
      </c>
    </row>
    <row r="33" spans="1:9" s="170" customFormat="1" ht="11.25" customHeight="1">
      <c r="A33" s="175" t="s">
        <v>189</v>
      </c>
      <c r="B33" s="172">
        <v>3125830</v>
      </c>
      <c r="C33" s="172">
        <v>706768</v>
      </c>
      <c r="D33" s="172">
        <v>2419062</v>
      </c>
      <c r="E33" s="172">
        <v>35917</v>
      </c>
      <c r="F33" s="172">
        <v>1491881</v>
      </c>
      <c r="G33" s="172">
        <v>13322</v>
      </c>
      <c r="H33" s="172">
        <v>5634111</v>
      </c>
      <c r="I33" s="173">
        <v>49.3</v>
      </c>
    </row>
    <row r="34" spans="1:9" s="170" customFormat="1" ht="11.25" customHeight="1">
      <c r="A34" s="175" t="s">
        <v>190</v>
      </c>
      <c r="B34" s="172">
        <v>6829496</v>
      </c>
      <c r="C34" s="172" t="s">
        <v>22</v>
      </c>
      <c r="D34" s="172">
        <v>6829496</v>
      </c>
      <c r="E34" s="172">
        <v>39516</v>
      </c>
      <c r="F34" s="172">
        <v>7652076</v>
      </c>
      <c r="G34" s="172">
        <v>2679</v>
      </c>
      <c r="H34" s="172">
        <v>4808851</v>
      </c>
      <c r="I34" s="173">
        <v>73.099999999999994</v>
      </c>
    </row>
    <row r="35" spans="1:9" s="170" customFormat="1" ht="8.4499999999999993" customHeight="1">
      <c r="A35" s="171"/>
      <c r="B35" s="172"/>
      <c r="C35" s="177"/>
      <c r="D35" s="172"/>
      <c r="E35" s="172"/>
      <c r="F35" s="172"/>
      <c r="G35" s="172"/>
      <c r="H35" s="172"/>
      <c r="I35" s="173"/>
    </row>
    <row r="36" spans="1:9" s="170" customFormat="1" ht="11.25" customHeight="1">
      <c r="A36" s="175" t="s">
        <v>192</v>
      </c>
      <c r="B36" s="172">
        <v>5058866</v>
      </c>
      <c r="C36" s="172" t="s">
        <v>22</v>
      </c>
      <c r="D36" s="172">
        <v>5058866</v>
      </c>
      <c r="E36" s="172">
        <v>493995</v>
      </c>
      <c r="F36" s="172">
        <v>4993360</v>
      </c>
      <c r="G36" s="172">
        <v>15915</v>
      </c>
      <c r="H36" s="172">
        <v>4858442</v>
      </c>
      <c r="I36" s="173">
        <v>78.8</v>
      </c>
    </row>
    <row r="37" spans="1:9" s="170" customFormat="1" ht="11.25" customHeight="1">
      <c r="A37" s="175" t="s">
        <v>31</v>
      </c>
      <c r="B37" s="172">
        <v>2994549</v>
      </c>
      <c r="C37" s="172" t="s">
        <v>22</v>
      </c>
      <c r="D37" s="172">
        <v>2994549</v>
      </c>
      <c r="E37" s="172">
        <v>2076733</v>
      </c>
      <c r="F37" s="172">
        <v>1754572</v>
      </c>
      <c r="G37" s="172">
        <v>2754</v>
      </c>
      <c r="H37" s="172">
        <v>6095665</v>
      </c>
      <c r="I37" s="173">
        <v>76.400000000000006</v>
      </c>
    </row>
    <row r="38" spans="1:9" s="170" customFormat="1" ht="11.25" customHeight="1">
      <c r="A38" s="175" t="s">
        <v>33</v>
      </c>
      <c r="B38" s="172">
        <v>8559537</v>
      </c>
      <c r="C38" s="172" t="s">
        <v>22</v>
      </c>
      <c r="D38" s="172">
        <v>8559537</v>
      </c>
      <c r="E38" s="172">
        <v>403271</v>
      </c>
      <c r="F38" s="172">
        <v>9566710</v>
      </c>
      <c r="G38" s="172">
        <v>6039</v>
      </c>
      <c r="H38" s="172">
        <v>5082453</v>
      </c>
      <c r="I38" s="173">
        <v>85.2</v>
      </c>
    </row>
    <row r="39" spans="1:9" s="170" customFormat="1" ht="8.1" customHeight="1">
      <c r="A39" s="175"/>
      <c r="B39" s="172"/>
      <c r="C39" s="177"/>
      <c r="D39" s="172"/>
      <c r="E39" s="172"/>
      <c r="F39" s="172"/>
      <c r="G39" s="172"/>
      <c r="H39" s="172"/>
      <c r="I39" s="173"/>
    </row>
    <row r="40" spans="1:9" s="170" customFormat="1" ht="8.1" customHeight="1">
      <c r="A40" s="171"/>
      <c r="B40" s="172"/>
      <c r="C40" s="177"/>
      <c r="D40" s="172"/>
      <c r="E40" s="172"/>
      <c r="F40" s="172"/>
      <c r="G40" s="172"/>
      <c r="H40" s="172"/>
      <c r="I40" s="173"/>
    </row>
    <row r="41" spans="1:9" s="170" customFormat="1" ht="11.25" customHeight="1">
      <c r="A41" s="175" t="s">
        <v>193</v>
      </c>
      <c r="B41" s="172">
        <v>4807670</v>
      </c>
      <c r="C41" s="172" t="s">
        <v>22</v>
      </c>
      <c r="D41" s="172">
        <v>4807670</v>
      </c>
      <c r="E41" s="172">
        <v>81961</v>
      </c>
      <c r="F41" s="172">
        <v>4794237</v>
      </c>
      <c r="G41" s="172">
        <v>9257</v>
      </c>
      <c r="H41" s="172">
        <v>5086629</v>
      </c>
      <c r="I41" s="173">
        <v>87</v>
      </c>
    </row>
    <row r="42" spans="1:9" s="170" customFormat="1" ht="11.25" customHeight="1">
      <c r="A42" s="175" t="s">
        <v>36</v>
      </c>
      <c r="B42" s="172">
        <v>2543650</v>
      </c>
      <c r="C42" s="172" t="s">
        <v>22</v>
      </c>
      <c r="D42" s="172">
        <v>2543650</v>
      </c>
      <c r="E42" s="172">
        <v>28906</v>
      </c>
      <c r="F42" s="172">
        <v>1620216</v>
      </c>
      <c r="G42" s="172">
        <v>71550</v>
      </c>
      <c r="H42" s="172">
        <v>5938512</v>
      </c>
      <c r="I42" s="173">
        <v>85.5</v>
      </c>
    </row>
    <row r="43" spans="1:9" s="170" customFormat="1" ht="11.25" customHeight="1">
      <c r="A43" s="175" t="s">
        <v>37</v>
      </c>
      <c r="B43" s="172">
        <v>4691091</v>
      </c>
      <c r="C43" s="172" t="s">
        <v>22</v>
      </c>
      <c r="D43" s="172">
        <v>4691091</v>
      </c>
      <c r="E43" s="172">
        <v>67086</v>
      </c>
      <c r="F43" s="172">
        <v>4785144</v>
      </c>
      <c r="G43" s="172">
        <v>6745</v>
      </c>
      <c r="H43" s="172">
        <v>5837715</v>
      </c>
      <c r="I43" s="173">
        <v>87.2</v>
      </c>
    </row>
    <row r="44" spans="1:9" s="170" customFormat="1" ht="8.4499999999999993" customHeight="1">
      <c r="A44" s="171"/>
      <c r="B44" s="172"/>
      <c r="C44" s="177"/>
      <c r="D44" s="172"/>
      <c r="E44" s="172"/>
      <c r="F44" s="172"/>
      <c r="G44" s="172"/>
      <c r="H44" s="172"/>
      <c r="I44" s="173"/>
    </row>
    <row r="45" spans="1:9" s="170" customFormat="1" ht="11.25" customHeight="1">
      <c r="A45" s="175" t="s">
        <v>172</v>
      </c>
      <c r="B45" s="172">
        <v>5615154</v>
      </c>
      <c r="C45" s="172" t="s">
        <v>22</v>
      </c>
      <c r="D45" s="172">
        <v>5615154</v>
      </c>
      <c r="E45" s="172">
        <v>2788016</v>
      </c>
      <c r="F45" s="172">
        <v>5080996</v>
      </c>
      <c r="G45" s="172" t="s">
        <v>22</v>
      </c>
      <c r="H45" s="172">
        <v>6371873</v>
      </c>
      <c r="I45" s="173">
        <v>87.6</v>
      </c>
    </row>
    <row r="46" spans="1:9" s="170" customFormat="1" ht="11.25" customHeight="1">
      <c r="A46" s="175" t="s">
        <v>194</v>
      </c>
      <c r="B46" s="172">
        <v>6352295</v>
      </c>
      <c r="C46" s="172" t="s">
        <v>22</v>
      </c>
      <c r="D46" s="172">
        <v>6352295</v>
      </c>
      <c r="E46" s="172">
        <v>128681</v>
      </c>
      <c r="F46" s="172">
        <v>6840722</v>
      </c>
      <c r="G46" s="172">
        <v>25717</v>
      </c>
      <c r="H46" s="172">
        <v>5857728</v>
      </c>
      <c r="I46" s="173">
        <v>89.7</v>
      </c>
    </row>
    <row r="47" spans="1:9" s="170" customFormat="1" ht="11.25" customHeight="1">
      <c r="A47" s="175" t="s">
        <v>195</v>
      </c>
      <c r="B47" s="172">
        <v>7011920</v>
      </c>
      <c r="C47" s="172" t="s">
        <v>22</v>
      </c>
      <c r="D47" s="172">
        <v>7011920</v>
      </c>
      <c r="E47" s="172">
        <v>83469</v>
      </c>
      <c r="F47" s="172">
        <v>7885868</v>
      </c>
      <c r="G47" s="172">
        <v>186215</v>
      </c>
      <c r="H47" s="172">
        <v>4797565</v>
      </c>
      <c r="I47" s="173">
        <v>92.2</v>
      </c>
    </row>
    <row r="48" spans="1:9" s="170" customFormat="1" ht="11.25" customHeight="1">
      <c r="A48" s="175" t="s">
        <v>196</v>
      </c>
      <c r="B48" s="172">
        <v>-1521</v>
      </c>
      <c r="C48" s="172">
        <v>-330</v>
      </c>
      <c r="D48" s="172">
        <v>-1191</v>
      </c>
      <c r="E48" s="172" t="s">
        <v>53</v>
      </c>
      <c r="F48" s="172">
        <v>731996</v>
      </c>
      <c r="G48" s="172" t="s">
        <v>22</v>
      </c>
      <c r="H48" s="172">
        <v>4064048</v>
      </c>
      <c r="I48" s="173">
        <v>93.3</v>
      </c>
    </row>
    <row r="49" spans="1:9" s="170" customFormat="1" ht="8.1" customHeight="1">
      <c r="A49" s="175"/>
      <c r="B49" s="1052"/>
      <c r="C49" s="1051"/>
      <c r="D49" s="1051"/>
      <c r="E49" s="1051"/>
      <c r="F49" s="1051"/>
      <c r="G49" s="1051"/>
      <c r="H49" s="1051"/>
      <c r="I49" s="178"/>
    </row>
    <row r="50" spans="1:9" s="170" customFormat="1" ht="8.1" customHeight="1">
      <c r="A50" s="175"/>
      <c r="B50" s="1052"/>
      <c r="C50" s="1051"/>
      <c r="D50" s="1051"/>
      <c r="E50" s="1051"/>
      <c r="F50" s="1051"/>
      <c r="G50" s="1051"/>
      <c r="H50" s="1051"/>
      <c r="I50" s="178"/>
    </row>
    <row r="51" spans="1:9" ht="11.25" customHeight="1">
      <c r="A51" s="171" t="s">
        <v>365</v>
      </c>
      <c r="B51" s="172">
        <f>SUM(B54:B71)</f>
        <v>59661397920</v>
      </c>
      <c r="C51" s="172">
        <v>4063909820</v>
      </c>
      <c r="D51" s="172">
        <f t="shared" ref="D51:G51" si="0">SUM(D54:D71)</f>
        <v>59661397920</v>
      </c>
      <c r="E51" s="172">
        <f t="shared" si="0"/>
        <v>0</v>
      </c>
      <c r="F51" s="172">
        <f t="shared" si="0"/>
        <v>55111420161</v>
      </c>
      <c r="G51" s="172">
        <f t="shared" si="0"/>
        <v>379236477</v>
      </c>
      <c r="H51" s="172">
        <v>4170741282</v>
      </c>
      <c r="I51" s="173">
        <f>F51/B51*100</f>
        <v>92.373665523055521</v>
      </c>
    </row>
    <row r="52" spans="1:9" ht="8.1" customHeight="1">
      <c r="A52" s="171"/>
      <c r="B52" s="172"/>
      <c r="C52" s="172"/>
      <c r="D52" s="172"/>
      <c r="E52" s="172"/>
      <c r="F52" s="172"/>
      <c r="G52" s="172"/>
      <c r="H52" s="172"/>
      <c r="I52" s="173"/>
    </row>
    <row r="53" spans="1:9" ht="8.1" customHeight="1">
      <c r="A53" s="171"/>
      <c r="B53" s="172"/>
      <c r="C53" s="172"/>
      <c r="D53" s="172"/>
      <c r="E53" s="172"/>
      <c r="F53" s="172"/>
      <c r="G53" s="172"/>
      <c r="H53" s="172"/>
      <c r="I53" s="173"/>
    </row>
    <row r="54" spans="1:9" ht="11.25" customHeight="1">
      <c r="A54" s="175" t="s">
        <v>366</v>
      </c>
      <c r="B54" s="172">
        <v>7790463419</v>
      </c>
      <c r="C54" s="358"/>
      <c r="D54" s="172">
        <v>7790463419</v>
      </c>
      <c r="E54" s="172" t="s">
        <v>370</v>
      </c>
      <c r="F54" s="172">
        <v>3967504606</v>
      </c>
      <c r="G54" s="172" t="s">
        <v>22</v>
      </c>
      <c r="H54" s="172">
        <v>3822958813</v>
      </c>
      <c r="I54" s="173">
        <v>50.9</v>
      </c>
    </row>
    <row r="55" spans="1:9" ht="11.25" customHeight="1">
      <c r="A55" s="175" t="s">
        <v>189</v>
      </c>
      <c r="B55" s="172">
        <v>3201524990</v>
      </c>
      <c r="C55" s="358"/>
      <c r="D55" s="172">
        <v>3201524990</v>
      </c>
      <c r="E55" s="172" t="s">
        <v>370</v>
      </c>
      <c r="F55" s="172">
        <v>1385686269</v>
      </c>
      <c r="G55" s="172">
        <v>677426</v>
      </c>
      <c r="H55" s="172">
        <v>5638120108</v>
      </c>
      <c r="I55" s="173">
        <v>48.7</v>
      </c>
    </row>
    <row r="56" spans="1:9" ht="11.25" customHeight="1">
      <c r="A56" s="175" t="s">
        <v>190</v>
      </c>
      <c r="B56" s="172">
        <v>6726650944</v>
      </c>
      <c r="C56" s="172" t="s">
        <v>22</v>
      </c>
      <c r="D56" s="172">
        <v>6726650944</v>
      </c>
      <c r="E56" s="172" t="s">
        <v>370</v>
      </c>
      <c r="F56" s="172">
        <v>7527876515</v>
      </c>
      <c r="G56" s="172">
        <v>3055734</v>
      </c>
      <c r="H56" s="172">
        <v>4833838803</v>
      </c>
      <c r="I56" s="173">
        <v>72.7</v>
      </c>
    </row>
    <row r="57" spans="1:9" ht="8.4499999999999993" customHeight="1">
      <c r="A57" s="171"/>
      <c r="B57" s="172"/>
      <c r="C57" s="172"/>
      <c r="D57" s="172"/>
      <c r="E57" s="172"/>
      <c r="F57" s="172"/>
      <c r="G57" s="172"/>
      <c r="H57" s="172"/>
      <c r="I57" s="173"/>
    </row>
    <row r="58" spans="1:9" ht="11.25" customHeight="1">
      <c r="A58" s="175" t="s">
        <v>192</v>
      </c>
      <c r="B58" s="172">
        <v>4976981100</v>
      </c>
      <c r="C58" s="172" t="s">
        <v>22</v>
      </c>
      <c r="D58" s="172">
        <v>4976981100</v>
      </c>
      <c r="E58" s="172" t="s">
        <v>370</v>
      </c>
      <c r="F58" s="172">
        <v>4967522576</v>
      </c>
      <c r="G58" s="172">
        <v>40798008</v>
      </c>
      <c r="H58" s="172">
        <v>4802499319</v>
      </c>
      <c r="I58" s="173">
        <v>78.599999999999994</v>
      </c>
    </row>
    <row r="59" spans="1:9" ht="11.25" customHeight="1">
      <c r="A59" s="175" t="s">
        <v>31</v>
      </c>
      <c r="B59" s="172">
        <v>6197541310</v>
      </c>
      <c r="C59" s="172" t="s">
        <v>22</v>
      </c>
      <c r="D59" s="172">
        <v>6197541310</v>
      </c>
      <c r="E59" s="172" t="s">
        <v>370</v>
      </c>
      <c r="F59" s="172">
        <v>6082008124</v>
      </c>
      <c r="G59" s="172">
        <v>1490</v>
      </c>
      <c r="H59" s="172">
        <v>4918031015</v>
      </c>
      <c r="I59" s="173">
        <v>82.8</v>
      </c>
    </row>
    <row r="60" spans="1:9" ht="11.25" customHeight="1">
      <c r="A60" s="175" t="s">
        <v>33</v>
      </c>
      <c r="B60" s="172">
        <v>4811661410</v>
      </c>
      <c r="C60" s="172" t="s">
        <v>22</v>
      </c>
      <c r="D60" s="172">
        <v>4811661410</v>
      </c>
      <c r="E60" s="172" t="s">
        <v>370</v>
      </c>
      <c r="F60" s="172">
        <v>4765599839</v>
      </c>
      <c r="G60" s="172">
        <v>2408392</v>
      </c>
      <c r="H60" s="172">
        <v>4961684194</v>
      </c>
      <c r="I60" s="173">
        <v>85.1</v>
      </c>
    </row>
    <row r="61" spans="1:9" ht="8.1" customHeight="1">
      <c r="A61" s="175"/>
      <c r="B61" s="172"/>
      <c r="C61" s="172"/>
      <c r="D61" s="172"/>
      <c r="E61" s="172"/>
      <c r="F61" s="172"/>
      <c r="G61" s="172"/>
      <c r="H61" s="172"/>
      <c r="I61" s="173"/>
    </row>
    <row r="62" spans="1:9" ht="8.1" customHeight="1">
      <c r="A62" s="171"/>
      <c r="B62" s="172"/>
      <c r="C62" s="172"/>
      <c r="D62" s="172"/>
      <c r="E62" s="172"/>
      <c r="F62" s="172"/>
      <c r="G62" s="172"/>
      <c r="H62" s="172"/>
      <c r="I62" s="173"/>
    </row>
    <row r="63" spans="1:9" ht="11.25" customHeight="1">
      <c r="A63" s="175" t="s">
        <v>193</v>
      </c>
      <c r="B63" s="172">
        <v>2497678026</v>
      </c>
      <c r="C63" s="172" t="s">
        <v>22</v>
      </c>
      <c r="D63" s="172">
        <v>2497678026</v>
      </c>
      <c r="E63" s="172" t="s">
        <v>370</v>
      </c>
      <c r="F63" s="172">
        <v>1587132009</v>
      </c>
      <c r="G63" s="172">
        <v>39811698</v>
      </c>
      <c r="H63" s="172">
        <v>5832418513</v>
      </c>
      <c r="I63" s="173">
        <v>83.6</v>
      </c>
    </row>
    <row r="64" spans="1:9" ht="11.25" customHeight="1">
      <c r="A64" s="175" t="s">
        <v>36</v>
      </c>
      <c r="B64" s="172">
        <v>6791650858</v>
      </c>
      <c r="C64" s="172" t="s">
        <v>22</v>
      </c>
      <c r="D64" s="172">
        <v>6791650858</v>
      </c>
      <c r="E64" s="172" t="s">
        <v>370</v>
      </c>
      <c r="F64" s="172">
        <v>7607256792</v>
      </c>
      <c r="G64" s="172">
        <v>28426748</v>
      </c>
      <c r="H64" s="172">
        <v>4988385831</v>
      </c>
      <c r="I64" s="173">
        <v>88.1</v>
      </c>
    </row>
    <row r="65" spans="1:9" ht="11.25" customHeight="1">
      <c r="A65" s="175" t="s">
        <v>37</v>
      </c>
      <c r="B65" s="172">
        <v>3111118136</v>
      </c>
      <c r="C65" s="172" t="s">
        <v>22</v>
      </c>
      <c r="D65" s="172">
        <v>3111118136</v>
      </c>
      <c r="E65" s="172" t="s">
        <v>370</v>
      </c>
      <c r="F65" s="172">
        <v>1381888527</v>
      </c>
      <c r="G65" s="172">
        <v>206999965</v>
      </c>
      <c r="H65" s="172">
        <v>6510615475</v>
      </c>
      <c r="I65" s="173">
        <v>85.2</v>
      </c>
    </row>
    <row r="66" spans="1:9" ht="8.4499999999999993" customHeight="1">
      <c r="A66" s="171"/>
      <c r="B66" s="172"/>
      <c r="C66" s="177"/>
      <c r="D66" s="172"/>
      <c r="E66" s="172"/>
      <c r="F66" s="172"/>
      <c r="G66" s="172"/>
      <c r="H66" s="172"/>
      <c r="I66" s="173"/>
    </row>
    <row r="67" spans="1:9" ht="11.25" customHeight="1">
      <c r="A67" s="175" t="s">
        <v>367</v>
      </c>
      <c r="B67" s="172">
        <v>4492171515</v>
      </c>
      <c r="C67" s="172" t="s">
        <v>22</v>
      </c>
      <c r="D67" s="172">
        <v>4492171515</v>
      </c>
      <c r="E67" s="172" t="s">
        <v>370</v>
      </c>
      <c r="F67" s="172">
        <v>4675619646</v>
      </c>
      <c r="G67" s="172">
        <v>1605555</v>
      </c>
      <c r="H67" s="172">
        <v>6325561789</v>
      </c>
      <c r="I67" s="173">
        <v>86.9</v>
      </c>
    </row>
    <row r="68" spans="1:9" ht="11.25" customHeight="1">
      <c r="A68" s="175" t="s">
        <v>194</v>
      </c>
      <c r="B68" s="172">
        <v>5253371171</v>
      </c>
      <c r="C68" s="172" t="s">
        <v>22</v>
      </c>
      <c r="D68" s="172">
        <v>5253371171</v>
      </c>
      <c r="E68" s="172" t="s">
        <v>370</v>
      </c>
      <c r="F68" s="172">
        <v>5777338105</v>
      </c>
      <c r="G68" s="172">
        <v>2166881</v>
      </c>
      <c r="H68" s="172">
        <v>5799427974</v>
      </c>
      <c r="I68" s="173">
        <v>89</v>
      </c>
    </row>
    <row r="69" spans="1:9" ht="11.25" customHeight="1">
      <c r="A69" s="175" t="s">
        <v>195</v>
      </c>
      <c r="B69" s="172">
        <v>4178269546</v>
      </c>
      <c r="C69" s="172" t="s">
        <v>22</v>
      </c>
      <c r="D69" s="172">
        <v>4178269546</v>
      </c>
      <c r="E69" s="172" t="s">
        <v>370</v>
      </c>
      <c r="F69" s="172">
        <v>4601661152</v>
      </c>
      <c r="G69" s="172">
        <v>53284580</v>
      </c>
      <c r="H69" s="172">
        <v>5322751788</v>
      </c>
      <c r="I69" s="173">
        <v>90.5</v>
      </c>
    </row>
    <row r="70" spans="1:9" ht="11.25" customHeight="1">
      <c r="A70" s="175" t="s">
        <v>196</v>
      </c>
      <c r="B70" s="172">
        <v>-735125027</v>
      </c>
      <c r="C70" s="358" t="s">
        <v>22</v>
      </c>
      <c r="D70" s="172">
        <v>-735125027</v>
      </c>
      <c r="E70" s="172" t="s">
        <v>370</v>
      </c>
      <c r="F70" s="172">
        <v>416885479</v>
      </c>
      <c r="G70" s="172" t="s">
        <v>22</v>
      </c>
      <c r="H70" s="172">
        <v>4170741282</v>
      </c>
      <c r="I70" s="173">
        <v>92.3</v>
      </c>
    </row>
    <row r="71" spans="1:9" ht="11.25" customHeight="1">
      <c r="A71" s="175" t="s">
        <v>44</v>
      </c>
      <c r="B71" s="172">
        <v>367440522</v>
      </c>
      <c r="C71" s="172" t="s">
        <v>22</v>
      </c>
      <c r="D71" s="172">
        <v>367440522</v>
      </c>
      <c r="E71" s="172" t="s">
        <v>370</v>
      </c>
      <c r="F71" s="172">
        <v>367440522</v>
      </c>
      <c r="G71" s="172" t="s">
        <v>22</v>
      </c>
      <c r="H71" s="172">
        <v>4170741282</v>
      </c>
      <c r="I71" s="173">
        <v>92.4</v>
      </c>
    </row>
    <row r="72" spans="1:9" s="170" customFormat="1" ht="9" customHeight="1" thickBot="1">
      <c r="A72" s="179"/>
      <c r="B72" s="180"/>
      <c r="C72" s="181"/>
      <c r="D72" s="181"/>
      <c r="E72" s="181"/>
      <c r="F72" s="181"/>
      <c r="G72" s="181"/>
      <c r="H72" s="181"/>
      <c r="I72" s="182"/>
    </row>
    <row r="73" spans="1:9" s="337" customFormat="1" ht="2.1" customHeight="1">
      <c r="A73" s="338"/>
      <c r="B73" s="338"/>
      <c r="C73" s="338"/>
      <c r="D73" s="338"/>
      <c r="E73" s="338"/>
      <c r="F73" s="338"/>
      <c r="G73" s="338"/>
      <c r="H73" s="338"/>
      <c r="I73" s="338"/>
    </row>
    <row r="74" spans="1:9" s="185" customFormat="1" ht="11.25" customHeight="1">
      <c r="A74" s="1045" t="s">
        <v>197</v>
      </c>
      <c r="B74" s="1045"/>
      <c r="C74" s="1045"/>
      <c r="D74" s="1045"/>
      <c r="E74" s="1045"/>
      <c r="F74" s="1045"/>
      <c r="G74" s="1045"/>
      <c r="H74" s="1045"/>
      <c r="I74" s="1045"/>
    </row>
    <row r="75" spans="1:9" s="185" customFormat="1" ht="11.25" customHeight="1">
      <c r="A75" s="1045"/>
      <c r="B75" s="1045"/>
      <c r="C75" s="1045"/>
      <c r="D75" s="1045"/>
      <c r="E75" s="1045"/>
      <c r="F75" s="1045"/>
      <c r="G75" s="1045"/>
      <c r="H75" s="1045"/>
      <c r="I75" s="1045"/>
    </row>
    <row r="76" spans="1:9" s="185" customFormat="1" ht="11.25" customHeight="1">
      <c r="A76" s="1045"/>
      <c r="B76" s="1045"/>
      <c r="C76" s="1045"/>
      <c r="D76" s="1045"/>
      <c r="E76" s="1045"/>
      <c r="F76" s="1045"/>
      <c r="G76" s="1045"/>
      <c r="H76" s="1045"/>
      <c r="I76" s="1045"/>
    </row>
    <row r="77" spans="1:9" s="185" customFormat="1" ht="11.25" customHeight="1">
      <c r="A77" s="1045"/>
      <c r="B77" s="1045"/>
      <c r="C77" s="1045"/>
      <c r="D77" s="1045"/>
      <c r="E77" s="1045"/>
      <c r="F77" s="1045"/>
      <c r="G77" s="1045"/>
      <c r="H77" s="1045"/>
      <c r="I77" s="1045"/>
    </row>
    <row r="78" spans="1:9" s="337" customFormat="1" ht="11.25" customHeight="1">
      <c r="A78" s="1045"/>
      <c r="B78" s="1045"/>
      <c r="C78" s="1045"/>
      <c r="D78" s="1045"/>
      <c r="E78" s="1045"/>
      <c r="F78" s="1045"/>
      <c r="G78" s="1045"/>
      <c r="H78" s="1045"/>
      <c r="I78" s="1045"/>
    </row>
  </sheetData>
  <mergeCells count="18">
    <mergeCell ref="E49:E50"/>
    <mergeCell ref="F49:F50"/>
    <mergeCell ref="G49:G50"/>
    <mergeCell ref="H49:H50"/>
    <mergeCell ref="A74:I78"/>
    <mergeCell ref="B49:B50"/>
    <mergeCell ref="C49:C50"/>
    <mergeCell ref="D49:D50"/>
    <mergeCell ref="A1:I1"/>
    <mergeCell ref="A4:A6"/>
    <mergeCell ref="B4:E4"/>
    <mergeCell ref="F4:F6"/>
    <mergeCell ref="G4:G6"/>
    <mergeCell ref="H4:H6"/>
    <mergeCell ref="I4:I6"/>
    <mergeCell ref="B5:B6"/>
    <mergeCell ref="C5:C6"/>
    <mergeCell ref="D5:D6"/>
  </mergeCells>
  <phoneticPr fontId="1"/>
  <printOptions horizontalCentered="1"/>
  <pageMargins left="0.51181102362204722" right="0.51181102362204722" top="0.6692913385826772" bottom="0.6692913385826772" header="0.39370078740157483" footer="0.39370078740157483"/>
  <pageSetup paperSize="9" scale="9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dimension ref="A1:DW78"/>
  <sheetViews>
    <sheetView showGridLines="0" topLeftCell="A34" zoomScaleNormal="100" zoomScaleSheetLayoutView="100" workbookViewId="0">
      <selection activeCell="D54" sqref="D54:D55"/>
    </sheetView>
  </sheetViews>
  <sheetFormatPr defaultRowHeight="13.5"/>
  <cols>
    <col min="1" max="1" width="10.5" style="25" customWidth="1"/>
    <col min="2" max="2" width="12.25" style="15" bestFit="1" customWidth="1"/>
    <col min="3" max="3" width="10.375" style="15" customWidth="1"/>
    <col min="4" max="4" width="12.25" style="15" bestFit="1" customWidth="1"/>
    <col min="5" max="5" width="12.25" style="15" customWidth="1"/>
    <col min="6" max="6" width="12.25" style="15" bestFit="1" customWidth="1"/>
    <col min="7" max="9" width="10.375" style="15" customWidth="1"/>
    <col min="10" max="256" width="9" style="15"/>
    <col min="257" max="257" width="10.5" style="15" customWidth="1"/>
    <col min="258" max="265" width="10.375" style="15" customWidth="1"/>
    <col min="266" max="512" width="9" style="15"/>
    <col min="513" max="513" width="10.5" style="15" customWidth="1"/>
    <col min="514" max="521" width="10.375" style="15" customWidth="1"/>
    <col min="522" max="768" width="9" style="15"/>
    <col min="769" max="769" width="10.5" style="15" customWidth="1"/>
    <col min="770" max="777" width="10.375" style="15" customWidth="1"/>
    <col min="778" max="1024" width="9" style="15"/>
    <col min="1025" max="1025" width="10.5" style="15" customWidth="1"/>
    <col min="1026" max="1033" width="10.375" style="15" customWidth="1"/>
    <col min="1034" max="1280" width="9" style="15"/>
    <col min="1281" max="1281" width="10.5" style="15" customWidth="1"/>
    <col min="1282" max="1289" width="10.375" style="15" customWidth="1"/>
    <col min="1290" max="1536" width="9" style="15"/>
    <col min="1537" max="1537" width="10.5" style="15" customWidth="1"/>
    <col min="1538" max="1545" width="10.375" style="15" customWidth="1"/>
    <col min="1546" max="1792" width="9" style="15"/>
    <col min="1793" max="1793" width="10.5" style="15" customWidth="1"/>
    <col min="1794" max="1801" width="10.375" style="15" customWidth="1"/>
    <col min="1802" max="2048" width="9" style="15"/>
    <col min="2049" max="2049" width="10.5" style="15" customWidth="1"/>
    <col min="2050" max="2057" width="10.375" style="15" customWidth="1"/>
    <col min="2058" max="2304" width="9" style="15"/>
    <col min="2305" max="2305" width="10.5" style="15" customWidth="1"/>
    <col min="2306" max="2313" width="10.375" style="15" customWidth="1"/>
    <col min="2314" max="2560" width="9" style="15"/>
    <col min="2561" max="2561" width="10.5" style="15" customWidth="1"/>
    <col min="2562" max="2569" width="10.375" style="15" customWidth="1"/>
    <col min="2570" max="2816" width="9" style="15"/>
    <col min="2817" max="2817" width="10.5" style="15" customWidth="1"/>
    <col min="2818" max="2825" width="10.375" style="15" customWidth="1"/>
    <col min="2826" max="3072" width="9" style="15"/>
    <col min="3073" max="3073" width="10.5" style="15" customWidth="1"/>
    <col min="3074" max="3081" width="10.375" style="15" customWidth="1"/>
    <col min="3082" max="3328" width="9" style="15"/>
    <col min="3329" max="3329" width="10.5" style="15" customWidth="1"/>
    <col min="3330" max="3337" width="10.375" style="15" customWidth="1"/>
    <col min="3338" max="3584" width="9" style="15"/>
    <col min="3585" max="3585" width="10.5" style="15" customWidth="1"/>
    <col min="3586" max="3593" width="10.375" style="15" customWidth="1"/>
    <col min="3594" max="3840" width="9" style="15"/>
    <col min="3841" max="3841" width="10.5" style="15" customWidth="1"/>
    <col min="3842" max="3849" width="10.375" style="15" customWidth="1"/>
    <col min="3850" max="4096" width="9" style="15"/>
    <col min="4097" max="4097" width="10.5" style="15" customWidth="1"/>
    <col min="4098" max="4105" width="10.375" style="15" customWidth="1"/>
    <col min="4106" max="4352" width="9" style="15"/>
    <col min="4353" max="4353" width="10.5" style="15" customWidth="1"/>
    <col min="4354" max="4361" width="10.375" style="15" customWidth="1"/>
    <col min="4362" max="4608" width="9" style="15"/>
    <col min="4609" max="4609" width="10.5" style="15" customWidth="1"/>
    <col min="4610" max="4617" width="10.375" style="15" customWidth="1"/>
    <col min="4618" max="4864" width="9" style="15"/>
    <col min="4865" max="4865" width="10.5" style="15" customWidth="1"/>
    <col min="4866" max="4873" width="10.375" style="15" customWidth="1"/>
    <col min="4874" max="5120" width="9" style="15"/>
    <col min="5121" max="5121" width="10.5" style="15" customWidth="1"/>
    <col min="5122" max="5129" width="10.375" style="15" customWidth="1"/>
    <col min="5130" max="5376" width="9" style="15"/>
    <col min="5377" max="5377" width="10.5" style="15" customWidth="1"/>
    <col min="5378" max="5385" width="10.375" style="15" customWidth="1"/>
    <col min="5386" max="5632" width="9" style="15"/>
    <col min="5633" max="5633" width="10.5" style="15" customWidth="1"/>
    <col min="5634" max="5641" width="10.375" style="15" customWidth="1"/>
    <col min="5642" max="5888" width="9" style="15"/>
    <col min="5889" max="5889" width="10.5" style="15" customWidth="1"/>
    <col min="5890" max="5897" width="10.375" style="15" customWidth="1"/>
    <col min="5898" max="6144" width="9" style="15"/>
    <col min="6145" max="6145" width="10.5" style="15" customWidth="1"/>
    <col min="6146" max="6153" width="10.375" style="15" customWidth="1"/>
    <col min="6154" max="6400" width="9" style="15"/>
    <col min="6401" max="6401" width="10.5" style="15" customWidth="1"/>
    <col min="6402" max="6409" width="10.375" style="15" customWidth="1"/>
    <col min="6410" max="6656" width="9" style="15"/>
    <col min="6657" max="6657" width="10.5" style="15" customWidth="1"/>
    <col min="6658" max="6665" width="10.375" style="15" customWidth="1"/>
    <col min="6666" max="6912" width="9" style="15"/>
    <col min="6913" max="6913" width="10.5" style="15" customWidth="1"/>
    <col min="6914" max="6921" width="10.375" style="15" customWidth="1"/>
    <col min="6922" max="7168" width="9" style="15"/>
    <col min="7169" max="7169" width="10.5" style="15" customWidth="1"/>
    <col min="7170" max="7177" width="10.375" style="15" customWidth="1"/>
    <col min="7178" max="7424" width="9" style="15"/>
    <col min="7425" max="7425" width="10.5" style="15" customWidth="1"/>
    <col min="7426" max="7433" width="10.375" style="15" customWidth="1"/>
    <col min="7434" max="7680" width="9" style="15"/>
    <col min="7681" max="7681" width="10.5" style="15" customWidth="1"/>
    <col min="7682" max="7689" width="10.375" style="15" customWidth="1"/>
    <col min="7690" max="7936" width="9" style="15"/>
    <col min="7937" max="7937" width="10.5" style="15" customWidth="1"/>
    <col min="7938" max="7945" width="10.375" style="15" customWidth="1"/>
    <col min="7946" max="8192" width="9" style="15"/>
    <col min="8193" max="8193" width="10.5" style="15" customWidth="1"/>
    <col min="8194" max="8201" width="10.375" style="15" customWidth="1"/>
    <col min="8202" max="8448" width="9" style="15"/>
    <col min="8449" max="8449" width="10.5" style="15" customWidth="1"/>
    <col min="8450" max="8457" width="10.375" style="15" customWidth="1"/>
    <col min="8458" max="8704" width="9" style="15"/>
    <col min="8705" max="8705" width="10.5" style="15" customWidth="1"/>
    <col min="8706" max="8713" width="10.375" style="15" customWidth="1"/>
    <col min="8714" max="8960" width="9" style="15"/>
    <col min="8961" max="8961" width="10.5" style="15" customWidth="1"/>
    <col min="8962" max="8969" width="10.375" style="15" customWidth="1"/>
    <col min="8970" max="9216" width="9" style="15"/>
    <col min="9217" max="9217" width="10.5" style="15" customWidth="1"/>
    <col min="9218" max="9225" width="10.375" style="15" customWidth="1"/>
    <col min="9226" max="9472" width="9" style="15"/>
    <col min="9473" max="9473" width="10.5" style="15" customWidth="1"/>
    <col min="9474" max="9481" width="10.375" style="15" customWidth="1"/>
    <col min="9482" max="9728" width="9" style="15"/>
    <col min="9729" max="9729" width="10.5" style="15" customWidth="1"/>
    <col min="9730" max="9737" width="10.375" style="15" customWidth="1"/>
    <col min="9738" max="9984" width="9" style="15"/>
    <col min="9985" max="9985" width="10.5" style="15" customWidth="1"/>
    <col min="9986" max="9993" width="10.375" style="15" customWidth="1"/>
    <col min="9994" max="10240" width="9" style="15"/>
    <col min="10241" max="10241" width="10.5" style="15" customWidth="1"/>
    <col min="10242" max="10249" width="10.375" style="15" customWidth="1"/>
    <col min="10250" max="10496" width="9" style="15"/>
    <col min="10497" max="10497" width="10.5" style="15" customWidth="1"/>
    <col min="10498" max="10505" width="10.375" style="15" customWidth="1"/>
    <col min="10506" max="10752" width="9" style="15"/>
    <col min="10753" max="10753" width="10.5" style="15" customWidth="1"/>
    <col min="10754" max="10761" width="10.375" style="15" customWidth="1"/>
    <col min="10762" max="11008" width="9" style="15"/>
    <col min="11009" max="11009" width="10.5" style="15" customWidth="1"/>
    <col min="11010" max="11017" width="10.375" style="15" customWidth="1"/>
    <col min="11018" max="11264" width="9" style="15"/>
    <col min="11265" max="11265" width="10.5" style="15" customWidth="1"/>
    <col min="11266" max="11273" width="10.375" style="15" customWidth="1"/>
    <col min="11274" max="11520" width="9" style="15"/>
    <col min="11521" max="11521" width="10.5" style="15" customWidth="1"/>
    <col min="11522" max="11529" width="10.375" style="15" customWidth="1"/>
    <col min="11530" max="11776" width="9" style="15"/>
    <col min="11777" max="11777" width="10.5" style="15" customWidth="1"/>
    <col min="11778" max="11785" width="10.375" style="15" customWidth="1"/>
    <col min="11786" max="12032" width="9" style="15"/>
    <col min="12033" max="12033" width="10.5" style="15" customWidth="1"/>
    <col min="12034" max="12041" width="10.375" style="15" customWidth="1"/>
    <col min="12042" max="12288" width="9" style="15"/>
    <col min="12289" max="12289" width="10.5" style="15" customWidth="1"/>
    <col min="12290" max="12297" width="10.375" style="15" customWidth="1"/>
    <col min="12298" max="12544" width="9" style="15"/>
    <col min="12545" max="12545" width="10.5" style="15" customWidth="1"/>
    <col min="12546" max="12553" width="10.375" style="15" customWidth="1"/>
    <col min="12554" max="12800" width="9" style="15"/>
    <col min="12801" max="12801" width="10.5" style="15" customWidth="1"/>
    <col min="12802" max="12809" width="10.375" style="15" customWidth="1"/>
    <col min="12810" max="13056" width="9" style="15"/>
    <col min="13057" max="13057" width="10.5" style="15" customWidth="1"/>
    <col min="13058" max="13065" width="10.375" style="15" customWidth="1"/>
    <col min="13066" max="13312" width="9" style="15"/>
    <col min="13313" max="13313" width="10.5" style="15" customWidth="1"/>
    <col min="13314" max="13321" width="10.375" style="15" customWidth="1"/>
    <col min="13322" max="13568" width="9" style="15"/>
    <col min="13569" max="13569" width="10.5" style="15" customWidth="1"/>
    <col min="13570" max="13577" width="10.375" style="15" customWidth="1"/>
    <col min="13578" max="13824" width="9" style="15"/>
    <col min="13825" max="13825" width="10.5" style="15" customWidth="1"/>
    <col min="13826" max="13833" width="10.375" style="15" customWidth="1"/>
    <col min="13834" max="14080" width="9" style="15"/>
    <col min="14081" max="14081" width="10.5" style="15" customWidth="1"/>
    <col min="14082" max="14089" width="10.375" style="15" customWidth="1"/>
    <col min="14090" max="14336" width="9" style="15"/>
    <col min="14337" max="14337" width="10.5" style="15" customWidth="1"/>
    <col min="14338" max="14345" width="10.375" style="15" customWidth="1"/>
    <col min="14346" max="14592" width="9" style="15"/>
    <col min="14593" max="14593" width="10.5" style="15" customWidth="1"/>
    <col min="14594" max="14601" width="10.375" style="15" customWidth="1"/>
    <col min="14602" max="14848" width="9" style="15"/>
    <col min="14849" max="14849" width="10.5" style="15" customWidth="1"/>
    <col min="14850" max="14857" width="10.375" style="15" customWidth="1"/>
    <col min="14858" max="15104" width="9" style="15"/>
    <col min="15105" max="15105" width="10.5" style="15" customWidth="1"/>
    <col min="15106" max="15113" width="10.375" style="15" customWidth="1"/>
    <col min="15114" max="15360" width="9" style="15"/>
    <col min="15361" max="15361" width="10.5" style="15" customWidth="1"/>
    <col min="15362" max="15369" width="10.375" style="15" customWidth="1"/>
    <col min="15370" max="15616" width="9" style="15"/>
    <col min="15617" max="15617" width="10.5" style="15" customWidth="1"/>
    <col min="15618" max="15625" width="10.375" style="15" customWidth="1"/>
    <col min="15626" max="15872" width="9" style="15"/>
    <col min="15873" max="15873" width="10.5" style="15" customWidth="1"/>
    <col min="15874" max="15881" width="10.375" style="15" customWidth="1"/>
    <col min="15882" max="16128" width="9" style="15"/>
    <col min="16129" max="16129" width="10.5" style="15" customWidth="1"/>
    <col min="16130" max="16137" width="10.375" style="15" customWidth="1"/>
    <col min="16138" max="16384" width="9" style="15"/>
  </cols>
  <sheetData>
    <row r="1" spans="1:127" s="3" customFormat="1" ht="18">
      <c r="A1" s="1046" t="s">
        <v>176</v>
      </c>
      <c r="B1" s="1046"/>
      <c r="C1" s="1046"/>
      <c r="D1" s="1046"/>
      <c r="E1" s="1046"/>
      <c r="F1" s="1046"/>
      <c r="G1" s="1046"/>
      <c r="H1" s="1046"/>
      <c r="I1" s="1046"/>
      <c r="J1" s="343"/>
      <c r="K1" s="340"/>
      <c r="L1" s="340"/>
      <c r="M1" s="340"/>
      <c r="N1" s="340"/>
      <c r="O1" s="340"/>
      <c r="P1" s="340"/>
      <c r="Q1" s="340"/>
      <c r="R1" s="5"/>
      <c r="S1" s="2"/>
      <c r="T1" s="2"/>
      <c r="U1" s="2"/>
      <c r="V1" s="2"/>
      <c r="W1" s="2"/>
      <c r="X1" s="2"/>
      <c r="Y1" s="2"/>
      <c r="Z1" s="2"/>
      <c r="AA1" s="340"/>
      <c r="AB1" s="340"/>
      <c r="AC1" s="340"/>
      <c r="AD1" s="340"/>
      <c r="AE1" s="340"/>
      <c r="AF1" s="340"/>
      <c r="AG1" s="6"/>
      <c r="AH1" s="6"/>
    </row>
    <row r="2" spans="1:127" s="3" customFormat="1" ht="11.25">
      <c r="J2" s="5"/>
      <c r="K2" s="5"/>
      <c r="L2" s="5"/>
      <c r="M2" s="5"/>
      <c r="N2" s="5"/>
      <c r="O2" s="5"/>
      <c r="P2" s="5"/>
      <c r="Q2" s="5"/>
      <c r="R2" s="5"/>
      <c r="S2" s="5"/>
      <c r="T2" s="5"/>
      <c r="U2" s="5"/>
      <c r="V2" s="5"/>
      <c r="W2" s="5"/>
      <c r="X2" s="5"/>
      <c r="Y2" s="5"/>
      <c r="Z2" s="5"/>
      <c r="AA2" s="5"/>
      <c r="AB2" s="5"/>
      <c r="AC2" s="5"/>
      <c r="AD2" s="5"/>
      <c r="AE2" s="5"/>
      <c r="AF2" s="5"/>
    </row>
    <row r="3" spans="1:127" s="3" customFormat="1" ht="20.100000000000001" customHeight="1" thickBot="1">
      <c r="A3" s="9" t="s">
        <v>148</v>
      </c>
      <c r="F3" s="9"/>
      <c r="G3" s="9"/>
      <c r="H3" s="28"/>
      <c r="I3" s="9"/>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row>
    <row r="4" spans="1:127" ht="21" customHeight="1">
      <c r="A4" s="907" t="s">
        <v>5</v>
      </c>
      <c r="B4" s="818" t="s">
        <v>177</v>
      </c>
      <c r="C4" s="804"/>
      <c r="D4" s="804"/>
      <c r="E4" s="1047"/>
      <c r="F4" s="1048" t="s">
        <v>178</v>
      </c>
      <c r="G4" s="1048" t="s">
        <v>179</v>
      </c>
      <c r="H4" s="1048" t="s">
        <v>180</v>
      </c>
      <c r="I4" s="741" t="s">
        <v>181</v>
      </c>
    </row>
    <row r="5" spans="1:127" ht="15.75" customHeight="1">
      <c r="A5" s="908"/>
      <c r="B5" s="828" t="s">
        <v>17</v>
      </c>
      <c r="C5" s="1050" t="s">
        <v>182</v>
      </c>
      <c r="D5" s="826" t="s">
        <v>183</v>
      </c>
      <c r="E5" s="359"/>
      <c r="F5" s="829"/>
      <c r="G5" s="829"/>
      <c r="H5" s="829"/>
      <c r="I5" s="810"/>
    </row>
    <row r="6" spans="1:127" ht="27" customHeight="1" thickBot="1">
      <c r="A6" s="909"/>
      <c r="B6" s="1049"/>
      <c r="C6" s="1049"/>
      <c r="D6" s="1049"/>
      <c r="E6" s="166" t="s">
        <v>184</v>
      </c>
      <c r="F6" s="1049"/>
      <c r="G6" s="1049"/>
      <c r="H6" s="1049"/>
      <c r="I6" s="948"/>
    </row>
    <row r="7" spans="1:127" s="170" customFormat="1" ht="10.5">
      <c r="A7" s="167"/>
      <c r="B7" s="168" t="s">
        <v>185</v>
      </c>
      <c r="C7" s="169" t="s">
        <v>185</v>
      </c>
      <c r="D7" s="169" t="s">
        <v>185</v>
      </c>
      <c r="E7" s="169"/>
      <c r="F7" s="169" t="s">
        <v>185</v>
      </c>
      <c r="G7" s="169" t="s">
        <v>185</v>
      </c>
      <c r="H7" s="169" t="s">
        <v>185</v>
      </c>
      <c r="I7" s="169" t="s">
        <v>187</v>
      </c>
    </row>
    <row r="8" spans="1:127" s="170" customFormat="1" ht="11.25" customHeight="1">
      <c r="A8" s="171" t="s">
        <v>24</v>
      </c>
      <c r="B8" s="172">
        <v>80843231</v>
      </c>
      <c r="C8" s="172">
        <v>4196592</v>
      </c>
      <c r="D8" s="172">
        <v>76646639</v>
      </c>
      <c r="E8" s="172" t="s">
        <v>354</v>
      </c>
      <c r="F8" s="172">
        <v>76338367</v>
      </c>
      <c r="G8" s="172">
        <v>248859</v>
      </c>
      <c r="H8" s="172">
        <v>4256005</v>
      </c>
      <c r="I8" s="173">
        <v>94.4</v>
      </c>
    </row>
    <row r="9" spans="1:127" s="170" customFormat="1" ht="8.4499999999999993" customHeight="1">
      <c r="A9" s="171"/>
      <c r="B9" s="20"/>
      <c r="C9" s="20"/>
      <c r="D9" s="20"/>
      <c r="E9" s="20"/>
      <c r="F9" s="20"/>
      <c r="G9" s="20"/>
      <c r="H9" s="20"/>
      <c r="I9" s="174"/>
    </row>
    <row r="10" spans="1:127" s="170" customFormat="1" ht="11.25" customHeight="1">
      <c r="A10" s="171" t="s">
        <v>26</v>
      </c>
      <c r="B10" s="172">
        <v>77675204</v>
      </c>
      <c r="C10" s="172">
        <v>4255246</v>
      </c>
      <c r="D10" s="172">
        <v>73419958</v>
      </c>
      <c r="E10" s="172" t="s">
        <v>354</v>
      </c>
      <c r="F10" s="172">
        <v>71865805</v>
      </c>
      <c r="G10" s="172">
        <v>323545</v>
      </c>
      <c r="H10" s="172">
        <v>5485854</v>
      </c>
      <c r="I10" s="173">
        <v>92.5</v>
      </c>
    </row>
    <row r="11" spans="1:127" s="170" customFormat="1" ht="8.4499999999999993" customHeight="1">
      <c r="A11" s="171"/>
      <c r="B11" s="20"/>
      <c r="C11" s="20"/>
      <c r="D11" s="20"/>
      <c r="E11" s="20"/>
      <c r="F11" s="20"/>
      <c r="G11" s="20"/>
      <c r="H11" s="20"/>
      <c r="I11" s="174"/>
    </row>
    <row r="12" spans="1:127" s="170" customFormat="1" ht="11.25" customHeight="1">
      <c r="A12" s="171" t="s">
        <v>29</v>
      </c>
      <c r="B12" s="172">
        <v>77449614</v>
      </c>
      <c r="C12" s="172">
        <v>5484589</v>
      </c>
      <c r="D12" s="172">
        <v>71965025</v>
      </c>
      <c r="E12" s="172" t="s">
        <v>354</v>
      </c>
      <c r="F12" s="172">
        <v>70992714</v>
      </c>
      <c r="G12" s="172">
        <v>221938</v>
      </c>
      <c r="H12" s="172">
        <v>6234963</v>
      </c>
      <c r="I12" s="173">
        <v>91.7</v>
      </c>
    </row>
    <row r="13" spans="1:127" s="170" customFormat="1" ht="8.1" customHeight="1">
      <c r="A13" s="171"/>
      <c r="B13" s="172"/>
      <c r="C13" s="172"/>
      <c r="D13" s="172"/>
      <c r="E13" s="172"/>
      <c r="F13" s="172"/>
      <c r="G13" s="172"/>
      <c r="H13" s="172"/>
      <c r="I13" s="173"/>
    </row>
    <row r="14" spans="1:127" s="170" customFormat="1" ht="8.1" customHeight="1">
      <c r="A14" s="171"/>
      <c r="B14" s="20"/>
      <c r="C14" s="20"/>
      <c r="D14" s="20"/>
      <c r="E14" s="20"/>
      <c r="F14" s="20"/>
      <c r="G14" s="20"/>
      <c r="H14" s="20"/>
      <c r="I14" s="174"/>
    </row>
    <row r="15" spans="1:127" s="170" customFormat="1" ht="11.25" customHeight="1">
      <c r="A15" s="171" t="s">
        <v>188</v>
      </c>
      <c r="B15" s="172">
        <v>73170478</v>
      </c>
      <c r="C15" s="172">
        <v>6235395</v>
      </c>
      <c r="D15" s="172">
        <v>66935083</v>
      </c>
      <c r="E15" s="172" t="s">
        <v>354</v>
      </c>
      <c r="F15" s="172">
        <v>66571154</v>
      </c>
      <c r="G15" s="172">
        <v>559280</v>
      </c>
      <c r="H15" s="172">
        <v>6040044</v>
      </c>
      <c r="I15" s="173">
        <v>91</v>
      </c>
    </row>
    <row r="16" spans="1:127" s="170" customFormat="1" ht="8.4499999999999993" customHeight="1">
      <c r="A16" s="167"/>
      <c r="B16" s="20"/>
      <c r="C16" s="20"/>
      <c r="D16" s="20"/>
      <c r="E16" s="20"/>
      <c r="F16" s="20"/>
      <c r="G16" s="20"/>
      <c r="H16" s="20"/>
      <c r="I16" s="174"/>
    </row>
    <row r="17" spans="1:9" s="170" customFormat="1" ht="11.25" customHeight="1">
      <c r="A17" s="171" t="s">
        <v>170</v>
      </c>
      <c r="B17" s="172">
        <v>74886178</v>
      </c>
      <c r="C17" s="172">
        <v>6038559</v>
      </c>
      <c r="D17" s="172">
        <v>68847619</v>
      </c>
      <c r="E17" s="172">
        <v>7136880</v>
      </c>
      <c r="F17" s="172">
        <v>68225336</v>
      </c>
      <c r="G17" s="172">
        <v>643999</v>
      </c>
      <c r="H17" s="172">
        <v>6016843</v>
      </c>
      <c r="I17" s="173">
        <v>91.1</v>
      </c>
    </row>
    <row r="18" spans="1:9" s="170" customFormat="1" ht="8.4499999999999993" customHeight="1">
      <c r="A18" s="167"/>
      <c r="B18" s="20"/>
      <c r="C18" s="20"/>
      <c r="D18" s="20"/>
      <c r="E18" s="20"/>
      <c r="F18" s="20"/>
      <c r="G18" s="20"/>
      <c r="H18" s="20"/>
      <c r="I18" s="174"/>
    </row>
    <row r="19" spans="1:9" s="170" customFormat="1" ht="11.25" customHeight="1">
      <c r="A19" s="171" t="s">
        <v>63</v>
      </c>
      <c r="B19" s="172">
        <v>71055897</v>
      </c>
      <c r="C19" s="172">
        <v>6016479</v>
      </c>
      <c r="D19" s="172">
        <v>65039418</v>
      </c>
      <c r="E19" s="172">
        <v>6717469</v>
      </c>
      <c r="F19" s="172">
        <v>65176486</v>
      </c>
      <c r="G19" s="172">
        <v>471899</v>
      </c>
      <c r="H19" s="172">
        <v>5407511</v>
      </c>
      <c r="I19" s="173">
        <v>91.7</v>
      </c>
    </row>
    <row r="20" spans="1:9" s="170" customFormat="1" ht="8.1" customHeight="1">
      <c r="A20" s="171"/>
      <c r="B20" s="172"/>
      <c r="C20" s="172"/>
      <c r="D20" s="172"/>
      <c r="E20" s="172"/>
      <c r="F20" s="172"/>
      <c r="G20" s="172"/>
      <c r="H20" s="172"/>
      <c r="I20" s="173"/>
    </row>
    <row r="21" spans="1:9" s="170" customFormat="1" ht="8.1" customHeight="1">
      <c r="A21" s="175"/>
      <c r="B21" s="20"/>
      <c r="C21" s="20"/>
      <c r="D21" s="20"/>
      <c r="E21" s="20"/>
      <c r="F21" s="20"/>
      <c r="G21" s="20"/>
      <c r="H21" s="20"/>
      <c r="I21" s="174"/>
    </row>
    <row r="22" spans="1:9" s="170" customFormat="1" ht="11.25" customHeight="1">
      <c r="A22" s="171" t="s">
        <v>64</v>
      </c>
      <c r="B22" s="172">
        <v>69440789</v>
      </c>
      <c r="C22" s="172">
        <v>5405068</v>
      </c>
      <c r="D22" s="172">
        <v>64035721</v>
      </c>
      <c r="E22" s="172">
        <v>6460284</v>
      </c>
      <c r="F22" s="172">
        <v>63920983</v>
      </c>
      <c r="G22" s="172">
        <v>568763</v>
      </c>
      <c r="H22" s="172">
        <v>4951044</v>
      </c>
      <c r="I22" s="173">
        <v>92.1</v>
      </c>
    </row>
    <row r="23" spans="1:9" s="170" customFormat="1" ht="8.4499999999999993" customHeight="1">
      <c r="A23" s="175"/>
      <c r="B23" s="176"/>
      <c r="C23" s="177"/>
      <c r="D23" s="177"/>
      <c r="E23" s="360"/>
      <c r="F23" s="177"/>
      <c r="G23" s="177"/>
      <c r="H23" s="177"/>
      <c r="I23" s="178"/>
    </row>
    <row r="24" spans="1:9" s="170" customFormat="1" ht="11.25" customHeight="1">
      <c r="A24" s="171" t="s">
        <v>65</v>
      </c>
      <c r="B24" s="172">
        <v>67053506</v>
      </c>
      <c r="C24" s="172">
        <v>4952784</v>
      </c>
      <c r="D24" s="172">
        <v>62100722</v>
      </c>
      <c r="E24" s="172">
        <v>6256177</v>
      </c>
      <c r="F24" s="172">
        <v>62113469</v>
      </c>
      <c r="G24" s="172">
        <v>582735</v>
      </c>
      <c r="H24" s="172">
        <v>4357303</v>
      </c>
      <c r="I24" s="173">
        <v>92.6</v>
      </c>
    </row>
    <row r="25" spans="1:9" s="170" customFormat="1" ht="8.4499999999999993" customHeight="1">
      <c r="A25" s="175"/>
      <c r="B25" s="176"/>
      <c r="C25" s="177"/>
      <c r="D25" s="177"/>
      <c r="E25" s="360"/>
      <c r="F25" s="177"/>
      <c r="G25" s="177"/>
      <c r="H25" s="177"/>
      <c r="I25" s="178"/>
    </row>
    <row r="26" spans="1:9" s="170" customFormat="1" ht="11.25" customHeight="1">
      <c r="A26" s="171" t="s">
        <v>66</v>
      </c>
      <c r="B26" s="172">
        <v>65930002</v>
      </c>
      <c r="C26" s="172">
        <v>4357303</v>
      </c>
      <c r="D26" s="172">
        <v>61572699</v>
      </c>
      <c r="E26" s="172">
        <v>6331176</v>
      </c>
      <c r="F26" s="172">
        <v>61518985</v>
      </c>
      <c r="G26" s="172">
        <v>324960</v>
      </c>
      <c r="H26" s="172">
        <v>4086058</v>
      </c>
      <c r="I26" s="173">
        <v>93.3</v>
      </c>
    </row>
    <row r="27" spans="1:9" s="170" customFormat="1" ht="8.1" customHeight="1">
      <c r="A27" s="171"/>
      <c r="B27" s="172"/>
      <c r="C27" s="172"/>
      <c r="D27" s="172"/>
      <c r="E27" s="172"/>
      <c r="F27" s="172"/>
      <c r="G27" s="172"/>
      <c r="H27" s="172"/>
      <c r="I27" s="173"/>
    </row>
    <row r="28" spans="1:9" s="170" customFormat="1" ht="8.1" customHeight="1">
      <c r="A28" s="175"/>
      <c r="B28" s="176"/>
      <c r="C28" s="177"/>
      <c r="D28" s="177"/>
      <c r="E28" s="360"/>
      <c r="F28" s="177"/>
      <c r="G28" s="177"/>
      <c r="H28" s="177"/>
      <c r="I28" s="178"/>
    </row>
    <row r="29" spans="1:9" s="170" customFormat="1" ht="11.25" customHeight="1">
      <c r="A29" s="171" t="s">
        <v>67</v>
      </c>
      <c r="B29" s="172">
        <v>65593876</v>
      </c>
      <c r="C29" s="172">
        <v>4085728</v>
      </c>
      <c r="D29" s="172">
        <v>61508148</v>
      </c>
      <c r="E29" s="172">
        <v>6325712</v>
      </c>
      <c r="F29" s="172">
        <v>61189636</v>
      </c>
      <c r="G29" s="172">
        <v>340193</v>
      </c>
      <c r="H29" s="172">
        <v>4064048</v>
      </c>
      <c r="I29" s="173">
        <v>93.3</v>
      </c>
    </row>
    <row r="30" spans="1:9" s="170" customFormat="1" ht="8.1" customHeight="1">
      <c r="A30" s="171"/>
      <c r="B30" s="172"/>
      <c r="C30" s="172"/>
      <c r="D30" s="172"/>
      <c r="E30" s="172"/>
      <c r="F30" s="172"/>
      <c r="G30" s="172"/>
      <c r="H30" s="172"/>
      <c r="I30" s="173"/>
    </row>
    <row r="31" spans="1:9" s="170" customFormat="1" ht="8.1" customHeight="1">
      <c r="A31" s="171"/>
      <c r="B31" s="172"/>
      <c r="C31" s="172"/>
      <c r="D31" s="172"/>
      <c r="E31" s="172"/>
      <c r="F31" s="172"/>
      <c r="G31" s="172"/>
      <c r="H31" s="172"/>
      <c r="I31" s="173"/>
    </row>
    <row r="32" spans="1:9" s="170" customFormat="1" ht="11.25" customHeight="1">
      <c r="A32" s="175" t="s">
        <v>171</v>
      </c>
      <c r="B32" s="172">
        <v>8005341</v>
      </c>
      <c r="C32" s="172">
        <v>3379290</v>
      </c>
      <c r="D32" s="172">
        <v>4626051</v>
      </c>
      <c r="E32" s="172">
        <v>98162</v>
      </c>
      <c r="F32" s="172">
        <v>3991857</v>
      </c>
      <c r="G32" s="172" t="s">
        <v>22</v>
      </c>
      <c r="H32" s="172">
        <v>4013484</v>
      </c>
      <c r="I32" s="173">
        <v>49.9</v>
      </c>
    </row>
    <row r="33" spans="1:9" s="170" customFormat="1" ht="11.25" customHeight="1">
      <c r="A33" s="175" t="s">
        <v>189</v>
      </c>
      <c r="B33" s="172">
        <v>3125830</v>
      </c>
      <c r="C33" s="172">
        <v>706768</v>
      </c>
      <c r="D33" s="172">
        <v>2419062</v>
      </c>
      <c r="E33" s="172">
        <v>35917</v>
      </c>
      <c r="F33" s="172">
        <v>1491881</v>
      </c>
      <c r="G33" s="172">
        <v>13322</v>
      </c>
      <c r="H33" s="172">
        <v>5634111</v>
      </c>
      <c r="I33" s="173">
        <v>49.3</v>
      </c>
    </row>
    <row r="34" spans="1:9" s="170" customFormat="1" ht="11.25" customHeight="1">
      <c r="A34" s="175" t="s">
        <v>190</v>
      </c>
      <c r="B34" s="172">
        <v>6829496</v>
      </c>
      <c r="C34" s="172" t="s">
        <v>22</v>
      </c>
      <c r="D34" s="172">
        <v>6829496</v>
      </c>
      <c r="E34" s="172">
        <v>39516</v>
      </c>
      <c r="F34" s="172">
        <v>7652076</v>
      </c>
      <c r="G34" s="172">
        <v>2679</v>
      </c>
      <c r="H34" s="172">
        <v>4808851</v>
      </c>
      <c r="I34" s="173">
        <v>73.099999999999994</v>
      </c>
    </row>
    <row r="35" spans="1:9" s="170" customFormat="1" ht="8.4499999999999993" customHeight="1">
      <c r="A35" s="171"/>
      <c r="B35" s="172"/>
      <c r="C35" s="177"/>
      <c r="D35" s="172"/>
      <c r="E35" s="172"/>
      <c r="F35" s="172"/>
      <c r="G35" s="172"/>
      <c r="H35" s="172"/>
      <c r="I35" s="173"/>
    </row>
    <row r="36" spans="1:9" s="170" customFormat="1" ht="11.25" customHeight="1">
      <c r="A36" s="175" t="s">
        <v>192</v>
      </c>
      <c r="B36" s="172">
        <v>5058866</v>
      </c>
      <c r="C36" s="172" t="s">
        <v>22</v>
      </c>
      <c r="D36" s="172">
        <v>5058866</v>
      </c>
      <c r="E36" s="172">
        <v>493995</v>
      </c>
      <c r="F36" s="172">
        <v>4993360</v>
      </c>
      <c r="G36" s="172">
        <v>15915</v>
      </c>
      <c r="H36" s="172">
        <v>4858442</v>
      </c>
      <c r="I36" s="173">
        <v>78.8</v>
      </c>
    </row>
    <row r="37" spans="1:9" s="170" customFormat="1" ht="11.25" customHeight="1">
      <c r="A37" s="175" t="s">
        <v>31</v>
      </c>
      <c r="B37" s="172">
        <v>2994549</v>
      </c>
      <c r="C37" s="172" t="s">
        <v>22</v>
      </c>
      <c r="D37" s="172">
        <v>2994549</v>
      </c>
      <c r="E37" s="172">
        <v>2076733</v>
      </c>
      <c r="F37" s="172">
        <v>1754572</v>
      </c>
      <c r="G37" s="172">
        <v>2754</v>
      </c>
      <c r="H37" s="172">
        <v>6095665</v>
      </c>
      <c r="I37" s="173">
        <v>76.400000000000006</v>
      </c>
    </row>
    <row r="38" spans="1:9" s="170" customFormat="1" ht="11.25" customHeight="1">
      <c r="A38" s="175" t="s">
        <v>33</v>
      </c>
      <c r="B38" s="172">
        <v>8559537</v>
      </c>
      <c r="C38" s="172" t="s">
        <v>22</v>
      </c>
      <c r="D38" s="172">
        <v>8559537</v>
      </c>
      <c r="E38" s="172">
        <v>403271</v>
      </c>
      <c r="F38" s="172">
        <v>9566710</v>
      </c>
      <c r="G38" s="172">
        <v>6039</v>
      </c>
      <c r="H38" s="172">
        <v>5082453</v>
      </c>
      <c r="I38" s="173">
        <v>85.2</v>
      </c>
    </row>
    <row r="39" spans="1:9" s="170" customFormat="1" ht="8.1" customHeight="1">
      <c r="A39" s="175"/>
      <c r="B39" s="172"/>
      <c r="C39" s="177"/>
      <c r="D39" s="172"/>
      <c r="E39" s="172"/>
      <c r="F39" s="172"/>
      <c r="G39" s="172"/>
      <c r="H39" s="172"/>
      <c r="I39" s="173"/>
    </row>
    <row r="40" spans="1:9" s="170" customFormat="1" ht="8.1" customHeight="1">
      <c r="A40" s="171"/>
      <c r="B40" s="172"/>
      <c r="C40" s="177"/>
      <c r="D40" s="172"/>
      <c r="E40" s="172"/>
      <c r="F40" s="172"/>
      <c r="G40" s="172"/>
      <c r="H40" s="172"/>
      <c r="I40" s="173"/>
    </row>
    <row r="41" spans="1:9" s="170" customFormat="1" ht="11.25" customHeight="1">
      <c r="A41" s="175" t="s">
        <v>193</v>
      </c>
      <c r="B41" s="172">
        <v>4807670</v>
      </c>
      <c r="C41" s="172" t="s">
        <v>22</v>
      </c>
      <c r="D41" s="172">
        <v>4807670</v>
      </c>
      <c r="E41" s="172">
        <v>81961</v>
      </c>
      <c r="F41" s="172">
        <v>4794237</v>
      </c>
      <c r="G41" s="172">
        <v>9257</v>
      </c>
      <c r="H41" s="172">
        <v>5086629</v>
      </c>
      <c r="I41" s="173">
        <v>87</v>
      </c>
    </row>
    <row r="42" spans="1:9" s="170" customFormat="1" ht="11.25" customHeight="1">
      <c r="A42" s="175" t="s">
        <v>36</v>
      </c>
      <c r="B42" s="172">
        <v>2543650</v>
      </c>
      <c r="C42" s="172" t="s">
        <v>22</v>
      </c>
      <c r="D42" s="172">
        <v>2543650</v>
      </c>
      <c r="E42" s="172">
        <v>28906</v>
      </c>
      <c r="F42" s="172">
        <v>1620216</v>
      </c>
      <c r="G42" s="172">
        <v>71550</v>
      </c>
      <c r="H42" s="172">
        <v>5938512</v>
      </c>
      <c r="I42" s="173">
        <v>85.5</v>
      </c>
    </row>
    <row r="43" spans="1:9" s="170" customFormat="1" ht="11.25" customHeight="1">
      <c r="A43" s="175" t="s">
        <v>37</v>
      </c>
      <c r="B43" s="172">
        <v>4691091</v>
      </c>
      <c r="C43" s="172" t="s">
        <v>22</v>
      </c>
      <c r="D43" s="172">
        <v>4691091</v>
      </c>
      <c r="E43" s="172">
        <v>67086</v>
      </c>
      <c r="F43" s="172">
        <v>4785144</v>
      </c>
      <c r="G43" s="172">
        <v>6745</v>
      </c>
      <c r="H43" s="172">
        <v>5837715</v>
      </c>
      <c r="I43" s="173">
        <v>87.2</v>
      </c>
    </row>
    <row r="44" spans="1:9" s="170" customFormat="1" ht="8.4499999999999993" customHeight="1">
      <c r="A44" s="171"/>
      <c r="B44" s="172"/>
      <c r="C44" s="177"/>
      <c r="D44" s="172"/>
      <c r="E44" s="172"/>
      <c r="F44" s="172"/>
      <c r="G44" s="172"/>
      <c r="H44" s="172"/>
      <c r="I44" s="173"/>
    </row>
    <row r="45" spans="1:9" s="170" customFormat="1" ht="11.25" customHeight="1">
      <c r="A45" s="175" t="s">
        <v>172</v>
      </c>
      <c r="B45" s="172">
        <v>5615154</v>
      </c>
      <c r="C45" s="172" t="s">
        <v>22</v>
      </c>
      <c r="D45" s="172">
        <v>5615154</v>
      </c>
      <c r="E45" s="172">
        <v>2788016</v>
      </c>
      <c r="F45" s="172">
        <v>5080996</v>
      </c>
      <c r="G45" s="172" t="s">
        <v>22</v>
      </c>
      <c r="H45" s="172">
        <v>6371873</v>
      </c>
      <c r="I45" s="173">
        <v>87.6</v>
      </c>
    </row>
    <row r="46" spans="1:9" s="170" customFormat="1" ht="11.25" customHeight="1">
      <c r="A46" s="175" t="s">
        <v>194</v>
      </c>
      <c r="B46" s="172">
        <v>6352295</v>
      </c>
      <c r="C46" s="172" t="s">
        <v>22</v>
      </c>
      <c r="D46" s="172">
        <v>6352295</v>
      </c>
      <c r="E46" s="172">
        <v>128681</v>
      </c>
      <c r="F46" s="172">
        <v>6840722</v>
      </c>
      <c r="G46" s="172">
        <v>25717</v>
      </c>
      <c r="H46" s="172">
        <v>5857728</v>
      </c>
      <c r="I46" s="173">
        <v>89.7</v>
      </c>
    </row>
    <row r="47" spans="1:9" s="170" customFormat="1" ht="11.25" customHeight="1">
      <c r="A47" s="175" t="s">
        <v>195</v>
      </c>
      <c r="B47" s="172">
        <v>7011920</v>
      </c>
      <c r="C47" s="172" t="s">
        <v>22</v>
      </c>
      <c r="D47" s="172">
        <v>7011920</v>
      </c>
      <c r="E47" s="172">
        <v>83469</v>
      </c>
      <c r="F47" s="172">
        <v>7885868</v>
      </c>
      <c r="G47" s="172">
        <v>186215</v>
      </c>
      <c r="H47" s="172">
        <v>4797565</v>
      </c>
      <c r="I47" s="173">
        <v>92.2</v>
      </c>
    </row>
    <row r="48" spans="1:9" s="170" customFormat="1" ht="11.25" customHeight="1">
      <c r="A48" s="175" t="s">
        <v>196</v>
      </c>
      <c r="B48" s="172">
        <v>-1521</v>
      </c>
      <c r="C48" s="172">
        <v>-330</v>
      </c>
      <c r="D48" s="172">
        <v>-1191</v>
      </c>
      <c r="E48" s="172" t="s">
        <v>354</v>
      </c>
      <c r="F48" s="172">
        <v>731996</v>
      </c>
      <c r="G48" s="172" t="s">
        <v>22</v>
      </c>
      <c r="H48" s="172">
        <v>4064048</v>
      </c>
      <c r="I48" s="173">
        <v>93.3</v>
      </c>
    </row>
    <row r="49" spans="1:9" s="170" customFormat="1" ht="8.1" customHeight="1">
      <c r="A49" s="175"/>
      <c r="B49" s="176"/>
      <c r="C49" s="177"/>
      <c r="D49" s="177"/>
      <c r="E49" s="360"/>
      <c r="F49" s="177"/>
      <c r="G49" s="177"/>
      <c r="H49" s="177"/>
      <c r="I49" s="178"/>
    </row>
    <row r="50" spans="1:9" s="170" customFormat="1" ht="8.1" customHeight="1">
      <c r="A50" s="175"/>
      <c r="B50" s="176"/>
      <c r="C50" s="177"/>
      <c r="D50" s="177"/>
      <c r="E50" s="360"/>
      <c r="F50" s="177"/>
      <c r="G50" s="177"/>
      <c r="H50" s="177"/>
      <c r="I50" s="178"/>
    </row>
    <row r="51" spans="1:9" ht="11.25" customHeight="1">
      <c r="A51" s="171" t="s">
        <v>365</v>
      </c>
      <c r="B51" s="172">
        <f>ROUND('第7表 (円単位)'!B51/1000,0)</f>
        <v>59661398</v>
      </c>
      <c r="C51" s="172">
        <f>ROUND('第7表 (円単位)'!C51/1000,0)</f>
        <v>4063910</v>
      </c>
      <c r="D51" s="172">
        <f>ROUND('第7表 (円単位)'!D51/1000,0)</f>
        <v>59661398</v>
      </c>
      <c r="E51" s="172" t="s">
        <v>354</v>
      </c>
      <c r="F51" s="172">
        <f>ROUND('第7表 (円単位)'!F51/1000,0)</f>
        <v>55111420</v>
      </c>
      <c r="G51" s="172">
        <f>ROUND('第7表 (円単位)'!G51/1000,0)</f>
        <v>379236</v>
      </c>
      <c r="H51" s="172">
        <f>ROUND('第7表 (円単位)'!H51/1000,0)</f>
        <v>4170741</v>
      </c>
      <c r="I51" s="173">
        <v>92.373665523055521</v>
      </c>
    </row>
    <row r="52" spans="1:9" ht="8.1" customHeight="1">
      <c r="A52" s="171"/>
      <c r="B52" s="172"/>
      <c r="C52" s="172"/>
      <c r="D52" s="172"/>
      <c r="E52" s="172"/>
      <c r="F52" s="172"/>
      <c r="G52" s="172"/>
      <c r="H52" s="172"/>
      <c r="I52" s="173"/>
    </row>
    <row r="53" spans="1:9" ht="8.1" customHeight="1">
      <c r="A53" s="171"/>
      <c r="B53" s="172"/>
      <c r="C53" s="172"/>
      <c r="D53" s="172"/>
      <c r="E53" s="172"/>
      <c r="F53" s="172"/>
      <c r="G53" s="172"/>
      <c r="H53" s="172"/>
      <c r="I53" s="173"/>
    </row>
    <row r="54" spans="1:9" ht="11.25" customHeight="1">
      <c r="A54" s="175" t="s">
        <v>366</v>
      </c>
      <c r="B54" s="172">
        <f>ROUND('第7表 (円単位)'!B54/1000,0)</f>
        <v>7790463</v>
      </c>
      <c r="C54" s="172" t="s">
        <v>22</v>
      </c>
      <c r="D54" s="172">
        <f>ROUND('第7表 (円単位)'!D54/1000,0)</f>
        <v>7790463</v>
      </c>
      <c r="E54" s="172" t="s">
        <v>354</v>
      </c>
      <c r="F54" s="172">
        <f>ROUND('第7表 (円単位)'!F54/1000,0)</f>
        <v>3967505</v>
      </c>
      <c r="G54" s="172" t="s">
        <v>22</v>
      </c>
      <c r="H54" s="172">
        <f>ROUND('第7表 (円単位)'!H54/1000,0)</f>
        <v>3822959</v>
      </c>
      <c r="I54" s="173">
        <v>50.9</v>
      </c>
    </row>
    <row r="55" spans="1:9" ht="11.25" customHeight="1">
      <c r="A55" s="175" t="s">
        <v>189</v>
      </c>
      <c r="B55" s="172">
        <f>ROUND('第7表 (円単位)'!B55/1000,0)</f>
        <v>3201525</v>
      </c>
      <c r="C55" s="172" t="s">
        <v>22</v>
      </c>
      <c r="D55" s="172">
        <f>ROUND('第7表 (円単位)'!D55/1000,0)</f>
        <v>3201525</v>
      </c>
      <c r="E55" s="172" t="s">
        <v>354</v>
      </c>
      <c r="F55" s="172">
        <f>ROUND('第7表 (円単位)'!F55/1000,0)</f>
        <v>1385686</v>
      </c>
      <c r="G55" s="172">
        <f>ROUND('第7表 (円単位)'!G55/1000,0)</f>
        <v>677</v>
      </c>
      <c r="H55" s="172">
        <f>ROUND('第7表 (円単位)'!H55/1000,0)</f>
        <v>5638120</v>
      </c>
      <c r="I55" s="173">
        <v>48.7</v>
      </c>
    </row>
    <row r="56" spans="1:9" ht="11.25" customHeight="1">
      <c r="A56" s="175" t="s">
        <v>190</v>
      </c>
      <c r="B56" s="172">
        <f>ROUND('第7表 (円単位)'!B56/1000,0)</f>
        <v>6726651</v>
      </c>
      <c r="C56" s="172" t="s">
        <v>22</v>
      </c>
      <c r="D56" s="172">
        <f>ROUND('第7表 (円単位)'!D56/1000,0)</f>
        <v>6726651</v>
      </c>
      <c r="E56" s="172" t="s">
        <v>354</v>
      </c>
      <c r="F56" s="172">
        <f>ROUND('第7表 (円単位)'!F56/1000,0)</f>
        <v>7527877</v>
      </c>
      <c r="G56" s="172">
        <f>ROUND('第7表 (円単位)'!G56/1000,0)</f>
        <v>3056</v>
      </c>
      <c r="H56" s="172">
        <f>ROUND('第7表 (円単位)'!H56/1000,0)</f>
        <v>4833839</v>
      </c>
      <c r="I56" s="173">
        <v>72.7</v>
      </c>
    </row>
    <row r="57" spans="1:9" ht="8.4499999999999993" customHeight="1">
      <c r="A57" s="171"/>
      <c r="B57" s="172"/>
      <c r="C57" s="172"/>
      <c r="D57" s="172"/>
      <c r="E57" s="172"/>
      <c r="F57" s="172"/>
      <c r="G57" s="172"/>
      <c r="H57" s="172"/>
      <c r="I57" s="173"/>
    </row>
    <row r="58" spans="1:9" ht="11.25" customHeight="1">
      <c r="A58" s="175" t="s">
        <v>192</v>
      </c>
      <c r="B58" s="172">
        <f>ROUND('第7表 (円単位)'!B58/1000,0)</f>
        <v>4976981</v>
      </c>
      <c r="C58" s="172" t="s">
        <v>22</v>
      </c>
      <c r="D58" s="172">
        <f>ROUND('第7表 (円単位)'!D58/1000,0)</f>
        <v>4976981</v>
      </c>
      <c r="E58" s="172" t="s">
        <v>354</v>
      </c>
      <c r="F58" s="172">
        <f>ROUND('第7表 (円単位)'!F58/1000,0)</f>
        <v>4967523</v>
      </c>
      <c r="G58" s="172">
        <f>ROUND('第7表 (円単位)'!G58/1000,0)</f>
        <v>40798</v>
      </c>
      <c r="H58" s="172">
        <f>ROUND('第7表 (円単位)'!H58/1000,0)</f>
        <v>4802499</v>
      </c>
      <c r="I58" s="173">
        <v>78.599999999999994</v>
      </c>
    </row>
    <row r="59" spans="1:9" ht="11.25" customHeight="1">
      <c r="A59" s="175" t="s">
        <v>31</v>
      </c>
      <c r="B59" s="172">
        <f>ROUND('第7表 (円単位)'!B59/1000,0)</f>
        <v>6197541</v>
      </c>
      <c r="C59" s="172" t="s">
        <v>22</v>
      </c>
      <c r="D59" s="172">
        <f>ROUND('第7表 (円単位)'!D59/1000,0)</f>
        <v>6197541</v>
      </c>
      <c r="E59" s="172" t="s">
        <v>354</v>
      </c>
      <c r="F59" s="172">
        <f>ROUND('第7表 (円単位)'!F59/1000,0)</f>
        <v>6082008</v>
      </c>
      <c r="G59" s="172">
        <f>ROUND('第7表 (円単位)'!G59/1000,0)</f>
        <v>1</v>
      </c>
      <c r="H59" s="172">
        <f>ROUND('第7表 (円単位)'!H59/1000,0)</f>
        <v>4918031</v>
      </c>
      <c r="I59" s="173">
        <v>82.8</v>
      </c>
    </row>
    <row r="60" spans="1:9" ht="11.25" customHeight="1">
      <c r="A60" s="175" t="s">
        <v>33</v>
      </c>
      <c r="B60" s="172">
        <f>ROUND('第7表 (円単位)'!B60/1000,0)</f>
        <v>4811661</v>
      </c>
      <c r="C60" s="172" t="s">
        <v>22</v>
      </c>
      <c r="D60" s="172">
        <f>ROUND('第7表 (円単位)'!D60/1000,0)</f>
        <v>4811661</v>
      </c>
      <c r="E60" s="172" t="s">
        <v>354</v>
      </c>
      <c r="F60" s="172">
        <f>ROUND('第7表 (円単位)'!F60/1000,0)</f>
        <v>4765600</v>
      </c>
      <c r="G60" s="172">
        <f>ROUND('第7表 (円単位)'!G60/1000,0)</f>
        <v>2408</v>
      </c>
      <c r="H60" s="172">
        <f>ROUND('第7表 (円単位)'!H60/1000,0)</f>
        <v>4961684</v>
      </c>
      <c r="I60" s="173">
        <v>85.1</v>
      </c>
    </row>
    <row r="61" spans="1:9" ht="8.1" customHeight="1">
      <c r="A61" s="175"/>
      <c r="B61" s="172"/>
      <c r="C61" s="172"/>
      <c r="D61" s="172"/>
      <c r="E61" s="172"/>
      <c r="F61" s="172"/>
      <c r="G61" s="172"/>
      <c r="H61" s="172"/>
      <c r="I61" s="173"/>
    </row>
    <row r="62" spans="1:9" ht="8.1" customHeight="1">
      <c r="A62" s="171"/>
      <c r="B62" s="172"/>
      <c r="C62" s="172"/>
      <c r="D62" s="172"/>
      <c r="E62" s="172"/>
      <c r="F62" s="172"/>
      <c r="G62" s="172"/>
      <c r="H62" s="172"/>
      <c r="I62" s="173"/>
    </row>
    <row r="63" spans="1:9" ht="11.25" customHeight="1">
      <c r="A63" s="175" t="s">
        <v>193</v>
      </c>
      <c r="B63" s="172">
        <f>ROUND('第7表 (円単位)'!B63/1000,0)</f>
        <v>2497678</v>
      </c>
      <c r="C63" s="172" t="s">
        <v>22</v>
      </c>
      <c r="D63" s="172">
        <f>ROUND('第7表 (円単位)'!D63/1000,0)</f>
        <v>2497678</v>
      </c>
      <c r="E63" s="172" t="s">
        <v>354</v>
      </c>
      <c r="F63" s="172">
        <f>ROUND('第7表 (円単位)'!F63/1000,0)</f>
        <v>1587132</v>
      </c>
      <c r="G63" s="172">
        <f>ROUND('第7表 (円単位)'!G63/1000,0)</f>
        <v>39812</v>
      </c>
      <c r="H63" s="172">
        <f>ROUND('第7表 (円単位)'!H63/1000,0)</f>
        <v>5832419</v>
      </c>
      <c r="I63" s="173">
        <v>83.6</v>
      </c>
    </row>
    <row r="64" spans="1:9" ht="11.25" customHeight="1">
      <c r="A64" s="175" t="s">
        <v>36</v>
      </c>
      <c r="B64" s="172">
        <f>ROUND('第7表 (円単位)'!B64/1000,0)</f>
        <v>6791651</v>
      </c>
      <c r="C64" s="172" t="s">
        <v>22</v>
      </c>
      <c r="D64" s="172">
        <f>ROUND('第7表 (円単位)'!D64/1000,0)</f>
        <v>6791651</v>
      </c>
      <c r="E64" s="172" t="s">
        <v>354</v>
      </c>
      <c r="F64" s="172">
        <f>ROUND('第7表 (円単位)'!F64/1000,0)</f>
        <v>7607257</v>
      </c>
      <c r="G64" s="172">
        <f>ROUND('第7表 (円単位)'!G64/1000,0)</f>
        <v>28427</v>
      </c>
      <c r="H64" s="172">
        <f>ROUND('第7表 (円単位)'!H64/1000,0)</f>
        <v>4988386</v>
      </c>
      <c r="I64" s="173">
        <v>88.1</v>
      </c>
    </row>
    <row r="65" spans="1:9" ht="11.25" customHeight="1">
      <c r="A65" s="175" t="s">
        <v>37</v>
      </c>
      <c r="B65" s="172">
        <f>ROUND('第7表 (円単位)'!B65/1000,0)</f>
        <v>3111118</v>
      </c>
      <c r="C65" s="172" t="s">
        <v>22</v>
      </c>
      <c r="D65" s="172">
        <f>ROUND('第7表 (円単位)'!D65/1000,0)</f>
        <v>3111118</v>
      </c>
      <c r="E65" s="172" t="s">
        <v>354</v>
      </c>
      <c r="F65" s="172">
        <f>ROUND('第7表 (円単位)'!F65/1000,0)</f>
        <v>1381889</v>
      </c>
      <c r="G65" s="172">
        <f>ROUND('第7表 (円単位)'!G65/1000,0)</f>
        <v>207000</v>
      </c>
      <c r="H65" s="172">
        <f>ROUND('第7表 (円単位)'!H65/1000,0)</f>
        <v>6510615</v>
      </c>
      <c r="I65" s="173">
        <v>85.2</v>
      </c>
    </row>
    <row r="66" spans="1:9" ht="8.4499999999999993" customHeight="1">
      <c r="A66" s="171"/>
      <c r="B66" s="172"/>
      <c r="C66" s="172"/>
      <c r="D66" s="172"/>
      <c r="E66" s="172"/>
      <c r="F66" s="172"/>
      <c r="G66" s="172"/>
      <c r="H66" s="172"/>
      <c r="I66" s="173"/>
    </row>
    <row r="67" spans="1:9" ht="11.25" customHeight="1">
      <c r="A67" s="175" t="s">
        <v>367</v>
      </c>
      <c r="B67" s="172">
        <f>ROUND('第7表 (円単位)'!B67/1000,0)</f>
        <v>4492172</v>
      </c>
      <c r="C67" s="172" t="s">
        <v>22</v>
      </c>
      <c r="D67" s="172">
        <f>ROUND('第7表 (円単位)'!D67/1000,0)</f>
        <v>4492172</v>
      </c>
      <c r="E67" s="172" t="s">
        <v>354</v>
      </c>
      <c r="F67" s="172">
        <f>ROUND('第7表 (円単位)'!F67/1000,0)</f>
        <v>4675620</v>
      </c>
      <c r="G67" s="172">
        <f>ROUND('第7表 (円単位)'!G67/1000,0)</f>
        <v>1606</v>
      </c>
      <c r="H67" s="172">
        <f>ROUND('第7表 (円単位)'!H67/1000,0)</f>
        <v>6325562</v>
      </c>
      <c r="I67" s="173">
        <v>86.9</v>
      </c>
    </row>
    <row r="68" spans="1:9" ht="11.25" customHeight="1">
      <c r="A68" s="175" t="s">
        <v>194</v>
      </c>
      <c r="B68" s="172">
        <f>ROUND('第7表 (円単位)'!B68/1000,0)</f>
        <v>5253371</v>
      </c>
      <c r="C68" s="172" t="s">
        <v>22</v>
      </c>
      <c r="D68" s="172">
        <f>ROUND('第7表 (円単位)'!D68/1000,0)</f>
        <v>5253371</v>
      </c>
      <c r="E68" s="172" t="s">
        <v>354</v>
      </c>
      <c r="F68" s="172">
        <f>ROUND('第7表 (円単位)'!F68/1000,0)</f>
        <v>5777338</v>
      </c>
      <c r="G68" s="172">
        <f>ROUND('第7表 (円単位)'!G68/1000,0)</f>
        <v>2167</v>
      </c>
      <c r="H68" s="172">
        <f>ROUND('第7表 (円単位)'!H68/1000,0)</f>
        <v>5799428</v>
      </c>
      <c r="I68" s="173">
        <v>89</v>
      </c>
    </row>
    <row r="69" spans="1:9" ht="11.25" customHeight="1">
      <c r="A69" s="175" t="s">
        <v>195</v>
      </c>
      <c r="B69" s="172">
        <f>ROUND('第7表 (円単位)'!B69/1000,0)</f>
        <v>4178270</v>
      </c>
      <c r="C69" s="172" t="s">
        <v>22</v>
      </c>
      <c r="D69" s="172">
        <f>ROUND('第7表 (円単位)'!D69/1000,0)</f>
        <v>4178270</v>
      </c>
      <c r="E69" s="172" t="s">
        <v>354</v>
      </c>
      <c r="F69" s="172">
        <f>ROUND('第7表 (円単位)'!F69/1000,0)</f>
        <v>4601661</v>
      </c>
      <c r="G69" s="172">
        <f>ROUND('第7表 (円単位)'!G69/1000,0)</f>
        <v>53285</v>
      </c>
      <c r="H69" s="172">
        <f>ROUND('第7表 (円単位)'!H69/1000,0)</f>
        <v>5322752</v>
      </c>
      <c r="I69" s="173">
        <v>90.5</v>
      </c>
    </row>
    <row r="70" spans="1:9" ht="11.25" customHeight="1">
      <c r="A70" s="175" t="s">
        <v>196</v>
      </c>
      <c r="B70" s="172">
        <f>ROUND('第7表 (円単位)'!B70/1000,0)</f>
        <v>-735125</v>
      </c>
      <c r="C70" s="172" t="s">
        <v>22</v>
      </c>
      <c r="D70" s="172">
        <f>ROUND('第7表 (円単位)'!D70/1000,0)</f>
        <v>-735125</v>
      </c>
      <c r="E70" s="172" t="s">
        <v>354</v>
      </c>
      <c r="F70" s="172">
        <f>ROUND('第7表 (円単位)'!F70/1000,0)</f>
        <v>416885</v>
      </c>
      <c r="G70" s="172" t="s">
        <v>22</v>
      </c>
      <c r="H70" s="172">
        <f>ROUND('第7表 (円単位)'!H70/1000,0)</f>
        <v>4170741</v>
      </c>
      <c r="I70" s="173">
        <v>92.3</v>
      </c>
    </row>
    <row r="71" spans="1:9" ht="11.25" customHeight="1">
      <c r="A71" s="175" t="s">
        <v>44</v>
      </c>
      <c r="B71" s="172">
        <f>ROUND('第7表 (円単位)'!B71/1000,0)</f>
        <v>367441</v>
      </c>
      <c r="C71" s="172" t="s">
        <v>22</v>
      </c>
      <c r="D71" s="172">
        <f>ROUND('第7表 (円単位)'!D71/1000,0)</f>
        <v>367441</v>
      </c>
      <c r="E71" s="172" t="s">
        <v>354</v>
      </c>
      <c r="F71" s="172">
        <f>ROUND('第7表 (円単位)'!F71/1000,0)</f>
        <v>367441</v>
      </c>
      <c r="G71" s="172" t="s">
        <v>22</v>
      </c>
      <c r="H71" s="172">
        <f>ROUND('第7表 (円単位)'!H71/1000,0)</f>
        <v>4170741</v>
      </c>
      <c r="I71" s="173">
        <v>92.4</v>
      </c>
    </row>
    <row r="72" spans="1:9" s="170" customFormat="1" ht="9" customHeight="1" thickBot="1">
      <c r="A72" s="179"/>
      <c r="B72" s="180"/>
      <c r="C72" s="181"/>
      <c r="D72" s="181"/>
      <c r="E72" s="181"/>
      <c r="F72" s="181"/>
      <c r="G72" s="181"/>
      <c r="H72" s="181"/>
      <c r="I72" s="182"/>
    </row>
    <row r="73" spans="1:9" s="341" customFormat="1" ht="2.1" customHeight="1">
      <c r="A73" s="342"/>
      <c r="B73" s="342"/>
      <c r="C73" s="342"/>
      <c r="D73" s="342"/>
      <c r="E73" s="361"/>
      <c r="F73" s="342"/>
      <c r="G73" s="342"/>
      <c r="H73" s="342"/>
      <c r="I73" s="342"/>
    </row>
    <row r="74" spans="1:9" s="185" customFormat="1" ht="11.25" customHeight="1">
      <c r="A74" s="1045" t="s">
        <v>197</v>
      </c>
      <c r="B74" s="1045"/>
      <c r="C74" s="1045"/>
      <c r="D74" s="1045"/>
      <c r="E74" s="1045"/>
      <c r="F74" s="1045"/>
      <c r="G74" s="1045"/>
      <c r="H74" s="1045"/>
      <c r="I74" s="1045"/>
    </row>
    <row r="75" spans="1:9" s="185" customFormat="1" ht="11.25" customHeight="1">
      <c r="A75" s="1045"/>
      <c r="B75" s="1045"/>
      <c r="C75" s="1045"/>
      <c r="D75" s="1045"/>
      <c r="E75" s="1045"/>
      <c r="F75" s="1045"/>
      <c r="G75" s="1045"/>
      <c r="H75" s="1045"/>
      <c r="I75" s="1045"/>
    </row>
    <row r="76" spans="1:9" s="185" customFormat="1" ht="11.25" customHeight="1">
      <c r="A76" s="1045"/>
      <c r="B76" s="1045"/>
      <c r="C76" s="1045"/>
      <c r="D76" s="1045"/>
      <c r="E76" s="1045"/>
      <c r="F76" s="1045"/>
      <c r="G76" s="1045"/>
      <c r="H76" s="1045"/>
      <c r="I76" s="1045"/>
    </row>
    <row r="77" spans="1:9" s="185" customFormat="1" ht="11.25" customHeight="1">
      <c r="A77" s="1045"/>
      <c r="B77" s="1045"/>
      <c r="C77" s="1045"/>
      <c r="D77" s="1045"/>
      <c r="E77" s="1045"/>
      <c r="F77" s="1045"/>
      <c r="G77" s="1045"/>
      <c r="H77" s="1045"/>
      <c r="I77" s="1045"/>
    </row>
    <row r="78" spans="1:9" s="341" customFormat="1" ht="11.25" customHeight="1">
      <c r="A78" s="1045"/>
      <c r="B78" s="1045"/>
      <c r="C78" s="1045"/>
      <c r="D78" s="1045"/>
      <c r="E78" s="1045"/>
      <c r="F78" s="1045"/>
      <c r="G78" s="1045"/>
      <c r="H78" s="1045"/>
      <c r="I78" s="1045"/>
    </row>
  </sheetData>
  <mergeCells count="11">
    <mergeCell ref="A74:I78"/>
    <mergeCell ref="A1:I1"/>
    <mergeCell ref="A4:A6"/>
    <mergeCell ref="F4:F6"/>
    <mergeCell ref="G4:G6"/>
    <mergeCell ref="H4:H6"/>
    <mergeCell ref="I4:I6"/>
    <mergeCell ref="B5:B6"/>
    <mergeCell ref="C5:C6"/>
    <mergeCell ref="D5:D6"/>
    <mergeCell ref="B4:E4"/>
  </mergeCells>
  <phoneticPr fontId="1"/>
  <printOptions horizontalCentered="1"/>
  <pageMargins left="0.51181102362204722" right="0.51181102362204722" top="0.6692913385826772" bottom="0.6692913385826772" header="0.39370078740157483" footer="0.39370078740157483"/>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dimension ref="A1:DW78"/>
  <sheetViews>
    <sheetView showGridLines="0" view="pageBreakPreview" zoomScaleNormal="100" zoomScaleSheetLayoutView="100" workbookViewId="0">
      <pane xSplit="1" ySplit="6" topLeftCell="B42" activePane="bottomRight" state="frozen"/>
      <selection activeCell="D54" sqref="D54"/>
      <selection pane="topRight" activeCell="D54" sqref="D54"/>
      <selection pane="bottomLeft" activeCell="D54" sqref="D54"/>
      <selection pane="bottomRight" activeCell="D54" sqref="D54:D55"/>
    </sheetView>
  </sheetViews>
  <sheetFormatPr defaultRowHeight="13.5"/>
  <cols>
    <col min="1" max="1" width="10.5" style="25" customWidth="1"/>
    <col min="2" max="2" width="13" style="15" bestFit="1" customWidth="1"/>
    <col min="3" max="3" width="11.375" style="15" bestFit="1" customWidth="1"/>
    <col min="4" max="4" width="12.25" style="15" bestFit="1" customWidth="1"/>
    <col min="5" max="5" width="10.375" style="15" customWidth="1"/>
    <col min="6" max="6" width="12.25" style="15" bestFit="1" customWidth="1"/>
    <col min="7" max="7" width="10.375" style="15" customWidth="1"/>
    <col min="8" max="8" width="12.25" style="15" bestFit="1" customWidth="1"/>
    <col min="9" max="9" width="6" style="15" bestFit="1" customWidth="1"/>
    <col min="10" max="256" width="9" style="15"/>
    <col min="257" max="257" width="10.5" style="15" customWidth="1"/>
    <col min="258" max="265" width="10.375" style="15" customWidth="1"/>
    <col min="266" max="512" width="9" style="15"/>
    <col min="513" max="513" width="10.5" style="15" customWidth="1"/>
    <col min="514" max="521" width="10.375" style="15" customWidth="1"/>
    <col min="522" max="768" width="9" style="15"/>
    <col min="769" max="769" width="10.5" style="15" customWidth="1"/>
    <col min="770" max="777" width="10.375" style="15" customWidth="1"/>
    <col min="778" max="1024" width="9" style="15"/>
    <col min="1025" max="1025" width="10.5" style="15" customWidth="1"/>
    <col min="1026" max="1033" width="10.375" style="15" customWidth="1"/>
    <col min="1034" max="1280" width="9" style="15"/>
    <col min="1281" max="1281" width="10.5" style="15" customWidth="1"/>
    <col min="1282" max="1289" width="10.375" style="15" customWidth="1"/>
    <col min="1290" max="1536" width="9" style="15"/>
    <col min="1537" max="1537" width="10.5" style="15" customWidth="1"/>
    <col min="1538" max="1545" width="10.375" style="15" customWidth="1"/>
    <col min="1546" max="1792" width="9" style="15"/>
    <col min="1793" max="1793" width="10.5" style="15" customWidth="1"/>
    <col min="1794" max="1801" width="10.375" style="15" customWidth="1"/>
    <col min="1802" max="2048" width="9" style="15"/>
    <col min="2049" max="2049" width="10.5" style="15" customWidth="1"/>
    <col min="2050" max="2057" width="10.375" style="15" customWidth="1"/>
    <col min="2058" max="2304" width="9" style="15"/>
    <col min="2305" max="2305" width="10.5" style="15" customWidth="1"/>
    <col min="2306" max="2313" width="10.375" style="15" customWidth="1"/>
    <col min="2314" max="2560" width="9" style="15"/>
    <col min="2561" max="2561" width="10.5" style="15" customWidth="1"/>
    <col min="2562" max="2569" width="10.375" style="15" customWidth="1"/>
    <col min="2570" max="2816" width="9" style="15"/>
    <col min="2817" max="2817" width="10.5" style="15" customWidth="1"/>
    <col min="2818" max="2825" width="10.375" style="15" customWidth="1"/>
    <col min="2826" max="3072" width="9" style="15"/>
    <col min="3073" max="3073" width="10.5" style="15" customWidth="1"/>
    <col min="3074" max="3081" width="10.375" style="15" customWidth="1"/>
    <col min="3082" max="3328" width="9" style="15"/>
    <col min="3329" max="3329" width="10.5" style="15" customWidth="1"/>
    <col min="3330" max="3337" width="10.375" style="15" customWidth="1"/>
    <col min="3338" max="3584" width="9" style="15"/>
    <col min="3585" max="3585" width="10.5" style="15" customWidth="1"/>
    <col min="3586" max="3593" width="10.375" style="15" customWidth="1"/>
    <col min="3594" max="3840" width="9" style="15"/>
    <col min="3841" max="3841" width="10.5" style="15" customWidth="1"/>
    <col min="3842" max="3849" width="10.375" style="15" customWidth="1"/>
    <col min="3850" max="4096" width="9" style="15"/>
    <col min="4097" max="4097" width="10.5" style="15" customWidth="1"/>
    <col min="4098" max="4105" width="10.375" style="15" customWidth="1"/>
    <col min="4106" max="4352" width="9" style="15"/>
    <col min="4353" max="4353" width="10.5" style="15" customWidth="1"/>
    <col min="4354" max="4361" width="10.375" style="15" customWidth="1"/>
    <col min="4362" max="4608" width="9" style="15"/>
    <col min="4609" max="4609" width="10.5" style="15" customWidth="1"/>
    <col min="4610" max="4617" width="10.375" style="15" customWidth="1"/>
    <col min="4618" max="4864" width="9" style="15"/>
    <col min="4865" max="4865" width="10.5" style="15" customWidth="1"/>
    <col min="4866" max="4873" width="10.375" style="15" customWidth="1"/>
    <col min="4874" max="5120" width="9" style="15"/>
    <col min="5121" max="5121" width="10.5" style="15" customWidth="1"/>
    <col min="5122" max="5129" width="10.375" style="15" customWidth="1"/>
    <col min="5130" max="5376" width="9" style="15"/>
    <col min="5377" max="5377" width="10.5" style="15" customWidth="1"/>
    <col min="5378" max="5385" width="10.375" style="15" customWidth="1"/>
    <col min="5386" max="5632" width="9" style="15"/>
    <col min="5633" max="5633" width="10.5" style="15" customWidth="1"/>
    <col min="5634" max="5641" width="10.375" style="15" customWidth="1"/>
    <col min="5642" max="5888" width="9" style="15"/>
    <col min="5889" max="5889" width="10.5" style="15" customWidth="1"/>
    <col min="5890" max="5897" width="10.375" style="15" customWidth="1"/>
    <col min="5898" max="6144" width="9" style="15"/>
    <col min="6145" max="6145" width="10.5" style="15" customWidth="1"/>
    <col min="6146" max="6153" width="10.375" style="15" customWidth="1"/>
    <col min="6154" max="6400" width="9" style="15"/>
    <col min="6401" max="6401" width="10.5" style="15" customWidth="1"/>
    <col min="6402" max="6409" width="10.375" style="15" customWidth="1"/>
    <col min="6410" max="6656" width="9" style="15"/>
    <col min="6657" max="6657" width="10.5" style="15" customWidth="1"/>
    <col min="6658" max="6665" width="10.375" style="15" customWidth="1"/>
    <col min="6666" max="6912" width="9" style="15"/>
    <col min="6913" max="6913" width="10.5" style="15" customWidth="1"/>
    <col min="6914" max="6921" width="10.375" style="15" customWidth="1"/>
    <col min="6922" max="7168" width="9" style="15"/>
    <col min="7169" max="7169" width="10.5" style="15" customWidth="1"/>
    <col min="7170" max="7177" width="10.375" style="15" customWidth="1"/>
    <col min="7178" max="7424" width="9" style="15"/>
    <col min="7425" max="7425" width="10.5" style="15" customWidth="1"/>
    <col min="7426" max="7433" width="10.375" style="15" customWidth="1"/>
    <col min="7434" max="7680" width="9" style="15"/>
    <col min="7681" max="7681" width="10.5" style="15" customWidth="1"/>
    <col min="7682" max="7689" width="10.375" style="15" customWidth="1"/>
    <col min="7690" max="7936" width="9" style="15"/>
    <col min="7937" max="7937" width="10.5" style="15" customWidth="1"/>
    <col min="7938" max="7945" width="10.375" style="15" customWidth="1"/>
    <col min="7946" max="8192" width="9" style="15"/>
    <col min="8193" max="8193" width="10.5" style="15" customWidth="1"/>
    <col min="8194" max="8201" width="10.375" style="15" customWidth="1"/>
    <col min="8202" max="8448" width="9" style="15"/>
    <col min="8449" max="8449" width="10.5" style="15" customWidth="1"/>
    <col min="8450" max="8457" width="10.375" style="15" customWidth="1"/>
    <col min="8458" max="8704" width="9" style="15"/>
    <col min="8705" max="8705" width="10.5" style="15" customWidth="1"/>
    <col min="8706" max="8713" width="10.375" style="15" customWidth="1"/>
    <col min="8714" max="8960" width="9" style="15"/>
    <col min="8961" max="8961" width="10.5" style="15" customWidth="1"/>
    <col min="8962" max="8969" width="10.375" style="15" customWidth="1"/>
    <col min="8970" max="9216" width="9" style="15"/>
    <col min="9217" max="9217" width="10.5" style="15" customWidth="1"/>
    <col min="9218" max="9225" width="10.375" style="15" customWidth="1"/>
    <col min="9226" max="9472" width="9" style="15"/>
    <col min="9473" max="9473" width="10.5" style="15" customWidth="1"/>
    <col min="9474" max="9481" width="10.375" style="15" customWidth="1"/>
    <col min="9482" max="9728" width="9" style="15"/>
    <col min="9729" max="9729" width="10.5" style="15" customWidth="1"/>
    <col min="9730" max="9737" width="10.375" style="15" customWidth="1"/>
    <col min="9738" max="9984" width="9" style="15"/>
    <col min="9985" max="9985" width="10.5" style="15" customWidth="1"/>
    <col min="9986" max="9993" width="10.375" style="15" customWidth="1"/>
    <col min="9994" max="10240" width="9" style="15"/>
    <col min="10241" max="10241" width="10.5" style="15" customWidth="1"/>
    <col min="10242" max="10249" width="10.375" style="15" customWidth="1"/>
    <col min="10250" max="10496" width="9" style="15"/>
    <col min="10497" max="10497" width="10.5" style="15" customWidth="1"/>
    <col min="10498" max="10505" width="10.375" style="15" customWidth="1"/>
    <col min="10506" max="10752" width="9" style="15"/>
    <col min="10753" max="10753" width="10.5" style="15" customWidth="1"/>
    <col min="10754" max="10761" width="10.375" style="15" customWidth="1"/>
    <col min="10762" max="11008" width="9" style="15"/>
    <col min="11009" max="11009" width="10.5" style="15" customWidth="1"/>
    <col min="11010" max="11017" width="10.375" style="15" customWidth="1"/>
    <col min="11018" max="11264" width="9" style="15"/>
    <col min="11265" max="11265" width="10.5" style="15" customWidth="1"/>
    <col min="11266" max="11273" width="10.375" style="15" customWidth="1"/>
    <col min="11274" max="11520" width="9" style="15"/>
    <col min="11521" max="11521" width="10.5" style="15" customWidth="1"/>
    <col min="11522" max="11529" width="10.375" style="15" customWidth="1"/>
    <col min="11530" max="11776" width="9" style="15"/>
    <col min="11777" max="11777" width="10.5" style="15" customWidth="1"/>
    <col min="11778" max="11785" width="10.375" style="15" customWidth="1"/>
    <col min="11786" max="12032" width="9" style="15"/>
    <col min="12033" max="12033" width="10.5" style="15" customWidth="1"/>
    <col min="12034" max="12041" width="10.375" style="15" customWidth="1"/>
    <col min="12042" max="12288" width="9" style="15"/>
    <col min="12289" max="12289" width="10.5" style="15" customWidth="1"/>
    <col min="12290" max="12297" width="10.375" style="15" customWidth="1"/>
    <col min="12298" max="12544" width="9" style="15"/>
    <col min="12545" max="12545" width="10.5" style="15" customWidth="1"/>
    <col min="12546" max="12553" width="10.375" style="15" customWidth="1"/>
    <col min="12554" max="12800" width="9" style="15"/>
    <col min="12801" max="12801" width="10.5" style="15" customWidth="1"/>
    <col min="12802" max="12809" width="10.375" style="15" customWidth="1"/>
    <col min="12810" max="13056" width="9" style="15"/>
    <col min="13057" max="13057" width="10.5" style="15" customWidth="1"/>
    <col min="13058" max="13065" width="10.375" style="15" customWidth="1"/>
    <col min="13066" max="13312" width="9" style="15"/>
    <col min="13313" max="13313" width="10.5" style="15" customWidth="1"/>
    <col min="13314" max="13321" width="10.375" style="15" customWidth="1"/>
    <col min="13322" max="13568" width="9" style="15"/>
    <col min="13569" max="13569" width="10.5" style="15" customWidth="1"/>
    <col min="13570" max="13577" width="10.375" style="15" customWidth="1"/>
    <col min="13578" max="13824" width="9" style="15"/>
    <col min="13825" max="13825" width="10.5" style="15" customWidth="1"/>
    <col min="13826" max="13833" width="10.375" style="15" customWidth="1"/>
    <col min="13834" max="14080" width="9" style="15"/>
    <col min="14081" max="14081" width="10.5" style="15" customWidth="1"/>
    <col min="14082" max="14089" width="10.375" style="15" customWidth="1"/>
    <col min="14090" max="14336" width="9" style="15"/>
    <col min="14337" max="14337" width="10.5" style="15" customWidth="1"/>
    <col min="14338" max="14345" width="10.375" style="15" customWidth="1"/>
    <col min="14346" max="14592" width="9" style="15"/>
    <col min="14593" max="14593" width="10.5" style="15" customWidth="1"/>
    <col min="14594" max="14601" width="10.375" style="15" customWidth="1"/>
    <col min="14602" max="14848" width="9" style="15"/>
    <col min="14849" max="14849" width="10.5" style="15" customWidth="1"/>
    <col min="14850" max="14857" width="10.375" style="15" customWidth="1"/>
    <col min="14858" max="15104" width="9" style="15"/>
    <col min="15105" max="15105" width="10.5" style="15" customWidth="1"/>
    <col min="15106" max="15113" width="10.375" style="15" customWidth="1"/>
    <col min="15114" max="15360" width="9" style="15"/>
    <col min="15361" max="15361" width="10.5" style="15" customWidth="1"/>
    <col min="15362" max="15369" width="10.375" style="15" customWidth="1"/>
    <col min="15370" max="15616" width="9" style="15"/>
    <col min="15617" max="15617" width="10.5" style="15" customWidth="1"/>
    <col min="15618" max="15625" width="10.375" style="15" customWidth="1"/>
    <col min="15626" max="15872" width="9" style="15"/>
    <col min="15873" max="15873" width="10.5" style="15" customWidth="1"/>
    <col min="15874" max="15881" width="10.375" style="15" customWidth="1"/>
    <col min="15882" max="16128" width="9" style="15"/>
    <col min="16129" max="16129" width="10.5" style="15" customWidth="1"/>
    <col min="16130" max="16137" width="10.375" style="15" customWidth="1"/>
    <col min="16138" max="16384" width="9" style="15"/>
  </cols>
  <sheetData>
    <row r="1" spans="1:127" s="3" customFormat="1" ht="18">
      <c r="A1" s="1046" t="s">
        <v>176</v>
      </c>
      <c r="B1" s="1046"/>
      <c r="C1" s="1046"/>
      <c r="D1" s="1046"/>
      <c r="E1" s="1046"/>
      <c r="F1" s="1046"/>
      <c r="G1" s="1046"/>
      <c r="H1" s="1046"/>
      <c r="I1" s="1046"/>
      <c r="J1" s="368"/>
      <c r="K1" s="362"/>
      <c r="L1" s="362"/>
      <c r="M1" s="362"/>
      <c r="N1" s="362"/>
      <c r="O1" s="362"/>
      <c r="P1" s="362"/>
      <c r="Q1" s="362"/>
      <c r="R1" s="5"/>
      <c r="S1" s="2"/>
      <c r="T1" s="2"/>
      <c r="U1" s="2"/>
      <c r="V1" s="2"/>
      <c r="W1" s="2"/>
      <c r="X1" s="2"/>
      <c r="Y1" s="2"/>
      <c r="Z1" s="2"/>
      <c r="AA1" s="362"/>
      <c r="AB1" s="362"/>
      <c r="AC1" s="362"/>
      <c r="AD1" s="362"/>
      <c r="AE1" s="362"/>
      <c r="AF1" s="362"/>
      <c r="AG1" s="6"/>
      <c r="AH1" s="6"/>
    </row>
    <row r="2" spans="1:127" s="3" customFormat="1" ht="11.25">
      <c r="J2" s="5"/>
      <c r="K2" s="5"/>
      <c r="L2" s="5"/>
      <c r="M2" s="5"/>
      <c r="N2" s="5"/>
      <c r="O2" s="5"/>
      <c r="P2" s="5"/>
      <c r="Q2" s="5"/>
      <c r="R2" s="5"/>
      <c r="S2" s="5"/>
      <c r="T2" s="5"/>
      <c r="U2" s="5"/>
      <c r="V2" s="5"/>
      <c r="W2" s="5"/>
      <c r="X2" s="5"/>
      <c r="Y2" s="5"/>
      <c r="Z2" s="5"/>
      <c r="AA2" s="5"/>
      <c r="AB2" s="5"/>
      <c r="AC2" s="5"/>
      <c r="AD2" s="5"/>
      <c r="AE2" s="5"/>
      <c r="AF2" s="5"/>
    </row>
    <row r="3" spans="1:127" s="3" customFormat="1" ht="20.100000000000001" customHeight="1" thickBot="1">
      <c r="A3" s="9" t="s">
        <v>148</v>
      </c>
      <c r="F3" s="9"/>
      <c r="G3" s="9"/>
      <c r="H3" s="28"/>
      <c r="I3" s="9"/>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row>
    <row r="4" spans="1:127" ht="21" customHeight="1">
      <c r="A4" s="907" t="s">
        <v>5</v>
      </c>
      <c r="B4" s="818" t="s">
        <v>177</v>
      </c>
      <c r="C4" s="804"/>
      <c r="D4" s="804"/>
      <c r="E4" s="1047"/>
      <c r="F4" s="1048" t="s">
        <v>178</v>
      </c>
      <c r="G4" s="1048" t="s">
        <v>179</v>
      </c>
      <c r="H4" s="1048" t="s">
        <v>180</v>
      </c>
      <c r="I4" s="741" t="s">
        <v>181</v>
      </c>
    </row>
    <row r="5" spans="1:127" ht="15.75" customHeight="1">
      <c r="A5" s="908"/>
      <c r="B5" s="828" t="s">
        <v>17</v>
      </c>
      <c r="C5" s="1050" t="s">
        <v>182</v>
      </c>
      <c r="D5" s="826" t="s">
        <v>183</v>
      </c>
      <c r="E5" s="363"/>
      <c r="F5" s="829"/>
      <c r="G5" s="829"/>
      <c r="H5" s="829"/>
      <c r="I5" s="810"/>
    </row>
    <row r="6" spans="1:127" ht="27" customHeight="1" thickBot="1">
      <c r="A6" s="909"/>
      <c r="B6" s="1049"/>
      <c r="C6" s="1049"/>
      <c r="D6" s="1049"/>
      <c r="E6" s="166" t="s">
        <v>184</v>
      </c>
      <c r="F6" s="1049"/>
      <c r="G6" s="1049"/>
      <c r="H6" s="1049"/>
      <c r="I6" s="948"/>
    </row>
    <row r="7" spans="1:127" s="170" customFormat="1" ht="10.5">
      <c r="A7" s="167"/>
      <c r="B7" s="168" t="s">
        <v>185</v>
      </c>
      <c r="C7" s="169" t="s">
        <v>185</v>
      </c>
      <c r="D7" s="169" t="s">
        <v>185</v>
      </c>
      <c r="E7" s="169" t="s">
        <v>186</v>
      </c>
      <c r="F7" s="169" t="s">
        <v>185</v>
      </c>
      <c r="G7" s="169" t="s">
        <v>185</v>
      </c>
      <c r="H7" s="169" t="s">
        <v>185</v>
      </c>
      <c r="I7" s="169" t="s">
        <v>187</v>
      </c>
    </row>
    <row r="8" spans="1:127" s="170" customFormat="1" ht="11.25" customHeight="1">
      <c r="A8" s="171" t="s">
        <v>24</v>
      </c>
      <c r="B8" s="172">
        <v>80843231</v>
      </c>
      <c r="C8" s="172">
        <v>4196592</v>
      </c>
      <c r="D8" s="172">
        <v>76646639</v>
      </c>
      <c r="E8" s="172" t="s">
        <v>53</v>
      </c>
      <c r="F8" s="172">
        <v>76338367</v>
      </c>
      <c r="G8" s="172">
        <v>248859</v>
      </c>
      <c r="H8" s="172">
        <v>4256005</v>
      </c>
      <c r="I8" s="173">
        <v>94.4</v>
      </c>
    </row>
    <row r="9" spans="1:127" s="170" customFormat="1" ht="8.4499999999999993" customHeight="1">
      <c r="A9" s="171"/>
      <c r="B9" s="20"/>
      <c r="C9" s="20"/>
      <c r="D9" s="20"/>
      <c r="E9" s="172"/>
      <c r="F9" s="20"/>
      <c r="G9" s="20"/>
      <c r="H9" s="20"/>
      <c r="I9" s="174"/>
    </row>
    <row r="10" spans="1:127" s="170" customFormat="1" ht="11.25" customHeight="1">
      <c r="A10" s="171" t="s">
        <v>26</v>
      </c>
      <c r="B10" s="172">
        <v>77675204</v>
      </c>
      <c r="C10" s="172">
        <v>4255246</v>
      </c>
      <c r="D10" s="172">
        <v>73419958</v>
      </c>
      <c r="E10" s="172" t="s">
        <v>53</v>
      </c>
      <c r="F10" s="172">
        <v>71865805</v>
      </c>
      <c r="G10" s="172">
        <v>323545</v>
      </c>
      <c r="H10" s="172">
        <v>5485854</v>
      </c>
      <c r="I10" s="173">
        <v>92.5</v>
      </c>
    </row>
    <row r="11" spans="1:127" s="170" customFormat="1" ht="8.4499999999999993" customHeight="1">
      <c r="A11" s="171"/>
      <c r="B11" s="20"/>
      <c r="C11" s="20"/>
      <c r="D11" s="20"/>
      <c r="E11" s="172"/>
      <c r="F11" s="20"/>
      <c r="G11" s="20"/>
      <c r="H11" s="20"/>
      <c r="I11" s="174"/>
    </row>
    <row r="12" spans="1:127" s="170" customFormat="1" ht="11.25" customHeight="1">
      <c r="A12" s="171" t="s">
        <v>29</v>
      </c>
      <c r="B12" s="172">
        <v>77449614</v>
      </c>
      <c r="C12" s="172">
        <v>5484589</v>
      </c>
      <c r="D12" s="172">
        <v>71965025</v>
      </c>
      <c r="E12" s="172" t="s">
        <v>53</v>
      </c>
      <c r="F12" s="172">
        <v>70992714</v>
      </c>
      <c r="G12" s="172">
        <v>221938</v>
      </c>
      <c r="H12" s="172">
        <v>6234963</v>
      </c>
      <c r="I12" s="173">
        <v>91.7</v>
      </c>
    </row>
    <row r="13" spans="1:127" s="170" customFormat="1" ht="8.1" customHeight="1">
      <c r="A13" s="171"/>
      <c r="B13" s="172"/>
      <c r="C13" s="172"/>
      <c r="D13" s="172"/>
      <c r="E13" s="172"/>
      <c r="F13" s="172"/>
      <c r="G13" s="172"/>
      <c r="H13" s="172"/>
      <c r="I13" s="173"/>
    </row>
    <row r="14" spans="1:127" s="170" customFormat="1" ht="8.1" customHeight="1">
      <c r="A14" s="171"/>
      <c r="B14" s="20"/>
      <c r="C14" s="20"/>
      <c r="D14" s="20"/>
      <c r="E14" s="172"/>
      <c r="F14" s="20"/>
      <c r="G14" s="20"/>
      <c r="H14" s="20"/>
      <c r="I14" s="174"/>
    </row>
    <row r="15" spans="1:127" s="170" customFormat="1" ht="11.25" customHeight="1">
      <c r="A15" s="171" t="s">
        <v>188</v>
      </c>
      <c r="B15" s="172">
        <v>73170478</v>
      </c>
      <c r="C15" s="172">
        <v>6235395</v>
      </c>
      <c r="D15" s="172">
        <v>66935083</v>
      </c>
      <c r="E15" s="172" t="s">
        <v>53</v>
      </c>
      <c r="F15" s="172">
        <v>66571154</v>
      </c>
      <c r="G15" s="172">
        <v>559280</v>
      </c>
      <c r="H15" s="172">
        <v>6040044</v>
      </c>
      <c r="I15" s="173">
        <v>91</v>
      </c>
    </row>
    <row r="16" spans="1:127" s="170" customFormat="1" ht="8.4499999999999993" customHeight="1">
      <c r="A16" s="167"/>
      <c r="B16" s="20"/>
      <c r="C16" s="20"/>
      <c r="D16" s="20"/>
      <c r="E16" s="172"/>
      <c r="F16" s="20"/>
      <c r="G16" s="20"/>
      <c r="H16" s="20"/>
      <c r="I16" s="174"/>
    </row>
    <row r="17" spans="1:9" s="170" customFormat="1" ht="11.25" customHeight="1">
      <c r="A17" s="171" t="s">
        <v>170</v>
      </c>
      <c r="B17" s="172">
        <v>74886178</v>
      </c>
      <c r="C17" s="172">
        <v>6038559</v>
      </c>
      <c r="D17" s="172">
        <v>68847619</v>
      </c>
      <c r="E17" s="172">
        <v>7136880</v>
      </c>
      <c r="F17" s="172">
        <v>68225336</v>
      </c>
      <c r="G17" s="172">
        <v>643999</v>
      </c>
      <c r="H17" s="172">
        <v>6016843</v>
      </c>
      <c r="I17" s="173">
        <v>91.1</v>
      </c>
    </row>
    <row r="18" spans="1:9" s="170" customFormat="1" ht="8.4499999999999993" customHeight="1">
      <c r="A18" s="167"/>
      <c r="B18" s="20"/>
      <c r="C18" s="20"/>
      <c r="D18" s="20"/>
      <c r="E18" s="172"/>
      <c r="F18" s="20"/>
      <c r="G18" s="20"/>
      <c r="H18" s="20"/>
      <c r="I18" s="174"/>
    </row>
    <row r="19" spans="1:9" s="170" customFormat="1" ht="11.25" customHeight="1">
      <c r="A19" s="171" t="s">
        <v>63</v>
      </c>
      <c r="B19" s="172">
        <v>71055897</v>
      </c>
      <c r="C19" s="172">
        <v>6016479</v>
      </c>
      <c r="D19" s="172">
        <v>65039418</v>
      </c>
      <c r="E19" s="172">
        <v>6717469</v>
      </c>
      <c r="F19" s="172">
        <v>65176486</v>
      </c>
      <c r="G19" s="172">
        <v>471899</v>
      </c>
      <c r="H19" s="172">
        <v>5407511</v>
      </c>
      <c r="I19" s="173">
        <v>91.7</v>
      </c>
    </row>
    <row r="20" spans="1:9" s="170" customFormat="1" ht="8.1" customHeight="1">
      <c r="A20" s="171"/>
      <c r="B20" s="172"/>
      <c r="C20" s="172"/>
      <c r="D20" s="172"/>
      <c r="E20" s="172"/>
      <c r="F20" s="172"/>
      <c r="G20" s="172"/>
      <c r="H20" s="172"/>
      <c r="I20" s="173"/>
    </row>
    <row r="21" spans="1:9" s="170" customFormat="1" ht="8.1" customHeight="1">
      <c r="A21" s="175"/>
      <c r="B21" s="20"/>
      <c r="C21" s="20"/>
      <c r="D21" s="20"/>
      <c r="E21" s="172"/>
      <c r="F21" s="20"/>
      <c r="G21" s="20"/>
      <c r="H21" s="20"/>
      <c r="I21" s="174"/>
    </row>
    <row r="22" spans="1:9" s="170" customFormat="1" ht="11.25" customHeight="1">
      <c r="A22" s="171" t="s">
        <v>64</v>
      </c>
      <c r="B22" s="172">
        <v>69440789</v>
      </c>
      <c r="C22" s="172">
        <v>5405068</v>
      </c>
      <c r="D22" s="172">
        <v>64035721</v>
      </c>
      <c r="E22" s="172">
        <v>6460284</v>
      </c>
      <c r="F22" s="172">
        <v>63920983</v>
      </c>
      <c r="G22" s="172">
        <v>568763</v>
      </c>
      <c r="H22" s="172">
        <v>4951044</v>
      </c>
      <c r="I22" s="173">
        <v>92.1</v>
      </c>
    </row>
    <row r="23" spans="1:9" s="170" customFormat="1" ht="8.4499999999999993" customHeight="1">
      <c r="A23" s="175"/>
      <c r="B23" s="364"/>
      <c r="C23" s="365"/>
      <c r="D23" s="365"/>
      <c r="E23" s="172"/>
      <c r="F23" s="365"/>
      <c r="G23" s="365"/>
      <c r="H23" s="365"/>
      <c r="I23" s="178"/>
    </row>
    <row r="24" spans="1:9" s="170" customFormat="1" ht="11.25" customHeight="1">
      <c r="A24" s="171" t="s">
        <v>65</v>
      </c>
      <c r="B24" s="172">
        <v>67053506</v>
      </c>
      <c r="C24" s="172">
        <v>4952784</v>
      </c>
      <c r="D24" s="172">
        <v>62100722</v>
      </c>
      <c r="E24" s="172">
        <v>6256177</v>
      </c>
      <c r="F24" s="172">
        <v>62113469</v>
      </c>
      <c r="G24" s="172">
        <v>582735</v>
      </c>
      <c r="H24" s="172">
        <v>4357303</v>
      </c>
      <c r="I24" s="173">
        <v>92.6</v>
      </c>
    </row>
    <row r="25" spans="1:9" s="170" customFormat="1" ht="8.4499999999999993" customHeight="1">
      <c r="A25" s="175"/>
      <c r="B25" s="364"/>
      <c r="C25" s="365"/>
      <c r="D25" s="365"/>
      <c r="E25" s="172"/>
      <c r="F25" s="365"/>
      <c r="G25" s="365"/>
      <c r="H25" s="365"/>
      <c r="I25" s="178"/>
    </row>
    <row r="26" spans="1:9" s="170" customFormat="1" ht="11.25" customHeight="1">
      <c r="A26" s="171" t="s">
        <v>66</v>
      </c>
      <c r="B26" s="172">
        <v>65930002</v>
      </c>
      <c r="C26" s="172">
        <v>4357303</v>
      </c>
      <c r="D26" s="172">
        <v>61572699</v>
      </c>
      <c r="E26" s="172">
        <v>6331176</v>
      </c>
      <c r="F26" s="172">
        <v>61518985</v>
      </c>
      <c r="G26" s="172">
        <v>324960</v>
      </c>
      <c r="H26" s="172">
        <v>4086058</v>
      </c>
      <c r="I26" s="173">
        <v>93.3</v>
      </c>
    </row>
    <row r="27" spans="1:9" s="170" customFormat="1" ht="8.1" customHeight="1">
      <c r="A27" s="171"/>
      <c r="B27" s="172"/>
      <c r="C27" s="172"/>
      <c r="D27" s="172"/>
      <c r="E27" s="172"/>
      <c r="F27" s="172"/>
      <c r="G27" s="172"/>
      <c r="H27" s="172"/>
      <c r="I27" s="173"/>
    </row>
    <row r="28" spans="1:9" s="170" customFormat="1" ht="8.1" customHeight="1">
      <c r="A28" s="175"/>
      <c r="B28" s="364"/>
      <c r="C28" s="365"/>
      <c r="D28" s="365"/>
      <c r="E28" s="172"/>
      <c r="F28" s="365"/>
      <c r="G28" s="365"/>
      <c r="H28" s="365"/>
      <c r="I28" s="178"/>
    </row>
    <row r="29" spans="1:9" s="170" customFormat="1" ht="11.25" customHeight="1">
      <c r="A29" s="171" t="s">
        <v>67</v>
      </c>
      <c r="B29" s="172">
        <v>65593876</v>
      </c>
      <c r="C29" s="172">
        <v>4085728</v>
      </c>
      <c r="D29" s="172">
        <v>61508148</v>
      </c>
      <c r="E29" s="172">
        <v>6325712</v>
      </c>
      <c r="F29" s="172">
        <v>61189636</v>
      </c>
      <c r="G29" s="172">
        <v>340193</v>
      </c>
      <c r="H29" s="172">
        <v>4064048</v>
      </c>
      <c r="I29" s="173">
        <v>93.3</v>
      </c>
    </row>
    <row r="30" spans="1:9" s="170" customFormat="1" ht="8.1" customHeight="1">
      <c r="A30" s="171"/>
      <c r="B30" s="172"/>
      <c r="C30" s="172"/>
      <c r="D30" s="172"/>
      <c r="E30" s="172"/>
      <c r="F30" s="172"/>
      <c r="G30" s="172"/>
      <c r="H30" s="172"/>
      <c r="I30" s="173"/>
    </row>
    <row r="31" spans="1:9" s="170" customFormat="1" ht="8.1" customHeight="1">
      <c r="A31" s="171"/>
      <c r="B31" s="172"/>
      <c r="C31" s="172"/>
      <c r="D31" s="172"/>
      <c r="E31" s="172"/>
      <c r="F31" s="172"/>
      <c r="G31" s="172"/>
      <c r="H31" s="172"/>
      <c r="I31" s="173"/>
    </row>
    <row r="32" spans="1:9" s="170" customFormat="1" ht="11.25" customHeight="1">
      <c r="A32" s="175" t="s">
        <v>171</v>
      </c>
      <c r="B32" s="172">
        <v>8005341</v>
      </c>
      <c r="C32" s="172">
        <v>3379290</v>
      </c>
      <c r="D32" s="172">
        <v>4626051</v>
      </c>
      <c r="E32" s="172">
        <v>98162</v>
      </c>
      <c r="F32" s="172">
        <v>3991857</v>
      </c>
      <c r="G32" s="172" t="s">
        <v>22</v>
      </c>
      <c r="H32" s="172">
        <v>4013484</v>
      </c>
      <c r="I32" s="173">
        <v>49.9</v>
      </c>
    </row>
    <row r="33" spans="1:9" s="170" customFormat="1" ht="11.25" customHeight="1">
      <c r="A33" s="175" t="s">
        <v>189</v>
      </c>
      <c r="B33" s="172">
        <v>3125830</v>
      </c>
      <c r="C33" s="172">
        <v>706768</v>
      </c>
      <c r="D33" s="172">
        <v>2419062</v>
      </c>
      <c r="E33" s="172">
        <v>35917</v>
      </c>
      <c r="F33" s="172">
        <v>1491881</v>
      </c>
      <c r="G33" s="172">
        <v>13322</v>
      </c>
      <c r="H33" s="172">
        <v>5634111</v>
      </c>
      <c r="I33" s="173">
        <v>49.3</v>
      </c>
    </row>
    <row r="34" spans="1:9" s="170" customFormat="1" ht="11.25" customHeight="1">
      <c r="A34" s="175" t="s">
        <v>190</v>
      </c>
      <c r="B34" s="172">
        <v>6829496</v>
      </c>
      <c r="C34" s="172" t="s">
        <v>22</v>
      </c>
      <c r="D34" s="172">
        <v>6829496</v>
      </c>
      <c r="E34" s="172">
        <v>39516</v>
      </c>
      <c r="F34" s="172">
        <v>7652076</v>
      </c>
      <c r="G34" s="172">
        <v>2679</v>
      </c>
      <c r="H34" s="172">
        <v>4808851</v>
      </c>
      <c r="I34" s="173">
        <v>73.099999999999994</v>
      </c>
    </row>
    <row r="35" spans="1:9" s="170" customFormat="1" ht="8.4499999999999993" customHeight="1">
      <c r="A35" s="171"/>
      <c r="B35" s="172"/>
      <c r="C35" s="365"/>
      <c r="D35" s="172"/>
      <c r="E35" s="172"/>
      <c r="F35" s="172"/>
      <c r="G35" s="172"/>
      <c r="H35" s="172"/>
      <c r="I35" s="173"/>
    </row>
    <row r="36" spans="1:9" s="170" customFormat="1" ht="11.25" customHeight="1">
      <c r="A36" s="175" t="s">
        <v>192</v>
      </c>
      <c r="B36" s="172">
        <v>5058866</v>
      </c>
      <c r="C36" s="172" t="s">
        <v>22</v>
      </c>
      <c r="D36" s="172">
        <v>5058866</v>
      </c>
      <c r="E36" s="172">
        <v>493995</v>
      </c>
      <c r="F36" s="172">
        <v>4993360</v>
      </c>
      <c r="G36" s="172">
        <v>15915</v>
      </c>
      <c r="H36" s="172">
        <v>4858442</v>
      </c>
      <c r="I36" s="173">
        <v>78.8</v>
      </c>
    </row>
    <row r="37" spans="1:9" s="170" customFormat="1" ht="11.25" customHeight="1">
      <c r="A37" s="175" t="s">
        <v>31</v>
      </c>
      <c r="B37" s="172">
        <v>2994549</v>
      </c>
      <c r="C37" s="172" t="s">
        <v>22</v>
      </c>
      <c r="D37" s="172">
        <v>2994549</v>
      </c>
      <c r="E37" s="172">
        <v>2076733</v>
      </c>
      <c r="F37" s="172">
        <v>1754572</v>
      </c>
      <c r="G37" s="172">
        <v>2754</v>
      </c>
      <c r="H37" s="172">
        <v>6095665</v>
      </c>
      <c r="I37" s="173">
        <v>76.400000000000006</v>
      </c>
    </row>
    <row r="38" spans="1:9" s="170" customFormat="1" ht="11.25" customHeight="1">
      <c r="A38" s="175" t="s">
        <v>33</v>
      </c>
      <c r="B38" s="172">
        <v>8559537</v>
      </c>
      <c r="C38" s="172" t="s">
        <v>22</v>
      </c>
      <c r="D38" s="172">
        <v>8559537</v>
      </c>
      <c r="E38" s="172">
        <v>403271</v>
      </c>
      <c r="F38" s="172">
        <v>9566710</v>
      </c>
      <c r="G38" s="172">
        <v>6039</v>
      </c>
      <c r="H38" s="172">
        <v>5082453</v>
      </c>
      <c r="I38" s="173">
        <v>85.2</v>
      </c>
    </row>
    <row r="39" spans="1:9" s="170" customFormat="1" ht="8.1" customHeight="1">
      <c r="A39" s="175"/>
      <c r="B39" s="172"/>
      <c r="C39" s="365"/>
      <c r="D39" s="172"/>
      <c r="E39" s="172"/>
      <c r="F39" s="172"/>
      <c r="G39" s="172"/>
      <c r="H39" s="172"/>
      <c r="I39" s="173"/>
    </row>
    <row r="40" spans="1:9" s="170" customFormat="1" ht="8.1" customHeight="1">
      <c r="A40" s="171"/>
      <c r="B40" s="172"/>
      <c r="C40" s="365"/>
      <c r="D40" s="172"/>
      <c r="E40" s="172"/>
      <c r="F40" s="172"/>
      <c r="G40" s="172"/>
      <c r="H40" s="172"/>
      <c r="I40" s="173"/>
    </row>
    <row r="41" spans="1:9" s="170" customFormat="1" ht="11.25" customHeight="1">
      <c r="A41" s="175" t="s">
        <v>193</v>
      </c>
      <c r="B41" s="172">
        <v>4807670</v>
      </c>
      <c r="C41" s="172" t="s">
        <v>22</v>
      </c>
      <c r="D41" s="172">
        <v>4807670</v>
      </c>
      <c r="E41" s="172">
        <v>81961</v>
      </c>
      <c r="F41" s="172">
        <v>4794237</v>
      </c>
      <c r="G41" s="172">
        <v>9257</v>
      </c>
      <c r="H41" s="172">
        <v>5086629</v>
      </c>
      <c r="I41" s="173">
        <v>87</v>
      </c>
    </row>
    <row r="42" spans="1:9" s="170" customFormat="1" ht="11.25" customHeight="1">
      <c r="A42" s="175" t="s">
        <v>36</v>
      </c>
      <c r="B42" s="172">
        <v>2543650</v>
      </c>
      <c r="C42" s="172" t="s">
        <v>22</v>
      </c>
      <c r="D42" s="172">
        <v>2543650</v>
      </c>
      <c r="E42" s="172">
        <v>28906</v>
      </c>
      <c r="F42" s="172">
        <v>1620216</v>
      </c>
      <c r="G42" s="172">
        <v>71550</v>
      </c>
      <c r="H42" s="172">
        <v>5938512</v>
      </c>
      <c r="I42" s="173">
        <v>85.5</v>
      </c>
    </row>
    <row r="43" spans="1:9" s="170" customFormat="1" ht="11.25" customHeight="1">
      <c r="A43" s="175" t="s">
        <v>37</v>
      </c>
      <c r="B43" s="172">
        <v>4691091</v>
      </c>
      <c r="C43" s="172" t="s">
        <v>22</v>
      </c>
      <c r="D43" s="172">
        <v>4691091</v>
      </c>
      <c r="E43" s="172">
        <v>67086</v>
      </c>
      <c r="F43" s="172">
        <v>4785144</v>
      </c>
      <c r="G43" s="172">
        <v>6745</v>
      </c>
      <c r="H43" s="172">
        <v>5837715</v>
      </c>
      <c r="I43" s="173">
        <v>87.2</v>
      </c>
    </row>
    <row r="44" spans="1:9" s="170" customFormat="1" ht="8.4499999999999993" customHeight="1">
      <c r="A44" s="171"/>
      <c r="B44" s="172"/>
      <c r="C44" s="365"/>
      <c r="D44" s="172"/>
      <c r="E44" s="172"/>
      <c r="F44" s="172"/>
      <c r="G44" s="172"/>
      <c r="H44" s="172"/>
      <c r="I44" s="173"/>
    </row>
    <row r="45" spans="1:9" s="170" customFormat="1" ht="11.25" customHeight="1">
      <c r="A45" s="175" t="s">
        <v>172</v>
      </c>
      <c r="B45" s="172">
        <v>5615154</v>
      </c>
      <c r="C45" s="172" t="s">
        <v>22</v>
      </c>
      <c r="D45" s="172">
        <v>5615154</v>
      </c>
      <c r="E45" s="172">
        <v>2788016</v>
      </c>
      <c r="F45" s="172">
        <v>5080996</v>
      </c>
      <c r="G45" s="172" t="s">
        <v>22</v>
      </c>
      <c r="H45" s="172">
        <v>6371873</v>
      </c>
      <c r="I45" s="173">
        <v>87.6</v>
      </c>
    </row>
    <row r="46" spans="1:9" s="170" customFormat="1" ht="11.25" customHeight="1">
      <c r="A46" s="175" t="s">
        <v>194</v>
      </c>
      <c r="B46" s="172">
        <v>6352295</v>
      </c>
      <c r="C46" s="172" t="s">
        <v>22</v>
      </c>
      <c r="D46" s="172">
        <v>6352295</v>
      </c>
      <c r="E46" s="172">
        <v>128681</v>
      </c>
      <c r="F46" s="172">
        <v>6840722</v>
      </c>
      <c r="G46" s="172">
        <v>25717</v>
      </c>
      <c r="H46" s="172">
        <v>5857728</v>
      </c>
      <c r="I46" s="173">
        <v>89.7</v>
      </c>
    </row>
    <row r="47" spans="1:9" s="170" customFormat="1" ht="11.25" customHeight="1">
      <c r="A47" s="175" t="s">
        <v>195</v>
      </c>
      <c r="B47" s="172">
        <v>7011920</v>
      </c>
      <c r="C47" s="172" t="s">
        <v>22</v>
      </c>
      <c r="D47" s="172">
        <v>7011920</v>
      </c>
      <c r="E47" s="172">
        <v>83469</v>
      </c>
      <c r="F47" s="172">
        <v>7885868</v>
      </c>
      <c r="G47" s="172">
        <v>186215</v>
      </c>
      <c r="H47" s="172">
        <v>4797565</v>
      </c>
      <c r="I47" s="173">
        <v>92.2</v>
      </c>
    </row>
    <row r="48" spans="1:9" s="170" customFormat="1" ht="11.25" customHeight="1">
      <c r="A48" s="175" t="s">
        <v>196</v>
      </c>
      <c r="B48" s="172">
        <v>-1521</v>
      </c>
      <c r="C48" s="172">
        <v>-330</v>
      </c>
      <c r="D48" s="172">
        <v>-1191</v>
      </c>
      <c r="E48" s="172" t="s">
        <v>53</v>
      </c>
      <c r="F48" s="172">
        <v>731996</v>
      </c>
      <c r="G48" s="172" t="s">
        <v>22</v>
      </c>
      <c r="H48" s="172">
        <v>4064048</v>
      </c>
      <c r="I48" s="173">
        <v>93.3</v>
      </c>
    </row>
    <row r="49" spans="1:9" s="170" customFormat="1" ht="8.1" customHeight="1">
      <c r="A49" s="175"/>
      <c r="B49" s="1052"/>
      <c r="C49" s="1051"/>
      <c r="D49" s="1051"/>
      <c r="E49" s="1051"/>
      <c r="F49" s="1051"/>
      <c r="G49" s="1051"/>
      <c r="H49" s="1051"/>
      <c r="I49" s="178"/>
    </row>
    <row r="50" spans="1:9" s="170" customFormat="1" ht="8.1" customHeight="1">
      <c r="A50" s="175"/>
      <c r="B50" s="1052"/>
      <c r="C50" s="1051"/>
      <c r="D50" s="1051"/>
      <c r="E50" s="1051"/>
      <c r="F50" s="1051"/>
      <c r="G50" s="1051"/>
      <c r="H50" s="1051"/>
      <c r="I50" s="178"/>
    </row>
    <row r="51" spans="1:9" ht="11.25" customHeight="1">
      <c r="A51" s="171" t="s">
        <v>365</v>
      </c>
      <c r="B51" s="172">
        <f>SUM(B54:B65)</f>
        <v>46105270193</v>
      </c>
      <c r="C51" s="172">
        <v>4064047948</v>
      </c>
      <c r="D51" s="172">
        <f>SUM(D54:D65)</f>
        <v>42041222245</v>
      </c>
      <c r="E51" s="172">
        <f t="shared" ref="E51:G51" si="0">SUM(E54:E65)</f>
        <v>0</v>
      </c>
      <c r="F51" s="172">
        <f t="shared" si="0"/>
        <v>39272475257</v>
      </c>
      <c r="G51" s="172">
        <f t="shared" si="0"/>
        <v>322179461</v>
      </c>
      <c r="H51" s="172"/>
      <c r="I51" s="173">
        <f>F51/B51*100</f>
        <v>85.180013244912288</v>
      </c>
    </row>
    <row r="52" spans="1:9" ht="8.1" customHeight="1">
      <c r="A52" s="171"/>
      <c r="B52" s="172"/>
      <c r="C52" s="172"/>
      <c r="D52" s="172"/>
      <c r="E52" s="172"/>
      <c r="F52" s="172"/>
      <c r="G52" s="172"/>
      <c r="H52" s="172"/>
      <c r="I52" s="173"/>
    </row>
    <row r="53" spans="1:9" ht="8.1" customHeight="1">
      <c r="A53" s="171"/>
      <c r="B53" s="172"/>
      <c r="C53" s="172"/>
      <c r="D53" s="172"/>
      <c r="E53" s="172"/>
      <c r="F53" s="172"/>
      <c r="G53" s="172"/>
      <c r="H53" s="172"/>
      <c r="I53" s="173"/>
    </row>
    <row r="54" spans="1:9" ht="11.25" customHeight="1">
      <c r="A54" s="175" t="s">
        <v>366</v>
      </c>
      <c r="B54" s="172">
        <v>7790463419</v>
      </c>
      <c r="C54" s="358"/>
      <c r="D54" s="1053">
        <v>6927940461</v>
      </c>
      <c r="E54" s="172" t="s">
        <v>370</v>
      </c>
      <c r="F54" s="172">
        <v>3967504606</v>
      </c>
      <c r="G54" s="172" t="s">
        <v>22</v>
      </c>
      <c r="H54" s="172">
        <v>3822958813</v>
      </c>
      <c r="I54" s="173">
        <v>50.9</v>
      </c>
    </row>
    <row r="55" spans="1:9" ht="11.25" customHeight="1">
      <c r="A55" s="175" t="s">
        <v>189</v>
      </c>
      <c r="B55" s="172">
        <v>3201524990</v>
      </c>
      <c r="C55" s="358"/>
      <c r="D55" s="1053"/>
      <c r="E55" s="172" t="s">
        <v>370</v>
      </c>
      <c r="F55" s="172">
        <v>1385686269</v>
      </c>
      <c r="G55" s="172">
        <v>677426</v>
      </c>
      <c r="H55" s="172">
        <v>5638120108</v>
      </c>
      <c r="I55" s="173">
        <v>48.7</v>
      </c>
    </row>
    <row r="56" spans="1:9" ht="11.25" customHeight="1">
      <c r="A56" s="175" t="s">
        <v>190</v>
      </c>
      <c r="B56" s="172">
        <v>6726650944</v>
      </c>
      <c r="C56" s="172" t="s">
        <v>22</v>
      </c>
      <c r="D56" s="172">
        <v>6726650944</v>
      </c>
      <c r="E56" s="172" t="s">
        <v>370</v>
      </c>
      <c r="F56" s="172">
        <v>7527876515</v>
      </c>
      <c r="G56" s="172">
        <v>3055734</v>
      </c>
      <c r="H56" s="172">
        <v>4833838803</v>
      </c>
      <c r="I56" s="173">
        <v>72.7</v>
      </c>
    </row>
    <row r="57" spans="1:9" ht="8.4499999999999993" customHeight="1">
      <c r="A57" s="171"/>
      <c r="B57" s="172"/>
      <c r="C57" s="172"/>
      <c r="D57" s="172"/>
      <c r="E57" s="172"/>
      <c r="F57" s="172"/>
      <c r="G57" s="172"/>
      <c r="H57" s="172"/>
      <c r="I57" s="173"/>
    </row>
    <row r="58" spans="1:9" ht="11.25" customHeight="1">
      <c r="A58" s="175" t="s">
        <v>192</v>
      </c>
      <c r="B58" s="172">
        <v>4976981100</v>
      </c>
      <c r="C58" s="172" t="s">
        <v>22</v>
      </c>
      <c r="D58" s="172">
        <v>4976981100</v>
      </c>
      <c r="E58" s="172" t="s">
        <v>370</v>
      </c>
      <c r="F58" s="172">
        <v>4967522576</v>
      </c>
      <c r="G58" s="172">
        <v>40798008</v>
      </c>
      <c r="H58" s="172">
        <v>4802499319</v>
      </c>
      <c r="I58" s="173">
        <v>78.599999999999994</v>
      </c>
    </row>
    <row r="59" spans="1:9" ht="11.25" customHeight="1">
      <c r="A59" s="175" t="s">
        <v>31</v>
      </c>
      <c r="B59" s="172">
        <v>6197541310</v>
      </c>
      <c r="C59" s="172" t="s">
        <v>22</v>
      </c>
      <c r="D59" s="172">
        <v>6197541310</v>
      </c>
      <c r="E59" s="172" t="s">
        <v>370</v>
      </c>
      <c r="F59" s="172">
        <v>6082008124</v>
      </c>
      <c r="G59" s="172">
        <v>1490</v>
      </c>
      <c r="H59" s="172">
        <v>4918031015</v>
      </c>
      <c r="I59" s="173">
        <v>82.8</v>
      </c>
    </row>
    <row r="60" spans="1:9" ht="11.25" customHeight="1">
      <c r="A60" s="175" t="s">
        <v>33</v>
      </c>
      <c r="B60" s="172">
        <v>4811661410</v>
      </c>
      <c r="C60" s="172" t="s">
        <v>22</v>
      </c>
      <c r="D60" s="172">
        <v>4811661410</v>
      </c>
      <c r="E60" s="172" t="s">
        <v>370</v>
      </c>
      <c r="F60" s="172">
        <v>4765599839</v>
      </c>
      <c r="G60" s="172">
        <v>2408392</v>
      </c>
      <c r="H60" s="172">
        <v>4961684194</v>
      </c>
      <c r="I60" s="173">
        <v>85.1</v>
      </c>
    </row>
    <row r="61" spans="1:9" ht="8.1" customHeight="1">
      <c r="A61" s="175"/>
      <c r="B61" s="172"/>
      <c r="C61" s="172"/>
      <c r="D61" s="172"/>
      <c r="E61" s="172"/>
      <c r="F61" s="172"/>
      <c r="G61" s="172"/>
      <c r="H61" s="172"/>
      <c r="I61" s="173"/>
    </row>
    <row r="62" spans="1:9" ht="8.1" customHeight="1">
      <c r="A62" s="171"/>
      <c r="B62" s="172"/>
      <c r="C62" s="172"/>
      <c r="D62" s="172"/>
      <c r="E62" s="172"/>
      <c r="F62" s="172"/>
      <c r="G62" s="172"/>
      <c r="H62" s="172"/>
      <c r="I62" s="173"/>
    </row>
    <row r="63" spans="1:9" ht="11.25" customHeight="1">
      <c r="A63" s="175" t="s">
        <v>193</v>
      </c>
      <c r="B63" s="172">
        <v>2497678026</v>
      </c>
      <c r="C63" s="172" t="s">
        <v>22</v>
      </c>
      <c r="D63" s="172">
        <v>2497678026</v>
      </c>
      <c r="E63" s="172" t="s">
        <v>370</v>
      </c>
      <c r="F63" s="172">
        <v>1587132009</v>
      </c>
      <c r="G63" s="172">
        <v>39811698</v>
      </c>
      <c r="H63" s="172">
        <v>5832418513</v>
      </c>
      <c r="I63" s="173">
        <v>83.6</v>
      </c>
    </row>
    <row r="64" spans="1:9" ht="11.25" customHeight="1">
      <c r="A64" s="175" t="s">
        <v>36</v>
      </c>
      <c r="B64" s="172">
        <v>6791650858</v>
      </c>
      <c r="C64" s="172" t="s">
        <v>22</v>
      </c>
      <c r="D64" s="172">
        <v>6791650858</v>
      </c>
      <c r="E64" s="172" t="s">
        <v>370</v>
      </c>
      <c r="F64" s="172">
        <v>7607256792</v>
      </c>
      <c r="G64" s="172">
        <v>28426748</v>
      </c>
      <c r="H64" s="172">
        <v>4988385831</v>
      </c>
      <c r="I64" s="173">
        <v>88.1</v>
      </c>
    </row>
    <row r="65" spans="1:9" ht="11.25" customHeight="1">
      <c r="A65" s="175" t="s">
        <v>37</v>
      </c>
      <c r="B65" s="172">
        <v>3111118136</v>
      </c>
      <c r="C65" s="172" t="s">
        <v>22</v>
      </c>
      <c r="D65" s="172">
        <v>3111118136</v>
      </c>
      <c r="E65" s="172" t="s">
        <v>370</v>
      </c>
      <c r="F65" s="172">
        <v>1381888527</v>
      </c>
      <c r="G65" s="172">
        <v>206999965</v>
      </c>
      <c r="H65" s="172">
        <v>6510615475</v>
      </c>
      <c r="I65" s="173">
        <v>85.2</v>
      </c>
    </row>
    <row r="66" spans="1:9" ht="11.25">
      <c r="A66" s="171"/>
      <c r="B66" s="172"/>
      <c r="C66" s="172"/>
      <c r="D66" s="172"/>
      <c r="E66" s="172"/>
      <c r="F66" s="172"/>
      <c r="G66" s="172"/>
      <c r="H66" s="172"/>
      <c r="I66" s="172"/>
    </row>
    <row r="67" spans="1:9" ht="11.25" customHeight="1">
      <c r="A67" s="175"/>
      <c r="B67" s="172"/>
      <c r="C67" s="172"/>
      <c r="D67" s="172"/>
      <c r="E67" s="172"/>
      <c r="F67" s="172"/>
      <c r="G67" s="172"/>
      <c r="H67" s="172"/>
      <c r="I67" s="173"/>
    </row>
    <row r="68" spans="1:9" ht="11.25" customHeight="1">
      <c r="A68" s="175"/>
      <c r="B68" s="172"/>
      <c r="C68" s="172"/>
      <c r="D68" s="172"/>
      <c r="E68" s="172"/>
      <c r="F68" s="172"/>
      <c r="G68" s="172"/>
      <c r="H68" s="172"/>
      <c r="I68" s="173"/>
    </row>
    <row r="69" spans="1:9" ht="11.25" customHeight="1">
      <c r="A69" s="175"/>
      <c r="B69" s="172"/>
      <c r="C69" s="172"/>
      <c r="D69" s="172"/>
      <c r="E69" s="172"/>
      <c r="F69" s="172"/>
      <c r="G69" s="172"/>
      <c r="H69" s="172"/>
      <c r="I69" s="173"/>
    </row>
    <row r="70" spans="1:9" ht="11.25" customHeight="1">
      <c r="A70" s="175"/>
      <c r="B70" s="172"/>
      <c r="C70" s="172"/>
      <c r="D70" s="172"/>
      <c r="E70" s="172"/>
      <c r="F70" s="172"/>
      <c r="G70" s="172"/>
      <c r="H70" s="172"/>
      <c r="I70" s="173"/>
    </row>
    <row r="71" spans="1:9" ht="11.25" customHeight="1">
      <c r="A71" s="175"/>
      <c r="B71" s="172"/>
      <c r="C71" s="172"/>
      <c r="D71" s="172"/>
      <c r="E71" s="172"/>
      <c r="F71" s="172"/>
      <c r="G71" s="172"/>
      <c r="H71" s="172"/>
      <c r="I71" s="173"/>
    </row>
    <row r="72" spans="1:9" s="170" customFormat="1" ht="9" customHeight="1" thickBot="1">
      <c r="A72" s="179"/>
      <c r="B72" s="180"/>
      <c r="C72" s="181"/>
      <c r="D72" s="181"/>
      <c r="E72" s="181"/>
      <c r="F72" s="181"/>
      <c r="G72" s="181"/>
      <c r="H72" s="181"/>
      <c r="I72" s="182"/>
    </row>
    <row r="73" spans="1:9" s="366" customFormat="1" ht="2.1" customHeight="1">
      <c r="A73" s="367"/>
      <c r="B73" s="367"/>
      <c r="C73" s="367"/>
      <c r="D73" s="367"/>
      <c r="E73" s="367"/>
      <c r="F73" s="367"/>
      <c r="G73" s="367"/>
      <c r="H73" s="367"/>
      <c r="I73" s="367"/>
    </row>
    <row r="74" spans="1:9" s="185" customFormat="1" ht="11.25" customHeight="1">
      <c r="A74" s="1045" t="s">
        <v>197</v>
      </c>
      <c r="B74" s="1045"/>
      <c r="C74" s="1045"/>
      <c r="D74" s="1045"/>
      <c r="E74" s="1045"/>
      <c r="F74" s="1045"/>
      <c r="G74" s="1045"/>
      <c r="H74" s="1045"/>
      <c r="I74" s="1045"/>
    </row>
    <row r="75" spans="1:9" s="185" customFormat="1" ht="11.25" customHeight="1">
      <c r="A75" s="1045"/>
      <c r="B75" s="1045"/>
      <c r="C75" s="1045"/>
      <c r="D75" s="1045"/>
      <c r="E75" s="1045"/>
      <c r="F75" s="1045"/>
      <c r="G75" s="1045"/>
      <c r="H75" s="1045"/>
      <c r="I75" s="1045"/>
    </row>
    <row r="76" spans="1:9" s="185" customFormat="1" ht="11.25" customHeight="1">
      <c r="A76" s="1045"/>
      <c r="B76" s="1045"/>
      <c r="C76" s="1045"/>
      <c r="D76" s="1045"/>
      <c r="E76" s="1045"/>
      <c r="F76" s="1045"/>
      <c r="G76" s="1045"/>
      <c r="H76" s="1045"/>
      <c r="I76" s="1045"/>
    </row>
    <row r="77" spans="1:9" s="185" customFormat="1" ht="11.25" customHeight="1">
      <c r="A77" s="1045"/>
      <c r="B77" s="1045"/>
      <c r="C77" s="1045"/>
      <c r="D77" s="1045"/>
      <c r="E77" s="1045"/>
      <c r="F77" s="1045"/>
      <c r="G77" s="1045"/>
      <c r="H77" s="1045"/>
      <c r="I77" s="1045"/>
    </row>
    <row r="78" spans="1:9" s="366" customFormat="1" ht="11.25" customHeight="1">
      <c r="A78" s="1045"/>
      <c r="B78" s="1045"/>
      <c r="C78" s="1045"/>
      <c r="D78" s="1045"/>
      <c r="E78" s="1045"/>
      <c r="F78" s="1045"/>
      <c r="G78" s="1045"/>
      <c r="H78" s="1045"/>
      <c r="I78" s="1045"/>
    </row>
  </sheetData>
  <mergeCells count="19">
    <mergeCell ref="H49:H50"/>
    <mergeCell ref="A74:I78"/>
    <mergeCell ref="D54:D55"/>
    <mergeCell ref="B49:B50"/>
    <mergeCell ref="C49:C50"/>
    <mergeCell ref="D49:D50"/>
    <mergeCell ref="E49:E50"/>
    <mergeCell ref="F49:F50"/>
    <mergeCell ref="G49:G50"/>
    <mergeCell ref="A1:I1"/>
    <mergeCell ref="A4:A6"/>
    <mergeCell ref="B4:E4"/>
    <mergeCell ref="F4:F6"/>
    <mergeCell ref="G4:G6"/>
    <mergeCell ref="H4:H6"/>
    <mergeCell ref="I4:I6"/>
    <mergeCell ref="B5:B6"/>
    <mergeCell ref="C5:C6"/>
    <mergeCell ref="D5:D6"/>
  </mergeCells>
  <phoneticPr fontId="1"/>
  <printOptions horizontalCentered="1"/>
  <pageMargins left="0.51181102362204722" right="0.51181102362204722" top="0.6692913385826772" bottom="0.6692913385826772" header="0.39370078740157483" footer="0.39370078740157483"/>
  <pageSetup paperSize="9" scale="97"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dimension ref="A1:XDA78"/>
  <sheetViews>
    <sheetView showGridLines="0" zoomScaleNormal="100" zoomScaleSheetLayoutView="75" workbookViewId="0">
      <pane xSplit="1" ySplit="11" topLeftCell="B52" activePane="bottomRight" state="frozen"/>
      <selection activeCell="C55" sqref="C55"/>
      <selection pane="topRight" activeCell="C55" sqref="C55"/>
      <selection pane="bottomLeft" activeCell="C55" sqref="C55"/>
      <selection pane="bottomRight" activeCell="C55" sqref="C55"/>
    </sheetView>
  </sheetViews>
  <sheetFormatPr defaultColWidth="0" defaultRowHeight="13.5"/>
  <cols>
    <col min="1" max="1" width="10.5" style="25" customWidth="1"/>
    <col min="2" max="2" width="8.625" style="15" customWidth="1"/>
    <col min="3" max="3" width="11.375" style="15" bestFit="1" customWidth="1"/>
    <col min="4" max="4" width="7.375" style="15" customWidth="1"/>
    <col min="5" max="5" width="11.375" style="15" bestFit="1" customWidth="1"/>
    <col min="6" max="6" width="7" style="15" customWidth="1"/>
    <col min="7" max="7" width="8.5" style="15" customWidth="1"/>
    <col min="8" max="8" width="11.375" style="15" bestFit="1" customWidth="1"/>
    <col min="9" max="9" width="6.125" style="15" customWidth="1"/>
    <col min="10" max="10" width="7.625" style="15" customWidth="1"/>
    <col min="11" max="11" width="10.875" style="15" customWidth="1"/>
    <col min="12" max="12" width="8.625" style="15" customWidth="1"/>
    <col min="13" max="13" width="10.25" style="15" customWidth="1"/>
    <col min="14" max="15" width="10.75" style="15" customWidth="1"/>
    <col min="16" max="17" width="10.25" style="15" customWidth="1"/>
    <col min="18" max="18" width="10.75" style="15" customWidth="1"/>
    <col min="19" max="21" width="10.25" style="15" customWidth="1"/>
    <col min="22" max="22" width="8.625" style="15" customWidth="1"/>
    <col min="23" max="23" width="10.5" style="25" customWidth="1"/>
    <col min="24" max="25" width="8.125" style="15" customWidth="1"/>
    <col min="26" max="26" width="9" style="15" bestFit="1" customWidth="1"/>
    <col min="27" max="28" width="6.625" style="15" customWidth="1"/>
    <col min="29" max="29" width="8.25" style="15" bestFit="1" customWidth="1"/>
    <col min="30" max="32" width="7.5" style="15" customWidth="1"/>
    <col min="33" max="33" width="7.625" style="15" customWidth="1"/>
    <col min="34" max="34" width="10.75" style="15" customWidth="1"/>
    <col min="35" max="35" width="8.625" style="15" customWidth="1"/>
    <col min="36" max="37" width="9.625" style="15" customWidth="1"/>
    <col min="38" max="45" width="9.125" style="15" customWidth="1"/>
    <col min="46" max="46" width="8.625" style="15" customWidth="1"/>
    <col min="47" max="47" width="10.5" style="25" customWidth="1"/>
    <col min="48" max="48" width="8.375" style="15" customWidth="1"/>
    <col min="49" max="49" width="8.625" style="15" customWidth="1"/>
    <col min="50" max="50" width="11.375" style="15" bestFit="1" customWidth="1"/>
    <col min="51" max="51" width="8.375" style="15" customWidth="1"/>
    <col min="52" max="52" width="8.625" style="15" customWidth="1"/>
    <col min="53" max="53" width="11.375" style="15" bestFit="1" customWidth="1"/>
    <col min="54" max="54" width="8.375" style="15" customWidth="1"/>
    <col min="55" max="55" width="8.625" style="15" customWidth="1"/>
    <col min="56" max="56" width="41" style="15" bestFit="1" customWidth="1"/>
    <col min="57" max="57" width="8.625" style="15" customWidth="1"/>
    <col min="58" max="58" width="8.125" style="15" customWidth="1"/>
    <col min="59" max="59" width="9" style="15" bestFit="1" customWidth="1"/>
    <col min="60" max="60" width="8.125" style="15" customWidth="1"/>
    <col min="61" max="61" width="9" style="15" bestFit="1" customWidth="1"/>
    <col min="62" max="62" width="8.125" style="15" customWidth="1"/>
    <col min="63" max="63" width="9" style="15" bestFit="1" customWidth="1"/>
    <col min="64" max="68" width="8.125" style="15" customWidth="1"/>
    <col min="69" max="69" width="8.625" style="15" customWidth="1"/>
    <col min="70" max="70" width="10.5" style="25" customWidth="1"/>
    <col min="71" max="71" width="8.625" style="15" customWidth="1"/>
    <col min="72" max="72" width="10.625" style="15" customWidth="1"/>
    <col min="73" max="73" width="8.625" style="15" customWidth="1"/>
    <col min="74" max="74" width="9" style="15" customWidth="1"/>
    <col min="75" max="75" width="11.375" style="15" bestFit="1" customWidth="1"/>
    <col min="76" max="76" width="7.125" style="15" customWidth="1"/>
    <col min="77" max="77" width="8.125" style="15" customWidth="1"/>
    <col min="78" max="78" width="11.375" style="15" bestFit="1" customWidth="1"/>
    <col min="79" max="80" width="8.625" style="15" customWidth="1"/>
    <col min="81" max="81" width="8.875" style="15" customWidth="1"/>
    <col min="82" max="82" width="11.375" style="15" bestFit="1" customWidth="1"/>
    <col min="83" max="85" width="8.875" style="15" customWidth="1"/>
    <col min="86" max="86" width="7.75" style="15" customWidth="1"/>
    <col min="87" max="87" width="6.75" style="15" bestFit="1" customWidth="1"/>
    <col min="88" max="88" width="9" style="15" bestFit="1" customWidth="1"/>
    <col min="89" max="90" width="7.75" style="15" customWidth="1"/>
    <col min="91" max="91" width="9" style="15" bestFit="1" customWidth="1"/>
    <col min="92" max="92" width="8.625" style="15" customWidth="1"/>
    <col min="93" max="93" width="10.5" style="25" customWidth="1"/>
    <col min="94" max="95" width="8.5" style="25" customWidth="1"/>
    <col min="96" max="96" width="9" style="25" bestFit="1" customWidth="1"/>
    <col min="97" max="99" width="8.5" style="25" customWidth="1"/>
    <col min="100" max="101" width="9.625" style="15" customWidth="1"/>
    <col min="102" max="102" width="41" style="15" bestFit="1" customWidth="1"/>
    <col min="103" max="103" width="8.625" style="16" customWidth="1"/>
    <col min="104" max="106" width="10.125" style="16" customWidth="1"/>
    <col min="107" max="109" width="10.625" style="15" customWidth="1"/>
    <col min="110" max="112" width="10.125" style="15" customWidth="1"/>
    <col min="113" max="113" width="8.625" style="16" customWidth="1"/>
    <col min="114" max="114" width="10.5" style="25" customWidth="1"/>
    <col min="115" max="117" width="8.625" style="15" customWidth="1"/>
    <col min="118" max="123" width="8.125" style="15" customWidth="1"/>
    <col min="124" max="124" width="7.625" style="15" customWidth="1"/>
    <col min="125" max="125" width="8.625" style="16" customWidth="1"/>
    <col min="126" max="126" width="8.875" style="15" customWidth="1"/>
    <col min="127" max="136" width="8.375" style="15" customWidth="1"/>
    <col min="137" max="137" width="8.625" style="15" customWidth="1"/>
    <col min="138" max="138" width="10.5" style="25" customWidth="1"/>
    <col min="139" max="142" width="9.625" style="15" customWidth="1"/>
    <col min="143" max="144" width="8.625" style="15" customWidth="1"/>
    <col min="145" max="145" width="9.75" style="15" bestFit="1" customWidth="1"/>
    <col min="146" max="147" width="8.625" style="15" customWidth="1"/>
    <col min="148" max="148" width="8.625" style="16" customWidth="1"/>
    <col min="149" max="149" width="9.375" style="16" customWidth="1"/>
    <col min="150" max="158" width="9.375" style="15" customWidth="1"/>
    <col min="159" max="159" width="8.625" style="16" customWidth="1"/>
    <col min="160" max="160" width="10.5" style="25" customWidth="1"/>
    <col min="161" max="169" width="9.25" style="15" customWidth="1"/>
    <col min="170" max="170" width="8.625" style="16" customWidth="1"/>
    <col min="171" max="179" width="10.375" style="15" customWidth="1"/>
    <col min="180" max="180" width="8.625" style="16" customWidth="1"/>
    <col min="181" max="181" width="10.5" style="25" customWidth="1"/>
    <col min="182" max="190" width="9.125" style="15" customWidth="1"/>
    <col min="191" max="191" width="8.625" style="16" customWidth="1"/>
    <col min="192" max="200" width="9.375" style="15" customWidth="1"/>
    <col min="201" max="201" width="9.125" style="15" customWidth="1"/>
    <col min="202" max="206" width="9" style="15" hidden="1" customWidth="1"/>
    <col min="207" max="207" width="2.375" style="15" hidden="1" customWidth="1"/>
    <col min="208" max="223" width="9" style="15" hidden="1" customWidth="1"/>
    <col min="224" max="224" width="8.75" style="15" hidden="1" customWidth="1"/>
    <col min="225" max="239" width="9" style="15" hidden="1" customWidth="1"/>
    <col min="240" max="240" width="7.125" style="15" hidden="1" customWidth="1"/>
    <col min="241" max="256" width="9" style="15" hidden="1"/>
    <col min="257" max="257" width="10.5" style="15" customWidth="1"/>
    <col min="258" max="258" width="8.625" style="15" customWidth="1"/>
    <col min="259" max="259" width="10.25" style="15" customWidth="1"/>
    <col min="260" max="260" width="7.375" style="15" customWidth="1"/>
    <col min="261" max="261" width="9.75" style="15" customWidth="1"/>
    <col min="262" max="262" width="7" style="15" customWidth="1"/>
    <col min="263" max="263" width="8.5" style="15" customWidth="1"/>
    <col min="264" max="264" width="9.875" style="15" customWidth="1"/>
    <col min="265" max="265" width="6.125" style="15" customWidth="1"/>
    <col min="266" max="266" width="7.625" style="15" customWidth="1"/>
    <col min="267" max="267" width="8.5" style="15" customWidth="1"/>
    <col min="268" max="268" width="8.625" style="15" customWidth="1"/>
    <col min="269" max="269" width="10.25" style="15" customWidth="1"/>
    <col min="270" max="271" width="10.75" style="15" customWidth="1"/>
    <col min="272" max="273" width="10.25" style="15" customWidth="1"/>
    <col min="274" max="274" width="10.75" style="15" customWidth="1"/>
    <col min="275" max="277" width="10.25" style="15" customWidth="1"/>
    <col min="278" max="278" width="8.625" style="15" customWidth="1"/>
    <col min="279" max="279" width="10.5" style="15" customWidth="1"/>
    <col min="280" max="282" width="8.125" style="15" customWidth="1"/>
    <col min="283" max="285" width="6.625" style="15" customWidth="1"/>
    <col min="286" max="288" width="7.5" style="15" customWidth="1"/>
    <col min="289" max="290" width="7.625" style="15" customWidth="1"/>
    <col min="291" max="291" width="8.625" style="15" customWidth="1"/>
    <col min="292" max="293" width="9.625" style="15" customWidth="1"/>
    <col min="294" max="301" width="9.125" style="15" customWidth="1"/>
    <col min="302" max="302" width="8.625" style="15" customWidth="1"/>
    <col min="303" max="303" width="10.5" style="15" customWidth="1"/>
    <col min="304" max="304" width="8.375" style="15" customWidth="1"/>
    <col min="305" max="305" width="8.625" style="15" customWidth="1"/>
    <col min="306" max="306" width="9.75" style="15" customWidth="1"/>
    <col min="307" max="307" width="8.375" style="15" customWidth="1"/>
    <col min="308" max="308" width="8.625" style="15" customWidth="1"/>
    <col min="309" max="309" width="9.75" style="15" customWidth="1"/>
    <col min="310" max="310" width="8.375" style="15" customWidth="1"/>
    <col min="311" max="311" width="8.625" style="15" customWidth="1"/>
    <col min="312" max="312" width="9.75" style="15" customWidth="1"/>
    <col min="313" max="313" width="8.625" style="15" customWidth="1"/>
    <col min="314" max="324" width="8.125" style="15" customWidth="1"/>
    <col min="325" max="325" width="8.625" style="15" customWidth="1"/>
    <col min="326" max="326" width="10.5" style="15" customWidth="1"/>
    <col min="327" max="327" width="8.625" style="15" customWidth="1"/>
    <col min="328" max="328" width="10.125" style="15" customWidth="1"/>
    <col min="329" max="329" width="8.625" style="15" customWidth="1"/>
    <col min="330" max="330" width="9" style="15" customWidth="1"/>
    <col min="331" max="331" width="10.125" style="15" customWidth="1"/>
    <col min="332" max="332" width="7.125" style="15" customWidth="1"/>
    <col min="333" max="333" width="8.125" style="15" customWidth="1"/>
    <col min="334" max="334" width="10.125" style="15" customWidth="1"/>
    <col min="335" max="336" width="8.625" style="15" customWidth="1"/>
    <col min="337" max="341" width="8.875" style="15" customWidth="1"/>
    <col min="342" max="342" width="7.75" style="15" customWidth="1"/>
    <col min="343" max="343" width="6.75" style="15" bestFit="1" customWidth="1"/>
    <col min="344" max="344" width="8.25" style="15" customWidth="1"/>
    <col min="345" max="347" width="7.75" style="15" customWidth="1"/>
    <col min="348" max="348" width="8.625" style="15" customWidth="1"/>
    <col min="349" max="349" width="10.5" style="15" customWidth="1"/>
    <col min="350" max="355" width="8.5" style="15" customWidth="1"/>
    <col min="356" max="358" width="9.625" style="15" customWidth="1"/>
    <col min="359" max="359" width="8.625" style="15" customWidth="1"/>
    <col min="360" max="362" width="10.125" style="15" customWidth="1"/>
    <col min="363" max="365" width="10.625" style="15" customWidth="1"/>
    <col min="366" max="368" width="10.125" style="15" customWidth="1"/>
    <col min="369" max="369" width="8.625" style="15" customWidth="1"/>
    <col min="370" max="370" width="10.5" style="15" customWidth="1"/>
    <col min="371" max="373" width="8.625" style="15" customWidth="1"/>
    <col min="374" max="379" width="8.125" style="15" customWidth="1"/>
    <col min="380" max="380" width="7.625" style="15" customWidth="1"/>
    <col min="381" max="381" width="8.625" style="15" customWidth="1"/>
    <col min="382" max="392" width="8.375" style="15" customWidth="1"/>
    <col min="393" max="393" width="8.625" style="15" customWidth="1"/>
    <col min="394" max="394" width="10.5" style="15" customWidth="1"/>
    <col min="395" max="398" width="9.625" style="15" customWidth="1"/>
    <col min="399" max="404" width="8.625" style="15" customWidth="1"/>
    <col min="405" max="414" width="9.375" style="15" customWidth="1"/>
    <col min="415" max="415" width="8.625" style="15" customWidth="1"/>
    <col min="416" max="416" width="10.5" style="15" customWidth="1"/>
    <col min="417" max="425" width="9.25" style="15" customWidth="1"/>
    <col min="426" max="426" width="8.625" style="15" customWidth="1"/>
    <col min="427" max="435" width="10.375" style="15" customWidth="1"/>
    <col min="436" max="436" width="8.625" style="15" customWidth="1"/>
    <col min="437" max="437" width="10.5" style="15" customWidth="1"/>
    <col min="438" max="446" width="9.125" style="15" customWidth="1"/>
    <col min="447" max="447" width="8.625" style="15" customWidth="1"/>
    <col min="448" max="456" width="9.375" style="15" customWidth="1"/>
    <col min="457" max="457" width="9.125" style="15" customWidth="1"/>
    <col min="458" max="496" width="9" style="15" hidden="1" customWidth="1"/>
    <col min="497" max="512" width="9" style="15" hidden="1"/>
    <col min="513" max="513" width="10.5" style="15" customWidth="1"/>
    <col min="514" max="514" width="8.625" style="15" customWidth="1"/>
    <col min="515" max="515" width="10.25" style="15" customWidth="1"/>
    <col min="516" max="516" width="7.375" style="15" customWidth="1"/>
    <col min="517" max="517" width="9.75" style="15" customWidth="1"/>
    <col min="518" max="518" width="7" style="15" customWidth="1"/>
    <col min="519" max="519" width="8.5" style="15" customWidth="1"/>
    <col min="520" max="520" width="9.875" style="15" customWidth="1"/>
    <col min="521" max="521" width="6.125" style="15" customWidth="1"/>
    <col min="522" max="522" width="7.625" style="15" customWidth="1"/>
    <col min="523" max="523" width="8.5" style="15" customWidth="1"/>
    <col min="524" max="524" width="8.625" style="15" customWidth="1"/>
    <col min="525" max="525" width="10.25" style="15" customWidth="1"/>
    <col min="526" max="527" width="10.75" style="15" customWidth="1"/>
    <col min="528" max="529" width="10.25" style="15" customWidth="1"/>
    <col min="530" max="530" width="10.75" style="15" customWidth="1"/>
    <col min="531" max="533" width="10.25" style="15" customWidth="1"/>
    <col min="534" max="534" width="8.625" style="15" customWidth="1"/>
    <col min="535" max="535" width="10.5" style="15" customWidth="1"/>
    <col min="536" max="538" width="8.125" style="15" customWidth="1"/>
    <col min="539" max="541" width="6.625" style="15" customWidth="1"/>
    <col min="542" max="544" width="7.5" style="15" customWidth="1"/>
    <col min="545" max="546" width="7.625" style="15" customWidth="1"/>
    <col min="547" max="547" width="8.625" style="15" customWidth="1"/>
    <col min="548" max="549" width="9.625" style="15" customWidth="1"/>
    <col min="550" max="557" width="9.125" style="15" customWidth="1"/>
    <col min="558" max="558" width="8.625" style="15" customWidth="1"/>
    <col min="559" max="559" width="10.5" style="15" customWidth="1"/>
    <col min="560" max="560" width="8.375" style="15" customWidth="1"/>
    <col min="561" max="561" width="8.625" style="15" customWidth="1"/>
    <col min="562" max="562" width="9.75" style="15" customWidth="1"/>
    <col min="563" max="563" width="8.375" style="15" customWidth="1"/>
    <col min="564" max="564" width="8.625" style="15" customWidth="1"/>
    <col min="565" max="565" width="9.75" style="15" customWidth="1"/>
    <col min="566" max="566" width="8.375" style="15" customWidth="1"/>
    <col min="567" max="567" width="8.625" style="15" customWidth="1"/>
    <col min="568" max="568" width="9.75" style="15" customWidth="1"/>
    <col min="569" max="569" width="8.625" style="15" customWidth="1"/>
    <col min="570" max="580" width="8.125" style="15" customWidth="1"/>
    <col min="581" max="581" width="8.625" style="15" customWidth="1"/>
    <col min="582" max="582" width="10.5" style="15" customWidth="1"/>
    <col min="583" max="583" width="8.625" style="15" customWidth="1"/>
    <col min="584" max="584" width="10.125" style="15" customWidth="1"/>
    <col min="585" max="585" width="8.625" style="15" customWidth="1"/>
    <col min="586" max="586" width="9" style="15" customWidth="1"/>
    <col min="587" max="587" width="10.125" style="15" customWidth="1"/>
    <col min="588" max="588" width="7.125" style="15" customWidth="1"/>
    <col min="589" max="589" width="8.125" style="15" customWidth="1"/>
    <col min="590" max="590" width="10.125" style="15" customWidth="1"/>
    <col min="591" max="592" width="8.625" style="15" customWidth="1"/>
    <col min="593" max="597" width="8.875" style="15" customWidth="1"/>
    <col min="598" max="598" width="7.75" style="15" customWidth="1"/>
    <col min="599" max="599" width="6.75" style="15" bestFit="1" customWidth="1"/>
    <col min="600" max="600" width="8.25" style="15" customWidth="1"/>
    <col min="601" max="603" width="7.75" style="15" customWidth="1"/>
    <col min="604" max="604" width="8.625" style="15" customWidth="1"/>
    <col min="605" max="605" width="10.5" style="15" customWidth="1"/>
    <col min="606" max="611" width="8.5" style="15" customWidth="1"/>
    <col min="612" max="614" width="9.625" style="15" customWidth="1"/>
    <col min="615" max="615" width="8.625" style="15" customWidth="1"/>
    <col min="616" max="618" width="10.125" style="15" customWidth="1"/>
    <col min="619" max="621" width="10.625" style="15" customWidth="1"/>
    <col min="622" max="624" width="10.125" style="15" customWidth="1"/>
    <col min="625" max="625" width="8.625" style="15" customWidth="1"/>
    <col min="626" max="626" width="10.5" style="15" customWidth="1"/>
    <col min="627" max="629" width="8.625" style="15" customWidth="1"/>
    <col min="630" max="635" width="8.125" style="15" customWidth="1"/>
    <col min="636" max="636" width="7.625" style="15" customWidth="1"/>
    <col min="637" max="637" width="8.625" style="15" customWidth="1"/>
    <col min="638" max="648" width="8.375" style="15" customWidth="1"/>
    <col min="649" max="649" width="8.625" style="15" customWidth="1"/>
    <col min="650" max="650" width="10.5" style="15" customWidth="1"/>
    <col min="651" max="654" width="9.625" style="15" customWidth="1"/>
    <col min="655" max="660" width="8.625" style="15" customWidth="1"/>
    <col min="661" max="670" width="9.375" style="15" customWidth="1"/>
    <col min="671" max="671" width="8.625" style="15" customWidth="1"/>
    <col min="672" max="672" width="10.5" style="15" customWidth="1"/>
    <col min="673" max="681" width="9.25" style="15" customWidth="1"/>
    <col min="682" max="682" width="8.625" style="15" customWidth="1"/>
    <col min="683" max="691" width="10.375" style="15" customWidth="1"/>
    <col min="692" max="692" width="8.625" style="15" customWidth="1"/>
    <col min="693" max="693" width="10.5" style="15" customWidth="1"/>
    <col min="694" max="702" width="9.125" style="15" customWidth="1"/>
    <col min="703" max="703" width="8.625" style="15" customWidth="1"/>
    <col min="704" max="712" width="9.375" style="15" customWidth="1"/>
    <col min="713" max="713" width="9.125" style="15" customWidth="1"/>
    <col min="714" max="752" width="9" style="15" hidden="1" customWidth="1"/>
    <col min="753" max="768" width="9" style="15" hidden="1"/>
    <col min="769" max="769" width="10.5" style="15" customWidth="1"/>
    <col min="770" max="770" width="8.625" style="15" customWidth="1"/>
    <col min="771" max="771" width="10.25" style="15" customWidth="1"/>
    <col min="772" max="772" width="7.375" style="15" customWidth="1"/>
    <col min="773" max="773" width="9.75" style="15" customWidth="1"/>
    <col min="774" max="774" width="7" style="15" customWidth="1"/>
    <col min="775" max="775" width="8.5" style="15" customWidth="1"/>
    <col min="776" max="776" width="9.875" style="15" customWidth="1"/>
    <col min="777" max="777" width="6.125" style="15" customWidth="1"/>
    <col min="778" max="778" width="7.625" style="15" customWidth="1"/>
    <col min="779" max="779" width="8.5" style="15" customWidth="1"/>
    <col min="780" max="780" width="8.625" style="15" customWidth="1"/>
    <col min="781" max="781" width="10.25" style="15" customWidth="1"/>
    <col min="782" max="783" width="10.75" style="15" customWidth="1"/>
    <col min="784" max="785" width="10.25" style="15" customWidth="1"/>
    <col min="786" max="786" width="10.75" style="15" customWidth="1"/>
    <col min="787" max="789" width="10.25" style="15" customWidth="1"/>
    <col min="790" max="790" width="8.625" style="15" customWidth="1"/>
    <col min="791" max="791" width="10.5" style="15" customWidth="1"/>
    <col min="792" max="794" width="8.125" style="15" customWidth="1"/>
    <col min="795" max="797" width="6.625" style="15" customWidth="1"/>
    <col min="798" max="800" width="7.5" style="15" customWidth="1"/>
    <col min="801" max="802" width="7.625" style="15" customWidth="1"/>
    <col min="803" max="803" width="8.625" style="15" customWidth="1"/>
    <col min="804" max="805" width="9.625" style="15" customWidth="1"/>
    <col min="806" max="813" width="9.125" style="15" customWidth="1"/>
    <col min="814" max="814" width="8.625" style="15" customWidth="1"/>
    <col min="815" max="815" width="10.5" style="15" customWidth="1"/>
    <col min="816" max="816" width="8.375" style="15" customWidth="1"/>
    <col min="817" max="817" width="8.625" style="15" customWidth="1"/>
    <col min="818" max="818" width="9.75" style="15" customWidth="1"/>
    <col min="819" max="819" width="8.375" style="15" customWidth="1"/>
    <col min="820" max="820" width="8.625" style="15" customWidth="1"/>
    <col min="821" max="821" width="9.75" style="15" customWidth="1"/>
    <col min="822" max="822" width="8.375" style="15" customWidth="1"/>
    <col min="823" max="823" width="8.625" style="15" customWidth="1"/>
    <col min="824" max="824" width="9.75" style="15" customWidth="1"/>
    <col min="825" max="825" width="8.625" style="15" customWidth="1"/>
    <col min="826" max="836" width="8.125" style="15" customWidth="1"/>
    <col min="837" max="837" width="8.625" style="15" customWidth="1"/>
    <col min="838" max="838" width="10.5" style="15" customWidth="1"/>
    <col min="839" max="839" width="8.625" style="15" customWidth="1"/>
    <col min="840" max="840" width="10.125" style="15" customWidth="1"/>
    <col min="841" max="841" width="8.625" style="15" customWidth="1"/>
    <col min="842" max="842" width="9" style="15" customWidth="1"/>
    <col min="843" max="843" width="10.125" style="15" customWidth="1"/>
    <col min="844" max="844" width="7.125" style="15" customWidth="1"/>
    <col min="845" max="845" width="8.125" style="15" customWidth="1"/>
    <col min="846" max="846" width="10.125" style="15" customWidth="1"/>
    <col min="847" max="848" width="8.625" style="15" customWidth="1"/>
    <col min="849" max="853" width="8.875" style="15" customWidth="1"/>
    <col min="854" max="854" width="7.75" style="15" customWidth="1"/>
    <col min="855" max="855" width="6.75" style="15" bestFit="1" customWidth="1"/>
    <col min="856" max="856" width="8.25" style="15" customWidth="1"/>
    <col min="857" max="859" width="7.75" style="15" customWidth="1"/>
    <col min="860" max="860" width="8.625" style="15" customWidth="1"/>
    <col min="861" max="861" width="10.5" style="15" customWidth="1"/>
    <col min="862" max="867" width="8.5" style="15" customWidth="1"/>
    <col min="868" max="870" width="9.625" style="15" customWidth="1"/>
    <col min="871" max="871" width="8.625" style="15" customWidth="1"/>
    <col min="872" max="874" width="10.125" style="15" customWidth="1"/>
    <col min="875" max="877" width="10.625" style="15" customWidth="1"/>
    <col min="878" max="880" width="10.125" style="15" customWidth="1"/>
    <col min="881" max="881" width="8.625" style="15" customWidth="1"/>
    <col min="882" max="882" width="10.5" style="15" customWidth="1"/>
    <col min="883" max="885" width="8.625" style="15" customWidth="1"/>
    <col min="886" max="891" width="8.125" style="15" customWidth="1"/>
    <col min="892" max="892" width="7.625" style="15" customWidth="1"/>
    <col min="893" max="893" width="8.625" style="15" customWidth="1"/>
    <col min="894" max="904" width="8.375" style="15" customWidth="1"/>
    <col min="905" max="905" width="8.625" style="15" customWidth="1"/>
    <col min="906" max="906" width="10.5" style="15" customWidth="1"/>
    <col min="907" max="910" width="9.625" style="15" customWidth="1"/>
    <col min="911" max="916" width="8.625" style="15" customWidth="1"/>
    <col min="917" max="926" width="9.375" style="15" customWidth="1"/>
    <col min="927" max="927" width="8.625" style="15" customWidth="1"/>
    <col min="928" max="928" width="10.5" style="15" customWidth="1"/>
    <col min="929" max="937" width="9.25" style="15" customWidth="1"/>
    <col min="938" max="938" width="8.625" style="15" customWidth="1"/>
    <col min="939" max="947" width="10.375" style="15" customWidth="1"/>
    <col min="948" max="948" width="8.625" style="15" customWidth="1"/>
    <col min="949" max="949" width="10.5" style="15" customWidth="1"/>
    <col min="950" max="958" width="9.125" style="15" customWidth="1"/>
    <col min="959" max="959" width="8.625" style="15" customWidth="1"/>
    <col min="960" max="968" width="9.375" style="15" customWidth="1"/>
    <col min="969" max="969" width="9.125" style="15" customWidth="1"/>
    <col min="970" max="1008" width="9" style="15" hidden="1" customWidth="1"/>
    <col min="1009" max="1024" width="9" style="15" hidden="1"/>
    <col min="1025" max="1025" width="10.5" style="15" customWidth="1"/>
    <col min="1026" max="1026" width="8.625" style="15" customWidth="1"/>
    <col min="1027" max="1027" width="10.25" style="15" customWidth="1"/>
    <col min="1028" max="1028" width="7.375" style="15" customWidth="1"/>
    <col min="1029" max="1029" width="9.75" style="15" customWidth="1"/>
    <col min="1030" max="1030" width="7" style="15" customWidth="1"/>
    <col min="1031" max="1031" width="8.5" style="15" customWidth="1"/>
    <col min="1032" max="1032" width="9.875" style="15" customWidth="1"/>
    <col min="1033" max="1033" width="6.125" style="15" customWidth="1"/>
    <col min="1034" max="1034" width="7.625" style="15" customWidth="1"/>
    <col min="1035" max="1035" width="8.5" style="15" customWidth="1"/>
    <col min="1036" max="1036" width="8.625" style="15" customWidth="1"/>
    <col min="1037" max="1037" width="10.25" style="15" customWidth="1"/>
    <col min="1038" max="1039" width="10.75" style="15" customWidth="1"/>
    <col min="1040" max="1041" width="10.25" style="15" customWidth="1"/>
    <col min="1042" max="1042" width="10.75" style="15" customWidth="1"/>
    <col min="1043" max="1045" width="10.25" style="15" customWidth="1"/>
    <col min="1046" max="1046" width="8.625" style="15" customWidth="1"/>
    <col min="1047" max="1047" width="10.5" style="15" customWidth="1"/>
    <col min="1048" max="1050" width="8.125" style="15" customWidth="1"/>
    <col min="1051" max="1053" width="6.625" style="15" customWidth="1"/>
    <col min="1054" max="1056" width="7.5" style="15" customWidth="1"/>
    <col min="1057" max="1058" width="7.625" style="15" customWidth="1"/>
    <col min="1059" max="1059" width="8.625" style="15" customWidth="1"/>
    <col min="1060" max="1061" width="9.625" style="15" customWidth="1"/>
    <col min="1062" max="1069" width="9.125" style="15" customWidth="1"/>
    <col min="1070" max="1070" width="8.625" style="15" customWidth="1"/>
    <col min="1071" max="1071" width="10.5" style="15" customWidth="1"/>
    <col min="1072" max="1072" width="8.375" style="15" customWidth="1"/>
    <col min="1073" max="1073" width="8.625" style="15" customWidth="1"/>
    <col min="1074" max="1074" width="9.75" style="15" customWidth="1"/>
    <col min="1075" max="1075" width="8.375" style="15" customWidth="1"/>
    <col min="1076" max="1076" width="8.625" style="15" customWidth="1"/>
    <col min="1077" max="1077" width="9.75" style="15" customWidth="1"/>
    <col min="1078" max="1078" width="8.375" style="15" customWidth="1"/>
    <col min="1079" max="1079" width="8.625" style="15" customWidth="1"/>
    <col min="1080" max="1080" width="9.75" style="15" customWidth="1"/>
    <col min="1081" max="1081" width="8.625" style="15" customWidth="1"/>
    <col min="1082" max="1092" width="8.125" style="15" customWidth="1"/>
    <col min="1093" max="1093" width="8.625" style="15" customWidth="1"/>
    <col min="1094" max="1094" width="10.5" style="15" customWidth="1"/>
    <col min="1095" max="1095" width="8.625" style="15" customWidth="1"/>
    <col min="1096" max="1096" width="10.125" style="15" customWidth="1"/>
    <col min="1097" max="1097" width="8.625" style="15" customWidth="1"/>
    <col min="1098" max="1098" width="9" style="15" customWidth="1"/>
    <col min="1099" max="1099" width="10.125" style="15" customWidth="1"/>
    <col min="1100" max="1100" width="7.125" style="15" customWidth="1"/>
    <col min="1101" max="1101" width="8.125" style="15" customWidth="1"/>
    <col min="1102" max="1102" width="10.125" style="15" customWidth="1"/>
    <col min="1103" max="1104" width="8.625" style="15" customWidth="1"/>
    <col min="1105" max="1109" width="8.875" style="15" customWidth="1"/>
    <col min="1110" max="1110" width="7.75" style="15" customWidth="1"/>
    <col min="1111" max="1111" width="6.75" style="15" bestFit="1" customWidth="1"/>
    <col min="1112" max="1112" width="8.25" style="15" customWidth="1"/>
    <col min="1113" max="1115" width="7.75" style="15" customWidth="1"/>
    <col min="1116" max="1116" width="8.625" style="15" customWidth="1"/>
    <col min="1117" max="1117" width="10.5" style="15" customWidth="1"/>
    <col min="1118" max="1123" width="8.5" style="15" customWidth="1"/>
    <col min="1124" max="1126" width="9.625" style="15" customWidth="1"/>
    <col min="1127" max="1127" width="8.625" style="15" customWidth="1"/>
    <col min="1128" max="1130" width="10.125" style="15" customWidth="1"/>
    <col min="1131" max="1133" width="10.625" style="15" customWidth="1"/>
    <col min="1134" max="1136" width="10.125" style="15" customWidth="1"/>
    <col min="1137" max="1137" width="8.625" style="15" customWidth="1"/>
    <col min="1138" max="1138" width="10.5" style="15" customWidth="1"/>
    <col min="1139" max="1141" width="8.625" style="15" customWidth="1"/>
    <col min="1142" max="1147" width="8.125" style="15" customWidth="1"/>
    <col min="1148" max="1148" width="7.625" style="15" customWidth="1"/>
    <col min="1149" max="1149" width="8.625" style="15" customWidth="1"/>
    <col min="1150" max="1160" width="8.375" style="15" customWidth="1"/>
    <col min="1161" max="1161" width="8.625" style="15" customWidth="1"/>
    <col min="1162" max="1162" width="10.5" style="15" customWidth="1"/>
    <col min="1163" max="1166" width="9.625" style="15" customWidth="1"/>
    <col min="1167" max="1172" width="8.625" style="15" customWidth="1"/>
    <col min="1173" max="1182" width="9.375" style="15" customWidth="1"/>
    <col min="1183" max="1183" width="8.625" style="15" customWidth="1"/>
    <col min="1184" max="1184" width="10.5" style="15" customWidth="1"/>
    <col min="1185" max="1193" width="9.25" style="15" customWidth="1"/>
    <col min="1194" max="1194" width="8.625" style="15" customWidth="1"/>
    <col min="1195" max="1203" width="10.375" style="15" customWidth="1"/>
    <col min="1204" max="1204" width="8.625" style="15" customWidth="1"/>
    <col min="1205" max="1205" width="10.5" style="15" customWidth="1"/>
    <col min="1206" max="1214" width="9.125" style="15" customWidth="1"/>
    <col min="1215" max="1215" width="8.625" style="15" customWidth="1"/>
    <col min="1216" max="1224" width="9.375" style="15" customWidth="1"/>
    <col min="1225" max="1225" width="9.125" style="15" customWidth="1"/>
    <col min="1226" max="1264" width="9" style="15" hidden="1" customWidth="1"/>
    <col min="1265" max="1280" width="9" style="15" hidden="1"/>
    <col min="1281" max="1281" width="10.5" style="15" customWidth="1"/>
    <col min="1282" max="1282" width="8.625" style="15" customWidth="1"/>
    <col min="1283" max="1283" width="10.25" style="15" customWidth="1"/>
    <col min="1284" max="1284" width="7.375" style="15" customWidth="1"/>
    <col min="1285" max="1285" width="9.75" style="15" customWidth="1"/>
    <col min="1286" max="1286" width="7" style="15" customWidth="1"/>
    <col min="1287" max="1287" width="8.5" style="15" customWidth="1"/>
    <col min="1288" max="1288" width="9.875" style="15" customWidth="1"/>
    <col min="1289" max="1289" width="6.125" style="15" customWidth="1"/>
    <col min="1290" max="1290" width="7.625" style="15" customWidth="1"/>
    <col min="1291" max="1291" width="8.5" style="15" customWidth="1"/>
    <col min="1292" max="1292" width="8.625" style="15" customWidth="1"/>
    <col min="1293" max="1293" width="10.25" style="15" customWidth="1"/>
    <col min="1294" max="1295" width="10.75" style="15" customWidth="1"/>
    <col min="1296" max="1297" width="10.25" style="15" customWidth="1"/>
    <col min="1298" max="1298" width="10.75" style="15" customWidth="1"/>
    <col min="1299" max="1301" width="10.25" style="15" customWidth="1"/>
    <col min="1302" max="1302" width="8.625" style="15" customWidth="1"/>
    <col min="1303" max="1303" width="10.5" style="15" customWidth="1"/>
    <col min="1304" max="1306" width="8.125" style="15" customWidth="1"/>
    <col min="1307" max="1309" width="6.625" style="15" customWidth="1"/>
    <col min="1310" max="1312" width="7.5" style="15" customWidth="1"/>
    <col min="1313" max="1314" width="7.625" style="15" customWidth="1"/>
    <col min="1315" max="1315" width="8.625" style="15" customWidth="1"/>
    <col min="1316" max="1317" width="9.625" style="15" customWidth="1"/>
    <col min="1318" max="1325" width="9.125" style="15" customWidth="1"/>
    <col min="1326" max="1326" width="8.625" style="15" customWidth="1"/>
    <col min="1327" max="1327" width="10.5" style="15" customWidth="1"/>
    <col min="1328" max="1328" width="8.375" style="15" customWidth="1"/>
    <col min="1329" max="1329" width="8.625" style="15" customWidth="1"/>
    <col min="1330" max="1330" width="9.75" style="15" customWidth="1"/>
    <col min="1331" max="1331" width="8.375" style="15" customWidth="1"/>
    <col min="1332" max="1332" width="8.625" style="15" customWidth="1"/>
    <col min="1333" max="1333" width="9.75" style="15" customWidth="1"/>
    <col min="1334" max="1334" width="8.375" style="15" customWidth="1"/>
    <col min="1335" max="1335" width="8.625" style="15" customWidth="1"/>
    <col min="1336" max="1336" width="9.75" style="15" customWidth="1"/>
    <col min="1337" max="1337" width="8.625" style="15" customWidth="1"/>
    <col min="1338" max="1348" width="8.125" style="15" customWidth="1"/>
    <col min="1349" max="1349" width="8.625" style="15" customWidth="1"/>
    <col min="1350" max="1350" width="10.5" style="15" customWidth="1"/>
    <col min="1351" max="1351" width="8.625" style="15" customWidth="1"/>
    <col min="1352" max="1352" width="10.125" style="15" customWidth="1"/>
    <col min="1353" max="1353" width="8.625" style="15" customWidth="1"/>
    <col min="1354" max="1354" width="9" style="15" customWidth="1"/>
    <col min="1355" max="1355" width="10.125" style="15" customWidth="1"/>
    <col min="1356" max="1356" width="7.125" style="15" customWidth="1"/>
    <col min="1357" max="1357" width="8.125" style="15" customWidth="1"/>
    <col min="1358" max="1358" width="10.125" style="15" customWidth="1"/>
    <col min="1359" max="1360" width="8.625" style="15" customWidth="1"/>
    <col min="1361" max="1365" width="8.875" style="15" customWidth="1"/>
    <col min="1366" max="1366" width="7.75" style="15" customWidth="1"/>
    <col min="1367" max="1367" width="6.75" style="15" bestFit="1" customWidth="1"/>
    <col min="1368" max="1368" width="8.25" style="15" customWidth="1"/>
    <col min="1369" max="1371" width="7.75" style="15" customWidth="1"/>
    <col min="1372" max="1372" width="8.625" style="15" customWidth="1"/>
    <col min="1373" max="1373" width="10.5" style="15" customWidth="1"/>
    <col min="1374" max="1379" width="8.5" style="15" customWidth="1"/>
    <col min="1380" max="1382" width="9.625" style="15" customWidth="1"/>
    <col min="1383" max="1383" width="8.625" style="15" customWidth="1"/>
    <col min="1384" max="1386" width="10.125" style="15" customWidth="1"/>
    <col min="1387" max="1389" width="10.625" style="15" customWidth="1"/>
    <col min="1390" max="1392" width="10.125" style="15" customWidth="1"/>
    <col min="1393" max="1393" width="8.625" style="15" customWidth="1"/>
    <col min="1394" max="1394" width="10.5" style="15" customWidth="1"/>
    <col min="1395" max="1397" width="8.625" style="15" customWidth="1"/>
    <col min="1398" max="1403" width="8.125" style="15" customWidth="1"/>
    <col min="1404" max="1404" width="7.625" style="15" customWidth="1"/>
    <col min="1405" max="1405" width="8.625" style="15" customWidth="1"/>
    <col min="1406" max="1416" width="8.375" style="15" customWidth="1"/>
    <col min="1417" max="1417" width="8.625" style="15" customWidth="1"/>
    <col min="1418" max="1418" width="10.5" style="15" customWidth="1"/>
    <col min="1419" max="1422" width="9.625" style="15" customWidth="1"/>
    <col min="1423" max="1428" width="8.625" style="15" customWidth="1"/>
    <col min="1429" max="1438" width="9.375" style="15" customWidth="1"/>
    <col min="1439" max="1439" width="8.625" style="15" customWidth="1"/>
    <col min="1440" max="1440" width="10.5" style="15" customWidth="1"/>
    <col min="1441" max="1449" width="9.25" style="15" customWidth="1"/>
    <col min="1450" max="1450" width="8.625" style="15" customWidth="1"/>
    <col min="1451" max="1459" width="10.375" style="15" customWidth="1"/>
    <col min="1460" max="1460" width="8.625" style="15" customWidth="1"/>
    <col min="1461" max="1461" width="10.5" style="15" customWidth="1"/>
    <col min="1462" max="1470" width="9.125" style="15" customWidth="1"/>
    <col min="1471" max="1471" width="8.625" style="15" customWidth="1"/>
    <col min="1472" max="1480" width="9.375" style="15" customWidth="1"/>
    <col min="1481" max="1481" width="9.125" style="15" customWidth="1"/>
    <col min="1482" max="1520" width="9" style="15" hidden="1" customWidth="1"/>
    <col min="1521" max="1536" width="9" style="15" hidden="1"/>
    <col min="1537" max="1537" width="10.5" style="15" customWidth="1"/>
    <col min="1538" max="1538" width="8.625" style="15" customWidth="1"/>
    <col min="1539" max="1539" width="10.25" style="15" customWidth="1"/>
    <col min="1540" max="1540" width="7.375" style="15" customWidth="1"/>
    <col min="1541" max="1541" width="9.75" style="15" customWidth="1"/>
    <col min="1542" max="1542" width="7" style="15" customWidth="1"/>
    <col min="1543" max="1543" width="8.5" style="15" customWidth="1"/>
    <col min="1544" max="1544" width="9.875" style="15" customWidth="1"/>
    <col min="1545" max="1545" width="6.125" style="15" customWidth="1"/>
    <col min="1546" max="1546" width="7.625" style="15" customWidth="1"/>
    <col min="1547" max="1547" width="8.5" style="15" customWidth="1"/>
    <col min="1548" max="1548" width="8.625" style="15" customWidth="1"/>
    <col min="1549" max="1549" width="10.25" style="15" customWidth="1"/>
    <col min="1550" max="1551" width="10.75" style="15" customWidth="1"/>
    <col min="1552" max="1553" width="10.25" style="15" customWidth="1"/>
    <col min="1554" max="1554" width="10.75" style="15" customWidth="1"/>
    <col min="1555" max="1557" width="10.25" style="15" customWidth="1"/>
    <col min="1558" max="1558" width="8.625" style="15" customWidth="1"/>
    <col min="1559" max="1559" width="10.5" style="15" customWidth="1"/>
    <col min="1560" max="1562" width="8.125" style="15" customWidth="1"/>
    <col min="1563" max="1565" width="6.625" style="15" customWidth="1"/>
    <col min="1566" max="1568" width="7.5" style="15" customWidth="1"/>
    <col min="1569" max="1570" width="7.625" style="15" customWidth="1"/>
    <col min="1571" max="1571" width="8.625" style="15" customWidth="1"/>
    <col min="1572" max="1573" width="9.625" style="15" customWidth="1"/>
    <col min="1574" max="1581" width="9.125" style="15" customWidth="1"/>
    <col min="1582" max="1582" width="8.625" style="15" customWidth="1"/>
    <col min="1583" max="1583" width="10.5" style="15" customWidth="1"/>
    <col min="1584" max="1584" width="8.375" style="15" customWidth="1"/>
    <col min="1585" max="1585" width="8.625" style="15" customWidth="1"/>
    <col min="1586" max="1586" width="9.75" style="15" customWidth="1"/>
    <col min="1587" max="1587" width="8.375" style="15" customWidth="1"/>
    <col min="1588" max="1588" width="8.625" style="15" customWidth="1"/>
    <col min="1589" max="1589" width="9.75" style="15" customWidth="1"/>
    <col min="1590" max="1590" width="8.375" style="15" customWidth="1"/>
    <col min="1591" max="1591" width="8.625" style="15" customWidth="1"/>
    <col min="1592" max="1592" width="9.75" style="15" customWidth="1"/>
    <col min="1593" max="1593" width="8.625" style="15" customWidth="1"/>
    <col min="1594" max="1604" width="8.125" style="15" customWidth="1"/>
    <col min="1605" max="1605" width="8.625" style="15" customWidth="1"/>
    <col min="1606" max="1606" width="10.5" style="15" customWidth="1"/>
    <col min="1607" max="1607" width="8.625" style="15" customWidth="1"/>
    <col min="1608" max="1608" width="10.125" style="15" customWidth="1"/>
    <col min="1609" max="1609" width="8.625" style="15" customWidth="1"/>
    <col min="1610" max="1610" width="9" style="15" customWidth="1"/>
    <col min="1611" max="1611" width="10.125" style="15" customWidth="1"/>
    <col min="1612" max="1612" width="7.125" style="15" customWidth="1"/>
    <col min="1613" max="1613" width="8.125" style="15" customWidth="1"/>
    <col min="1614" max="1614" width="10.125" style="15" customWidth="1"/>
    <col min="1615" max="1616" width="8.625" style="15" customWidth="1"/>
    <col min="1617" max="1621" width="8.875" style="15" customWidth="1"/>
    <col min="1622" max="1622" width="7.75" style="15" customWidth="1"/>
    <col min="1623" max="1623" width="6.75" style="15" bestFit="1" customWidth="1"/>
    <col min="1624" max="1624" width="8.25" style="15" customWidth="1"/>
    <col min="1625" max="1627" width="7.75" style="15" customWidth="1"/>
    <col min="1628" max="1628" width="8.625" style="15" customWidth="1"/>
    <col min="1629" max="1629" width="10.5" style="15" customWidth="1"/>
    <col min="1630" max="1635" width="8.5" style="15" customWidth="1"/>
    <col min="1636" max="1638" width="9.625" style="15" customWidth="1"/>
    <col min="1639" max="1639" width="8.625" style="15" customWidth="1"/>
    <col min="1640" max="1642" width="10.125" style="15" customWidth="1"/>
    <col min="1643" max="1645" width="10.625" style="15" customWidth="1"/>
    <col min="1646" max="1648" width="10.125" style="15" customWidth="1"/>
    <col min="1649" max="1649" width="8.625" style="15" customWidth="1"/>
    <col min="1650" max="1650" width="10.5" style="15" customWidth="1"/>
    <col min="1651" max="1653" width="8.625" style="15" customWidth="1"/>
    <col min="1654" max="1659" width="8.125" style="15" customWidth="1"/>
    <col min="1660" max="1660" width="7.625" style="15" customWidth="1"/>
    <col min="1661" max="1661" width="8.625" style="15" customWidth="1"/>
    <col min="1662" max="1672" width="8.375" style="15" customWidth="1"/>
    <col min="1673" max="1673" width="8.625" style="15" customWidth="1"/>
    <col min="1674" max="1674" width="10.5" style="15" customWidth="1"/>
    <col min="1675" max="1678" width="9.625" style="15" customWidth="1"/>
    <col min="1679" max="1684" width="8.625" style="15" customWidth="1"/>
    <col min="1685" max="1694" width="9.375" style="15" customWidth="1"/>
    <col min="1695" max="1695" width="8.625" style="15" customWidth="1"/>
    <col min="1696" max="1696" width="10.5" style="15" customWidth="1"/>
    <col min="1697" max="1705" width="9.25" style="15" customWidth="1"/>
    <col min="1706" max="1706" width="8.625" style="15" customWidth="1"/>
    <col min="1707" max="1715" width="10.375" style="15" customWidth="1"/>
    <col min="1716" max="1716" width="8.625" style="15" customWidth="1"/>
    <col min="1717" max="1717" width="10.5" style="15" customWidth="1"/>
    <col min="1718" max="1726" width="9.125" style="15" customWidth="1"/>
    <col min="1727" max="1727" width="8.625" style="15" customWidth="1"/>
    <col min="1728" max="1736" width="9.375" style="15" customWidth="1"/>
    <col min="1737" max="1737" width="9.125" style="15" customWidth="1"/>
    <col min="1738" max="1776" width="9" style="15" hidden="1" customWidth="1"/>
    <col min="1777" max="1792" width="9" style="15" hidden="1"/>
    <col min="1793" max="1793" width="10.5" style="15" customWidth="1"/>
    <col min="1794" max="1794" width="8.625" style="15" customWidth="1"/>
    <col min="1795" max="1795" width="10.25" style="15" customWidth="1"/>
    <col min="1796" max="1796" width="7.375" style="15" customWidth="1"/>
    <col min="1797" max="1797" width="9.75" style="15" customWidth="1"/>
    <col min="1798" max="1798" width="7" style="15" customWidth="1"/>
    <col min="1799" max="1799" width="8.5" style="15" customWidth="1"/>
    <col min="1800" max="1800" width="9.875" style="15" customWidth="1"/>
    <col min="1801" max="1801" width="6.125" style="15" customWidth="1"/>
    <col min="1802" max="1802" width="7.625" style="15" customWidth="1"/>
    <col min="1803" max="1803" width="8.5" style="15" customWidth="1"/>
    <col min="1804" max="1804" width="8.625" style="15" customWidth="1"/>
    <col min="1805" max="1805" width="10.25" style="15" customWidth="1"/>
    <col min="1806" max="1807" width="10.75" style="15" customWidth="1"/>
    <col min="1808" max="1809" width="10.25" style="15" customWidth="1"/>
    <col min="1810" max="1810" width="10.75" style="15" customWidth="1"/>
    <col min="1811" max="1813" width="10.25" style="15" customWidth="1"/>
    <col min="1814" max="1814" width="8.625" style="15" customWidth="1"/>
    <col min="1815" max="1815" width="10.5" style="15" customWidth="1"/>
    <col min="1816" max="1818" width="8.125" style="15" customWidth="1"/>
    <col min="1819" max="1821" width="6.625" style="15" customWidth="1"/>
    <col min="1822" max="1824" width="7.5" style="15" customWidth="1"/>
    <col min="1825" max="1826" width="7.625" style="15" customWidth="1"/>
    <col min="1827" max="1827" width="8.625" style="15" customWidth="1"/>
    <col min="1828" max="1829" width="9.625" style="15" customWidth="1"/>
    <col min="1830" max="1837" width="9.125" style="15" customWidth="1"/>
    <col min="1838" max="1838" width="8.625" style="15" customWidth="1"/>
    <col min="1839" max="1839" width="10.5" style="15" customWidth="1"/>
    <col min="1840" max="1840" width="8.375" style="15" customWidth="1"/>
    <col min="1841" max="1841" width="8.625" style="15" customWidth="1"/>
    <col min="1842" max="1842" width="9.75" style="15" customWidth="1"/>
    <col min="1843" max="1843" width="8.375" style="15" customWidth="1"/>
    <col min="1844" max="1844" width="8.625" style="15" customWidth="1"/>
    <col min="1845" max="1845" width="9.75" style="15" customWidth="1"/>
    <col min="1846" max="1846" width="8.375" style="15" customWidth="1"/>
    <col min="1847" max="1847" width="8.625" style="15" customWidth="1"/>
    <col min="1848" max="1848" width="9.75" style="15" customWidth="1"/>
    <col min="1849" max="1849" width="8.625" style="15" customWidth="1"/>
    <col min="1850" max="1860" width="8.125" style="15" customWidth="1"/>
    <col min="1861" max="1861" width="8.625" style="15" customWidth="1"/>
    <col min="1862" max="1862" width="10.5" style="15" customWidth="1"/>
    <col min="1863" max="1863" width="8.625" style="15" customWidth="1"/>
    <col min="1864" max="1864" width="10.125" style="15" customWidth="1"/>
    <col min="1865" max="1865" width="8.625" style="15" customWidth="1"/>
    <col min="1866" max="1866" width="9" style="15" customWidth="1"/>
    <col min="1867" max="1867" width="10.125" style="15" customWidth="1"/>
    <col min="1868" max="1868" width="7.125" style="15" customWidth="1"/>
    <col min="1869" max="1869" width="8.125" style="15" customWidth="1"/>
    <col min="1870" max="1870" width="10.125" style="15" customWidth="1"/>
    <col min="1871" max="1872" width="8.625" style="15" customWidth="1"/>
    <col min="1873" max="1877" width="8.875" style="15" customWidth="1"/>
    <col min="1878" max="1878" width="7.75" style="15" customWidth="1"/>
    <col min="1879" max="1879" width="6.75" style="15" bestFit="1" customWidth="1"/>
    <col min="1880" max="1880" width="8.25" style="15" customWidth="1"/>
    <col min="1881" max="1883" width="7.75" style="15" customWidth="1"/>
    <col min="1884" max="1884" width="8.625" style="15" customWidth="1"/>
    <col min="1885" max="1885" width="10.5" style="15" customWidth="1"/>
    <col min="1886" max="1891" width="8.5" style="15" customWidth="1"/>
    <col min="1892" max="1894" width="9.625" style="15" customWidth="1"/>
    <col min="1895" max="1895" width="8.625" style="15" customWidth="1"/>
    <col min="1896" max="1898" width="10.125" style="15" customWidth="1"/>
    <col min="1899" max="1901" width="10.625" style="15" customWidth="1"/>
    <col min="1902" max="1904" width="10.125" style="15" customWidth="1"/>
    <col min="1905" max="1905" width="8.625" style="15" customWidth="1"/>
    <col min="1906" max="1906" width="10.5" style="15" customWidth="1"/>
    <col min="1907" max="1909" width="8.625" style="15" customWidth="1"/>
    <col min="1910" max="1915" width="8.125" style="15" customWidth="1"/>
    <col min="1916" max="1916" width="7.625" style="15" customWidth="1"/>
    <col min="1917" max="1917" width="8.625" style="15" customWidth="1"/>
    <col min="1918" max="1928" width="8.375" style="15" customWidth="1"/>
    <col min="1929" max="1929" width="8.625" style="15" customWidth="1"/>
    <col min="1930" max="1930" width="10.5" style="15" customWidth="1"/>
    <col min="1931" max="1934" width="9.625" style="15" customWidth="1"/>
    <col min="1935" max="1940" width="8.625" style="15" customWidth="1"/>
    <col min="1941" max="1950" width="9.375" style="15" customWidth="1"/>
    <col min="1951" max="1951" width="8.625" style="15" customWidth="1"/>
    <col min="1952" max="1952" width="10.5" style="15" customWidth="1"/>
    <col min="1953" max="1961" width="9.25" style="15" customWidth="1"/>
    <col min="1962" max="1962" width="8.625" style="15" customWidth="1"/>
    <col min="1963" max="1971" width="10.375" style="15" customWidth="1"/>
    <col min="1972" max="1972" width="8.625" style="15" customWidth="1"/>
    <col min="1973" max="1973" width="10.5" style="15" customWidth="1"/>
    <col min="1974" max="1982" width="9.125" style="15" customWidth="1"/>
    <col min="1983" max="1983" width="8.625" style="15" customWidth="1"/>
    <col min="1984" max="1992" width="9.375" style="15" customWidth="1"/>
    <col min="1993" max="1993" width="9.125" style="15" customWidth="1"/>
    <col min="1994" max="2032" width="9" style="15" hidden="1" customWidth="1"/>
    <col min="2033" max="2048" width="9" style="15" hidden="1"/>
    <col min="2049" max="2049" width="10.5" style="15" customWidth="1"/>
    <col min="2050" max="2050" width="8.625" style="15" customWidth="1"/>
    <col min="2051" max="2051" width="10.25" style="15" customWidth="1"/>
    <col min="2052" max="2052" width="7.375" style="15" customWidth="1"/>
    <col min="2053" max="2053" width="9.75" style="15" customWidth="1"/>
    <col min="2054" max="2054" width="7" style="15" customWidth="1"/>
    <col min="2055" max="2055" width="8.5" style="15" customWidth="1"/>
    <col min="2056" max="2056" width="9.875" style="15" customWidth="1"/>
    <col min="2057" max="2057" width="6.125" style="15" customWidth="1"/>
    <col min="2058" max="2058" width="7.625" style="15" customWidth="1"/>
    <col min="2059" max="2059" width="8.5" style="15" customWidth="1"/>
    <col min="2060" max="2060" width="8.625" style="15" customWidth="1"/>
    <col min="2061" max="2061" width="10.25" style="15" customWidth="1"/>
    <col min="2062" max="2063" width="10.75" style="15" customWidth="1"/>
    <col min="2064" max="2065" width="10.25" style="15" customWidth="1"/>
    <col min="2066" max="2066" width="10.75" style="15" customWidth="1"/>
    <col min="2067" max="2069" width="10.25" style="15" customWidth="1"/>
    <col min="2070" max="2070" width="8.625" style="15" customWidth="1"/>
    <col min="2071" max="2071" width="10.5" style="15" customWidth="1"/>
    <col min="2072" max="2074" width="8.125" style="15" customWidth="1"/>
    <col min="2075" max="2077" width="6.625" style="15" customWidth="1"/>
    <col min="2078" max="2080" width="7.5" style="15" customWidth="1"/>
    <col min="2081" max="2082" width="7.625" style="15" customWidth="1"/>
    <col min="2083" max="2083" width="8.625" style="15" customWidth="1"/>
    <col min="2084" max="2085" width="9.625" style="15" customWidth="1"/>
    <col min="2086" max="2093" width="9.125" style="15" customWidth="1"/>
    <col min="2094" max="2094" width="8.625" style="15" customWidth="1"/>
    <col min="2095" max="2095" width="10.5" style="15" customWidth="1"/>
    <col min="2096" max="2096" width="8.375" style="15" customWidth="1"/>
    <col min="2097" max="2097" width="8.625" style="15" customWidth="1"/>
    <col min="2098" max="2098" width="9.75" style="15" customWidth="1"/>
    <col min="2099" max="2099" width="8.375" style="15" customWidth="1"/>
    <col min="2100" max="2100" width="8.625" style="15" customWidth="1"/>
    <col min="2101" max="2101" width="9.75" style="15" customWidth="1"/>
    <col min="2102" max="2102" width="8.375" style="15" customWidth="1"/>
    <col min="2103" max="2103" width="8.625" style="15" customWidth="1"/>
    <col min="2104" max="2104" width="9.75" style="15" customWidth="1"/>
    <col min="2105" max="2105" width="8.625" style="15" customWidth="1"/>
    <col min="2106" max="2116" width="8.125" style="15" customWidth="1"/>
    <col min="2117" max="2117" width="8.625" style="15" customWidth="1"/>
    <col min="2118" max="2118" width="10.5" style="15" customWidth="1"/>
    <col min="2119" max="2119" width="8.625" style="15" customWidth="1"/>
    <col min="2120" max="2120" width="10.125" style="15" customWidth="1"/>
    <col min="2121" max="2121" width="8.625" style="15" customWidth="1"/>
    <col min="2122" max="2122" width="9" style="15" customWidth="1"/>
    <col min="2123" max="2123" width="10.125" style="15" customWidth="1"/>
    <col min="2124" max="2124" width="7.125" style="15" customWidth="1"/>
    <col min="2125" max="2125" width="8.125" style="15" customWidth="1"/>
    <col min="2126" max="2126" width="10.125" style="15" customWidth="1"/>
    <col min="2127" max="2128" width="8.625" style="15" customWidth="1"/>
    <col min="2129" max="2133" width="8.875" style="15" customWidth="1"/>
    <col min="2134" max="2134" width="7.75" style="15" customWidth="1"/>
    <col min="2135" max="2135" width="6.75" style="15" bestFit="1" customWidth="1"/>
    <col min="2136" max="2136" width="8.25" style="15" customWidth="1"/>
    <col min="2137" max="2139" width="7.75" style="15" customWidth="1"/>
    <col min="2140" max="2140" width="8.625" style="15" customWidth="1"/>
    <col min="2141" max="2141" width="10.5" style="15" customWidth="1"/>
    <col min="2142" max="2147" width="8.5" style="15" customWidth="1"/>
    <col min="2148" max="2150" width="9.625" style="15" customWidth="1"/>
    <col min="2151" max="2151" width="8.625" style="15" customWidth="1"/>
    <col min="2152" max="2154" width="10.125" style="15" customWidth="1"/>
    <col min="2155" max="2157" width="10.625" style="15" customWidth="1"/>
    <col min="2158" max="2160" width="10.125" style="15" customWidth="1"/>
    <col min="2161" max="2161" width="8.625" style="15" customWidth="1"/>
    <col min="2162" max="2162" width="10.5" style="15" customWidth="1"/>
    <col min="2163" max="2165" width="8.625" style="15" customWidth="1"/>
    <col min="2166" max="2171" width="8.125" style="15" customWidth="1"/>
    <col min="2172" max="2172" width="7.625" style="15" customWidth="1"/>
    <col min="2173" max="2173" width="8.625" style="15" customWidth="1"/>
    <col min="2174" max="2184" width="8.375" style="15" customWidth="1"/>
    <col min="2185" max="2185" width="8.625" style="15" customWidth="1"/>
    <col min="2186" max="2186" width="10.5" style="15" customWidth="1"/>
    <col min="2187" max="2190" width="9.625" style="15" customWidth="1"/>
    <col min="2191" max="2196" width="8.625" style="15" customWidth="1"/>
    <col min="2197" max="2206" width="9.375" style="15" customWidth="1"/>
    <col min="2207" max="2207" width="8.625" style="15" customWidth="1"/>
    <col min="2208" max="2208" width="10.5" style="15" customWidth="1"/>
    <col min="2209" max="2217" width="9.25" style="15" customWidth="1"/>
    <col min="2218" max="2218" width="8.625" style="15" customWidth="1"/>
    <col min="2219" max="2227" width="10.375" style="15" customWidth="1"/>
    <col min="2228" max="2228" width="8.625" style="15" customWidth="1"/>
    <col min="2229" max="2229" width="10.5" style="15" customWidth="1"/>
    <col min="2230" max="2238" width="9.125" style="15" customWidth="1"/>
    <col min="2239" max="2239" width="8.625" style="15" customWidth="1"/>
    <col min="2240" max="2248" width="9.375" style="15" customWidth="1"/>
    <col min="2249" max="2249" width="9.125" style="15" customWidth="1"/>
    <col min="2250" max="2288" width="9" style="15" hidden="1" customWidth="1"/>
    <col min="2289" max="2304" width="9" style="15" hidden="1"/>
    <col min="2305" max="2305" width="10.5" style="15" customWidth="1"/>
    <col min="2306" max="2306" width="8.625" style="15" customWidth="1"/>
    <col min="2307" max="2307" width="10.25" style="15" customWidth="1"/>
    <col min="2308" max="2308" width="7.375" style="15" customWidth="1"/>
    <col min="2309" max="2309" width="9.75" style="15" customWidth="1"/>
    <col min="2310" max="2310" width="7" style="15" customWidth="1"/>
    <col min="2311" max="2311" width="8.5" style="15" customWidth="1"/>
    <col min="2312" max="2312" width="9.875" style="15" customWidth="1"/>
    <col min="2313" max="2313" width="6.125" style="15" customWidth="1"/>
    <col min="2314" max="2314" width="7.625" style="15" customWidth="1"/>
    <col min="2315" max="2315" width="8.5" style="15" customWidth="1"/>
    <col min="2316" max="2316" width="8.625" style="15" customWidth="1"/>
    <col min="2317" max="2317" width="10.25" style="15" customWidth="1"/>
    <col min="2318" max="2319" width="10.75" style="15" customWidth="1"/>
    <col min="2320" max="2321" width="10.25" style="15" customWidth="1"/>
    <col min="2322" max="2322" width="10.75" style="15" customWidth="1"/>
    <col min="2323" max="2325" width="10.25" style="15" customWidth="1"/>
    <col min="2326" max="2326" width="8.625" style="15" customWidth="1"/>
    <col min="2327" max="2327" width="10.5" style="15" customWidth="1"/>
    <col min="2328" max="2330" width="8.125" style="15" customWidth="1"/>
    <col min="2331" max="2333" width="6.625" style="15" customWidth="1"/>
    <col min="2334" max="2336" width="7.5" style="15" customWidth="1"/>
    <col min="2337" max="2338" width="7.625" style="15" customWidth="1"/>
    <col min="2339" max="2339" width="8.625" style="15" customWidth="1"/>
    <col min="2340" max="2341" width="9.625" style="15" customWidth="1"/>
    <col min="2342" max="2349" width="9.125" style="15" customWidth="1"/>
    <col min="2350" max="2350" width="8.625" style="15" customWidth="1"/>
    <col min="2351" max="2351" width="10.5" style="15" customWidth="1"/>
    <col min="2352" max="2352" width="8.375" style="15" customWidth="1"/>
    <col min="2353" max="2353" width="8.625" style="15" customWidth="1"/>
    <col min="2354" max="2354" width="9.75" style="15" customWidth="1"/>
    <col min="2355" max="2355" width="8.375" style="15" customWidth="1"/>
    <col min="2356" max="2356" width="8.625" style="15" customWidth="1"/>
    <col min="2357" max="2357" width="9.75" style="15" customWidth="1"/>
    <col min="2358" max="2358" width="8.375" style="15" customWidth="1"/>
    <col min="2359" max="2359" width="8.625" style="15" customWidth="1"/>
    <col min="2360" max="2360" width="9.75" style="15" customWidth="1"/>
    <col min="2361" max="2361" width="8.625" style="15" customWidth="1"/>
    <col min="2362" max="2372" width="8.125" style="15" customWidth="1"/>
    <col min="2373" max="2373" width="8.625" style="15" customWidth="1"/>
    <col min="2374" max="2374" width="10.5" style="15" customWidth="1"/>
    <col min="2375" max="2375" width="8.625" style="15" customWidth="1"/>
    <col min="2376" max="2376" width="10.125" style="15" customWidth="1"/>
    <col min="2377" max="2377" width="8.625" style="15" customWidth="1"/>
    <col min="2378" max="2378" width="9" style="15" customWidth="1"/>
    <col min="2379" max="2379" width="10.125" style="15" customWidth="1"/>
    <col min="2380" max="2380" width="7.125" style="15" customWidth="1"/>
    <col min="2381" max="2381" width="8.125" style="15" customWidth="1"/>
    <col min="2382" max="2382" width="10.125" style="15" customWidth="1"/>
    <col min="2383" max="2384" width="8.625" style="15" customWidth="1"/>
    <col min="2385" max="2389" width="8.875" style="15" customWidth="1"/>
    <col min="2390" max="2390" width="7.75" style="15" customWidth="1"/>
    <col min="2391" max="2391" width="6.75" style="15" bestFit="1" customWidth="1"/>
    <col min="2392" max="2392" width="8.25" style="15" customWidth="1"/>
    <col min="2393" max="2395" width="7.75" style="15" customWidth="1"/>
    <col min="2396" max="2396" width="8.625" style="15" customWidth="1"/>
    <col min="2397" max="2397" width="10.5" style="15" customWidth="1"/>
    <col min="2398" max="2403" width="8.5" style="15" customWidth="1"/>
    <col min="2404" max="2406" width="9.625" style="15" customWidth="1"/>
    <col min="2407" max="2407" width="8.625" style="15" customWidth="1"/>
    <col min="2408" max="2410" width="10.125" style="15" customWidth="1"/>
    <col min="2411" max="2413" width="10.625" style="15" customWidth="1"/>
    <col min="2414" max="2416" width="10.125" style="15" customWidth="1"/>
    <col min="2417" max="2417" width="8.625" style="15" customWidth="1"/>
    <col min="2418" max="2418" width="10.5" style="15" customWidth="1"/>
    <col min="2419" max="2421" width="8.625" style="15" customWidth="1"/>
    <col min="2422" max="2427" width="8.125" style="15" customWidth="1"/>
    <col min="2428" max="2428" width="7.625" style="15" customWidth="1"/>
    <col min="2429" max="2429" width="8.625" style="15" customWidth="1"/>
    <col min="2430" max="2440" width="8.375" style="15" customWidth="1"/>
    <col min="2441" max="2441" width="8.625" style="15" customWidth="1"/>
    <col min="2442" max="2442" width="10.5" style="15" customWidth="1"/>
    <col min="2443" max="2446" width="9.625" style="15" customWidth="1"/>
    <col min="2447" max="2452" width="8.625" style="15" customWidth="1"/>
    <col min="2453" max="2462" width="9.375" style="15" customWidth="1"/>
    <col min="2463" max="2463" width="8.625" style="15" customWidth="1"/>
    <col min="2464" max="2464" width="10.5" style="15" customWidth="1"/>
    <col min="2465" max="2473" width="9.25" style="15" customWidth="1"/>
    <col min="2474" max="2474" width="8.625" style="15" customWidth="1"/>
    <col min="2475" max="2483" width="10.375" style="15" customWidth="1"/>
    <col min="2484" max="2484" width="8.625" style="15" customWidth="1"/>
    <col min="2485" max="2485" width="10.5" style="15" customWidth="1"/>
    <col min="2486" max="2494" width="9.125" style="15" customWidth="1"/>
    <col min="2495" max="2495" width="8.625" style="15" customWidth="1"/>
    <col min="2496" max="2504" width="9.375" style="15" customWidth="1"/>
    <col min="2505" max="2505" width="9.125" style="15" customWidth="1"/>
    <col min="2506" max="2544" width="9" style="15" hidden="1" customWidth="1"/>
    <col min="2545" max="2560" width="9" style="15" hidden="1"/>
    <col min="2561" max="2561" width="10.5" style="15" customWidth="1"/>
    <col min="2562" max="2562" width="8.625" style="15" customWidth="1"/>
    <col min="2563" max="2563" width="10.25" style="15" customWidth="1"/>
    <col min="2564" max="2564" width="7.375" style="15" customWidth="1"/>
    <col min="2565" max="2565" width="9.75" style="15" customWidth="1"/>
    <col min="2566" max="2566" width="7" style="15" customWidth="1"/>
    <col min="2567" max="2567" width="8.5" style="15" customWidth="1"/>
    <col min="2568" max="2568" width="9.875" style="15" customWidth="1"/>
    <col min="2569" max="2569" width="6.125" style="15" customWidth="1"/>
    <col min="2570" max="2570" width="7.625" style="15" customWidth="1"/>
    <col min="2571" max="2571" width="8.5" style="15" customWidth="1"/>
    <col min="2572" max="2572" width="8.625" style="15" customWidth="1"/>
    <col min="2573" max="2573" width="10.25" style="15" customWidth="1"/>
    <col min="2574" max="2575" width="10.75" style="15" customWidth="1"/>
    <col min="2576" max="2577" width="10.25" style="15" customWidth="1"/>
    <col min="2578" max="2578" width="10.75" style="15" customWidth="1"/>
    <col min="2579" max="2581" width="10.25" style="15" customWidth="1"/>
    <col min="2582" max="2582" width="8.625" style="15" customWidth="1"/>
    <col min="2583" max="2583" width="10.5" style="15" customWidth="1"/>
    <col min="2584" max="2586" width="8.125" style="15" customWidth="1"/>
    <col min="2587" max="2589" width="6.625" style="15" customWidth="1"/>
    <col min="2590" max="2592" width="7.5" style="15" customWidth="1"/>
    <col min="2593" max="2594" width="7.625" style="15" customWidth="1"/>
    <col min="2595" max="2595" width="8.625" style="15" customWidth="1"/>
    <col min="2596" max="2597" width="9.625" style="15" customWidth="1"/>
    <col min="2598" max="2605" width="9.125" style="15" customWidth="1"/>
    <col min="2606" max="2606" width="8.625" style="15" customWidth="1"/>
    <col min="2607" max="2607" width="10.5" style="15" customWidth="1"/>
    <col min="2608" max="2608" width="8.375" style="15" customWidth="1"/>
    <col min="2609" max="2609" width="8.625" style="15" customWidth="1"/>
    <col min="2610" max="2610" width="9.75" style="15" customWidth="1"/>
    <col min="2611" max="2611" width="8.375" style="15" customWidth="1"/>
    <col min="2612" max="2612" width="8.625" style="15" customWidth="1"/>
    <col min="2613" max="2613" width="9.75" style="15" customWidth="1"/>
    <col min="2614" max="2614" width="8.375" style="15" customWidth="1"/>
    <col min="2615" max="2615" width="8.625" style="15" customWidth="1"/>
    <col min="2616" max="2616" width="9.75" style="15" customWidth="1"/>
    <col min="2617" max="2617" width="8.625" style="15" customWidth="1"/>
    <col min="2618" max="2628" width="8.125" style="15" customWidth="1"/>
    <col min="2629" max="2629" width="8.625" style="15" customWidth="1"/>
    <col min="2630" max="2630" width="10.5" style="15" customWidth="1"/>
    <col min="2631" max="2631" width="8.625" style="15" customWidth="1"/>
    <col min="2632" max="2632" width="10.125" style="15" customWidth="1"/>
    <col min="2633" max="2633" width="8.625" style="15" customWidth="1"/>
    <col min="2634" max="2634" width="9" style="15" customWidth="1"/>
    <col min="2635" max="2635" width="10.125" style="15" customWidth="1"/>
    <col min="2636" max="2636" width="7.125" style="15" customWidth="1"/>
    <col min="2637" max="2637" width="8.125" style="15" customWidth="1"/>
    <col min="2638" max="2638" width="10.125" style="15" customWidth="1"/>
    <col min="2639" max="2640" width="8.625" style="15" customWidth="1"/>
    <col min="2641" max="2645" width="8.875" style="15" customWidth="1"/>
    <col min="2646" max="2646" width="7.75" style="15" customWidth="1"/>
    <col min="2647" max="2647" width="6.75" style="15" bestFit="1" customWidth="1"/>
    <col min="2648" max="2648" width="8.25" style="15" customWidth="1"/>
    <col min="2649" max="2651" width="7.75" style="15" customWidth="1"/>
    <col min="2652" max="2652" width="8.625" style="15" customWidth="1"/>
    <col min="2653" max="2653" width="10.5" style="15" customWidth="1"/>
    <col min="2654" max="2659" width="8.5" style="15" customWidth="1"/>
    <col min="2660" max="2662" width="9.625" style="15" customWidth="1"/>
    <col min="2663" max="2663" width="8.625" style="15" customWidth="1"/>
    <col min="2664" max="2666" width="10.125" style="15" customWidth="1"/>
    <col min="2667" max="2669" width="10.625" style="15" customWidth="1"/>
    <col min="2670" max="2672" width="10.125" style="15" customWidth="1"/>
    <col min="2673" max="2673" width="8.625" style="15" customWidth="1"/>
    <col min="2674" max="2674" width="10.5" style="15" customWidth="1"/>
    <col min="2675" max="2677" width="8.625" style="15" customWidth="1"/>
    <col min="2678" max="2683" width="8.125" style="15" customWidth="1"/>
    <col min="2684" max="2684" width="7.625" style="15" customWidth="1"/>
    <col min="2685" max="2685" width="8.625" style="15" customWidth="1"/>
    <col min="2686" max="2696" width="8.375" style="15" customWidth="1"/>
    <col min="2697" max="2697" width="8.625" style="15" customWidth="1"/>
    <col min="2698" max="2698" width="10.5" style="15" customWidth="1"/>
    <col min="2699" max="2702" width="9.625" style="15" customWidth="1"/>
    <col min="2703" max="2708" width="8.625" style="15" customWidth="1"/>
    <col min="2709" max="2718" width="9.375" style="15" customWidth="1"/>
    <col min="2719" max="2719" width="8.625" style="15" customWidth="1"/>
    <col min="2720" max="2720" width="10.5" style="15" customWidth="1"/>
    <col min="2721" max="2729" width="9.25" style="15" customWidth="1"/>
    <col min="2730" max="2730" width="8.625" style="15" customWidth="1"/>
    <col min="2731" max="2739" width="10.375" style="15" customWidth="1"/>
    <col min="2740" max="2740" width="8.625" style="15" customWidth="1"/>
    <col min="2741" max="2741" width="10.5" style="15" customWidth="1"/>
    <col min="2742" max="2750" width="9.125" style="15" customWidth="1"/>
    <col min="2751" max="2751" width="8.625" style="15" customWidth="1"/>
    <col min="2752" max="2760" width="9.375" style="15" customWidth="1"/>
    <col min="2761" max="2761" width="9.125" style="15" customWidth="1"/>
    <col min="2762" max="2800" width="9" style="15" hidden="1" customWidth="1"/>
    <col min="2801" max="2816" width="9" style="15" hidden="1"/>
    <col min="2817" max="2817" width="10.5" style="15" customWidth="1"/>
    <col min="2818" max="2818" width="8.625" style="15" customWidth="1"/>
    <col min="2819" max="2819" width="10.25" style="15" customWidth="1"/>
    <col min="2820" max="2820" width="7.375" style="15" customWidth="1"/>
    <col min="2821" max="2821" width="9.75" style="15" customWidth="1"/>
    <col min="2822" max="2822" width="7" style="15" customWidth="1"/>
    <col min="2823" max="2823" width="8.5" style="15" customWidth="1"/>
    <col min="2824" max="2824" width="9.875" style="15" customWidth="1"/>
    <col min="2825" max="2825" width="6.125" style="15" customWidth="1"/>
    <col min="2826" max="2826" width="7.625" style="15" customWidth="1"/>
    <col min="2827" max="2827" width="8.5" style="15" customWidth="1"/>
    <col min="2828" max="2828" width="8.625" style="15" customWidth="1"/>
    <col min="2829" max="2829" width="10.25" style="15" customWidth="1"/>
    <col min="2830" max="2831" width="10.75" style="15" customWidth="1"/>
    <col min="2832" max="2833" width="10.25" style="15" customWidth="1"/>
    <col min="2834" max="2834" width="10.75" style="15" customWidth="1"/>
    <col min="2835" max="2837" width="10.25" style="15" customWidth="1"/>
    <col min="2838" max="2838" width="8.625" style="15" customWidth="1"/>
    <col min="2839" max="2839" width="10.5" style="15" customWidth="1"/>
    <col min="2840" max="2842" width="8.125" style="15" customWidth="1"/>
    <col min="2843" max="2845" width="6.625" style="15" customWidth="1"/>
    <col min="2846" max="2848" width="7.5" style="15" customWidth="1"/>
    <col min="2849" max="2850" width="7.625" style="15" customWidth="1"/>
    <col min="2851" max="2851" width="8.625" style="15" customWidth="1"/>
    <col min="2852" max="2853" width="9.625" style="15" customWidth="1"/>
    <col min="2854" max="2861" width="9.125" style="15" customWidth="1"/>
    <col min="2862" max="2862" width="8.625" style="15" customWidth="1"/>
    <col min="2863" max="2863" width="10.5" style="15" customWidth="1"/>
    <col min="2864" max="2864" width="8.375" style="15" customWidth="1"/>
    <col min="2865" max="2865" width="8.625" style="15" customWidth="1"/>
    <col min="2866" max="2866" width="9.75" style="15" customWidth="1"/>
    <col min="2867" max="2867" width="8.375" style="15" customWidth="1"/>
    <col min="2868" max="2868" width="8.625" style="15" customWidth="1"/>
    <col min="2869" max="2869" width="9.75" style="15" customWidth="1"/>
    <col min="2870" max="2870" width="8.375" style="15" customWidth="1"/>
    <col min="2871" max="2871" width="8.625" style="15" customWidth="1"/>
    <col min="2872" max="2872" width="9.75" style="15" customWidth="1"/>
    <col min="2873" max="2873" width="8.625" style="15" customWidth="1"/>
    <col min="2874" max="2884" width="8.125" style="15" customWidth="1"/>
    <col min="2885" max="2885" width="8.625" style="15" customWidth="1"/>
    <col min="2886" max="2886" width="10.5" style="15" customWidth="1"/>
    <col min="2887" max="2887" width="8.625" style="15" customWidth="1"/>
    <col min="2888" max="2888" width="10.125" style="15" customWidth="1"/>
    <col min="2889" max="2889" width="8.625" style="15" customWidth="1"/>
    <col min="2890" max="2890" width="9" style="15" customWidth="1"/>
    <col min="2891" max="2891" width="10.125" style="15" customWidth="1"/>
    <col min="2892" max="2892" width="7.125" style="15" customWidth="1"/>
    <col min="2893" max="2893" width="8.125" style="15" customWidth="1"/>
    <col min="2894" max="2894" width="10.125" style="15" customWidth="1"/>
    <col min="2895" max="2896" width="8.625" style="15" customWidth="1"/>
    <col min="2897" max="2901" width="8.875" style="15" customWidth="1"/>
    <col min="2902" max="2902" width="7.75" style="15" customWidth="1"/>
    <col min="2903" max="2903" width="6.75" style="15" bestFit="1" customWidth="1"/>
    <col min="2904" max="2904" width="8.25" style="15" customWidth="1"/>
    <col min="2905" max="2907" width="7.75" style="15" customWidth="1"/>
    <col min="2908" max="2908" width="8.625" style="15" customWidth="1"/>
    <col min="2909" max="2909" width="10.5" style="15" customWidth="1"/>
    <col min="2910" max="2915" width="8.5" style="15" customWidth="1"/>
    <col min="2916" max="2918" width="9.625" style="15" customWidth="1"/>
    <col min="2919" max="2919" width="8.625" style="15" customWidth="1"/>
    <col min="2920" max="2922" width="10.125" style="15" customWidth="1"/>
    <col min="2923" max="2925" width="10.625" style="15" customWidth="1"/>
    <col min="2926" max="2928" width="10.125" style="15" customWidth="1"/>
    <col min="2929" max="2929" width="8.625" style="15" customWidth="1"/>
    <col min="2930" max="2930" width="10.5" style="15" customWidth="1"/>
    <col min="2931" max="2933" width="8.625" style="15" customWidth="1"/>
    <col min="2934" max="2939" width="8.125" style="15" customWidth="1"/>
    <col min="2940" max="2940" width="7.625" style="15" customWidth="1"/>
    <col min="2941" max="2941" width="8.625" style="15" customWidth="1"/>
    <col min="2942" max="2952" width="8.375" style="15" customWidth="1"/>
    <col min="2953" max="2953" width="8.625" style="15" customWidth="1"/>
    <col min="2954" max="2954" width="10.5" style="15" customWidth="1"/>
    <col min="2955" max="2958" width="9.625" style="15" customWidth="1"/>
    <col min="2959" max="2964" width="8.625" style="15" customWidth="1"/>
    <col min="2965" max="2974" width="9.375" style="15" customWidth="1"/>
    <col min="2975" max="2975" width="8.625" style="15" customWidth="1"/>
    <col min="2976" max="2976" width="10.5" style="15" customWidth="1"/>
    <col min="2977" max="2985" width="9.25" style="15" customWidth="1"/>
    <col min="2986" max="2986" width="8.625" style="15" customWidth="1"/>
    <col min="2987" max="2995" width="10.375" style="15" customWidth="1"/>
    <col min="2996" max="2996" width="8.625" style="15" customWidth="1"/>
    <col min="2997" max="2997" width="10.5" style="15" customWidth="1"/>
    <col min="2998" max="3006" width="9.125" style="15" customWidth="1"/>
    <col min="3007" max="3007" width="8.625" style="15" customWidth="1"/>
    <col min="3008" max="3016" width="9.375" style="15" customWidth="1"/>
    <col min="3017" max="3017" width="9.125" style="15" customWidth="1"/>
    <col min="3018" max="3056" width="9" style="15" hidden="1" customWidth="1"/>
    <col min="3057" max="3072" width="9" style="15" hidden="1"/>
    <col min="3073" max="3073" width="10.5" style="15" customWidth="1"/>
    <col min="3074" max="3074" width="8.625" style="15" customWidth="1"/>
    <col min="3075" max="3075" width="10.25" style="15" customWidth="1"/>
    <col min="3076" max="3076" width="7.375" style="15" customWidth="1"/>
    <col min="3077" max="3077" width="9.75" style="15" customWidth="1"/>
    <col min="3078" max="3078" width="7" style="15" customWidth="1"/>
    <col min="3079" max="3079" width="8.5" style="15" customWidth="1"/>
    <col min="3080" max="3080" width="9.875" style="15" customWidth="1"/>
    <col min="3081" max="3081" width="6.125" style="15" customWidth="1"/>
    <col min="3082" max="3082" width="7.625" style="15" customWidth="1"/>
    <col min="3083" max="3083" width="8.5" style="15" customWidth="1"/>
    <col min="3084" max="3084" width="8.625" style="15" customWidth="1"/>
    <col min="3085" max="3085" width="10.25" style="15" customWidth="1"/>
    <col min="3086" max="3087" width="10.75" style="15" customWidth="1"/>
    <col min="3088" max="3089" width="10.25" style="15" customWidth="1"/>
    <col min="3090" max="3090" width="10.75" style="15" customWidth="1"/>
    <col min="3091" max="3093" width="10.25" style="15" customWidth="1"/>
    <col min="3094" max="3094" width="8.625" style="15" customWidth="1"/>
    <col min="3095" max="3095" width="10.5" style="15" customWidth="1"/>
    <col min="3096" max="3098" width="8.125" style="15" customWidth="1"/>
    <col min="3099" max="3101" width="6.625" style="15" customWidth="1"/>
    <col min="3102" max="3104" width="7.5" style="15" customWidth="1"/>
    <col min="3105" max="3106" width="7.625" style="15" customWidth="1"/>
    <col min="3107" max="3107" width="8.625" style="15" customWidth="1"/>
    <col min="3108" max="3109" width="9.625" style="15" customWidth="1"/>
    <col min="3110" max="3117" width="9.125" style="15" customWidth="1"/>
    <col min="3118" max="3118" width="8.625" style="15" customWidth="1"/>
    <col min="3119" max="3119" width="10.5" style="15" customWidth="1"/>
    <col min="3120" max="3120" width="8.375" style="15" customWidth="1"/>
    <col min="3121" max="3121" width="8.625" style="15" customWidth="1"/>
    <col min="3122" max="3122" width="9.75" style="15" customWidth="1"/>
    <col min="3123" max="3123" width="8.375" style="15" customWidth="1"/>
    <col min="3124" max="3124" width="8.625" style="15" customWidth="1"/>
    <col min="3125" max="3125" width="9.75" style="15" customWidth="1"/>
    <col min="3126" max="3126" width="8.375" style="15" customWidth="1"/>
    <col min="3127" max="3127" width="8.625" style="15" customWidth="1"/>
    <col min="3128" max="3128" width="9.75" style="15" customWidth="1"/>
    <col min="3129" max="3129" width="8.625" style="15" customWidth="1"/>
    <col min="3130" max="3140" width="8.125" style="15" customWidth="1"/>
    <col min="3141" max="3141" width="8.625" style="15" customWidth="1"/>
    <col min="3142" max="3142" width="10.5" style="15" customWidth="1"/>
    <col min="3143" max="3143" width="8.625" style="15" customWidth="1"/>
    <col min="3144" max="3144" width="10.125" style="15" customWidth="1"/>
    <col min="3145" max="3145" width="8.625" style="15" customWidth="1"/>
    <col min="3146" max="3146" width="9" style="15" customWidth="1"/>
    <col min="3147" max="3147" width="10.125" style="15" customWidth="1"/>
    <col min="3148" max="3148" width="7.125" style="15" customWidth="1"/>
    <col min="3149" max="3149" width="8.125" style="15" customWidth="1"/>
    <col min="3150" max="3150" width="10.125" style="15" customWidth="1"/>
    <col min="3151" max="3152" width="8.625" style="15" customWidth="1"/>
    <col min="3153" max="3157" width="8.875" style="15" customWidth="1"/>
    <col min="3158" max="3158" width="7.75" style="15" customWidth="1"/>
    <col min="3159" max="3159" width="6.75" style="15" bestFit="1" customWidth="1"/>
    <col min="3160" max="3160" width="8.25" style="15" customWidth="1"/>
    <col min="3161" max="3163" width="7.75" style="15" customWidth="1"/>
    <col min="3164" max="3164" width="8.625" style="15" customWidth="1"/>
    <col min="3165" max="3165" width="10.5" style="15" customWidth="1"/>
    <col min="3166" max="3171" width="8.5" style="15" customWidth="1"/>
    <col min="3172" max="3174" width="9.625" style="15" customWidth="1"/>
    <col min="3175" max="3175" width="8.625" style="15" customWidth="1"/>
    <col min="3176" max="3178" width="10.125" style="15" customWidth="1"/>
    <col min="3179" max="3181" width="10.625" style="15" customWidth="1"/>
    <col min="3182" max="3184" width="10.125" style="15" customWidth="1"/>
    <col min="3185" max="3185" width="8.625" style="15" customWidth="1"/>
    <col min="3186" max="3186" width="10.5" style="15" customWidth="1"/>
    <col min="3187" max="3189" width="8.625" style="15" customWidth="1"/>
    <col min="3190" max="3195" width="8.125" style="15" customWidth="1"/>
    <col min="3196" max="3196" width="7.625" style="15" customWidth="1"/>
    <col min="3197" max="3197" width="8.625" style="15" customWidth="1"/>
    <col min="3198" max="3208" width="8.375" style="15" customWidth="1"/>
    <col min="3209" max="3209" width="8.625" style="15" customWidth="1"/>
    <col min="3210" max="3210" width="10.5" style="15" customWidth="1"/>
    <col min="3211" max="3214" width="9.625" style="15" customWidth="1"/>
    <col min="3215" max="3220" width="8.625" style="15" customWidth="1"/>
    <col min="3221" max="3230" width="9.375" style="15" customWidth="1"/>
    <col min="3231" max="3231" width="8.625" style="15" customWidth="1"/>
    <col min="3232" max="3232" width="10.5" style="15" customWidth="1"/>
    <col min="3233" max="3241" width="9.25" style="15" customWidth="1"/>
    <col min="3242" max="3242" width="8.625" style="15" customWidth="1"/>
    <col min="3243" max="3251" width="10.375" style="15" customWidth="1"/>
    <col min="3252" max="3252" width="8.625" style="15" customWidth="1"/>
    <col min="3253" max="3253" width="10.5" style="15" customWidth="1"/>
    <col min="3254" max="3262" width="9.125" style="15" customWidth="1"/>
    <col min="3263" max="3263" width="8.625" style="15" customWidth="1"/>
    <col min="3264" max="3272" width="9.375" style="15" customWidth="1"/>
    <col min="3273" max="3273" width="9.125" style="15" customWidth="1"/>
    <col min="3274" max="3312" width="9" style="15" hidden="1" customWidth="1"/>
    <col min="3313" max="3328" width="9" style="15" hidden="1"/>
    <col min="3329" max="3329" width="10.5" style="15" customWidth="1"/>
    <col min="3330" max="3330" width="8.625" style="15" customWidth="1"/>
    <col min="3331" max="3331" width="10.25" style="15" customWidth="1"/>
    <col min="3332" max="3332" width="7.375" style="15" customWidth="1"/>
    <col min="3333" max="3333" width="9.75" style="15" customWidth="1"/>
    <col min="3334" max="3334" width="7" style="15" customWidth="1"/>
    <col min="3335" max="3335" width="8.5" style="15" customWidth="1"/>
    <col min="3336" max="3336" width="9.875" style="15" customWidth="1"/>
    <col min="3337" max="3337" width="6.125" style="15" customWidth="1"/>
    <col min="3338" max="3338" width="7.625" style="15" customWidth="1"/>
    <col min="3339" max="3339" width="8.5" style="15" customWidth="1"/>
    <col min="3340" max="3340" width="8.625" style="15" customWidth="1"/>
    <col min="3341" max="3341" width="10.25" style="15" customWidth="1"/>
    <col min="3342" max="3343" width="10.75" style="15" customWidth="1"/>
    <col min="3344" max="3345" width="10.25" style="15" customWidth="1"/>
    <col min="3346" max="3346" width="10.75" style="15" customWidth="1"/>
    <col min="3347" max="3349" width="10.25" style="15" customWidth="1"/>
    <col min="3350" max="3350" width="8.625" style="15" customWidth="1"/>
    <col min="3351" max="3351" width="10.5" style="15" customWidth="1"/>
    <col min="3352" max="3354" width="8.125" style="15" customWidth="1"/>
    <col min="3355" max="3357" width="6.625" style="15" customWidth="1"/>
    <col min="3358" max="3360" width="7.5" style="15" customWidth="1"/>
    <col min="3361" max="3362" width="7.625" style="15" customWidth="1"/>
    <col min="3363" max="3363" width="8.625" style="15" customWidth="1"/>
    <col min="3364" max="3365" width="9.625" style="15" customWidth="1"/>
    <col min="3366" max="3373" width="9.125" style="15" customWidth="1"/>
    <col min="3374" max="3374" width="8.625" style="15" customWidth="1"/>
    <col min="3375" max="3375" width="10.5" style="15" customWidth="1"/>
    <col min="3376" max="3376" width="8.375" style="15" customWidth="1"/>
    <col min="3377" max="3377" width="8.625" style="15" customWidth="1"/>
    <col min="3378" max="3378" width="9.75" style="15" customWidth="1"/>
    <col min="3379" max="3379" width="8.375" style="15" customWidth="1"/>
    <col min="3380" max="3380" width="8.625" style="15" customWidth="1"/>
    <col min="3381" max="3381" width="9.75" style="15" customWidth="1"/>
    <col min="3382" max="3382" width="8.375" style="15" customWidth="1"/>
    <col min="3383" max="3383" width="8.625" style="15" customWidth="1"/>
    <col min="3384" max="3384" width="9.75" style="15" customWidth="1"/>
    <col min="3385" max="3385" width="8.625" style="15" customWidth="1"/>
    <col min="3386" max="3396" width="8.125" style="15" customWidth="1"/>
    <col min="3397" max="3397" width="8.625" style="15" customWidth="1"/>
    <col min="3398" max="3398" width="10.5" style="15" customWidth="1"/>
    <col min="3399" max="3399" width="8.625" style="15" customWidth="1"/>
    <col min="3400" max="3400" width="10.125" style="15" customWidth="1"/>
    <col min="3401" max="3401" width="8.625" style="15" customWidth="1"/>
    <col min="3402" max="3402" width="9" style="15" customWidth="1"/>
    <col min="3403" max="3403" width="10.125" style="15" customWidth="1"/>
    <col min="3404" max="3404" width="7.125" style="15" customWidth="1"/>
    <col min="3405" max="3405" width="8.125" style="15" customWidth="1"/>
    <col min="3406" max="3406" width="10.125" style="15" customWidth="1"/>
    <col min="3407" max="3408" width="8.625" style="15" customWidth="1"/>
    <col min="3409" max="3413" width="8.875" style="15" customWidth="1"/>
    <col min="3414" max="3414" width="7.75" style="15" customWidth="1"/>
    <col min="3415" max="3415" width="6.75" style="15" bestFit="1" customWidth="1"/>
    <col min="3416" max="3416" width="8.25" style="15" customWidth="1"/>
    <col min="3417" max="3419" width="7.75" style="15" customWidth="1"/>
    <col min="3420" max="3420" width="8.625" style="15" customWidth="1"/>
    <col min="3421" max="3421" width="10.5" style="15" customWidth="1"/>
    <col min="3422" max="3427" width="8.5" style="15" customWidth="1"/>
    <col min="3428" max="3430" width="9.625" style="15" customWidth="1"/>
    <col min="3431" max="3431" width="8.625" style="15" customWidth="1"/>
    <col min="3432" max="3434" width="10.125" style="15" customWidth="1"/>
    <col min="3435" max="3437" width="10.625" style="15" customWidth="1"/>
    <col min="3438" max="3440" width="10.125" style="15" customWidth="1"/>
    <col min="3441" max="3441" width="8.625" style="15" customWidth="1"/>
    <col min="3442" max="3442" width="10.5" style="15" customWidth="1"/>
    <col min="3443" max="3445" width="8.625" style="15" customWidth="1"/>
    <col min="3446" max="3451" width="8.125" style="15" customWidth="1"/>
    <col min="3452" max="3452" width="7.625" style="15" customWidth="1"/>
    <col min="3453" max="3453" width="8.625" style="15" customWidth="1"/>
    <col min="3454" max="3464" width="8.375" style="15" customWidth="1"/>
    <col min="3465" max="3465" width="8.625" style="15" customWidth="1"/>
    <col min="3466" max="3466" width="10.5" style="15" customWidth="1"/>
    <col min="3467" max="3470" width="9.625" style="15" customWidth="1"/>
    <col min="3471" max="3476" width="8.625" style="15" customWidth="1"/>
    <col min="3477" max="3486" width="9.375" style="15" customWidth="1"/>
    <col min="3487" max="3487" width="8.625" style="15" customWidth="1"/>
    <col min="3488" max="3488" width="10.5" style="15" customWidth="1"/>
    <col min="3489" max="3497" width="9.25" style="15" customWidth="1"/>
    <col min="3498" max="3498" width="8.625" style="15" customWidth="1"/>
    <col min="3499" max="3507" width="10.375" style="15" customWidth="1"/>
    <col min="3508" max="3508" width="8.625" style="15" customWidth="1"/>
    <col min="3509" max="3509" width="10.5" style="15" customWidth="1"/>
    <col min="3510" max="3518" width="9.125" style="15" customWidth="1"/>
    <col min="3519" max="3519" width="8.625" style="15" customWidth="1"/>
    <col min="3520" max="3528" width="9.375" style="15" customWidth="1"/>
    <col min="3529" max="3529" width="9.125" style="15" customWidth="1"/>
    <col min="3530" max="3568" width="9" style="15" hidden="1" customWidth="1"/>
    <col min="3569" max="3584" width="9" style="15" hidden="1"/>
    <col min="3585" max="3585" width="10.5" style="15" customWidth="1"/>
    <col min="3586" max="3586" width="8.625" style="15" customWidth="1"/>
    <col min="3587" max="3587" width="10.25" style="15" customWidth="1"/>
    <col min="3588" max="3588" width="7.375" style="15" customWidth="1"/>
    <col min="3589" max="3589" width="9.75" style="15" customWidth="1"/>
    <col min="3590" max="3590" width="7" style="15" customWidth="1"/>
    <col min="3591" max="3591" width="8.5" style="15" customWidth="1"/>
    <col min="3592" max="3592" width="9.875" style="15" customWidth="1"/>
    <col min="3593" max="3593" width="6.125" style="15" customWidth="1"/>
    <col min="3594" max="3594" width="7.625" style="15" customWidth="1"/>
    <col min="3595" max="3595" width="8.5" style="15" customWidth="1"/>
    <col min="3596" max="3596" width="8.625" style="15" customWidth="1"/>
    <col min="3597" max="3597" width="10.25" style="15" customWidth="1"/>
    <col min="3598" max="3599" width="10.75" style="15" customWidth="1"/>
    <col min="3600" max="3601" width="10.25" style="15" customWidth="1"/>
    <col min="3602" max="3602" width="10.75" style="15" customWidth="1"/>
    <col min="3603" max="3605" width="10.25" style="15" customWidth="1"/>
    <col min="3606" max="3606" width="8.625" style="15" customWidth="1"/>
    <col min="3607" max="3607" width="10.5" style="15" customWidth="1"/>
    <col min="3608" max="3610" width="8.125" style="15" customWidth="1"/>
    <col min="3611" max="3613" width="6.625" style="15" customWidth="1"/>
    <col min="3614" max="3616" width="7.5" style="15" customWidth="1"/>
    <col min="3617" max="3618" width="7.625" style="15" customWidth="1"/>
    <col min="3619" max="3619" width="8.625" style="15" customWidth="1"/>
    <col min="3620" max="3621" width="9.625" style="15" customWidth="1"/>
    <col min="3622" max="3629" width="9.125" style="15" customWidth="1"/>
    <col min="3630" max="3630" width="8.625" style="15" customWidth="1"/>
    <col min="3631" max="3631" width="10.5" style="15" customWidth="1"/>
    <col min="3632" max="3632" width="8.375" style="15" customWidth="1"/>
    <col min="3633" max="3633" width="8.625" style="15" customWidth="1"/>
    <col min="3634" max="3634" width="9.75" style="15" customWidth="1"/>
    <col min="3635" max="3635" width="8.375" style="15" customWidth="1"/>
    <col min="3636" max="3636" width="8.625" style="15" customWidth="1"/>
    <col min="3637" max="3637" width="9.75" style="15" customWidth="1"/>
    <col min="3638" max="3638" width="8.375" style="15" customWidth="1"/>
    <col min="3639" max="3639" width="8.625" style="15" customWidth="1"/>
    <col min="3640" max="3640" width="9.75" style="15" customWidth="1"/>
    <col min="3641" max="3641" width="8.625" style="15" customWidth="1"/>
    <col min="3642" max="3652" width="8.125" style="15" customWidth="1"/>
    <col min="3653" max="3653" width="8.625" style="15" customWidth="1"/>
    <col min="3654" max="3654" width="10.5" style="15" customWidth="1"/>
    <col min="3655" max="3655" width="8.625" style="15" customWidth="1"/>
    <col min="3656" max="3656" width="10.125" style="15" customWidth="1"/>
    <col min="3657" max="3657" width="8.625" style="15" customWidth="1"/>
    <col min="3658" max="3658" width="9" style="15" customWidth="1"/>
    <col min="3659" max="3659" width="10.125" style="15" customWidth="1"/>
    <col min="3660" max="3660" width="7.125" style="15" customWidth="1"/>
    <col min="3661" max="3661" width="8.125" style="15" customWidth="1"/>
    <col min="3662" max="3662" width="10.125" style="15" customWidth="1"/>
    <col min="3663" max="3664" width="8.625" style="15" customWidth="1"/>
    <col min="3665" max="3669" width="8.875" style="15" customWidth="1"/>
    <col min="3670" max="3670" width="7.75" style="15" customWidth="1"/>
    <col min="3671" max="3671" width="6.75" style="15" bestFit="1" customWidth="1"/>
    <col min="3672" max="3672" width="8.25" style="15" customWidth="1"/>
    <col min="3673" max="3675" width="7.75" style="15" customWidth="1"/>
    <col min="3676" max="3676" width="8.625" style="15" customWidth="1"/>
    <col min="3677" max="3677" width="10.5" style="15" customWidth="1"/>
    <col min="3678" max="3683" width="8.5" style="15" customWidth="1"/>
    <col min="3684" max="3686" width="9.625" style="15" customWidth="1"/>
    <col min="3687" max="3687" width="8.625" style="15" customWidth="1"/>
    <col min="3688" max="3690" width="10.125" style="15" customWidth="1"/>
    <col min="3691" max="3693" width="10.625" style="15" customWidth="1"/>
    <col min="3694" max="3696" width="10.125" style="15" customWidth="1"/>
    <col min="3697" max="3697" width="8.625" style="15" customWidth="1"/>
    <col min="3698" max="3698" width="10.5" style="15" customWidth="1"/>
    <col min="3699" max="3701" width="8.625" style="15" customWidth="1"/>
    <col min="3702" max="3707" width="8.125" style="15" customWidth="1"/>
    <col min="3708" max="3708" width="7.625" style="15" customWidth="1"/>
    <col min="3709" max="3709" width="8.625" style="15" customWidth="1"/>
    <col min="3710" max="3720" width="8.375" style="15" customWidth="1"/>
    <col min="3721" max="3721" width="8.625" style="15" customWidth="1"/>
    <col min="3722" max="3722" width="10.5" style="15" customWidth="1"/>
    <col min="3723" max="3726" width="9.625" style="15" customWidth="1"/>
    <col min="3727" max="3732" width="8.625" style="15" customWidth="1"/>
    <col min="3733" max="3742" width="9.375" style="15" customWidth="1"/>
    <col min="3743" max="3743" width="8.625" style="15" customWidth="1"/>
    <col min="3744" max="3744" width="10.5" style="15" customWidth="1"/>
    <col min="3745" max="3753" width="9.25" style="15" customWidth="1"/>
    <col min="3754" max="3754" width="8.625" style="15" customWidth="1"/>
    <col min="3755" max="3763" width="10.375" style="15" customWidth="1"/>
    <col min="3764" max="3764" width="8.625" style="15" customWidth="1"/>
    <col min="3765" max="3765" width="10.5" style="15" customWidth="1"/>
    <col min="3766" max="3774" width="9.125" style="15" customWidth="1"/>
    <col min="3775" max="3775" width="8.625" style="15" customWidth="1"/>
    <col min="3776" max="3784" width="9.375" style="15" customWidth="1"/>
    <col min="3785" max="3785" width="9.125" style="15" customWidth="1"/>
    <col min="3786" max="3824" width="9" style="15" hidden="1" customWidth="1"/>
    <col min="3825" max="3840" width="9" style="15" hidden="1"/>
    <col min="3841" max="3841" width="10.5" style="15" customWidth="1"/>
    <col min="3842" max="3842" width="8.625" style="15" customWidth="1"/>
    <col min="3843" max="3843" width="10.25" style="15" customWidth="1"/>
    <col min="3844" max="3844" width="7.375" style="15" customWidth="1"/>
    <col min="3845" max="3845" width="9.75" style="15" customWidth="1"/>
    <col min="3846" max="3846" width="7" style="15" customWidth="1"/>
    <col min="3847" max="3847" width="8.5" style="15" customWidth="1"/>
    <col min="3848" max="3848" width="9.875" style="15" customWidth="1"/>
    <col min="3849" max="3849" width="6.125" style="15" customWidth="1"/>
    <col min="3850" max="3850" width="7.625" style="15" customWidth="1"/>
    <col min="3851" max="3851" width="8.5" style="15" customWidth="1"/>
    <col min="3852" max="3852" width="8.625" style="15" customWidth="1"/>
    <col min="3853" max="3853" width="10.25" style="15" customWidth="1"/>
    <col min="3854" max="3855" width="10.75" style="15" customWidth="1"/>
    <col min="3856" max="3857" width="10.25" style="15" customWidth="1"/>
    <col min="3858" max="3858" width="10.75" style="15" customWidth="1"/>
    <col min="3859" max="3861" width="10.25" style="15" customWidth="1"/>
    <col min="3862" max="3862" width="8.625" style="15" customWidth="1"/>
    <col min="3863" max="3863" width="10.5" style="15" customWidth="1"/>
    <col min="3864" max="3866" width="8.125" style="15" customWidth="1"/>
    <col min="3867" max="3869" width="6.625" style="15" customWidth="1"/>
    <col min="3870" max="3872" width="7.5" style="15" customWidth="1"/>
    <col min="3873" max="3874" width="7.625" style="15" customWidth="1"/>
    <col min="3875" max="3875" width="8.625" style="15" customWidth="1"/>
    <col min="3876" max="3877" width="9.625" style="15" customWidth="1"/>
    <col min="3878" max="3885" width="9.125" style="15" customWidth="1"/>
    <col min="3886" max="3886" width="8.625" style="15" customWidth="1"/>
    <col min="3887" max="3887" width="10.5" style="15" customWidth="1"/>
    <col min="3888" max="3888" width="8.375" style="15" customWidth="1"/>
    <col min="3889" max="3889" width="8.625" style="15" customWidth="1"/>
    <col min="3890" max="3890" width="9.75" style="15" customWidth="1"/>
    <col min="3891" max="3891" width="8.375" style="15" customWidth="1"/>
    <col min="3892" max="3892" width="8.625" style="15" customWidth="1"/>
    <col min="3893" max="3893" width="9.75" style="15" customWidth="1"/>
    <col min="3894" max="3894" width="8.375" style="15" customWidth="1"/>
    <col min="3895" max="3895" width="8.625" style="15" customWidth="1"/>
    <col min="3896" max="3896" width="9.75" style="15" customWidth="1"/>
    <col min="3897" max="3897" width="8.625" style="15" customWidth="1"/>
    <col min="3898" max="3908" width="8.125" style="15" customWidth="1"/>
    <col min="3909" max="3909" width="8.625" style="15" customWidth="1"/>
    <col min="3910" max="3910" width="10.5" style="15" customWidth="1"/>
    <col min="3911" max="3911" width="8.625" style="15" customWidth="1"/>
    <col min="3912" max="3912" width="10.125" style="15" customWidth="1"/>
    <col min="3913" max="3913" width="8.625" style="15" customWidth="1"/>
    <col min="3914" max="3914" width="9" style="15" customWidth="1"/>
    <col min="3915" max="3915" width="10.125" style="15" customWidth="1"/>
    <col min="3916" max="3916" width="7.125" style="15" customWidth="1"/>
    <col min="3917" max="3917" width="8.125" style="15" customWidth="1"/>
    <col min="3918" max="3918" width="10.125" style="15" customWidth="1"/>
    <col min="3919" max="3920" width="8.625" style="15" customWidth="1"/>
    <col min="3921" max="3925" width="8.875" style="15" customWidth="1"/>
    <col min="3926" max="3926" width="7.75" style="15" customWidth="1"/>
    <col min="3927" max="3927" width="6.75" style="15" bestFit="1" customWidth="1"/>
    <col min="3928" max="3928" width="8.25" style="15" customWidth="1"/>
    <col min="3929" max="3931" width="7.75" style="15" customWidth="1"/>
    <col min="3932" max="3932" width="8.625" style="15" customWidth="1"/>
    <col min="3933" max="3933" width="10.5" style="15" customWidth="1"/>
    <col min="3934" max="3939" width="8.5" style="15" customWidth="1"/>
    <col min="3940" max="3942" width="9.625" style="15" customWidth="1"/>
    <col min="3943" max="3943" width="8.625" style="15" customWidth="1"/>
    <col min="3944" max="3946" width="10.125" style="15" customWidth="1"/>
    <col min="3947" max="3949" width="10.625" style="15" customWidth="1"/>
    <col min="3950" max="3952" width="10.125" style="15" customWidth="1"/>
    <col min="3953" max="3953" width="8.625" style="15" customWidth="1"/>
    <col min="3954" max="3954" width="10.5" style="15" customWidth="1"/>
    <col min="3955" max="3957" width="8.625" style="15" customWidth="1"/>
    <col min="3958" max="3963" width="8.125" style="15" customWidth="1"/>
    <col min="3964" max="3964" width="7.625" style="15" customWidth="1"/>
    <col min="3965" max="3965" width="8.625" style="15" customWidth="1"/>
    <col min="3966" max="3976" width="8.375" style="15" customWidth="1"/>
    <col min="3977" max="3977" width="8.625" style="15" customWidth="1"/>
    <col min="3978" max="3978" width="10.5" style="15" customWidth="1"/>
    <col min="3979" max="3982" width="9.625" style="15" customWidth="1"/>
    <col min="3983" max="3988" width="8.625" style="15" customWidth="1"/>
    <col min="3989" max="3998" width="9.375" style="15" customWidth="1"/>
    <col min="3999" max="3999" width="8.625" style="15" customWidth="1"/>
    <col min="4000" max="4000" width="10.5" style="15" customWidth="1"/>
    <col min="4001" max="4009" width="9.25" style="15" customWidth="1"/>
    <col min="4010" max="4010" width="8.625" style="15" customWidth="1"/>
    <col min="4011" max="4019" width="10.375" style="15" customWidth="1"/>
    <col min="4020" max="4020" width="8.625" style="15" customWidth="1"/>
    <col min="4021" max="4021" width="10.5" style="15" customWidth="1"/>
    <col min="4022" max="4030" width="9.125" style="15" customWidth="1"/>
    <col min="4031" max="4031" width="8.625" style="15" customWidth="1"/>
    <col min="4032" max="4040" width="9.375" style="15" customWidth="1"/>
    <col min="4041" max="4041" width="9.125" style="15" customWidth="1"/>
    <col min="4042" max="4080" width="9" style="15" hidden="1" customWidth="1"/>
    <col min="4081" max="4096" width="9" style="15" hidden="1"/>
    <col min="4097" max="4097" width="10.5" style="15" customWidth="1"/>
    <col min="4098" max="4098" width="8.625" style="15" customWidth="1"/>
    <col min="4099" max="4099" width="10.25" style="15" customWidth="1"/>
    <col min="4100" max="4100" width="7.375" style="15" customWidth="1"/>
    <col min="4101" max="4101" width="9.75" style="15" customWidth="1"/>
    <col min="4102" max="4102" width="7" style="15" customWidth="1"/>
    <col min="4103" max="4103" width="8.5" style="15" customWidth="1"/>
    <col min="4104" max="4104" width="9.875" style="15" customWidth="1"/>
    <col min="4105" max="4105" width="6.125" style="15" customWidth="1"/>
    <col min="4106" max="4106" width="7.625" style="15" customWidth="1"/>
    <col min="4107" max="4107" width="8.5" style="15" customWidth="1"/>
    <col min="4108" max="4108" width="8.625" style="15" customWidth="1"/>
    <col min="4109" max="4109" width="10.25" style="15" customWidth="1"/>
    <col min="4110" max="4111" width="10.75" style="15" customWidth="1"/>
    <col min="4112" max="4113" width="10.25" style="15" customWidth="1"/>
    <col min="4114" max="4114" width="10.75" style="15" customWidth="1"/>
    <col min="4115" max="4117" width="10.25" style="15" customWidth="1"/>
    <col min="4118" max="4118" width="8.625" style="15" customWidth="1"/>
    <col min="4119" max="4119" width="10.5" style="15" customWidth="1"/>
    <col min="4120" max="4122" width="8.125" style="15" customWidth="1"/>
    <col min="4123" max="4125" width="6.625" style="15" customWidth="1"/>
    <col min="4126" max="4128" width="7.5" style="15" customWidth="1"/>
    <col min="4129" max="4130" width="7.625" style="15" customWidth="1"/>
    <col min="4131" max="4131" width="8.625" style="15" customWidth="1"/>
    <col min="4132" max="4133" width="9.625" style="15" customWidth="1"/>
    <col min="4134" max="4141" width="9.125" style="15" customWidth="1"/>
    <col min="4142" max="4142" width="8.625" style="15" customWidth="1"/>
    <col min="4143" max="4143" width="10.5" style="15" customWidth="1"/>
    <col min="4144" max="4144" width="8.375" style="15" customWidth="1"/>
    <col min="4145" max="4145" width="8.625" style="15" customWidth="1"/>
    <col min="4146" max="4146" width="9.75" style="15" customWidth="1"/>
    <col min="4147" max="4147" width="8.375" style="15" customWidth="1"/>
    <col min="4148" max="4148" width="8.625" style="15" customWidth="1"/>
    <col min="4149" max="4149" width="9.75" style="15" customWidth="1"/>
    <col min="4150" max="4150" width="8.375" style="15" customWidth="1"/>
    <col min="4151" max="4151" width="8.625" style="15" customWidth="1"/>
    <col min="4152" max="4152" width="9.75" style="15" customWidth="1"/>
    <col min="4153" max="4153" width="8.625" style="15" customWidth="1"/>
    <col min="4154" max="4164" width="8.125" style="15" customWidth="1"/>
    <col min="4165" max="4165" width="8.625" style="15" customWidth="1"/>
    <col min="4166" max="4166" width="10.5" style="15" customWidth="1"/>
    <col min="4167" max="4167" width="8.625" style="15" customWidth="1"/>
    <col min="4168" max="4168" width="10.125" style="15" customWidth="1"/>
    <col min="4169" max="4169" width="8.625" style="15" customWidth="1"/>
    <col min="4170" max="4170" width="9" style="15" customWidth="1"/>
    <col min="4171" max="4171" width="10.125" style="15" customWidth="1"/>
    <col min="4172" max="4172" width="7.125" style="15" customWidth="1"/>
    <col min="4173" max="4173" width="8.125" style="15" customWidth="1"/>
    <col min="4174" max="4174" width="10.125" style="15" customWidth="1"/>
    <col min="4175" max="4176" width="8.625" style="15" customWidth="1"/>
    <col min="4177" max="4181" width="8.875" style="15" customWidth="1"/>
    <col min="4182" max="4182" width="7.75" style="15" customWidth="1"/>
    <col min="4183" max="4183" width="6.75" style="15" bestFit="1" customWidth="1"/>
    <col min="4184" max="4184" width="8.25" style="15" customWidth="1"/>
    <col min="4185" max="4187" width="7.75" style="15" customWidth="1"/>
    <col min="4188" max="4188" width="8.625" style="15" customWidth="1"/>
    <col min="4189" max="4189" width="10.5" style="15" customWidth="1"/>
    <col min="4190" max="4195" width="8.5" style="15" customWidth="1"/>
    <col min="4196" max="4198" width="9.625" style="15" customWidth="1"/>
    <col min="4199" max="4199" width="8.625" style="15" customWidth="1"/>
    <col min="4200" max="4202" width="10.125" style="15" customWidth="1"/>
    <col min="4203" max="4205" width="10.625" style="15" customWidth="1"/>
    <col min="4206" max="4208" width="10.125" style="15" customWidth="1"/>
    <col min="4209" max="4209" width="8.625" style="15" customWidth="1"/>
    <col min="4210" max="4210" width="10.5" style="15" customWidth="1"/>
    <col min="4211" max="4213" width="8.625" style="15" customWidth="1"/>
    <col min="4214" max="4219" width="8.125" style="15" customWidth="1"/>
    <col min="4220" max="4220" width="7.625" style="15" customWidth="1"/>
    <col min="4221" max="4221" width="8.625" style="15" customWidth="1"/>
    <col min="4222" max="4232" width="8.375" style="15" customWidth="1"/>
    <col min="4233" max="4233" width="8.625" style="15" customWidth="1"/>
    <col min="4234" max="4234" width="10.5" style="15" customWidth="1"/>
    <col min="4235" max="4238" width="9.625" style="15" customWidth="1"/>
    <col min="4239" max="4244" width="8.625" style="15" customWidth="1"/>
    <col min="4245" max="4254" width="9.375" style="15" customWidth="1"/>
    <col min="4255" max="4255" width="8.625" style="15" customWidth="1"/>
    <col min="4256" max="4256" width="10.5" style="15" customWidth="1"/>
    <col min="4257" max="4265" width="9.25" style="15" customWidth="1"/>
    <col min="4266" max="4266" width="8.625" style="15" customWidth="1"/>
    <col min="4267" max="4275" width="10.375" style="15" customWidth="1"/>
    <col min="4276" max="4276" width="8.625" style="15" customWidth="1"/>
    <col min="4277" max="4277" width="10.5" style="15" customWidth="1"/>
    <col min="4278" max="4286" width="9.125" style="15" customWidth="1"/>
    <col min="4287" max="4287" width="8.625" style="15" customWidth="1"/>
    <col min="4288" max="4296" width="9.375" style="15" customWidth="1"/>
    <col min="4297" max="4297" width="9.125" style="15" customWidth="1"/>
    <col min="4298" max="4336" width="9" style="15" hidden="1" customWidth="1"/>
    <col min="4337" max="4352" width="9" style="15" hidden="1"/>
    <col min="4353" max="4353" width="10.5" style="15" customWidth="1"/>
    <col min="4354" max="4354" width="8.625" style="15" customWidth="1"/>
    <col min="4355" max="4355" width="10.25" style="15" customWidth="1"/>
    <col min="4356" max="4356" width="7.375" style="15" customWidth="1"/>
    <col min="4357" max="4357" width="9.75" style="15" customWidth="1"/>
    <col min="4358" max="4358" width="7" style="15" customWidth="1"/>
    <col min="4359" max="4359" width="8.5" style="15" customWidth="1"/>
    <col min="4360" max="4360" width="9.875" style="15" customWidth="1"/>
    <col min="4361" max="4361" width="6.125" style="15" customWidth="1"/>
    <col min="4362" max="4362" width="7.625" style="15" customWidth="1"/>
    <col min="4363" max="4363" width="8.5" style="15" customWidth="1"/>
    <col min="4364" max="4364" width="8.625" style="15" customWidth="1"/>
    <col min="4365" max="4365" width="10.25" style="15" customWidth="1"/>
    <col min="4366" max="4367" width="10.75" style="15" customWidth="1"/>
    <col min="4368" max="4369" width="10.25" style="15" customWidth="1"/>
    <col min="4370" max="4370" width="10.75" style="15" customWidth="1"/>
    <col min="4371" max="4373" width="10.25" style="15" customWidth="1"/>
    <col min="4374" max="4374" width="8.625" style="15" customWidth="1"/>
    <col min="4375" max="4375" width="10.5" style="15" customWidth="1"/>
    <col min="4376" max="4378" width="8.125" style="15" customWidth="1"/>
    <col min="4379" max="4381" width="6.625" style="15" customWidth="1"/>
    <col min="4382" max="4384" width="7.5" style="15" customWidth="1"/>
    <col min="4385" max="4386" width="7.625" style="15" customWidth="1"/>
    <col min="4387" max="4387" width="8.625" style="15" customWidth="1"/>
    <col min="4388" max="4389" width="9.625" style="15" customWidth="1"/>
    <col min="4390" max="4397" width="9.125" style="15" customWidth="1"/>
    <col min="4398" max="4398" width="8.625" style="15" customWidth="1"/>
    <col min="4399" max="4399" width="10.5" style="15" customWidth="1"/>
    <col min="4400" max="4400" width="8.375" style="15" customWidth="1"/>
    <col min="4401" max="4401" width="8.625" style="15" customWidth="1"/>
    <col min="4402" max="4402" width="9.75" style="15" customWidth="1"/>
    <col min="4403" max="4403" width="8.375" style="15" customWidth="1"/>
    <col min="4404" max="4404" width="8.625" style="15" customWidth="1"/>
    <col min="4405" max="4405" width="9.75" style="15" customWidth="1"/>
    <col min="4406" max="4406" width="8.375" style="15" customWidth="1"/>
    <col min="4407" max="4407" width="8.625" style="15" customWidth="1"/>
    <col min="4408" max="4408" width="9.75" style="15" customWidth="1"/>
    <col min="4409" max="4409" width="8.625" style="15" customWidth="1"/>
    <col min="4410" max="4420" width="8.125" style="15" customWidth="1"/>
    <col min="4421" max="4421" width="8.625" style="15" customWidth="1"/>
    <col min="4422" max="4422" width="10.5" style="15" customWidth="1"/>
    <col min="4423" max="4423" width="8.625" style="15" customWidth="1"/>
    <col min="4424" max="4424" width="10.125" style="15" customWidth="1"/>
    <col min="4425" max="4425" width="8.625" style="15" customWidth="1"/>
    <col min="4426" max="4426" width="9" style="15" customWidth="1"/>
    <col min="4427" max="4427" width="10.125" style="15" customWidth="1"/>
    <col min="4428" max="4428" width="7.125" style="15" customWidth="1"/>
    <col min="4429" max="4429" width="8.125" style="15" customWidth="1"/>
    <col min="4430" max="4430" width="10.125" style="15" customWidth="1"/>
    <col min="4431" max="4432" width="8.625" style="15" customWidth="1"/>
    <col min="4433" max="4437" width="8.875" style="15" customWidth="1"/>
    <col min="4438" max="4438" width="7.75" style="15" customWidth="1"/>
    <col min="4439" max="4439" width="6.75" style="15" bestFit="1" customWidth="1"/>
    <col min="4440" max="4440" width="8.25" style="15" customWidth="1"/>
    <col min="4441" max="4443" width="7.75" style="15" customWidth="1"/>
    <col min="4444" max="4444" width="8.625" style="15" customWidth="1"/>
    <col min="4445" max="4445" width="10.5" style="15" customWidth="1"/>
    <col min="4446" max="4451" width="8.5" style="15" customWidth="1"/>
    <col min="4452" max="4454" width="9.625" style="15" customWidth="1"/>
    <col min="4455" max="4455" width="8.625" style="15" customWidth="1"/>
    <col min="4456" max="4458" width="10.125" style="15" customWidth="1"/>
    <col min="4459" max="4461" width="10.625" style="15" customWidth="1"/>
    <col min="4462" max="4464" width="10.125" style="15" customWidth="1"/>
    <col min="4465" max="4465" width="8.625" style="15" customWidth="1"/>
    <col min="4466" max="4466" width="10.5" style="15" customWidth="1"/>
    <col min="4467" max="4469" width="8.625" style="15" customWidth="1"/>
    <col min="4470" max="4475" width="8.125" style="15" customWidth="1"/>
    <col min="4476" max="4476" width="7.625" style="15" customWidth="1"/>
    <col min="4477" max="4477" width="8.625" style="15" customWidth="1"/>
    <col min="4478" max="4488" width="8.375" style="15" customWidth="1"/>
    <col min="4489" max="4489" width="8.625" style="15" customWidth="1"/>
    <col min="4490" max="4490" width="10.5" style="15" customWidth="1"/>
    <col min="4491" max="4494" width="9.625" style="15" customWidth="1"/>
    <col min="4495" max="4500" width="8.625" style="15" customWidth="1"/>
    <col min="4501" max="4510" width="9.375" style="15" customWidth="1"/>
    <col min="4511" max="4511" width="8.625" style="15" customWidth="1"/>
    <col min="4512" max="4512" width="10.5" style="15" customWidth="1"/>
    <col min="4513" max="4521" width="9.25" style="15" customWidth="1"/>
    <col min="4522" max="4522" width="8.625" style="15" customWidth="1"/>
    <col min="4523" max="4531" width="10.375" style="15" customWidth="1"/>
    <col min="4532" max="4532" width="8.625" style="15" customWidth="1"/>
    <col min="4533" max="4533" width="10.5" style="15" customWidth="1"/>
    <col min="4534" max="4542" width="9.125" style="15" customWidth="1"/>
    <col min="4543" max="4543" width="8.625" style="15" customWidth="1"/>
    <col min="4544" max="4552" width="9.375" style="15" customWidth="1"/>
    <col min="4553" max="4553" width="9.125" style="15" customWidth="1"/>
    <col min="4554" max="4592" width="9" style="15" hidden="1" customWidth="1"/>
    <col min="4593" max="4608" width="9" style="15" hidden="1"/>
    <col min="4609" max="4609" width="10.5" style="15" customWidth="1"/>
    <col min="4610" max="4610" width="8.625" style="15" customWidth="1"/>
    <col min="4611" max="4611" width="10.25" style="15" customWidth="1"/>
    <col min="4612" max="4612" width="7.375" style="15" customWidth="1"/>
    <col min="4613" max="4613" width="9.75" style="15" customWidth="1"/>
    <col min="4614" max="4614" width="7" style="15" customWidth="1"/>
    <col min="4615" max="4615" width="8.5" style="15" customWidth="1"/>
    <col min="4616" max="4616" width="9.875" style="15" customWidth="1"/>
    <col min="4617" max="4617" width="6.125" style="15" customWidth="1"/>
    <col min="4618" max="4618" width="7.625" style="15" customWidth="1"/>
    <col min="4619" max="4619" width="8.5" style="15" customWidth="1"/>
    <col min="4620" max="4620" width="8.625" style="15" customWidth="1"/>
    <col min="4621" max="4621" width="10.25" style="15" customWidth="1"/>
    <col min="4622" max="4623" width="10.75" style="15" customWidth="1"/>
    <col min="4624" max="4625" width="10.25" style="15" customWidth="1"/>
    <col min="4626" max="4626" width="10.75" style="15" customWidth="1"/>
    <col min="4627" max="4629" width="10.25" style="15" customWidth="1"/>
    <col min="4630" max="4630" width="8.625" style="15" customWidth="1"/>
    <col min="4631" max="4631" width="10.5" style="15" customWidth="1"/>
    <col min="4632" max="4634" width="8.125" style="15" customWidth="1"/>
    <col min="4635" max="4637" width="6.625" style="15" customWidth="1"/>
    <col min="4638" max="4640" width="7.5" style="15" customWidth="1"/>
    <col min="4641" max="4642" width="7.625" style="15" customWidth="1"/>
    <col min="4643" max="4643" width="8.625" style="15" customWidth="1"/>
    <col min="4644" max="4645" width="9.625" style="15" customWidth="1"/>
    <col min="4646" max="4653" width="9.125" style="15" customWidth="1"/>
    <col min="4654" max="4654" width="8.625" style="15" customWidth="1"/>
    <col min="4655" max="4655" width="10.5" style="15" customWidth="1"/>
    <col min="4656" max="4656" width="8.375" style="15" customWidth="1"/>
    <col min="4657" max="4657" width="8.625" style="15" customWidth="1"/>
    <col min="4658" max="4658" width="9.75" style="15" customWidth="1"/>
    <col min="4659" max="4659" width="8.375" style="15" customWidth="1"/>
    <col min="4660" max="4660" width="8.625" style="15" customWidth="1"/>
    <col min="4661" max="4661" width="9.75" style="15" customWidth="1"/>
    <col min="4662" max="4662" width="8.375" style="15" customWidth="1"/>
    <col min="4663" max="4663" width="8.625" style="15" customWidth="1"/>
    <col min="4664" max="4664" width="9.75" style="15" customWidth="1"/>
    <col min="4665" max="4665" width="8.625" style="15" customWidth="1"/>
    <col min="4666" max="4676" width="8.125" style="15" customWidth="1"/>
    <col min="4677" max="4677" width="8.625" style="15" customWidth="1"/>
    <col min="4678" max="4678" width="10.5" style="15" customWidth="1"/>
    <col min="4679" max="4679" width="8.625" style="15" customWidth="1"/>
    <col min="4680" max="4680" width="10.125" style="15" customWidth="1"/>
    <col min="4681" max="4681" width="8.625" style="15" customWidth="1"/>
    <col min="4682" max="4682" width="9" style="15" customWidth="1"/>
    <col min="4683" max="4683" width="10.125" style="15" customWidth="1"/>
    <col min="4684" max="4684" width="7.125" style="15" customWidth="1"/>
    <col min="4685" max="4685" width="8.125" style="15" customWidth="1"/>
    <col min="4686" max="4686" width="10.125" style="15" customWidth="1"/>
    <col min="4687" max="4688" width="8.625" style="15" customWidth="1"/>
    <col min="4689" max="4693" width="8.875" style="15" customWidth="1"/>
    <col min="4694" max="4694" width="7.75" style="15" customWidth="1"/>
    <col min="4695" max="4695" width="6.75" style="15" bestFit="1" customWidth="1"/>
    <col min="4696" max="4696" width="8.25" style="15" customWidth="1"/>
    <col min="4697" max="4699" width="7.75" style="15" customWidth="1"/>
    <col min="4700" max="4700" width="8.625" style="15" customWidth="1"/>
    <col min="4701" max="4701" width="10.5" style="15" customWidth="1"/>
    <col min="4702" max="4707" width="8.5" style="15" customWidth="1"/>
    <col min="4708" max="4710" width="9.625" style="15" customWidth="1"/>
    <col min="4711" max="4711" width="8.625" style="15" customWidth="1"/>
    <col min="4712" max="4714" width="10.125" style="15" customWidth="1"/>
    <col min="4715" max="4717" width="10.625" style="15" customWidth="1"/>
    <col min="4718" max="4720" width="10.125" style="15" customWidth="1"/>
    <col min="4721" max="4721" width="8.625" style="15" customWidth="1"/>
    <col min="4722" max="4722" width="10.5" style="15" customWidth="1"/>
    <col min="4723" max="4725" width="8.625" style="15" customWidth="1"/>
    <col min="4726" max="4731" width="8.125" style="15" customWidth="1"/>
    <col min="4732" max="4732" width="7.625" style="15" customWidth="1"/>
    <col min="4733" max="4733" width="8.625" style="15" customWidth="1"/>
    <col min="4734" max="4744" width="8.375" style="15" customWidth="1"/>
    <col min="4745" max="4745" width="8.625" style="15" customWidth="1"/>
    <col min="4746" max="4746" width="10.5" style="15" customWidth="1"/>
    <col min="4747" max="4750" width="9.625" style="15" customWidth="1"/>
    <col min="4751" max="4756" width="8.625" style="15" customWidth="1"/>
    <col min="4757" max="4766" width="9.375" style="15" customWidth="1"/>
    <col min="4767" max="4767" width="8.625" style="15" customWidth="1"/>
    <col min="4768" max="4768" width="10.5" style="15" customWidth="1"/>
    <col min="4769" max="4777" width="9.25" style="15" customWidth="1"/>
    <col min="4778" max="4778" width="8.625" style="15" customWidth="1"/>
    <col min="4779" max="4787" width="10.375" style="15" customWidth="1"/>
    <col min="4788" max="4788" width="8.625" style="15" customWidth="1"/>
    <col min="4789" max="4789" width="10.5" style="15" customWidth="1"/>
    <col min="4790" max="4798" width="9.125" style="15" customWidth="1"/>
    <col min="4799" max="4799" width="8.625" style="15" customWidth="1"/>
    <col min="4800" max="4808" width="9.375" style="15" customWidth="1"/>
    <col min="4809" max="4809" width="9.125" style="15" customWidth="1"/>
    <col min="4810" max="4848" width="9" style="15" hidden="1" customWidth="1"/>
    <col min="4849" max="4864" width="9" style="15" hidden="1"/>
    <col min="4865" max="4865" width="10.5" style="15" customWidth="1"/>
    <col min="4866" max="4866" width="8.625" style="15" customWidth="1"/>
    <col min="4867" max="4867" width="10.25" style="15" customWidth="1"/>
    <col min="4868" max="4868" width="7.375" style="15" customWidth="1"/>
    <col min="4869" max="4869" width="9.75" style="15" customWidth="1"/>
    <col min="4870" max="4870" width="7" style="15" customWidth="1"/>
    <col min="4871" max="4871" width="8.5" style="15" customWidth="1"/>
    <col min="4872" max="4872" width="9.875" style="15" customWidth="1"/>
    <col min="4873" max="4873" width="6.125" style="15" customWidth="1"/>
    <col min="4874" max="4874" width="7.625" style="15" customWidth="1"/>
    <col min="4875" max="4875" width="8.5" style="15" customWidth="1"/>
    <col min="4876" max="4876" width="8.625" style="15" customWidth="1"/>
    <col min="4877" max="4877" width="10.25" style="15" customWidth="1"/>
    <col min="4878" max="4879" width="10.75" style="15" customWidth="1"/>
    <col min="4880" max="4881" width="10.25" style="15" customWidth="1"/>
    <col min="4882" max="4882" width="10.75" style="15" customWidth="1"/>
    <col min="4883" max="4885" width="10.25" style="15" customWidth="1"/>
    <col min="4886" max="4886" width="8.625" style="15" customWidth="1"/>
    <col min="4887" max="4887" width="10.5" style="15" customWidth="1"/>
    <col min="4888" max="4890" width="8.125" style="15" customWidth="1"/>
    <col min="4891" max="4893" width="6.625" style="15" customWidth="1"/>
    <col min="4894" max="4896" width="7.5" style="15" customWidth="1"/>
    <col min="4897" max="4898" width="7.625" style="15" customWidth="1"/>
    <col min="4899" max="4899" width="8.625" style="15" customWidth="1"/>
    <col min="4900" max="4901" width="9.625" style="15" customWidth="1"/>
    <col min="4902" max="4909" width="9.125" style="15" customWidth="1"/>
    <col min="4910" max="4910" width="8.625" style="15" customWidth="1"/>
    <col min="4911" max="4911" width="10.5" style="15" customWidth="1"/>
    <col min="4912" max="4912" width="8.375" style="15" customWidth="1"/>
    <col min="4913" max="4913" width="8.625" style="15" customWidth="1"/>
    <col min="4914" max="4914" width="9.75" style="15" customWidth="1"/>
    <col min="4915" max="4915" width="8.375" style="15" customWidth="1"/>
    <col min="4916" max="4916" width="8.625" style="15" customWidth="1"/>
    <col min="4917" max="4917" width="9.75" style="15" customWidth="1"/>
    <col min="4918" max="4918" width="8.375" style="15" customWidth="1"/>
    <col min="4919" max="4919" width="8.625" style="15" customWidth="1"/>
    <col min="4920" max="4920" width="9.75" style="15" customWidth="1"/>
    <col min="4921" max="4921" width="8.625" style="15" customWidth="1"/>
    <col min="4922" max="4932" width="8.125" style="15" customWidth="1"/>
    <col min="4933" max="4933" width="8.625" style="15" customWidth="1"/>
    <col min="4934" max="4934" width="10.5" style="15" customWidth="1"/>
    <col min="4935" max="4935" width="8.625" style="15" customWidth="1"/>
    <col min="4936" max="4936" width="10.125" style="15" customWidth="1"/>
    <col min="4937" max="4937" width="8.625" style="15" customWidth="1"/>
    <col min="4938" max="4938" width="9" style="15" customWidth="1"/>
    <col min="4939" max="4939" width="10.125" style="15" customWidth="1"/>
    <col min="4940" max="4940" width="7.125" style="15" customWidth="1"/>
    <col min="4941" max="4941" width="8.125" style="15" customWidth="1"/>
    <col min="4942" max="4942" width="10.125" style="15" customWidth="1"/>
    <col min="4943" max="4944" width="8.625" style="15" customWidth="1"/>
    <col min="4945" max="4949" width="8.875" style="15" customWidth="1"/>
    <col min="4950" max="4950" width="7.75" style="15" customWidth="1"/>
    <col min="4951" max="4951" width="6.75" style="15" bestFit="1" customWidth="1"/>
    <col min="4952" max="4952" width="8.25" style="15" customWidth="1"/>
    <col min="4953" max="4955" width="7.75" style="15" customWidth="1"/>
    <col min="4956" max="4956" width="8.625" style="15" customWidth="1"/>
    <col min="4957" max="4957" width="10.5" style="15" customWidth="1"/>
    <col min="4958" max="4963" width="8.5" style="15" customWidth="1"/>
    <col min="4964" max="4966" width="9.625" style="15" customWidth="1"/>
    <col min="4967" max="4967" width="8.625" style="15" customWidth="1"/>
    <col min="4968" max="4970" width="10.125" style="15" customWidth="1"/>
    <col min="4971" max="4973" width="10.625" style="15" customWidth="1"/>
    <col min="4974" max="4976" width="10.125" style="15" customWidth="1"/>
    <col min="4977" max="4977" width="8.625" style="15" customWidth="1"/>
    <col min="4978" max="4978" width="10.5" style="15" customWidth="1"/>
    <col min="4979" max="4981" width="8.625" style="15" customWidth="1"/>
    <col min="4982" max="4987" width="8.125" style="15" customWidth="1"/>
    <col min="4988" max="4988" width="7.625" style="15" customWidth="1"/>
    <col min="4989" max="4989" width="8.625" style="15" customWidth="1"/>
    <col min="4990" max="5000" width="8.375" style="15" customWidth="1"/>
    <col min="5001" max="5001" width="8.625" style="15" customWidth="1"/>
    <col min="5002" max="5002" width="10.5" style="15" customWidth="1"/>
    <col min="5003" max="5006" width="9.625" style="15" customWidth="1"/>
    <col min="5007" max="5012" width="8.625" style="15" customWidth="1"/>
    <col min="5013" max="5022" width="9.375" style="15" customWidth="1"/>
    <col min="5023" max="5023" width="8.625" style="15" customWidth="1"/>
    <col min="5024" max="5024" width="10.5" style="15" customWidth="1"/>
    <col min="5025" max="5033" width="9.25" style="15" customWidth="1"/>
    <col min="5034" max="5034" width="8.625" style="15" customWidth="1"/>
    <col min="5035" max="5043" width="10.375" style="15" customWidth="1"/>
    <col min="5044" max="5044" width="8.625" style="15" customWidth="1"/>
    <col min="5045" max="5045" width="10.5" style="15" customWidth="1"/>
    <col min="5046" max="5054" width="9.125" style="15" customWidth="1"/>
    <col min="5055" max="5055" width="8.625" style="15" customWidth="1"/>
    <col min="5056" max="5064" width="9.375" style="15" customWidth="1"/>
    <col min="5065" max="5065" width="9.125" style="15" customWidth="1"/>
    <col min="5066" max="5104" width="9" style="15" hidden="1" customWidth="1"/>
    <col min="5105" max="5120" width="9" style="15" hidden="1"/>
    <col min="5121" max="5121" width="10.5" style="15" customWidth="1"/>
    <col min="5122" max="5122" width="8.625" style="15" customWidth="1"/>
    <col min="5123" max="5123" width="10.25" style="15" customWidth="1"/>
    <col min="5124" max="5124" width="7.375" style="15" customWidth="1"/>
    <col min="5125" max="5125" width="9.75" style="15" customWidth="1"/>
    <col min="5126" max="5126" width="7" style="15" customWidth="1"/>
    <col min="5127" max="5127" width="8.5" style="15" customWidth="1"/>
    <col min="5128" max="5128" width="9.875" style="15" customWidth="1"/>
    <col min="5129" max="5129" width="6.125" style="15" customWidth="1"/>
    <col min="5130" max="5130" width="7.625" style="15" customWidth="1"/>
    <col min="5131" max="5131" width="8.5" style="15" customWidth="1"/>
    <col min="5132" max="5132" width="8.625" style="15" customWidth="1"/>
    <col min="5133" max="5133" width="10.25" style="15" customWidth="1"/>
    <col min="5134" max="5135" width="10.75" style="15" customWidth="1"/>
    <col min="5136" max="5137" width="10.25" style="15" customWidth="1"/>
    <col min="5138" max="5138" width="10.75" style="15" customWidth="1"/>
    <col min="5139" max="5141" width="10.25" style="15" customWidth="1"/>
    <col min="5142" max="5142" width="8.625" style="15" customWidth="1"/>
    <col min="5143" max="5143" width="10.5" style="15" customWidth="1"/>
    <col min="5144" max="5146" width="8.125" style="15" customWidth="1"/>
    <col min="5147" max="5149" width="6.625" style="15" customWidth="1"/>
    <col min="5150" max="5152" width="7.5" style="15" customWidth="1"/>
    <col min="5153" max="5154" width="7.625" style="15" customWidth="1"/>
    <col min="5155" max="5155" width="8.625" style="15" customWidth="1"/>
    <col min="5156" max="5157" width="9.625" style="15" customWidth="1"/>
    <col min="5158" max="5165" width="9.125" style="15" customWidth="1"/>
    <col min="5166" max="5166" width="8.625" style="15" customWidth="1"/>
    <col min="5167" max="5167" width="10.5" style="15" customWidth="1"/>
    <col min="5168" max="5168" width="8.375" style="15" customWidth="1"/>
    <col min="5169" max="5169" width="8.625" style="15" customWidth="1"/>
    <col min="5170" max="5170" width="9.75" style="15" customWidth="1"/>
    <col min="5171" max="5171" width="8.375" style="15" customWidth="1"/>
    <col min="5172" max="5172" width="8.625" style="15" customWidth="1"/>
    <col min="5173" max="5173" width="9.75" style="15" customWidth="1"/>
    <col min="5174" max="5174" width="8.375" style="15" customWidth="1"/>
    <col min="5175" max="5175" width="8.625" style="15" customWidth="1"/>
    <col min="5176" max="5176" width="9.75" style="15" customWidth="1"/>
    <col min="5177" max="5177" width="8.625" style="15" customWidth="1"/>
    <col min="5178" max="5188" width="8.125" style="15" customWidth="1"/>
    <col min="5189" max="5189" width="8.625" style="15" customWidth="1"/>
    <col min="5190" max="5190" width="10.5" style="15" customWidth="1"/>
    <col min="5191" max="5191" width="8.625" style="15" customWidth="1"/>
    <col min="5192" max="5192" width="10.125" style="15" customWidth="1"/>
    <col min="5193" max="5193" width="8.625" style="15" customWidth="1"/>
    <col min="5194" max="5194" width="9" style="15" customWidth="1"/>
    <col min="5195" max="5195" width="10.125" style="15" customWidth="1"/>
    <col min="5196" max="5196" width="7.125" style="15" customWidth="1"/>
    <col min="5197" max="5197" width="8.125" style="15" customWidth="1"/>
    <col min="5198" max="5198" width="10.125" style="15" customWidth="1"/>
    <col min="5199" max="5200" width="8.625" style="15" customWidth="1"/>
    <col min="5201" max="5205" width="8.875" style="15" customWidth="1"/>
    <col min="5206" max="5206" width="7.75" style="15" customWidth="1"/>
    <col min="5207" max="5207" width="6.75" style="15" bestFit="1" customWidth="1"/>
    <col min="5208" max="5208" width="8.25" style="15" customWidth="1"/>
    <col min="5209" max="5211" width="7.75" style="15" customWidth="1"/>
    <col min="5212" max="5212" width="8.625" style="15" customWidth="1"/>
    <col min="5213" max="5213" width="10.5" style="15" customWidth="1"/>
    <col min="5214" max="5219" width="8.5" style="15" customWidth="1"/>
    <col min="5220" max="5222" width="9.625" style="15" customWidth="1"/>
    <col min="5223" max="5223" width="8.625" style="15" customWidth="1"/>
    <col min="5224" max="5226" width="10.125" style="15" customWidth="1"/>
    <col min="5227" max="5229" width="10.625" style="15" customWidth="1"/>
    <col min="5230" max="5232" width="10.125" style="15" customWidth="1"/>
    <col min="5233" max="5233" width="8.625" style="15" customWidth="1"/>
    <col min="5234" max="5234" width="10.5" style="15" customWidth="1"/>
    <col min="5235" max="5237" width="8.625" style="15" customWidth="1"/>
    <col min="5238" max="5243" width="8.125" style="15" customWidth="1"/>
    <col min="5244" max="5244" width="7.625" style="15" customWidth="1"/>
    <col min="5245" max="5245" width="8.625" style="15" customWidth="1"/>
    <col min="5246" max="5256" width="8.375" style="15" customWidth="1"/>
    <col min="5257" max="5257" width="8.625" style="15" customWidth="1"/>
    <col min="5258" max="5258" width="10.5" style="15" customWidth="1"/>
    <col min="5259" max="5262" width="9.625" style="15" customWidth="1"/>
    <col min="5263" max="5268" width="8.625" style="15" customWidth="1"/>
    <col min="5269" max="5278" width="9.375" style="15" customWidth="1"/>
    <col min="5279" max="5279" width="8.625" style="15" customWidth="1"/>
    <col min="5280" max="5280" width="10.5" style="15" customWidth="1"/>
    <col min="5281" max="5289" width="9.25" style="15" customWidth="1"/>
    <col min="5290" max="5290" width="8.625" style="15" customWidth="1"/>
    <col min="5291" max="5299" width="10.375" style="15" customWidth="1"/>
    <col min="5300" max="5300" width="8.625" style="15" customWidth="1"/>
    <col min="5301" max="5301" width="10.5" style="15" customWidth="1"/>
    <col min="5302" max="5310" width="9.125" style="15" customWidth="1"/>
    <col min="5311" max="5311" width="8.625" style="15" customWidth="1"/>
    <col min="5312" max="5320" width="9.375" style="15" customWidth="1"/>
    <col min="5321" max="5321" width="9.125" style="15" customWidth="1"/>
    <col min="5322" max="5360" width="9" style="15" hidden="1" customWidth="1"/>
    <col min="5361" max="5376" width="9" style="15" hidden="1"/>
    <col min="5377" max="5377" width="10.5" style="15" customWidth="1"/>
    <col min="5378" max="5378" width="8.625" style="15" customWidth="1"/>
    <col min="5379" max="5379" width="10.25" style="15" customWidth="1"/>
    <col min="5380" max="5380" width="7.375" style="15" customWidth="1"/>
    <col min="5381" max="5381" width="9.75" style="15" customWidth="1"/>
    <col min="5382" max="5382" width="7" style="15" customWidth="1"/>
    <col min="5383" max="5383" width="8.5" style="15" customWidth="1"/>
    <col min="5384" max="5384" width="9.875" style="15" customWidth="1"/>
    <col min="5385" max="5385" width="6.125" style="15" customWidth="1"/>
    <col min="5386" max="5386" width="7.625" style="15" customWidth="1"/>
    <col min="5387" max="5387" width="8.5" style="15" customWidth="1"/>
    <col min="5388" max="5388" width="8.625" style="15" customWidth="1"/>
    <col min="5389" max="5389" width="10.25" style="15" customWidth="1"/>
    <col min="5390" max="5391" width="10.75" style="15" customWidth="1"/>
    <col min="5392" max="5393" width="10.25" style="15" customWidth="1"/>
    <col min="5394" max="5394" width="10.75" style="15" customWidth="1"/>
    <col min="5395" max="5397" width="10.25" style="15" customWidth="1"/>
    <col min="5398" max="5398" width="8.625" style="15" customWidth="1"/>
    <col min="5399" max="5399" width="10.5" style="15" customWidth="1"/>
    <col min="5400" max="5402" width="8.125" style="15" customWidth="1"/>
    <col min="5403" max="5405" width="6.625" style="15" customWidth="1"/>
    <col min="5406" max="5408" width="7.5" style="15" customWidth="1"/>
    <col min="5409" max="5410" width="7.625" style="15" customWidth="1"/>
    <col min="5411" max="5411" width="8.625" style="15" customWidth="1"/>
    <col min="5412" max="5413" width="9.625" style="15" customWidth="1"/>
    <col min="5414" max="5421" width="9.125" style="15" customWidth="1"/>
    <col min="5422" max="5422" width="8.625" style="15" customWidth="1"/>
    <col min="5423" max="5423" width="10.5" style="15" customWidth="1"/>
    <col min="5424" max="5424" width="8.375" style="15" customWidth="1"/>
    <col min="5425" max="5425" width="8.625" style="15" customWidth="1"/>
    <col min="5426" max="5426" width="9.75" style="15" customWidth="1"/>
    <col min="5427" max="5427" width="8.375" style="15" customWidth="1"/>
    <col min="5428" max="5428" width="8.625" style="15" customWidth="1"/>
    <col min="5429" max="5429" width="9.75" style="15" customWidth="1"/>
    <col min="5430" max="5430" width="8.375" style="15" customWidth="1"/>
    <col min="5431" max="5431" width="8.625" style="15" customWidth="1"/>
    <col min="5432" max="5432" width="9.75" style="15" customWidth="1"/>
    <col min="5433" max="5433" width="8.625" style="15" customWidth="1"/>
    <col min="5434" max="5444" width="8.125" style="15" customWidth="1"/>
    <col min="5445" max="5445" width="8.625" style="15" customWidth="1"/>
    <col min="5446" max="5446" width="10.5" style="15" customWidth="1"/>
    <col min="5447" max="5447" width="8.625" style="15" customWidth="1"/>
    <col min="5448" max="5448" width="10.125" style="15" customWidth="1"/>
    <col min="5449" max="5449" width="8.625" style="15" customWidth="1"/>
    <col min="5450" max="5450" width="9" style="15" customWidth="1"/>
    <col min="5451" max="5451" width="10.125" style="15" customWidth="1"/>
    <col min="5452" max="5452" width="7.125" style="15" customWidth="1"/>
    <col min="5453" max="5453" width="8.125" style="15" customWidth="1"/>
    <col min="5454" max="5454" width="10.125" style="15" customWidth="1"/>
    <col min="5455" max="5456" width="8.625" style="15" customWidth="1"/>
    <col min="5457" max="5461" width="8.875" style="15" customWidth="1"/>
    <col min="5462" max="5462" width="7.75" style="15" customWidth="1"/>
    <col min="5463" max="5463" width="6.75" style="15" bestFit="1" customWidth="1"/>
    <col min="5464" max="5464" width="8.25" style="15" customWidth="1"/>
    <col min="5465" max="5467" width="7.75" style="15" customWidth="1"/>
    <col min="5468" max="5468" width="8.625" style="15" customWidth="1"/>
    <col min="5469" max="5469" width="10.5" style="15" customWidth="1"/>
    <col min="5470" max="5475" width="8.5" style="15" customWidth="1"/>
    <col min="5476" max="5478" width="9.625" style="15" customWidth="1"/>
    <col min="5479" max="5479" width="8.625" style="15" customWidth="1"/>
    <col min="5480" max="5482" width="10.125" style="15" customWidth="1"/>
    <col min="5483" max="5485" width="10.625" style="15" customWidth="1"/>
    <col min="5486" max="5488" width="10.125" style="15" customWidth="1"/>
    <col min="5489" max="5489" width="8.625" style="15" customWidth="1"/>
    <col min="5490" max="5490" width="10.5" style="15" customWidth="1"/>
    <col min="5491" max="5493" width="8.625" style="15" customWidth="1"/>
    <col min="5494" max="5499" width="8.125" style="15" customWidth="1"/>
    <col min="5500" max="5500" width="7.625" style="15" customWidth="1"/>
    <col min="5501" max="5501" width="8.625" style="15" customWidth="1"/>
    <col min="5502" max="5512" width="8.375" style="15" customWidth="1"/>
    <col min="5513" max="5513" width="8.625" style="15" customWidth="1"/>
    <col min="5514" max="5514" width="10.5" style="15" customWidth="1"/>
    <col min="5515" max="5518" width="9.625" style="15" customWidth="1"/>
    <col min="5519" max="5524" width="8.625" style="15" customWidth="1"/>
    <col min="5525" max="5534" width="9.375" style="15" customWidth="1"/>
    <col min="5535" max="5535" width="8.625" style="15" customWidth="1"/>
    <col min="5536" max="5536" width="10.5" style="15" customWidth="1"/>
    <col min="5537" max="5545" width="9.25" style="15" customWidth="1"/>
    <col min="5546" max="5546" width="8.625" style="15" customWidth="1"/>
    <col min="5547" max="5555" width="10.375" style="15" customWidth="1"/>
    <col min="5556" max="5556" width="8.625" style="15" customWidth="1"/>
    <col min="5557" max="5557" width="10.5" style="15" customWidth="1"/>
    <col min="5558" max="5566" width="9.125" style="15" customWidth="1"/>
    <col min="5567" max="5567" width="8.625" style="15" customWidth="1"/>
    <col min="5568" max="5576" width="9.375" style="15" customWidth="1"/>
    <col min="5577" max="5577" width="9.125" style="15" customWidth="1"/>
    <col min="5578" max="5616" width="9" style="15" hidden="1" customWidth="1"/>
    <col min="5617" max="5632" width="9" style="15" hidden="1"/>
    <col min="5633" max="5633" width="10.5" style="15" customWidth="1"/>
    <col min="5634" max="5634" width="8.625" style="15" customWidth="1"/>
    <col min="5635" max="5635" width="10.25" style="15" customWidth="1"/>
    <col min="5636" max="5636" width="7.375" style="15" customWidth="1"/>
    <col min="5637" max="5637" width="9.75" style="15" customWidth="1"/>
    <col min="5638" max="5638" width="7" style="15" customWidth="1"/>
    <col min="5639" max="5639" width="8.5" style="15" customWidth="1"/>
    <col min="5640" max="5640" width="9.875" style="15" customWidth="1"/>
    <col min="5641" max="5641" width="6.125" style="15" customWidth="1"/>
    <col min="5642" max="5642" width="7.625" style="15" customWidth="1"/>
    <col min="5643" max="5643" width="8.5" style="15" customWidth="1"/>
    <col min="5644" max="5644" width="8.625" style="15" customWidth="1"/>
    <col min="5645" max="5645" width="10.25" style="15" customWidth="1"/>
    <col min="5646" max="5647" width="10.75" style="15" customWidth="1"/>
    <col min="5648" max="5649" width="10.25" style="15" customWidth="1"/>
    <col min="5650" max="5650" width="10.75" style="15" customWidth="1"/>
    <col min="5651" max="5653" width="10.25" style="15" customWidth="1"/>
    <col min="5654" max="5654" width="8.625" style="15" customWidth="1"/>
    <col min="5655" max="5655" width="10.5" style="15" customWidth="1"/>
    <col min="5656" max="5658" width="8.125" style="15" customWidth="1"/>
    <col min="5659" max="5661" width="6.625" style="15" customWidth="1"/>
    <col min="5662" max="5664" width="7.5" style="15" customWidth="1"/>
    <col min="5665" max="5666" width="7.625" style="15" customWidth="1"/>
    <col min="5667" max="5667" width="8.625" style="15" customWidth="1"/>
    <col min="5668" max="5669" width="9.625" style="15" customWidth="1"/>
    <col min="5670" max="5677" width="9.125" style="15" customWidth="1"/>
    <col min="5678" max="5678" width="8.625" style="15" customWidth="1"/>
    <col min="5679" max="5679" width="10.5" style="15" customWidth="1"/>
    <col min="5680" max="5680" width="8.375" style="15" customWidth="1"/>
    <col min="5681" max="5681" width="8.625" style="15" customWidth="1"/>
    <col min="5682" max="5682" width="9.75" style="15" customWidth="1"/>
    <col min="5683" max="5683" width="8.375" style="15" customWidth="1"/>
    <col min="5684" max="5684" width="8.625" style="15" customWidth="1"/>
    <col min="5685" max="5685" width="9.75" style="15" customWidth="1"/>
    <col min="5686" max="5686" width="8.375" style="15" customWidth="1"/>
    <col min="5687" max="5687" width="8.625" style="15" customWidth="1"/>
    <col min="5688" max="5688" width="9.75" style="15" customWidth="1"/>
    <col min="5689" max="5689" width="8.625" style="15" customWidth="1"/>
    <col min="5690" max="5700" width="8.125" style="15" customWidth="1"/>
    <col min="5701" max="5701" width="8.625" style="15" customWidth="1"/>
    <col min="5702" max="5702" width="10.5" style="15" customWidth="1"/>
    <col min="5703" max="5703" width="8.625" style="15" customWidth="1"/>
    <col min="5704" max="5704" width="10.125" style="15" customWidth="1"/>
    <col min="5705" max="5705" width="8.625" style="15" customWidth="1"/>
    <col min="5706" max="5706" width="9" style="15" customWidth="1"/>
    <col min="5707" max="5707" width="10.125" style="15" customWidth="1"/>
    <col min="5708" max="5708" width="7.125" style="15" customWidth="1"/>
    <col min="5709" max="5709" width="8.125" style="15" customWidth="1"/>
    <col min="5710" max="5710" width="10.125" style="15" customWidth="1"/>
    <col min="5711" max="5712" width="8.625" style="15" customWidth="1"/>
    <col min="5713" max="5717" width="8.875" style="15" customWidth="1"/>
    <col min="5718" max="5718" width="7.75" style="15" customWidth="1"/>
    <col min="5719" max="5719" width="6.75" style="15" bestFit="1" customWidth="1"/>
    <col min="5720" max="5720" width="8.25" style="15" customWidth="1"/>
    <col min="5721" max="5723" width="7.75" style="15" customWidth="1"/>
    <col min="5724" max="5724" width="8.625" style="15" customWidth="1"/>
    <col min="5725" max="5725" width="10.5" style="15" customWidth="1"/>
    <col min="5726" max="5731" width="8.5" style="15" customWidth="1"/>
    <col min="5732" max="5734" width="9.625" style="15" customWidth="1"/>
    <col min="5735" max="5735" width="8.625" style="15" customWidth="1"/>
    <col min="5736" max="5738" width="10.125" style="15" customWidth="1"/>
    <col min="5739" max="5741" width="10.625" style="15" customWidth="1"/>
    <col min="5742" max="5744" width="10.125" style="15" customWidth="1"/>
    <col min="5745" max="5745" width="8.625" style="15" customWidth="1"/>
    <col min="5746" max="5746" width="10.5" style="15" customWidth="1"/>
    <col min="5747" max="5749" width="8.625" style="15" customWidth="1"/>
    <col min="5750" max="5755" width="8.125" style="15" customWidth="1"/>
    <col min="5756" max="5756" width="7.625" style="15" customWidth="1"/>
    <col min="5757" max="5757" width="8.625" style="15" customWidth="1"/>
    <col min="5758" max="5768" width="8.375" style="15" customWidth="1"/>
    <col min="5769" max="5769" width="8.625" style="15" customWidth="1"/>
    <col min="5770" max="5770" width="10.5" style="15" customWidth="1"/>
    <col min="5771" max="5774" width="9.625" style="15" customWidth="1"/>
    <col min="5775" max="5780" width="8.625" style="15" customWidth="1"/>
    <col min="5781" max="5790" width="9.375" style="15" customWidth="1"/>
    <col min="5791" max="5791" width="8.625" style="15" customWidth="1"/>
    <col min="5792" max="5792" width="10.5" style="15" customWidth="1"/>
    <col min="5793" max="5801" width="9.25" style="15" customWidth="1"/>
    <col min="5802" max="5802" width="8.625" style="15" customWidth="1"/>
    <col min="5803" max="5811" width="10.375" style="15" customWidth="1"/>
    <col min="5812" max="5812" width="8.625" style="15" customWidth="1"/>
    <col min="5813" max="5813" width="10.5" style="15" customWidth="1"/>
    <col min="5814" max="5822" width="9.125" style="15" customWidth="1"/>
    <col min="5823" max="5823" width="8.625" style="15" customWidth="1"/>
    <col min="5824" max="5832" width="9.375" style="15" customWidth="1"/>
    <col min="5833" max="5833" width="9.125" style="15" customWidth="1"/>
    <col min="5834" max="5872" width="9" style="15" hidden="1" customWidth="1"/>
    <col min="5873" max="5888" width="9" style="15" hidden="1"/>
    <col min="5889" max="5889" width="10.5" style="15" customWidth="1"/>
    <col min="5890" max="5890" width="8.625" style="15" customWidth="1"/>
    <col min="5891" max="5891" width="10.25" style="15" customWidth="1"/>
    <col min="5892" max="5892" width="7.375" style="15" customWidth="1"/>
    <col min="5893" max="5893" width="9.75" style="15" customWidth="1"/>
    <col min="5894" max="5894" width="7" style="15" customWidth="1"/>
    <col min="5895" max="5895" width="8.5" style="15" customWidth="1"/>
    <col min="5896" max="5896" width="9.875" style="15" customWidth="1"/>
    <col min="5897" max="5897" width="6.125" style="15" customWidth="1"/>
    <col min="5898" max="5898" width="7.625" style="15" customWidth="1"/>
    <col min="5899" max="5899" width="8.5" style="15" customWidth="1"/>
    <col min="5900" max="5900" width="8.625" style="15" customWidth="1"/>
    <col min="5901" max="5901" width="10.25" style="15" customWidth="1"/>
    <col min="5902" max="5903" width="10.75" style="15" customWidth="1"/>
    <col min="5904" max="5905" width="10.25" style="15" customWidth="1"/>
    <col min="5906" max="5906" width="10.75" style="15" customWidth="1"/>
    <col min="5907" max="5909" width="10.25" style="15" customWidth="1"/>
    <col min="5910" max="5910" width="8.625" style="15" customWidth="1"/>
    <col min="5911" max="5911" width="10.5" style="15" customWidth="1"/>
    <col min="5912" max="5914" width="8.125" style="15" customWidth="1"/>
    <col min="5915" max="5917" width="6.625" style="15" customWidth="1"/>
    <col min="5918" max="5920" width="7.5" style="15" customWidth="1"/>
    <col min="5921" max="5922" width="7.625" style="15" customWidth="1"/>
    <col min="5923" max="5923" width="8.625" style="15" customWidth="1"/>
    <col min="5924" max="5925" width="9.625" style="15" customWidth="1"/>
    <col min="5926" max="5933" width="9.125" style="15" customWidth="1"/>
    <col min="5934" max="5934" width="8.625" style="15" customWidth="1"/>
    <col min="5935" max="5935" width="10.5" style="15" customWidth="1"/>
    <col min="5936" max="5936" width="8.375" style="15" customWidth="1"/>
    <col min="5937" max="5937" width="8.625" style="15" customWidth="1"/>
    <col min="5938" max="5938" width="9.75" style="15" customWidth="1"/>
    <col min="5939" max="5939" width="8.375" style="15" customWidth="1"/>
    <col min="5940" max="5940" width="8.625" style="15" customWidth="1"/>
    <col min="5941" max="5941" width="9.75" style="15" customWidth="1"/>
    <col min="5942" max="5942" width="8.375" style="15" customWidth="1"/>
    <col min="5943" max="5943" width="8.625" style="15" customWidth="1"/>
    <col min="5944" max="5944" width="9.75" style="15" customWidth="1"/>
    <col min="5945" max="5945" width="8.625" style="15" customWidth="1"/>
    <col min="5946" max="5956" width="8.125" style="15" customWidth="1"/>
    <col min="5957" max="5957" width="8.625" style="15" customWidth="1"/>
    <col min="5958" max="5958" width="10.5" style="15" customWidth="1"/>
    <col min="5959" max="5959" width="8.625" style="15" customWidth="1"/>
    <col min="5960" max="5960" width="10.125" style="15" customWidth="1"/>
    <col min="5961" max="5961" width="8.625" style="15" customWidth="1"/>
    <col min="5962" max="5962" width="9" style="15" customWidth="1"/>
    <col min="5963" max="5963" width="10.125" style="15" customWidth="1"/>
    <col min="5964" max="5964" width="7.125" style="15" customWidth="1"/>
    <col min="5965" max="5965" width="8.125" style="15" customWidth="1"/>
    <col min="5966" max="5966" width="10.125" style="15" customWidth="1"/>
    <col min="5967" max="5968" width="8.625" style="15" customWidth="1"/>
    <col min="5969" max="5973" width="8.875" style="15" customWidth="1"/>
    <col min="5974" max="5974" width="7.75" style="15" customWidth="1"/>
    <col min="5975" max="5975" width="6.75" style="15" bestFit="1" customWidth="1"/>
    <col min="5976" max="5976" width="8.25" style="15" customWidth="1"/>
    <col min="5977" max="5979" width="7.75" style="15" customWidth="1"/>
    <col min="5980" max="5980" width="8.625" style="15" customWidth="1"/>
    <col min="5981" max="5981" width="10.5" style="15" customWidth="1"/>
    <col min="5982" max="5987" width="8.5" style="15" customWidth="1"/>
    <col min="5988" max="5990" width="9.625" style="15" customWidth="1"/>
    <col min="5991" max="5991" width="8.625" style="15" customWidth="1"/>
    <col min="5992" max="5994" width="10.125" style="15" customWidth="1"/>
    <col min="5995" max="5997" width="10.625" style="15" customWidth="1"/>
    <col min="5998" max="6000" width="10.125" style="15" customWidth="1"/>
    <col min="6001" max="6001" width="8.625" style="15" customWidth="1"/>
    <col min="6002" max="6002" width="10.5" style="15" customWidth="1"/>
    <col min="6003" max="6005" width="8.625" style="15" customWidth="1"/>
    <col min="6006" max="6011" width="8.125" style="15" customWidth="1"/>
    <col min="6012" max="6012" width="7.625" style="15" customWidth="1"/>
    <col min="6013" max="6013" width="8.625" style="15" customWidth="1"/>
    <col min="6014" max="6024" width="8.375" style="15" customWidth="1"/>
    <col min="6025" max="6025" width="8.625" style="15" customWidth="1"/>
    <col min="6026" max="6026" width="10.5" style="15" customWidth="1"/>
    <col min="6027" max="6030" width="9.625" style="15" customWidth="1"/>
    <col min="6031" max="6036" width="8.625" style="15" customWidth="1"/>
    <col min="6037" max="6046" width="9.375" style="15" customWidth="1"/>
    <col min="6047" max="6047" width="8.625" style="15" customWidth="1"/>
    <col min="6048" max="6048" width="10.5" style="15" customWidth="1"/>
    <col min="6049" max="6057" width="9.25" style="15" customWidth="1"/>
    <col min="6058" max="6058" width="8.625" style="15" customWidth="1"/>
    <col min="6059" max="6067" width="10.375" style="15" customWidth="1"/>
    <col min="6068" max="6068" width="8.625" style="15" customWidth="1"/>
    <col min="6069" max="6069" width="10.5" style="15" customWidth="1"/>
    <col min="6070" max="6078" width="9.125" style="15" customWidth="1"/>
    <col min="6079" max="6079" width="8.625" style="15" customWidth="1"/>
    <col min="6080" max="6088" width="9.375" style="15" customWidth="1"/>
    <col min="6089" max="6089" width="9.125" style="15" customWidth="1"/>
    <col min="6090" max="6128" width="9" style="15" hidden="1" customWidth="1"/>
    <col min="6129" max="6144" width="9" style="15" hidden="1"/>
    <col min="6145" max="6145" width="10.5" style="15" customWidth="1"/>
    <col min="6146" max="6146" width="8.625" style="15" customWidth="1"/>
    <col min="6147" max="6147" width="10.25" style="15" customWidth="1"/>
    <col min="6148" max="6148" width="7.375" style="15" customWidth="1"/>
    <col min="6149" max="6149" width="9.75" style="15" customWidth="1"/>
    <col min="6150" max="6150" width="7" style="15" customWidth="1"/>
    <col min="6151" max="6151" width="8.5" style="15" customWidth="1"/>
    <col min="6152" max="6152" width="9.875" style="15" customWidth="1"/>
    <col min="6153" max="6153" width="6.125" style="15" customWidth="1"/>
    <col min="6154" max="6154" width="7.625" style="15" customWidth="1"/>
    <col min="6155" max="6155" width="8.5" style="15" customWidth="1"/>
    <col min="6156" max="6156" width="8.625" style="15" customWidth="1"/>
    <col min="6157" max="6157" width="10.25" style="15" customWidth="1"/>
    <col min="6158" max="6159" width="10.75" style="15" customWidth="1"/>
    <col min="6160" max="6161" width="10.25" style="15" customWidth="1"/>
    <col min="6162" max="6162" width="10.75" style="15" customWidth="1"/>
    <col min="6163" max="6165" width="10.25" style="15" customWidth="1"/>
    <col min="6166" max="6166" width="8.625" style="15" customWidth="1"/>
    <col min="6167" max="6167" width="10.5" style="15" customWidth="1"/>
    <col min="6168" max="6170" width="8.125" style="15" customWidth="1"/>
    <col min="6171" max="6173" width="6.625" style="15" customWidth="1"/>
    <col min="6174" max="6176" width="7.5" style="15" customWidth="1"/>
    <col min="6177" max="6178" width="7.625" style="15" customWidth="1"/>
    <col min="6179" max="6179" width="8.625" style="15" customWidth="1"/>
    <col min="6180" max="6181" width="9.625" style="15" customWidth="1"/>
    <col min="6182" max="6189" width="9.125" style="15" customWidth="1"/>
    <col min="6190" max="6190" width="8.625" style="15" customWidth="1"/>
    <col min="6191" max="6191" width="10.5" style="15" customWidth="1"/>
    <col min="6192" max="6192" width="8.375" style="15" customWidth="1"/>
    <col min="6193" max="6193" width="8.625" style="15" customWidth="1"/>
    <col min="6194" max="6194" width="9.75" style="15" customWidth="1"/>
    <col min="6195" max="6195" width="8.375" style="15" customWidth="1"/>
    <col min="6196" max="6196" width="8.625" style="15" customWidth="1"/>
    <col min="6197" max="6197" width="9.75" style="15" customWidth="1"/>
    <col min="6198" max="6198" width="8.375" style="15" customWidth="1"/>
    <col min="6199" max="6199" width="8.625" style="15" customWidth="1"/>
    <col min="6200" max="6200" width="9.75" style="15" customWidth="1"/>
    <col min="6201" max="6201" width="8.625" style="15" customWidth="1"/>
    <col min="6202" max="6212" width="8.125" style="15" customWidth="1"/>
    <col min="6213" max="6213" width="8.625" style="15" customWidth="1"/>
    <col min="6214" max="6214" width="10.5" style="15" customWidth="1"/>
    <col min="6215" max="6215" width="8.625" style="15" customWidth="1"/>
    <col min="6216" max="6216" width="10.125" style="15" customWidth="1"/>
    <col min="6217" max="6217" width="8.625" style="15" customWidth="1"/>
    <col min="6218" max="6218" width="9" style="15" customWidth="1"/>
    <col min="6219" max="6219" width="10.125" style="15" customWidth="1"/>
    <col min="6220" max="6220" width="7.125" style="15" customWidth="1"/>
    <col min="6221" max="6221" width="8.125" style="15" customWidth="1"/>
    <col min="6222" max="6222" width="10.125" style="15" customWidth="1"/>
    <col min="6223" max="6224" width="8.625" style="15" customWidth="1"/>
    <col min="6225" max="6229" width="8.875" style="15" customWidth="1"/>
    <col min="6230" max="6230" width="7.75" style="15" customWidth="1"/>
    <col min="6231" max="6231" width="6.75" style="15" bestFit="1" customWidth="1"/>
    <col min="6232" max="6232" width="8.25" style="15" customWidth="1"/>
    <col min="6233" max="6235" width="7.75" style="15" customWidth="1"/>
    <col min="6236" max="6236" width="8.625" style="15" customWidth="1"/>
    <col min="6237" max="6237" width="10.5" style="15" customWidth="1"/>
    <col min="6238" max="6243" width="8.5" style="15" customWidth="1"/>
    <col min="6244" max="6246" width="9.625" style="15" customWidth="1"/>
    <col min="6247" max="6247" width="8.625" style="15" customWidth="1"/>
    <col min="6248" max="6250" width="10.125" style="15" customWidth="1"/>
    <col min="6251" max="6253" width="10.625" style="15" customWidth="1"/>
    <col min="6254" max="6256" width="10.125" style="15" customWidth="1"/>
    <col min="6257" max="6257" width="8.625" style="15" customWidth="1"/>
    <col min="6258" max="6258" width="10.5" style="15" customWidth="1"/>
    <col min="6259" max="6261" width="8.625" style="15" customWidth="1"/>
    <col min="6262" max="6267" width="8.125" style="15" customWidth="1"/>
    <col min="6268" max="6268" width="7.625" style="15" customWidth="1"/>
    <col min="6269" max="6269" width="8.625" style="15" customWidth="1"/>
    <col min="6270" max="6280" width="8.375" style="15" customWidth="1"/>
    <col min="6281" max="6281" width="8.625" style="15" customWidth="1"/>
    <col min="6282" max="6282" width="10.5" style="15" customWidth="1"/>
    <col min="6283" max="6286" width="9.625" style="15" customWidth="1"/>
    <col min="6287" max="6292" width="8.625" style="15" customWidth="1"/>
    <col min="6293" max="6302" width="9.375" style="15" customWidth="1"/>
    <col min="6303" max="6303" width="8.625" style="15" customWidth="1"/>
    <col min="6304" max="6304" width="10.5" style="15" customWidth="1"/>
    <col min="6305" max="6313" width="9.25" style="15" customWidth="1"/>
    <col min="6314" max="6314" width="8.625" style="15" customWidth="1"/>
    <col min="6315" max="6323" width="10.375" style="15" customWidth="1"/>
    <col min="6324" max="6324" width="8.625" style="15" customWidth="1"/>
    <col min="6325" max="6325" width="10.5" style="15" customWidth="1"/>
    <col min="6326" max="6334" width="9.125" style="15" customWidth="1"/>
    <col min="6335" max="6335" width="8.625" style="15" customWidth="1"/>
    <col min="6336" max="6344" width="9.375" style="15" customWidth="1"/>
    <col min="6345" max="6345" width="9.125" style="15" customWidth="1"/>
    <col min="6346" max="6384" width="9" style="15" hidden="1" customWidth="1"/>
    <col min="6385" max="6400" width="9" style="15" hidden="1"/>
    <col min="6401" max="6401" width="10.5" style="15" customWidth="1"/>
    <col min="6402" max="6402" width="8.625" style="15" customWidth="1"/>
    <col min="6403" max="6403" width="10.25" style="15" customWidth="1"/>
    <col min="6404" max="6404" width="7.375" style="15" customWidth="1"/>
    <col min="6405" max="6405" width="9.75" style="15" customWidth="1"/>
    <col min="6406" max="6406" width="7" style="15" customWidth="1"/>
    <col min="6407" max="6407" width="8.5" style="15" customWidth="1"/>
    <col min="6408" max="6408" width="9.875" style="15" customWidth="1"/>
    <col min="6409" max="6409" width="6.125" style="15" customWidth="1"/>
    <col min="6410" max="6410" width="7.625" style="15" customWidth="1"/>
    <col min="6411" max="6411" width="8.5" style="15" customWidth="1"/>
    <col min="6412" max="6412" width="8.625" style="15" customWidth="1"/>
    <col min="6413" max="6413" width="10.25" style="15" customWidth="1"/>
    <col min="6414" max="6415" width="10.75" style="15" customWidth="1"/>
    <col min="6416" max="6417" width="10.25" style="15" customWidth="1"/>
    <col min="6418" max="6418" width="10.75" style="15" customWidth="1"/>
    <col min="6419" max="6421" width="10.25" style="15" customWidth="1"/>
    <col min="6422" max="6422" width="8.625" style="15" customWidth="1"/>
    <col min="6423" max="6423" width="10.5" style="15" customWidth="1"/>
    <col min="6424" max="6426" width="8.125" style="15" customWidth="1"/>
    <col min="6427" max="6429" width="6.625" style="15" customWidth="1"/>
    <col min="6430" max="6432" width="7.5" style="15" customWidth="1"/>
    <col min="6433" max="6434" width="7.625" style="15" customWidth="1"/>
    <col min="6435" max="6435" width="8.625" style="15" customWidth="1"/>
    <col min="6436" max="6437" width="9.625" style="15" customWidth="1"/>
    <col min="6438" max="6445" width="9.125" style="15" customWidth="1"/>
    <col min="6446" max="6446" width="8.625" style="15" customWidth="1"/>
    <col min="6447" max="6447" width="10.5" style="15" customWidth="1"/>
    <col min="6448" max="6448" width="8.375" style="15" customWidth="1"/>
    <col min="6449" max="6449" width="8.625" style="15" customWidth="1"/>
    <col min="6450" max="6450" width="9.75" style="15" customWidth="1"/>
    <col min="6451" max="6451" width="8.375" style="15" customWidth="1"/>
    <col min="6452" max="6452" width="8.625" style="15" customWidth="1"/>
    <col min="6453" max="6453" width="9.75" style="15" customWidth="1"/>
    <col min="6454" max="6454" width="8.375" style="15" customWidth="1"/>
    <col min="6455" max="6455" width="8.625" style="15" customWidth="1"/>
    <col min="6456" max="6456" width="9.75" style="15" customWidth="1"/>
    <col min="6457" max="6457" width="8.625" style="15" customWidth="1"/>
    <col min="6458" max="6468" width="8.125" style="15" customWidth="1"/>
    <col min="6469" max="6469" width="8.625" style="15" customWidth="1"/>
    <col min="6470" max="6470" width="10.5" style="15" customWidth="1"/>
    <col min="6471" max="6471" width="8.625" style="15" customWidth="1"/>
    <col min="6472" max="6472" width="10.125" style="15" customWidth="1"/>
    <col min="6473" max="6473" width="8.625" style="15" customWidth="1"/>
    <col min="6474" max="6474" width="9" style="15" customWidth="1"/>
    <col min="6475" max="6475" width="10.125" style="15" customWidth="1"/>
    <col min="6476" max="6476" width="7.125" style="15" customWidth="1"/>
    <col min="6477" max="6477" width="8.125" style="15" customWidth="1"/>
    <col min="6478" max="6478" width="10.125" style="15" customWidth="1"/>
    <col min="6479" max="6480" width="8.625" style="15" customWidth="1"/>
    <col min="6481" max="6485" width="8.875" style="15" customWidth="1"/>
    <col min="6486" max="6486" width="7.75" style="15" customWidth="1"/>
    <col min="6487" max="6487" width="6.75" style="15" bestFit="1" customWidth="1"/>
    <col min="6488" max="6488" width="8.25" style="15" customWidth="1"/>
    <col min="6489" max="6491" width="7.75" style="15" customWidth="1"/>
    <col min="6492" max="6492" width="8.625" style="15" customWidth="1"/>
    <col min="6493" max="6493" width="10.5" style="15" customWidth="1"/>
    <col min="6494" max="6499" width="8.5" style="15" customWidth="1"/>
    <col min="6500" max="6502" width="9.625" style="15" customWidth="1"/>
    <col min="6503" max="6503" width="8.625" style="15" customWidth="1"/>
    <col min="6504" max="6506" width="10.125" style="15" customWidth="1"/>
    <col min="6507" max="6509" width="10.625" style="15" customWidth="1"/>
    <col min="6510" max="6512" width="10.125" style="15" customWidth="1"/>
    <col min="6513" max="6513" width="8.625" style="15" customWidth="1"/>
    <col min="6514" max="6514" width="10.5" style="15" customWidth="1"/>
    <col min="6515" max="6517" width="8.625" style="15" customWidth="1"/>
    <col min="6518" max="6523" width="8.125" style="15" customWidth="1"/>
    <col min="6524" max="6524" width="7.625" style="15" customWidth="1"/>
    <col min="6525" max="6525" width="8.625" style="15" customWidth="1"/>
    <col min="6526" max="6536" width="8.375" style="15" customWidth="1"/>
    <col min="6537" max="6537" width="8.625" style="15" customWidth="1"/>
    <col min="6538" max="6538" width="10.5" style="15" customWidth="1"/>
    <col min="6539" max="6542" width="9.625" style="15" customWidth="1"/>
    <col min="6543" max="6548" width="8.625" style="15" customWidth="1"/>
    <col min="6549" max="6558" width="9.375" style="15" customWidth="1"/>
    <col min="6559" max="6559" width="8.625" style="15" customWidth="1"/>
    <col min="6560" max="6560" width="10.5" style="15" customWidth="1"/>
    <col min="6561" max="6569" width="9.25" style="15" customWidth="1"/>
    <col min="6570" max="6570" width="8.625" style="15" customWidth="1"/>
    <col min="6571" max="6579" width="10.375" style="15" customWidth="1"/>
    <col min="6580" max="6580" width="8.625" style="15" customWidth="1"/>
    <col min="6581" max="6581" width="10.5" style="15" customWidth="1"/>
    <col min="6582" max="6590" width="9.125" style="15" customWidth="1"/>
    <col min="6591" max="6591" width="8.625" style="15" customWidth="1"/>
    <col min="6592" max="6600" width="9.375" style="15" customWidth="1"/>
    <col min="6601" max="6601" width="9.125" style="15" customWidth="1"/>
    <col min="6602" max="6640" width="9" style="15" hidden="1" customWidth="1"/>
    <col min="6641" max="6656" width="9" style="15" hidden="1"/>
    <col min="6657" max="6657" width="10.5" style="15" customWidth="1"/>
    <col min="6658" max="6658" width="8.625" style="15" customWidth="1"/>
    <col min="6659" max="6659" width="10.25" style="15" customWidth="1"/>
    <col min="6660" max="6660" width="7.375" style="15" customWidth="1"/>
    <col min="6661" max="6661" width="9.75" style="15" customWidth="1"/>
    <col min="6662" max="6662" width="7" style="15" customWidth="1"/>
    <col min="6663" max="6663" width="8.5" style="15" customWidth="1"/>
    <col min="6664" max="6664" width="9.875" style="15" customWidth="1"/>
    <col min="6665" max="6665" width="6.125" style="15" customWidth="1"/>
    <col min="6666" max="6666" width="7.625" style="15" customWidth="1"/>
    <col min="6667" max="6667" width="8.5" style="15" customWidth="1"/>
    <col min="6668" max="6668" width="8.625" style="15" customWidth="1"/>
    <col min="6669" max="6669" width="10.25" style="15" customWidth="1"/>
    <col min="6670" max="6671" width="10.75" style="15" customWidth="1"/>
    <col min="6672" max="6673" width="10.25" style="15" customWidth="1"/>
    <col min="6674" max="6674" width="10.75" style="15" customWidth="1"/>
    <col min="6675" max="6677" width="10.25" style="15" customWidth="1"/>
    <col min="6678" max="6678" width="8.625" style="15" customWidth="1"/>
    <col min="6679" max="6679" width="10.5" style="15" customWidth="1"/>
    <col min="6680" max="6682" width="8.125" style="15" customWidth="1"/>
    <col min="6683" max="6685" width="6.625" style="15" customWidth="1"/>
    <col min="6686" max="6688" width="7.5" style="15" customWidth="1"/>
    <col min="6689" max="6690" width="7.625" style="15" customWidth="1"/>
    <col min="6691" max="6691" width="8.625" style="15" customWidth="1"/>
    <col min="6692" max="6693" width="9.625" style="15" customWidth="1"/>
    <col min="6694" max="6701" width="9.125" style="15" customWidth="1"/>
    <col min="6702" max="6702" width="8.625" style="15" customWidth="1"/>
    <col min="6703" max="6703" width="10.5" style="15" customWidth="1"/>
    <col min="6704" max="6704" width="8.375" style="15" customWidth="1"/>
    <col min="6705" max="6705" width="8.625" style="15" customWidth="1"/>
    <col min="6706" max="6706" width="9.75" style="15" customWidth="1"/>
    <col min="6707" max="6707" width="8.375" style="15" customWidth="1"/>
    <col min="6708" max="6708" width="8.625" style="15" customWidth="1"/>
    <col min="6709" max="6709" width="9.75" style="15" customWidth="1"/>
    <col min="6710" max="6710" width="8.375" style="15" customWidth="1"/>
    <col min="6711" max="6711" width="8.625" style="15" customWidth="1"/>
    <col min="6712" max="6712" width="9.75" style="15" customWidth="1"/>
    <col min="6713" max="6713" width="8.625" style="15" customWidth="1"/>
    <col min="6714" max="6724" width="8.125" style="15" customWidth="1"/>
    <col min="6725" max="6725" width="8.625" style="15" customWidth="1"/>
    <col min="6726" max="6726" width="10.5" style="15" customWidth="1"/>
    <col min="6727" max="6727" width="8.625" style="15" customWidth="1"/>
    <col min="6728" max="6728" width="10.125" style="15" customWidth="1"/>
    <col min="6729" max="6729" width="8.625" style="15" customWidth="1"/>
    <col min="6730" max="6730" width="9" style="15" customWidth="1"/>
    <col min="6731" max="6731" width="10.125" style="15" customWidth="1"/>
    <col min="6732" max="6732" width="7.125" style="15" customWidth="1"/>
    <col min="6733" max="6733" width="8.125" style="15" customWidth="1"/>
    <col min="6734" max="6734" width="10.125" style="15" customWidth="1"/>
    <col min="6735" max="6736" width="8.625" style="15" customWidth="1"/>
    <col min="6737" max="6741" width="8.875" style="15" customWidth="1"/>
    <col min="6742" max="6742" width="7.75" style="15" customWidth="1"/>
    <col min="6743" max="6743" width="6.75" style="15" bestFit="1" customWidth="1"/>
    <col min="6744" max="6744" width="8.25" style="15" customWidth="1"/>
    <col min="6745" max="6747" width="7.75" style="15" customWidth="1"/>
    <col min="6748" max="6748" width="8.625" style="15" customWidth="1"/>
    <col min="6749" max="6749" width="10.5" style="15" customWidth="1"/>
    <col min="6750" max="6755" width="8.5" style="15" customWidth="1"/>
    <col min="6756" max="6758" width="9.625" style="15" customWidth="1"/>
    <col min="6759" max="6759" width="8.625" style="15" customWidth="1"/>
    <col min="6760" max="6762" width="10.125" style="15" customWidth="1"/>
    <col min="6763" max="6765" width="10.625" style="15" customWidth="1"/>
    <col min="6766" max="6768" width="10.125" style="15" customWidth="1"/>
    <col min="6769" max="6769" width="8.625" style="15" customWidth="1"/>
    <col min="6770" max="6770" width="10.5" style="15" customWidth="1"/>
    <col min="6771" max="6773" width="8.625" style="15" customWidth="1"/>
    <col min="6774" max="6779" width="8.125" style="15" customWidth="1"/>
    <col min="6780" max="6780" width="7.625" style="15" customWidth="1"/>
    <col min="6781" max="6781" width="8.625" style="15" customWidth="1"/>
    <col min="6782" max="6792" width="8.375" style="15" customWidth="1"/>
    <col min="6793" max="6793" width="8.625" style="15" customWidth="1"/>
    <col min="6794" max="6794" width="10.5" style="15" customWidth="1"/>
    <col min="6795" max="6798" width="9.625" style="15" customWidth="1"/>
    <col min="6799" max="6804" width="8.625" style="15" customWidth="1"/>
    <col min="6805" max="6814" width="9.375" style="15" customWidth="1"/>
    <col min="6815" max="6815" width="8.625" style="15" customWidth="1"/>
    <col min="6816" max="6816" width="10.5" style="15" customWidth="1"/>
    <col min="6817" max="6825" width="9.25" style="15" customWidth="1"/>
    <col min="6826" max="6826" width="8.625" style="15" customWidth="1"/>
    <col min="6827" max="6835" width="10.375" style="15" customWidth="1"/>
    <col min="6836" max="6836" width="8.625" style="15" customWidth="1"/>
    <col min="6837" max="6837" width="10.5" style="15" customWidth="1"/>
    <col min="6838" max="6846" width="9.125" style="15" customWidth="1"/>
    <col min="6847" max="6847" width="8.625" style="15" customWidth="1"/>
    <col min="6848" max="6856" width="9.375" style="15" customWidth="1"/>
    <col min="6857" max="6857" width="9.125" style="15" customWidth="1"/>
    <col min="6858" max="6896" width="9" style="15" hidden="1" customWidth="1"/>
    <col min="6897" max="6912" width="9" style="15" hidden="1"/>
    <col min="6913" max="6913" width="10.5" style="15" customWidth="1"/>
    <col min="6914" max="6914" width="8.625" style="15" customWidth="1"/>
    <col min="6915" max="6915" width="10.25" style="15" customWidth="1"/>
    <col min="6916" max="6916" width="7.375" style="15" customWidth="1"/>
    <col min="6917" max="6917" width="9.75" style="15" customWidth="1"/>
    <col min="6918" max="6918" width="7" style="15" customWidth="1"/>
    <col min="6919" max="6919" width="8.5" style="15" customWidth="1"/>
    <col min="6920" max="6920" width="9.875" style="15" customWidth="1"/>
    <col min="6921" max="6921" width="6.125" style="15" customWidth="1"/>
    <col min="6922" max="6922" width="7.625" style="15" customWidth="1"/>
    <col min="6923" max="6923" width="8.5" style="15" customWidth="1"/>
    <col min="6924" max="6924" width="8.625" style="15" customWidth="1"/>
    <col min="6925" max="6925" width="10.25" style="15" customWidth="1"/>
    <col min="6926" max="6927" width="10.75" style="15" customWidth="1"/>
    <col min="6928" max="6929" width="10.25" style="15" customWidth="1"/>
    <col min="6930" max="6930" width="10.75" style="15" customWidth="1"/>
    <col min="6931" max="6933" width="10.25" style="15" customWidth="1"/>
    <col min="6934" max="6934" width="8.625" style="15" customWidth="1"/>
    <col min="6935" max="6935" width="10.5" style="15" customWidth="1"/>
    <col min="6936" max="6938" width="8.125" style="15" customWidth="1"/>
    <col min="6939" max="6941" width="6.625" style="15" customWidth="1"/>
    <col min="6942" max="6944" width="7.5" style="15" customWidth="1"/>
    <col min="6945" max="6946" width="7.625" style="15" customWidth="1"/>
    <col min="6947" max="6947" width="8.625" style="15" customWidth="1"/>
    <col min="6948" max="6949" width="9.625" style="15" customWidth="1"/>
    <col min="6950" max="6957" width="9.125" style="15" customWidth="1"/>
    <col min="6958" max="6958" width="8.625" style="15" customWidth="1"/>
    <col min="6959" max="6959" width="10.5" style="15" customWidth="1"/>
    <col min="6960" max="6960" width="8.375" style="15" customWidth="1"/>
    <col min="6961" max="6961" width="8.625" style="15" customWidth="1"/>
    <col min="6962" max="6962" width="9.75" style="15" customWidth="1"/>
    <col min="6963" max="6963" width="8.375" style="15" customWidth="1"/>
    <col min="6964" max="6964" width="8.625" style="15" customWidth="1"/>
    <col min="6965" max="6965" width="9.75" style="15" customWidth="1"/>
    <col min="6966" max="6966" width="8.375" style="15" customWidth="1"/>
    <col min="6967" max="6967" width="8.625" style="15" customWidth="1"/>
    <col min="6968" max="6968" width="9.75" style="15" customWidth="1"/>
    <col min="6969" max="6969" width="8.625" style="15" customWidth="1"/>
    <col min="6970" max="6980" width="8.125" style="15" customWidth="1"/>
    <col min="6981" max="6981" width="8.625" style="15" customWidth="1"/>
    <col min="6982" max="6982" width="10.5" style="15" customWidth="1"/>
    <col min="6983" max="6983" width="8.625" style="15" customWidth="1"/>
    <col min="6984" max="6984" width="10.125" style="15" customWidth="1"/>
    <col min="6985" max="6985" width="8.625" style="15" customWidth="1"/>
    <col min="6986" max="6986" width="9" style="15" customWidth="1"/>
    <col min="6987" max="6987" width="10.125" style="15" customWidth="1"/>
    <col min="6988" max="6988" width="7.125" style="15" customWidth="1"/>
    <col min="6989" max="6989" width="8.125" style="15" customWidth="1"/>
    <col min="6990" max="6990" width="10.125" style="15" customWidth="1"/>
    <col min="6991" max="6992" width="8.625" style="15" customWidth="1"/>
    <col min="6993" max="6997" width="8.875" style="15" customWidth="1"/>
    <col min="6998" max="6998" width="7.75" style="15" customWidth="1"/>
    <col min="6999" max="6999" width="6.75" style="15" bestFit="1" customWidth="1"/>
    <col min="7000" max="7000" width="8.25" style="15" customWidth="1"/>
    <col min="7001" max="7003" width="7.75" style="15" customWidth="1"/>
    <col min="7004" max="7004" width="8.625" style="15" customWidth="1"/>
    <col min="7005" max="7005" width="10.5" style="15" customWidth="1"/>
    <col min="7006" max="7011" width="8.5" style="15" customWidth="1"/>
    <col min="7012" max="7014" width="9.625" style="15" customWidth="1"/>
    <col min="7015" max="7015" width="8.625" style="15" customWidth="1"/>
    <col min="7016" max="7018" width="10.125" style="15" customWidth="1"/>
    <col min="7019" max="7021" width="10.625" style="15" customWidth="1"/>
    <col min="7022" max="7024" width="10.125" style="15" customWidth="1"/>
    <col min="7025" max="7025" width="8.625" style="15" customWidth="1"/>
    <col min="7026" max="7026" width="10.5" style="15" customWidth="1"/>
    <col min="7027" max="7029" width="8.625" style="15" customWidth="1"/>
    <col min="7030" max="7035" width="8.125" style="15" customWidth="1"/>
    <col min="7036" max="7036" width="7.625" style="15" customWidth="1"/>
    <col min="7037" max="7037" width="8.625" style="15" customWidth="1"/>
    <col min="7038" max="7048" width="8.375" style="15" customWidth="1"/>
    <col min="7049" max="7049" width="8.625" style="15" customWidth="1"/>
    <col min="7050" max="7050" width="10.5" style="15" customWidth="1"/>
    <col min="7051" max="7054" width="9.625" style="15" customWidth="1"/>
    <col min="7055" max="7060" width="8.625" style="15" customWidth="1"/>
    <col min="7061" max="7070" width="9.375" style="15" customWidth="1"/>
    <col min="7071" max="7071" width="8.625" style="15" customWidth="1"/>
    <col min="7072" max="7072" width="10.5" style="15" customWidth="1"/>
    <col min="7073" max="7081" width="9.25" style="15" customWidth="1"/>
    <col min="7082" max="7082" width="8.625" style="15" customWidth="1"/>
    <col min="7083" max="7091" width="10.375" style="15" customWidth="1"/>
    <col min="7092" max="7092" width="8.625" style="15" customWidth="1"/>
    <col min="7093" max="7093" width="10.5" style="15" customWidth="1"/>
    <col min="7094" max="7102" width="9.125" style="15" customWidth="1"/>
    <col min="7103" max="7103" width="8.625" style="15" customWidth="1"/>
    <col min="7104" max="7112" width="9.375" style="15" customWidth="1"/>
    <col min="7113" max="7113" width="9.125" style="15" customWidth="1"/>
    <col min="7114" max="7152" width="9" style="15" hidden="1" customWidth="1"/>
    <col min="7153" max="7168" width="9" style="15" hidden="1"/>
    <col min="7169" max="7169" width="10.5" style="15" customWidth="1"/>
    <col min="7170" max="7170" width="8.625" style="15" customWidth="1"/>
    <col min="7171" max="7171" width="10.25" style="15" customWidth="1"/>
    <col min="7172" max="7172" width="7.375" style="15" customWidth="1"/>
    <col min="7173" max="7173" width="9.75" style="15" customWidth="1"/>
    <col min="7174" max="7174" width="7" style="15" customWidth="1"/>
    <col min="7175" max="7175" width="8.5" style="15" customWidth="1"/>
    <col min="7176" max="7176" width="9.875" style="15" customWidth="1"/>
    <col min="7177" max="7177" width="6.125" style="15" customWidth="1"/>
    <col min="7178" max="7178" width="7.625" style="15" customWidth="1"/>
    <col min="7179" max="7179" width="8.5" style="15" customWidth="1"/>
    <col min="7180" max="7180" width="8.625" style="15" customWidth="1"/>
    <col min="7181" max="7181" width="10.25" style="15" customWidth="1"/>
    <col min="7182" max="7183" width="10.75" style="15" customWidth="1"/>
    <col min="7184" max="7185" width="10.25" style="15" customWidth="1"/>
    <col min="7186" max="7186" width="10.75" style="15" customWidth="1"/>
    <col min="7187" max="7189" width="10.25" style="15" customWidth="1"/>
    <col min="7190" max="7190" width="8.625" style="15" customWidth="1"/>
    <col min="7191" max="7191" width="10.5" style="15" customWidth="1"/>
    <col min="7192" max="7194" width="8.125" style="15" customWidth="1"/>
    <col min="7195" max="7197" width="6.625" style="15" customWidth="1"/>
    <col min="7198" max="7200" width="7.5" style="15" customWidth="1"/>
    <col min="7201" max="7202" width="7.625" style="15" customWidth="1"/>
    <col min="7203" max="7203" width="8.625" style="15" customWidth="1"/>
    <col min="7204" max="7205" width="9.625" style="15" customWidth="1"/>
    <col min="7206" max="7213" width="9.125" style="15" customWidth="1"/>
    <col min="7214" max="7214" width="8.625" style="15" customWidth="1"/>
    <col min="7215" max="7215" width="10.5" style="15" customWidth="1"/>
    <col min="7216" max="7216" width="8.375" style="15" customWidth="1"/>
    <col min="7217" max="7217" width="8.625" style="15" customWidth="1"/>
    <col min="7218" max="7218" width="9.75" style="15" customWidth="1"/>
    <col min="7219" max="7219" width="8.375" style="15" customWidth="1"/>
    <col min="7220" max="7220" width="8.625" style="15" customWidth="1"/>
    <col min="7221" max="7221" width="9.75" style="15" customWidth="1"/>
    <col min="7222" max="7222" width="8.375" style="15" customWidth="1"/>
    <col min="7223" max="7223" width="8.625" style="15" customWidth="1"/>
    <col min="7224" max="7224" width="9.75" style="15" customWidth="1"/>
    <col min="7225" max="7225" width="8.625" style="15" customWidth="1"/>
    <col min="7226" max="7236" width="8.125" style="15" customWidth="1"/>
    <col min="7237" max="7237" width="8.625" style="15" customWidth="1"/>
    <col min="7238" max="7238" width="10.5" style="15" customWidth="1"/>
    <col min="7239" max="7239" width="8.625" style="15" customWidth="1"/>
    <col min="7240" max="7240" width="10.125" style="15" customWidth="1"/>
    <col min="7241" max="7241" width="8.625" style="15" customWidth="1"/>
    <col min="7242" max="7242" width="9" style="15" customWidth="1"/>
    <col min="7243" max="7243" width="10.125" style="15" customWidth="1"/>
    <col min="7244" max="7244" width="7.125" style="15" customWidth="1"/>
    <col min="7245" max="7245" width="8.125" style="15" customWidth="1"/>
    <col min="7246" max="7246" width="10.125" style="15" customWidth="1"/>
    <col min="7247" max="7248" width="8.625" style="15" customWidth="1"/>
    <col min="7249" max="7253" width="8.875" style="15" customWidth="1"/>
    <col min="7254" max="7254" width="7.75" style="15" customWidth="1"/>
    <col min="7255" max="7255" width="6.75" style="15" bestFit="1" customWidth="1"/>
    <col min="7256" max="7256" width="8.25" style="15" customWidth="1"/>
    <col min="7257" max="7259" width="7.75" style="15" customWidth="1"/>
    <col min="7260" max="7260" width="8.625" style="15" customWidth="1"/>
    <col min="7261" max="7261" width="10.5" style="15" customWidth="1"/>
    <col min="7262" max="7267" width="8.5" style="15" customWidth="1"/>
    <col min="7268" max="7270" width="9.625" style="15" customWidth="1"/>
    <col min="7271" max="7271" width="8.625" style="15" customWidth="1"/>
    <col min="7272" max="7274" width="10.125" style="15" customWidth="1"/>
    <col min="7275" max="7277" width="10.625" style="15" customWidth="1"/>
    <col min="7278" max="7280" width="10.125" style="15" customWidth="1"/>
    <col min="7281" max="7281" width="8.625" style="15" customWidth="1"/>
    <col min="7282" max="7282" width="10.5" style="15" customWidth="1"/>
    <col min="7283" max="7285" width="8.625" style="15" customWidth="1"/>
    <col min="7286" max="7291" width="8.125" style="15" customWidth="1"/>
    <col min="7292" max="7292" width="7.625" style="15" customWidth="1"/>
    <col min="7293" max="7293" width="8.625" style="15" customWidth="1"/>
    <col min="7294" max="7304" width="8.375" style="15" customWidth="1"/>
    <col min="7305" max="7305" width="8.625" style="15" customWidth="1"/>
    <col min="7306" max="7306" width="10.5" style="15" customWidth="1"/>
    <col min="7307" max="7310" width="9.625" style="15" customWidth="1"/>
    <col min="7311" max="7316" width="8.625" style="15" customWidth="1"/>
    <col min="7317" max="7326" width="9.375" style="15" customWidth="1"/>
    <col min="7327" max="7327" width="8.625" style="15" customWidth="1"/>
    <col min="7328" max="7328" width="10.5" style="15" customWidth="1"/>
    <col min="7329" max="7337" width="9.25" style="15" customWidth="1"/>
    <col min="7338" max="7338" width="8.625" style="15" customWidth="1"/>
    <col min="7339" max="7347" width="10.375" style="15" customWidth="1"/>
    <col min="7348" max="7348" width="8.625" style="15" customWidth="1"/>
    <col min="7349" max="7349" width="10.5" style="15" customWidth="1"/>
    <col min="7350" max="7358" width="9.125" style="15" customWidth="1"/>
    <col min="7359" max="7359" width="8.625" style="15" customWidth="1"/>
    <col min="7360" max="7368" width="9.375" style="15" customWidth="1"/>
    <col min="7369" max="7369" width="9.125" style="15" customWidth="1"/>
    <col min="7370" max="7408" width="9" style="15" hidden="1" customWidth="1"/>
    <col min="7409" max="7424" width="9" style="15" hidden="1"/>
    <col min="7425" max="7425" width="10.5" style="15" customWidth="1"/>
    <col min="7426" max="7426" width="8.625" style="15" customWidth="1"/>
    <col min="7427" max="7427" width="10.25" style="15" customWidth="1"/>
    <col min="7428" max="7428" width="7.375" style="15" customWidth="1"/>
    <col min="7429" max="7429" width="9.75" style="15" customWidth="1"/>
    <col min="7430" max="7430" width="7" style="15" customWidth="1"/>
    <col min="7431" max="7431" width="8.5" style="15" customWidth="1"/>
    <col min="7432" max="7432" width="9.875" style="15" customWidth="1"/>
    <col min="7433" max="7433" width="6.125" style="15" customWidth="1"/>
    <col min="7434" max="7434" width="7.625" style="15" customWidth="1"/>
    <col min="7435" max="7435" width="8.5" style="15" customWidth="1"/>
    <col min="7436" max="7436" width="8.625" style="15" customWidth="1"/>
    <col min="7437" max="7437" width="10.25" style="15" customWidth="1"/>
    <col min="7438" max="7439" width="10.75" style="15" customWidth="1"/>
    <col min="7440" max="7441" width="10.25" style="15" customWidth="1"/>
    <col min="7442" max="7442" width="10.75" style="15" customWidth="1"/>
    <col min="7443" max="7445" width="10.25" style="15" customWidth="1"/>
    <col min="7446" max="7446" width="8.625" style="15" customWidth="1"/>
    <col min="7447" max="7447" width="10.5" style="15" customWidth="1"/>
    <col min="7448" max="7450" width="8.125" style="15" customWidth="1"/>
    <col min="7451" max="7453" width="6.625" style="15" customWidth="1"/>
    <col min="7454" max="7456" width="7.5" style="15" customWidth="1"/>
    <col min="7457" max="7458" width="7.625" style="15" customWidth="1"/>
    <col min="7459" max="7459" width="8.625" style="15" customWidth="1"/>
    <col min="7460" max="7461" width="9.625" style="15" customWidth="1"/>
    <col min="7462" max="7469" width="9.125" style="15" customWidth="1"/>
    <col min="7470" max="7470" width="8.625" style="15" customWidth="1"/>
    <col min="7471" max="7471" width="10.5" style="15" customWidth="1"/>
    <col min="7472" max="7472" width="8.375" style="15" customWidth="1"/>
    <col min="7473" max="7473" width="8.625" style="15" customWidth="1"/>
    <col min="7474" max="7474" width="9.75" style="15" customWidth="1"/>
    <col min="7475" max="7475" width="8.375" style="15" customWidth="1"/>
    <col min="7476" max="7476" width="8.625" style="15" customWidth="1"/>
    <col min="7477" max="7477" width="9.75" style="15" customWidth="1"/>
    <col min="7478" max="7478" width="8.375" style="15" customWidth="1"/>
    <col min="7479" max="7479" width="8.625" style="15" customWidth="1"/>
    <col min="7480" max="7480" width="9.75" style="15" customWidth="1"/>
    <col min="7481" max="7481" width="8.625" style="15" customWidth="1"/>
    <col min="7482" max="7492" width="8.125" style="15" customWidth="1"/>
    <col min="7493" max="7493" width="8.625" style="15" customWidth="1"/>
    <col min="7494" max="7494" width="10.5" style="15" customWidth="1"/>
    <col min="7495" max="7495" width="8.625" style="15" customWidth="1"/>
    <col min="7496" max="7496" width="10.125" style="15" customWidth="1"/>
    <col min="7497" max="7497" width="8.625" style="15" customWidth="1"/>
    <col min="7498" max="7498" width="9" style="15" customWidth="1"/>
    <col min="7499" max="7499" width="10.125" style="15" customWidth="1"/>
    <col min="7500" max="7500" width="7.125" style="15" customWidth="1"/>
    <col min="7501" max="7501" width="8.125" style="15" customWidth="1"/>
    <col min="7502" max="7502" width="10.125" style="15" customWidth="1"/>
    <col min="7503" max="7504" width="8.625" style="15" customWidth="1"/>
    <col min="7505" max="7509" width="8.875" style="15" customWidth="1"/>
    <col min="7510" max="7510" width="7.75" style="15" customWidth="1"/>
    <col min="7511" max="7511" width="6.75" style="15" bestFit="1" customWidth="1"/>
    <col min="7512" max="7512" width="8.25" style="15" customWidth="1"/>
    <col min="7513" max="7515" width="7.75" style="15" customWidth="1"/>
    <col min="7516" max="7516" width="8.625" style="15" customWidth="1"/>
    <col min="7517" max="7517" width="10.5" style="15" customWidth="1"/>
    <col min="7518" max="7523" width="8.5" style="15" customWidth="1"/>
    <col min="7524" max="7526" width="9.625" style="15" customWidth="1"/>
    <col min="7527" max="7527" width="8.625" style="15" customWidth="1"/>
    <col min="7528" max="7530" width="10.125" style="15" customWidth="1"/>
    <col min="7531" max="7533" width="10.625" style="15" customWidth="1"/>
    <col min="7534" max="7536" width="10.125" style="15" customWidth="1"/>
    <col min="7537" max="7537" width="8.625" style="15" customWidth="1"/>
    <col min="7538" max="7538" width="10.5" style="15" customWidth="1"/>
    <col min="7539" max="7541" width="8.625" style="15" customWidth="1"/>
    <col min="7542" max="7547" width="8.125" style="15" customWidth="1"/>
    <col min="7548" max="7548" width="7.625" style="15" customWidth="1"/>
    <col min="7549" max="7549" width="8.625" style="15" customWidth="1"/>
    <col min="7550" max="7560" width="8.375" style="15" customWidth="1"/>
    <col min="7561" max="7561" width="8.625" style="15" customWidth="1"/>
    <col min="7562" max="7562" width="10.5" style="15" customWidth="1"/>
    <col min="7563" max="7566" width="9.625" style="15" customWidth="1"/>
    <col min="7567" max="7572" width="8.625" style="15" customWidth="1"/>
    <col min="7573" max="7582" width="9.375" style="15" customWidth="1"/>
    <col min="7583" max="7583" width="8.625" style="15" customWidth="1"/>
    <col min="7584" max="7584" width="10.5" style="15" customWidth="1"/>
    <col min="7585" max="7593" width="9.25" style="15" customWidth="1"/>
    <col min="7594" max="7594" width="8.625" style="15" customWidth="1"/>
    <col min="7595" max="7603" width="10.375" style="15" customWidth="1"/>
    <col min="7604" max="7604" width="8.625" style="15" customWidth="1"/>
    <col min="7605" max="7605" width="10.5" style="15" customWidth="1"/>
    <col min="7606" max="7614" width="9.125" style="15" customWidth="1"/>
    <col min="7615" max="7615" width="8.625" style="15" customWidth="1"/>
    <col min="7616" max="7624" width="9.375" style="15" customWidth="1"/>
    <col min="7625" max="7625" width="9.125" style="15" customWidth="1"/>
    <col min="7626" max="7664" width="9" style="15" hidden="1" customWidth="1"/>
    <col min="7665" max="7680" width="9" style="15" hidden="1"/>
    <col min="7681" max="7681" width="10.5" style="15" customWidth="1"/>
    <col min="7682" max="7682" width="8.625" style="15" customWidth="1"/>
    <col min="7683" max="7683" width="10.25" style="15" customWidth="1"/>
    <col min="7684" max="7684" width="7.375" style="15" customWidth="1"/>
    <col min="7685" max="7685" width="9.75" style="15" customWidth="1"/>
    <col min="7686" max="7686" width="7" style="15" customWidth="1"/>
    <col min="7687" max="7687" width="8.5" style="15" customWidth="1"/>
    <col min="7688" max="7688" width="9.875" style="15" customWidth="1"/>
    <col min="7689" max="7689" width="6.125" style="15" customWidth="1"/>
    <col min="7690" max="7690" width="7.625" style="15" customWidth="1"/>
    <col min="7691" max="7691" width="8.5" style="15" customWidth="1"/>
    <col min="7692" max="7692" width="8.625" style="15" customWidth="1"/>
    <col min="7693" max="7693" width="10.25" style="15" customWidth="1"/>
    <col min="7694" max="7695" width="10.75" style="15" customWidth="1"/>
    <col min="7696" max="7697" width="10.25" style="15" customWidth="1"/>
    <col min="7698" max="7698" width="10.75" style="15" customWidth="1"/>
    <col min="7699" max="7701" width="10.25" style="15" customWidth="1"/>
    <col min="7702" max="7702" width="8.625" style="15" customWidth="1"/>
    <col min="7703" max="7703" width="10.5" style="15" customWidth="1"/>
    <col min="7704" max="7706" width="8.125" style="15" customWidth="1"/>
    <col min="7707" max="7709" width="6.625" style="15" customWidth="1"/>
    <col min="7710" max="7712" width="7.5" style="15" customWidth="1"/>
    <col min="7713" max="7714" width="7.625" style="15" customWidth="1"/>
    <col min="7715" max="7715" width="8.625" style="15" customWidth="1"/>
    <col min="7716" max="7717" width="9.625" style="15" customWidth="1"/>
    <col min="7718" max="7725" width="9.125" style="15" customWidth="1"/>
    <col min="7726" max="7726" width="8.625" style="15" customWidth="1"/>
    <col min="7727" max="7727" width="10.5" style="15" customWidth="1"/>
    <col min="7728" max="7728" width="8.375" style="15" customWidth="1"/>
    <col min="7729" max="7729" width="8.625" style="15" customWidth="1"/>
    <col min="7730" max="7730" width="9.75" style="15" customWidth="1"/>
    <col min="7731" max="7731" width="8.375" style="15" customWidth="1"/>
    <col min="7732" max="7732" width="8.625" style="15" customWidth="1"/>
    <col min="7733" max="7733" width="9.75" style="15" customWidth="1"/>
    <col min="7734" max="7734" width="8.375" style="15" customWidth="1"/>
    <col min="7735" max="7735" width="8.625" style="15" customWidth="1"/>
    <col min="7736" max="7736" width="9.75" style="15" customWidth="1"/>
    <col min="7737" max="7737" width="8.625" style="15" customWidth="1"/>
    <col min="7738" max="7748" width="8.125" style="15" customWidth="1"/>
    <col min="7749" max="7749" width="8.625" style="15" customWidth="1"/>
    <col min="7750" max="7750" width="10.5" style="15" customWidth="1"/>
    <col min="7751" max="7751" width="8.625" style="15" customWidth="1"/>
    <col min="7752" max="7752" width="10.125" style="15" customWidth="1"/>
    <col min="7753" max="7753" width="8.625" style="15" customWidth="1"/>
    <col min="7754" max="7754" width="9" style="15" customWidth="1"/>
    <col min="7755" max="7755" width="10.125" style="15" customWidth="1"/>
    <col min="7756" max="7756" width="7.125" style="15" customWidth="1"/>
    <col min="7757" max="7757" width="8.125" style="15" customWidth="1"/>
    <col min="7758" max="7758" width="10.125" style="15" customWidth="1"/>
    <col min="7759" max="7760" width="8.625" style="15" customWidth="1"/>
    <col min="7761" max="7765" width="8.875" style="15" customWidth="1"/>
    <col min="7766" max="7766" width="7.75" style="15" customWidth="1"/>
    <col min="7767" max="7767" width="6.75" style="15" bestFit="1" customWidth="1"/>
    <col min="7768" max="7768" width="8.25" style="15" customWidth="1"/>
    <col min="7769" max="7771" width="7.75" style="15" customWidth="1"/>
    <col min="7772" max="7772" width="8.625" style="15" customWidth="1"/>
    <col min="7773" max="7773" width="10.5" style="15" customWidth="1"/>
    <col min="7774" max="7779" width="8.5" style="15" customWidth="1"/>
    <col min="7780" max="7782" width="9.625" style="15" customWidth="1"/>
    <col min="7783" max="7783" width="8.625" style="15" customWidth="1"/>
    <col min="7784" max="7786" width="10.125" style="15" customWidth="1"/>
    <col min="7787" max="7789" width="10.625" style="15" customWidth="1"/>
    <col min="7790" max="7792" width="10.125" style="15" customWidth="1"/>
    <col min="7793" max="7793" width="8.625" style="15" customWidth="1"/>
    <col min="7794" max="7794" width="10.5" style="15" customWidth="1"/>
    <col min="7795" max="7797" width="8.625" style="15" customWidth="1"/>
    <col min="7798" max="7803" width="8.125" style="15" customWidth="1"/>
    <col min="7804" max="7804" width="7.625" style="15" customWidth="1"/>
    <col min="7805" max="7805" width="8.625" style="15" customWidth="1"/>
    <col min="7806" max="7816" width="8.375" style="15" customWidth="1"/>
    <col min="7817" max="7817" width="8.625" style="15" customWidth="1"/>
    <col min="7818" max="7818" width="10.5" style="15" customWidth="1"/>
    <col min="7819" max="7822" width="9.625" style="15" customWidth="1"/>
    <col min="7823" max="7828" width="8.625" style="15" customWidth="1"/>
    <col min="7829" max="7838" width="9.375" style="15" customWidth="1"/>
    <col min="7839" max="7839" width="8.625" style="15" customWidth="1"/>
    <col min="7840" max="7840" width="10.5" style="15" customWidth="1"/>
    <col min="7841" max="7849" width="9.25" style="15" customWidth="1"/>
    <col min="7850" max="7850" width="8.625" style="15" customWidth="1"/>
    <col min="7851" max="7859" width="10.375" style="15" customWidth="1"/>
    <col min="7860" max="7860" width="8.625" style="15" customWidth="1"/>
    <col min="7861" max="7861" width="10.5" style="15" customWidth="1"/>
    <col min="7862" max="7870" width="9.125" style="15" customWidth="1"/>
    <col min="7871" max="7871" width="8.625" style="15" customWidth="1"/>
    <col min="7872" max="7880" width="9.375" style="15" customWidth="1"/>
    <col min="7881" max="7881" width="9.125" style="15" customWidth="1"/>
    <col min="7882" max="7920" width="9" style="15" hidden="1" customWidth="1"/>
    <col min="7921" max="7936" width="9" style="15" hidden="1"/>
    <col min="7937" max="7937" width="10.5" style="15" customWidth="1"/>
    <col min="7938" max="7938" width="8.625" style="15" customWidth="1"/>
    <col min="7939" max="7939" width="10.25" style="15" customWidth="1"/>
    <col min="7940" max="7940" width="7.375" style="15" customWidth="1"/>
    <col min="7941" max="7941" width="9.75" style="15" customWidth="1"/>
    <col min="7942" max="7942" width="7" style="15" customWidth="1"/>
    <col min="7943" max="7943" width="8.5" style="15" customWidth="1"/>
    <col min="7944" max="7944" width="9.875" style="15" customWidth="1"/>
    <col min="7945" max="7945" width="6.125" style="15" customWidth="1"/>
    <col min="7946" max="7946" width="7.625" style="15" customWidth="1"/>
    <col min="7947" max="7947" width="8.5" style="15" customWidth="1"/>
    <col min="7948" max="7948" width="8.625" style="15" customWidth="1"/>
    <col min="7949" max="7949" width="10.25" style="15" customWidth="1"/>
    <col min="7950" max="7951" width="10.75" style="15" customWidth="1"/>
    <col min="7952" max="7953" width="10.25" style="15" customWidth="1"/>
    <col min="7954" max="7954" width="10.75" style="15" customWidth="1"/>
    <col min="7955" max="7957" width="10.25" style="15" customWidth="1"/>
    <col min="7958" max="7958" width="8.625" style="15" customWidth="1"/>
    <col min="7959" max="7959" width="10.5" style="15" customWidth="1"/>
    <col min="7960" max="7962" width="8.125" style="15" customWidth="1"/>
    <col min="7963" max="7965" width="6.625" style="15" customWidth="1"/>
    <col min="7966" max="7968" width="7.5" style="15" customWidth="1"/>
    <col min="7969" max="7970" width="7.625" style="15" customWidth="1"/>
    <col min="7971" max="7971" width="8.625" style="15" customWidth="1"/>
    <col min="7972" max="7973" width="9.625" style="15" customWidth="1"/>
    <col min="7974" max="7981" width="9.125" style="15" customWidth="1"/>
    <col min="7982" max="7982" width="8.625" style="15" customWidth="1"/>
    <col min="7983" max="7983" width="10.5" style="15" customWidth="1"/>
    <col min="7984" max="7984" width="8.375" style="15" customWidth="1"/>
    <col min="7985" max="7985" width="8.625" style="15" customWidth="1"/>
    <col min="7986" max="7986" width="9.75" style="15" customWidth="1"/>
    <col min="7987" max="7987" width="8.375" style="15" customWidth="1"/>
    <col min="7988" max="7988" width="8.625" style="15" customWidth="1"/>
    <col min="7989" max="7989" width="9.75" style="15" customWidth="1"/>
    <col min="7990" max="7990" width="8.375" style="15" customWidth="1"/>
    <col min="7991" max="7991" width="8.625" style="15" customWidth="1"/>
    <col min="7992" max="7992" width="9.75" style="15" customWidth="1"/>
    <col min="7993" max="7993" width="8.625" style="15" customWidth="1"/>
    <col min="7994" max="8004" width="8.125" style="15" customWidth="1"/>
    <col min="8005" max="8005" width="8.625" style="15" customWidth="1"/>
    <col min="8006" max="8006" width="10.5" style="15" customWidth="1"/>
    <col min="8007" max="8007" width="8.625" style="15" customWidth="1"/>
    <col min="8008" max="8008" width="10.125" style="15" customWidth="1"/>
    <col min="8009" max="8009" width="8.625" style="15" customWidth="1"/>
    <col min="8010" max="8010" width="9" style="15" customWidth="1"/>
    <col min="8011" max="8011" width="10.125" style="15" customWidth="1"/>
    <col min="8012" max="8012" width="7.125" style="15" customWidth="1"/>
    <col min="8013" max="8013" width="8.125" style="15" customWidth="1"/>
    <col min="8014" max="8014" width="10.125" style="15" customWidth="1"/>
    <col min="8015" max="8016" width="8.625" style="15" customWidth="1"/>
    <col min="8017" max="8021" width="8.875" style="15" customWidth="1"/>
    <col min="8022" max="8022" width="7.75" style="15" customWidth="1"/>
    <col min="8023" max="8023" width="6.75" style="15" bestFit="1" customWidth="1"/>
    <col min="8024" max="8024" width="8.25" style="15" customWidth="1"/>
    <col min="8025" max="8027" width="7.75" style="15" customWidth="1"/>
    <col min="8028" max="8028" width="8.625" style="15" customWidth="1"/>
    <col min="8029" max="8029" width="10.5" style="15" customWidth="1"/>
    <col min="8030" max="8035" width="8.5" style="15" customWidth="1"/>
    <col min="8036" max="8038" width="9.625" style="15" customWidth="1"/>
    <col min="8039" max="8039" width="8.625" style="15" customWidth="1"/>
    <col min="8040" max="8042" width="10.125" style="15" customWidth="1"/>
    <col min="8043" max="8045" width="10.625" style="15" customWidth="1"/>
    <col min="8046" max="8048" width="10.125" style="15" customWidth="1"/>
    <col min="8049" max="8049" width="8.625" style="15" customWidth="1"/>
    <col min="8050" max="8050" width="10.5" style="15" customWidth="1"/>
    <col min="8051" max="8053" width="8.625" style="15" customWidth="1"/>
    <col min="8054" max="8059" width="8.125" style="15" customWidth="1"/>
    <col min="8060" max="8060" width="7.625" style="15" customWidth="1"/>
    <col min="8061" max="8061" width="8.625" style="15" customWidth="1"/>
    <col min="8062" max="8072" width="8.375" style="15" customWidth="1"/>
    <col min="8073" max="8073" width="8.625" style="15" customWidth="1"/>
    <col min="8074" max="8074" width="10.5" style="15" customWidth="1"/>
    <col min="8075" max="8078" width="9.625" style="15" customWidth="1"/>
    <col min="8079" max="8084" width="8.625" style="15" customWidth="1"/>
    <col min="8085" max="8094" width="9.375" style="15" customWidth="1"/>
    <col min="8095" max="8095" width="8.625" style="15" customWidth="1"/>
    <col min="8096" max="8096" width="10.5" style="15" customWidth="1"/>
    <col min="8097" max="8105" width="9.25" style="15" customWidth="1"/>
    <col min="8106" max="8106" width="8.625" style="15" customWidth="1"/>
    <col min="8107" max="8115" width="10.375" style="15" customWidth="1"/>
    <col min="8116" max="8116" width="8.625" style="15" customWidth="1"/>
    <col min="8117" max="8117" width="10.5" style="15" customWidth="1"/>
    <col min="8118" max="8126" width="9.125" style="15" customWidth="1"/>
    <col min="8127" max="8127" width="8.625" style="15" customWidth="1"/>
    <col min="8128" max="8136" width="9.375" style="15" customWidth="1"/>
    <col min="8137" max="8137" width="9.125" style="15" customWidth="1"/>
    <col min="8138" max="8176" width="9" style="15" hidden="1" customWidth="1"/>
    <col min="8177" max="8192" width="9" style="15" hidden="1"/>
    <col min="8193" max="8193" width="10.5" style="15" customWidth="1"/>
    <col min="8194" max="8194" width="8.625" style="15" customWidth="1"/>
    <col min="8195" max="8195" width="10.25" style="15" customWidth="1"/>
    <col min="8196" max="8196" width="7.375" style="15" customWidth="1"/>
    <col min="8197" max="8197" width="9.75" style="15" customWidth="1"/>
    <col min="8198" max="8198" width="7" style="15" customWidth="1"/>
    <col min="8199" max="8199" width="8.5" style="15" customWidth="1"/>
    <col min="8200" max="8200" width="9.875" style="15" customWidth="1"/>
    <col min="8201" max="8201" width="6.125" style="15" customWidth="1"/>
    <col min="8202" max="8202" width="7.625" style="15" customWidth="1"/>
    <col min="8203" max="8203" width="8.5" style="15" customWidth="1"/>
    <col min="8204" max="8204" width="8.625" style="15" customWidth="1"/>
    <col min="8205" max="8205" width="10.25" style="15" customWidth="1"/>
    <col min="8206" max="8207" width="10.75" style="15" customWidth="1"/>
    <col min="8208" max="8209" width="10.25" style="15" customWidth="1"/>
    <col min="8210" max="8210" width="10.75" style="15" customWidth="1"/>
    <col min="8211" max="8213" width="10.25" style="15" customWidth="1"/>
    <col min="8214" max="8214" width="8.625" style="15" customWidth="1"/>
    <col min="8215" max="8215" width="10.5" style="15" customWidth="1"/>
    <col min="8216" max="8218" width="8.125" style="15" customWidth="1"/>
    <col min="8219" max="8221" width="6.625" style="15" customWidth="1"/>
    <col min="8222" max="8224" width="7.5" style="15" customWidth="1"/>
    <col min="8225" max="8226" width="7.625" style="15" customWidth="1"/>
    <col min="8227" max="8227" width="8.625" style="15" customWidth="1"/>
    <col min="8228" max="8229" width="9.625" style="15" customWidth="1"/>
    <col min="8230" max="8237" width="9.125" style="15" customWidth="1"/>
    <col min="8238" max="8238" width="8.625" style="15" customWidth="1"/>
    <col min="8239" max="8239" width="10.5" style="15" customWidth="1"/>
    <col min="8240" max="8240" width="8.375" style="15" customWidth="1"/>
    <col min="8241" max="8241" width="8.625" style="15" customWidth="1"/>
    <col min="8242" max="8242" width="9.75" style="15" customWidth="1"/>
    <col min="8243" max="8243" width="8.375" style="15" customWidth="1"/>
    <col min="8244" max="8244" width="8.625" style="15" customWidth="1"/>
    <col min="8245" max="8245" width="9.75" style="15" customWidth="1"/>
    <col min="8246" max="8246" width="8.375" style="15" customWidth="1"/>
    <col min="8247" max="8247" width="8.625" style="15" customWidth="1"/>
    <col min="8248" max="8248" width="9.75" style="15" customWidth="1"/>
    <col min="8249" max="8249" width="8.625" style="15" customWidth="1"/>
    <col min="8250" max="8260" width="8.125" style="15" customWidth="1"/>
    <col min="8261" max="8261" width="8.625" style="15" customWidth="1"/>
    <col min="8262" max="8262" width="10.5" style="15" customWidth="1"/>
    <col min="8263" max="8263" width="8.625" style="15" customWidth="1"/>
    <col min="8264" max="8264" width="10.125" style="15" customWidth="1"/>
    <col min="8265" max="8265" width="8.625" style="15" customWidth="1"/>
    <col min="8266" max="8266" width="9" style="15" customWidth="1"/>
    <col min="8267" max="8267" width="10.125" style="15" customWidth="1"/>
    <col min="8268" max="8268" width="7.125" style="15" customWidth="1"/>
    <col min="8269" max="8269" width="8.125" style="15" customWidth="1"/>
    <col min="8270" max="8270" width="10.125" style="15" customWidth="1"/>
    <col min="8271" max="8272" width="8.625" style="15" customWidth="1"/>
    <col min="8273" max="8277" width="8.875" style="15" customWidth="1"/>
    <col min="8278" max="8278" width="7.75" style="15" customWidth="1"/>
    <col min="8279" max="8279" width="6.75" style="15" bestFit="1" customWidth="1"/>
    <col min="8280" max="8280" width="8.25" style="15" customWidth="1"/>
    <col min="8281" max="8283" width="7.75" style="15" customWidth="1"/>
    <col min="8284" max="8284" width="8.625" style="15" customWidth="1"/>
    <col min="8285" max="8285" width="10.5" style="15" customWidth="1"/>
    <col min="8286" max="8291" width="8.5" style="15" customWidth="1"/>
    <col min="8292" max="8294" width="9.625" style="15" customWidth="1"/>
    <col min="8295" max="8295" width="8.625" style="15" customWidth="1"/>
    <col min="8296" max="8298" width="10.125" style="15" customWidth="1"/>
    <col min="8299" max="8301" width="10.625" style="15" customWidth="1"/>
    <col min="8302" max="8304" width="10.125" style="15" customWidth="1"/>
    <col min="8305" max="8305" width="8.625" style="15" customWidth="1"/>
    <col min="8306" max="8306" width="10.5" style="15" customWidth="1"/>
    <col min="8307" max="8309" width="8.625" style="15" customWidth="1"/>
    <col min="8310" max="8315" width="8.125" style="15" customWidth="1"/>
    <col min="8316" max="8316" width="7.625" style="15" customWidth="1"/>
    <col min="8317" max="8317" width="8.625" style="15" customWidth="1"/>
    <col min="8318" max="8328" width="8.375" style="15" customWidth="1"/>
    <col min="8329" max="8329" width="8.625" style="15" customWidth="1"/>
    <col min="8330" max="8330" width="10.5" style="15" customWidth="1"/>
    <col min="8331" max="8334" width="9.625" style="15" customWidth="1"/>
    <col min="8335" max="8340" width="8.625" style="15" customWidth="1"/>
    <col min="8341" max="8350" width="9.375" style="15" customWidth="1"/>
    <col min="8351" max="8351" width="8.625" style="15" customWidth="1"/>
    <col min="8352" max="8352" width="10.5" style="15" customWidth="1"/>
    <col min="8353" max="8361" width="9.25" style="15" customWidth="1"/>
    <col min="8362" max="8362" width="8.625" style="15" customWidth="1"/>
    <col min="8363" max="8371" width="10.375" style="15" customWidth="1"/>
    <col min="8372" max="8372" width="8.625" style="15" customWidth="1"/>
    <col min="8373" max="8373" width="10.5" style="15" customWidth="1"/>
    <col min="8374" max="8382" width="9.125" style="15" customWidth="1"/>
    <col min="8383" max="8383" width="8.625" style="15" customWidth="1"/>
    <col min="8384" max="8392" width="9.375" style="15" customWidth="1"/>
    <col min="8393" max="8393" width="9.125" style="15" customWidth="1"/>
    <col min="8394" max="8432" width="9" style="15" hidden="1" customWidth="1"/>
    <col min="8433" max="8448" width="9" style="15" hidden="1"/>
    <col min="8449" max="8449" width="10.5" style="15" customWidth="1"/>
    <col min="8450" max="8450" width="8.625" style="15" customWidth="1"/>
    <col min="8451" max="8451" width="10.25" style="15" customWidth="1"/>
    <col min="8452" max="8452" width="7.375" style="15" customWidth="1"/>
    <col min="8453" max="8453" width="9.75" style="15" customWidth="1"/>
    <col min="8454" max="8454" width="7" style="15" customWidth="1"/>
    <col min="8455" max="8455" width="8.5" style="15" customWidth="1"/>
    <col min="8456" max="8456" width="9.875" style="15" customWidth="1"/>
    <col min="8457" max="8457" width="6.125" style="15" customWidth="1"/>
    <col min="8458" max="8458" width="7.625" style="15" customWidth="1"/>
    <col min="8459" max="8459" width="8.5" style="15" customWidth="1"/>
    <col min="8460" max="8460" width="8.625" style="15" customWidth="1"/>
    <col min="8461" max="8461" width="10.25" style="15" customWidth="1"/>
    <col min="8462" max="8463" width="10.75" style="15" customWidth="1"/>
    <col min="8464" max="8465" width="10.25" style="15" customWidth="1"/>
    <col min="8466" max="8466" width="10.75" style="15" customWidth="1"/>
    <col min="8467" max="8469" width="10.25" style="15" customWidth="1"/>
    <col min="8470" max="8470" width="8.625" style="15" customWidth="1"/>
    <col min="8471" max="8471" width="10.5" style="15" customWidth="1"/>
    <col min="8472" max="8474" width="8.125" style="15" customWidth="1"/>
    <col min="8475" max="8477" width="6.625" style="15" customWidth="1"/>
    <col min="8478" max="8480" width="7.5" style="15" customWidth="1"/>
    <col min="8481" max="8482" width="7.625" style="15" customWidth="1"/>
    <col min="8483" max="8483" width="8.625" style="15" customWidth="1"/>
    <col min="8484" max="8485" width="9.625" style="15" customWidth="1"/>
    <col min="8486" max="8493" width="9.125" style="15" customWidth="1"/>
    <col min="8494" max="8494" width="8.625" style="15" customWidth="1"/>
    <col min="8495" max="8495" width="10.5" style="15" customWidth="1"/>
    <col min="8496" max="8496" width="8.375" style="15" customWidth="1"/>
    <col min="8497" max="8497" width="8.625" style="15" customWidth="1"/>
    <col min="8498" max="8498" width="9.75" style="15" customWidth="1"/>
    <col min="8499" max="8499" width="8.375" style="15" customWidth="1"/>
    <col min="8500" max="8500" width="8.625" style="15" customWidth="1"/>
    <col min="8501" max="8501" width="9.75" style="15" customWidth="1"/>
    <col min="8502" max="8502" width="8.375" style="15" customWidth="1"/>
    <col min="8503" max="8503" width="8.625" style="15" customWidth="1"/>
    <col min="8504" max="8504" width="9.75" style="15" customWidth="1"/>
    <col min="8505" max="8505" width="8.625" style="15" customWidth="1"/>
    <col min="8506" max="8516" width="8.125" style="15" customWidth="1"/>
    <col min="8517" max="8517" width="8.625" style="15" customWidth="1"/>
    <col min="8518" max="8518" width="10.5" style="15" customWidth="1"/>
    <col min="8519" max="8519" width="8.625" style="15" customWidth="1"/>
    <col min="8520" max="8520" width="10.125" style="15" customWidth="1"/>
    <col min="8521" max="8521" width="8.625" style="15" customWidth="1"/>
    <col min="8522" max="8522" width="9" style="15" customWidth="1"/>
    <col min="8523" max="8523" width="10.125" style="15" customWidth="1"/>
    <col min="8524" max="8524" width="7.125" style="15" customWidth="1"/>
    <col min="8525" max="8525" width="8.125" style="15" customWidth="1"/>
    <col min="8526" max="8526" width="10.125" style="15" customWidth="1"/>
    <col min="8527" max="8528" width="8.625" style="15" customWidth="1"/>
    <col min="8529" max="8533" width="8.875" style="15" customWidth="1"/>
    <col min="8534" max="8534" width="7.75" style="15" customWidth="1"/>
    <col min="8535" max="8535" width="6.75" style="15" bestFit="1" customWidth="1"/>
    <col min="8536" max="8536" width="8.25" style="15" customWidth="1"/>
    <col min="8537" max="8539" width="7.75" style="15" customWidth="1"/>
    <col min="8540" max="8540" width="8.625" style="15" customWidth="1"/>
    <col min="8541" max="8541" width="10.5" style="15" customWidth="1"/>
    <col min="8542" max="8547" width="8.5" style="15" customWidth="1"/>
    <col min="8548" max="8550" width="9.625" style="15" customWidth="1"/>
    <col min="8551" max="8551" width="8.625" style="15" customWidth="1"/>
    <col min="8552" max="8554" width="10.125" style="15" customWidth="1"/>
    <col min="8555" max="8557" width="10.625" style="15" customWidth="1"/>
    <col min="8558" max="8560" width="10.125" style="15" customWidth="1"/>
    <col min="8561" max="8561" width="8.625" style="15" customWidth="1"/>
    <col min="8562" max="8562" width="10.5" style="15" customWidth="1"/>
    <col min="8563" max="8565" width="8.625" style="15" customWidth="1"/>
    <col min="8566" max="8571" width="8.125" style="15" customWidth="1"/>
    <col min="8572" max="8572" width="7.625" style="15" customWidth="1"/>
    <col min="8573" max="8573" width="8.625" style="15" customWidth="1"/>
    <col min="8574" max="8584" width="8.375" style="15" customWidth="1"/>
    <col min="8585" max="8585" width="8.625" style="15" customWidth="1"/>
    <col min="8586" max="8586" width="10.5" style="15" customWidth="1"/>
    <col min="8587" max="8590" width="9.625" style="15" customWidth="1"/>
    <col min="8591" max="8596" width="8.625" style="15" customWidth="1"/>
    <col min="8597" max="8606" width="9.375" style="15" customWidth="1"/>
    <col min="8607" max="8607" width="8.625" style="15" customWidth="1"/>
    <col min="8608" max="8608" width="10.5" style="15" customWidth="1"/>
    <col min="8609" max="8617" width="9.25" style="15" customWidth="1"/>
    <col min="8618" max="8618" width="8.625" style="15" customWidth="1"/>
    <col min="8619" max="8627" width="10.375" style="15" customWidth="1"/>
    <col min="8628" max="8628" width="8.625" style="15" customWidth="1"/>
    <col min="8629" max="8629" width="10.5" style="15" customWidth="1"/>
    <col min="8630" max="8638" width="9.125" style="15" customWidth="1"/>
    <col min="8639" max="8639" width="8.625" style="15" customWidth="1"/>
    <col min="8640" max="8648" width="9.375" style="15" customWidth="1"/>
    <col min="8649" max="8649" width="9.125" style="15" customWidth="1"/>
    <col min="8650" max="8688" width="9" style="15" hidden="1" customWidth="1"/>
    <col min="8689" max="8704" width="9" style="15" hidden="1"/>
    <col min="8705" max="8705" width="10.5" style="15" customWidth="1"/>
    <col min="8706" max="8706" width="8.625" style="15" customWidth="1"/>
    <col min="8707" max="8707" width="10.25" style="15" customWidth="1"/>
    <col min="8708" max="8708" width="7.375" style="15" customWidth="1"/>
    <col min="8709" max="8709" width="9.75" style="15" customWidth="1"/>
    <col min="8710" max="8710" width="7" style="15" customWidth="1"/>
    <col min="8711" max="8711" width="8.5" style="15" customWidth="1"/>
    <col min="8712" max="8712" width="9.875" style="15" customWidth="1"/>
    <col min="8713" max="8713" width="6.125" style="15" customWidth="1"/>
    <col min="8714" max="8714" width="7.625" style="15" customWidth="1"/>
    <col min="8715" max="8715" width="8.5" style="15" customWidth="1"/>
    <col min="8716" max="8716" width="8.625" style="15" customWidth="1"/>
    <col min="8717" max="8717" width="10.25" style="15" customWidth="1"/>
    <col min="8718" max="8719" width="10.75" style="15" customWidth="1"/>
    <col min="8720" max="8721" width="10.25" style="15" customWidth="1"/>
    <col min="8722" max="8722" width="10.75" style="15" customWidth="1"/>
    <col min="8723" max="8725" width="10.25" style="15" customWidth="1"/>
    <col min="8726" max="8726" width="8.625" style="15" customWidth="1"/>
    <col min="8727" max="8727" width="10.5" style="15" customWidth="1"/>
    <col min="8728" max="8730" width="8.125" style="15" customWidth="1"/>
    <col min="8731" max="8733" width="6.625" style="15" customWidth="1"/>
    <col min="8734" max="8736" width="7.5" style="15" customWidth="1"/>
    <col min="8737" max="8738" width="7.625" style="15" customWidth="1"/>
    <col min="8739" max="8739" width="8.625" style="15" customWidth="1"/>
    <col min="8740" max="8741" width="9.625" style="15" customWidth="1"/>
    <col min="8742" max="8749" width="9.125" style="15" customWidth="1"/>
    <col min="8750" max="8750" width="8.625" style="15" customWidth="1"/>
    <col min="8751" max="8751" width="10.5" style="15" customWidth="1"/>
    <col min="8752" max="8752" width="8.375" style="15" customWidth="1"/>
    <col min="8753" max="8753" width="8.625" style="15" customWidth="1"/>
    <col min="8754" max="8754" width="9.75" style="15" customWidth="1"/>
    <col min="8755" max="8755" width="8.375" style="15" customWidth="1"/>
    <col min="8756" max="8756" width="8.625" style="15" customWidth="1"/>
    <col min="8757" max="8757" width="9.75" style="15" customWidth="1"/>
    <col min="8758" max="8758" width="8.375" style="15" customWidth="1"/>
    <col min="8759" max="8759" width="8.625" style="15" customWidth="1"/>
    <col min="8760" max="8760" width="9.75" style="15" customWidth="1"/>
    <col min="8761" max="8761" width="8.625" style="15" customWidth="1"/>
    <col min="8762" max="8772" width="8.125" style="15" customWidth="1"/>
    <col min="8773" max="8773" width="8.625" style="15" customWidth="1"/>
    <col min="8774" max="8774" width="10.5" style="15" customWidth="1"/>
    <col min="8775" max="8775" width="8.625" style="15" customWidth="1"/>
    <col min="8776" max="8776" width="10.125" style="15" customWidth="1"/>
    <col min="8777" max="8777" width="8.625" style="15" customWidth="1"/>
    <col min="8778" max="8778" width="9" style="15" customWidth="1"/>
    <col min="8779" max="8779" width="10.125" style="15" customWidth="1"/>
    <col min="8780" max="8780" width="7.125" style="15" customWidth="1"/>
    <col min="8781" max="8781" width="8.125" style="15" customWidth="1"/>
    <col min="8782" max="8782" width="10.125" style="15" customWidth="1"/>
    <col min="8783" max="8784" width="8.625" style="15" customWidth="1"/>
    <col min="8785" max="8789" width="8.875" style="15" customWidth="1"/>
    <col min="8790" max="8790" width="7.75" style="15" customWidth="1"/>
    <col min="8791" max="8791" width="6.75" style="15" bestFit="1" customWidth="1"/>
    <col min="8792" max="8792" width="8.25" style="15" customWidth="1"/>
    <col min="8793" max="8795" width="7.75" style="15" customWidth="1"/>
    <col min="8796" max="8796" width="8.625" style="15" customWidth="1"/>
    <col min="8797" max="8797" width="10.5" style="15" customWidth="1"/>
    <col min="8798" max="8803" width="8.5" style="15" customWidth="1"/>
    <col min="8804" max="8806" width="9.625" style="15" customWidth="1"/>
    <col min="8807" max="8807" width="8.625" style="15" customWidth="1"/>
    <col min="8808" max="8810" width="10.125" style="15" customWidth="1"/>
    <col min="8811" max="8813" width="10.625" style="15" customWidth="1"/>
    <col min="8814" max="8816" width="10.125" style="15" customWidth="1"/>
    <col min="8817" max="8817" width="8.625" style="15" customWidth="1"/>
    <col min="8818" max="8818" width="10.5" style="15" customWidth="1"/>
    <col min="8819" max="8821" width="8.625" style="15" customWidth="1"/>
    <col min="8822" max="8827" width="8.125" style="15" customWidth="1"/>
    <col min="8828" max="8828" width="7.625" style="15" customWidth="1"/>
    <col min="8829" max="8829" width="8.625" style="15" customWidth="1"/>
    <col min="8830" max="8840" width="8.375" style="15" customWidth="1"/>
    <col min="8841" max="8841" width="8.625" style="15" customWidth="1"/>
    <col min="8842" max="8842" width="10.5" style="15" customWidth="1"/>
    <col min="8843" max="8846" width="9.625" style="15" customWidth="1"/>
    <col min="8847" max="8852" width="8.625" style="15" customWidth="1"/>
    <col min="8853" max="8862" width="9.375" style="15" customWidth="1"/>
    <col min="8863" max="8863" width="8.625" style="15" customWidth="1"/>
    <col min="8864" max="8864" width="10.5" style="15" customWidth="1"/>
    <col min="8865" max="8873" width="9.25" style="15" customWidth="1"/>
    <col min="8874" max="8874" width="8.625" style="15" customWidth="1"/>
    <col min="8875" max="8883" width="10.375" style="15" customWidth="1"/>
    <col min="8884" max="8884" width="8.625" style="15" customWidth="1"/>
    <col min="8885" max="8885" width="10.5" style="15" customWidth="1"/>
    <col min="8886" max="8894" width="9.125" style="15" customWidth="1"/>
    <col min="8895" max="8895" width="8.625" style="15" customWidth="1"/>
    <col min="8896" max="8904" width="9.375" style="15" customWidth="1"/>
    <col min="8905" max="8905" width="9.125" style="15" customWidth="1"/>
    <col min="8906" max="8944" width="9" style="15" hidden="1" customWidth="1"/>
    <col min="8945" max="8960" width="9" style="15" hidden="1"/>
    <col min="8961" max="8961" width="10.5" style="15" customWidth="1"/>
    <col min="8962" max="8962" width="8.625" style="15" customWidth="1"/>
    <col min="8963" max="8963" width="10.25" style="15" customWidth="1"/>
    <col min="8964" max="8964" width="7.375" style="15" customWidth="1"/>
    <col min="8965" max="8965" width="9.75" style="15" customWidth="1"/>
    <col min="8966" max="8966" width="7" style="15" customWidth="1"/>
    <col min="8967" max="8967" width="8.5" style="15" customWidth="1"/>
    <col min="8968" max="8968" width="9.875" style="15" customWidth="1"/>
    <col min="8969" max="8969" width="6.125" style="15" customWidth="1"/>
    <col min="8970" max="8970" width="7.625" style="15" customWidth="1"/>
    <col min="8971" max="8971" width="8.5" style="15" customWidth="1"/>
    <col min="8972" max="8972" width="8.625" style="15" customWidth="1"/>
    <col min="8973" max="8973" width="10.25" style="15" customWidth="1"/>
    <col min="8974" max="8975" width="10.75" style="15" customWidth="1"/>
    <col min="8976" max="8977" width="10.25" style="15" customWidth="1"/>
    <col min="8978" max="8978" width="10.75" style="15" customWidth="1"/>
    <col min="8979" max="8981" width="10.25" style="15" customWidth="1"/>
    <col min="8982" max="8982" width="8.625" style="15" customWidth="1"/>
    <col min="8983" max="8983" width="10.5" style="15" customWidth="1"/>
    <col min="8984" max="8986" width="8.125" style="15" customWidth="1"/>
    <col min="8987" max="8989" width="6.625" style="15" customWidth="1"/>
    <col min="8990" max="8992" width="7.5" style="15" customWidth="1"/>
    <col min="8993" max="8994" width="7.625" style="15" customWidth="1"/>
    <col min="8995" max="8995" width="8.625" style="15" customWidth="1"/>
    <col min="8996" max="8997" width="9.625" style="15" customWidth="1"/>
    <col min="8998" max="9005" width="9.125" style="15" customWidth="1"/>
    <col min="9006" max="9006" width="8.625" style="15" customWidth="1"/>
    <col min="9007" max="9007" width="10.5" style="15" customWidth="1"/>
    <col min="9008" max="9008" width="8.375" style="15" customWidth="1"/>
    <col min="9009" max="9009" width="8.625" style="15" customWidth="1"/>
    <col min="9010" max="9010" width="9.75" style="15" customWidth="1"/>
    <col min="9011" max="9011" width="8.375" style="15" customWidth="1"/>
    <col min="9012" max="9012" width="8.625" style="15" customWidth="1"/>
    <col min="9013" max="9013" width="9.75" style="15" customWidth="1"/>
    <col min="9014" max="9014" width="8.375" style="15" customWidth="1"/>
    <col min="9015" max="9015" width="8.625" style="15" customWidth="1"/>
    <col min="9016" max="9016" width="9.75" style="15" customWidth="1"/>
    <col min="9017" max="9017" width="8.625" style="15" customWidth="1"/>
    <col min="9018" max="9028" width="8.125" style="15" customWidth="1"/>
    <col min="9029" max="9029" width="8.625" style="15" customWidth="1"/>
    <col min="9030" max="9030" width="10.5" style="15" customWidth="1"/>
    <col min="9031" max="9031" width="8.625" style="15" customWidth="1"/>
    <col min="9032" max="9032" width="10.125" style="15" customWidth="1"/>
    <col min="9033" max="9033" width="8.625" style="15" customWidth="1"/>
    <col min="9034" max="9034" width="9" style="15" customWidth="1"/>
    <col min="9035" max="9035" width="10.125" style="15" customWidth="1"/>
    <col min="9036" max="9036" width="7.125" style="15" customWidth="1"/>
    <col min="9037" max="9037" width="8.125" style="15" customWidth="1"/>
    <col min="9038" max="9038" width="10.125" style="15" customWidth="1"/>
    <col min="9039" max="9040" width="8.625" style="15" customWidth="1"/>
    <col min="9041" max="9045" width="8.875" style="15" customWidth="1"/>
    <col min="9046" max="9046" width="7.75" style="15" customWidth="1"/>
    <col min="9047" max="9047" width="6.75" style="15" bestFit="1" customWidth="1"/>
    <col min="9048" max="9048" width="8.25" style="15" customWidth="1"/>
    <col min="9049" max="9051" width="7.75" style="15" customWidth="1"/>
    <col min="9052" max="9052" width="8.625" style="15" customWidth="1"/>
    <col min="9053" max="9053" width="10.5" style="15" customWidth="1"/>
    <col min="9054" max="9059" width="8.5" style="15" customWidth="1"/>
    <col min="9060" max="9062" width="9.625" style="15" customWidth="1"/>
    <col min="9063" max="9063" width="8.625" style="15" customWidth="1"/>
    <col min="9064" max="9066" width="10.125" style="15" customWidth="1"/>
    <col min="9067" max="9069" width="10.625" style="15" customWidth="1"/>
    <col min="9070" max="9072" width="10.125" style="15" customWidth="1"/>
    <col min="9073" max="9073" width="8.625" style="15" customWidth="1"/>
    <col min="9074" max="9074" width="10.5" style="15" customWidth="1"/>
    <col min="9075" max="9077" width="8.625" style="15" customWidth="1"/>
    <col min="9078" max="9083" width="8.125" style="15" customWidth="1"/>
    <col min="9084" max="9084" width="7.625" style="15" customWidth="1"/>
    <col min="9085" max="9085" width="8.625" style="15" customWidth="1"/>
    <col min="9086" max="9096" width="8.375" style="15" customWidth="1"/>
    <col min="9097" max="9097" width="8.625" style="15" customWidth="1"/>
    <col min="9098" max="9098" width="10.5" style="15" customWidth="1"/>
    <col min="9099" max="9102" width="9.625" style="15" customWidth="1"/>
    <col min="9103" max="9108" width="8.625" style="15" customWidth="1"/>
    <col min="9109" max="9118" width="9.375" style="15" customWidth="1"/>
    <col min="9119" max="9119" width="8.625" style="15" customWidth="1"/>
    <col min="9120" max="9120" width="10.5" style="15" customWidth="1"/>
    <col min="9121" max="9129" width="9.25" style="15" customWidth="1"/>
    <col min="9130" max="9130" width="8.625" style="15" customWidth="1"/>
    <col min="9131" max="9139" width="10.375" style="15" customWidth="1"/>
    <col min="9140" max="9140" width="8.625" style="15" customWidth="1"/>
    <col min="9141" max="9141" width="10.5" style="15" customWidth="1"/>
    <col min="9142" max="9150" width="9.125" style="15" customWidth="1"/>
    <col min="9151" max="9151" width="8.625" style="15" customWidth="1"/>
    <col min="9152" max="9160" width="9.375" style="15" customWidth="1"/>
    <col min="9161" max="9161" width="9.125" style="15" customWidth="1"/>
    <col min="9162" max="9200" width="9" style="15" hidden="1" customWidth="1"/>
    <col min="9201" max="9216" width="9" style="15" hidden="1"/>
    <col min="9217" max="9217" width="10.5" style="15" customWidth="1"/>
    <col min="9218" max="9218" width="8.625" style="15" customWidth="1"/>
    <col min="9219" max="9219" width="10.25" style="15" customWidth="1"/>
    <col min="9220" max="9220" width="7.375" style="15" customWidth="1"/>
    <col min="9221" max="9221" width="9.75" style="15" customWidth="1"/>
    <col min="9222" max="9222" width="7" style="15" customWidth="1"/>
    <col min="9223" max="9223" width="8.5" style="15" customWidth="1"/>
    <col min="9224" max="9224" width="9.875" style="15" customWidth="1"/>
    <col min="9225" max="9225" width="6.125" style="15" customWidth="1"/>
    <col min="9226" max="9226" width="7.625" style="15" customWidth="1"/>
    <col min="9227" max="9227" width="8.5" style="15" customWidth="1"/>
    <col min="9228" max="9228" width="8.625" style="15" customWidth="1"/>
    <col min="9229" max="9229" width="10.25" style="15" customWidth="1"/>
    <col min="9230" max="9231" width="10.75" style="15" customWidth="1"/>
    <col min="9232" max="9233" width="10.25" style="15" customWidth="1"/>
    <col min="9234" max="9234" width="10.75" style="15" customWidth="1"/>
    <col min="9235" max="9237" width="10.25" style="15" customWidth="1"/>
    <col min="9238" max="9238" width="8.625" style="15" customWidth="1"/>
    <col min="9239" max="9239" width="10.5" style="15" customWidth="1"/>
    <col min="9240" max="9242" width="8.125" style="15" customWidth="1"/>
    <col min="9243" max="9245" width="6.625" style="15" customWidth="1"/>
    <col min="9246" max="9248" width="7.5" style="15" customWidth="1"/>
    <col min="9249" max="9250" width="7.625" style="15" customWidth="1"/>
    <col min="9251" max="9251" width="8.625" style="15" customWidth="1"/>
    <col min="9252" max="9253" width="9.625" style="15" customWidth="1"/>
    <col min="9254" max="9261" width="9.125" style="15" customWidth="1"/>
    <col min="9262" max="9262" width="8.625" style="15" customWidth="1"/>
    <col min="9263" max="9263" width="10.5" style="15" customWidth="1"/>
    <col min="9264" max="9264" width="8.375" style="15" customWidth="1"/>
    <col min="9265" max="9265" width="8.625" style="15" customWidth="1"/>
    <col min="9266" max="9266" width="9.75" style="15" customWidth="1"/>
    <col min="9267" max="9267" width="8.375" style="15" customWidth="1"/>
    <col min="9268" max="9268" width="8.625" style="15" customWidth="1"/>
    <col min="9269" max="9269" width="9.75" style="15" customWidth="1"/>
    <col min="9270" max="9270" width="8.375" style="15" customWidth="1"/>
    <col min="9271" max="9271" width="8.625" style="15" customWidth="1"/>
    <col min="9272" max="9272" width="9.75" style="15" customWidth="1"/>
    <col min="9273" max="9273" width="8.625" style="15" customWidth="1"/>
    <col min="9274" max="9284" width="8.125" style="15" customWidth="1"/>
    <col min="9285" max="9285" width="8.625" style="15" customWidth="1"/>
    <col min="9286" max="9286" width="10.5" style="15" customWidth="1"/>
    <col min="9287" max="9287" width="8.625" style="15" customWidth="1"/>
    <col min="9288" max="9288" width="10.125" style="15" customWidth="1"/>
    <col min="9289" max="9289" width="8.625" style="15" customWidth="1"/>
    <col min="9290" max="9290" width="9" style="15" customWidth="1"/>
    <col min="9291" max="9291" width="10.125" style="15" customWidth="1"/>
    <col min="9292" max="9292" width="7.125" style="15" customWidth="1"/>
    <col min="9293" max="9293" width="8.125" style="15" customWidth="1"/>
    <col min="9294" max="9294" width="10.125" style="15" customWidth="1"/>
    <col min="9295" max="9296" width="8.625" style="15" customWidth="1"/>
    <col min="9297" max="9301" width="8.875" style="15" customWidth="1"/>
    <col min="9302" max="9302" width="7.75" style="15" customWidth="1"/>
    <col min="9303" max="9303" width="6.75" style="15" bestFit="1" customWidth="1"/>
    <col min="9304" max="9304" width="8.25" style="15" customWidth="1"/>
    <col min="9305" max="9307" width="7.75" style="15" customWidth="1"/>
    <col min="9308" max="9308" width="8.625" style="15" customWidth="1"/>
    <col min="9309" max="9309" width="10.5" style="15" customWidth="1"/>
    <col min="9310" max="9315" width="8.5" style="15" customWidth="1"/>
    <col min="9316" max="9318" width="9.625" style="15" customWidth="1"/>
    <col min="9319" max="9319" width="8.625" style="15" customWidth="1"/>
    <col min="9320" max="9322" width="10.125" style="15" customWidth="1"/>
    <col min="9323" max="9325" width="10.625" style="15" customWidth="1"/>
    <col min="9326" max="9328" width="10.125" style="15" customWidth="1"/>
    <col min="9329" max="9329" width="8.625" style="15" customWidth="1"/>
    <col min="9330" max="9330" width="10.5" style="15" customWidth="1"/>
    <col min="9331" max="9333" width="8.625" style="15" customWidth="1"/>
    <col min="9334" max="9339" width="8.125" style="15" customWidth="1"/>
    <col min="9340" max="9340" width="7.625" style="15" customWidth="1"/>
    <col min="9341" max="9341" width="8.625" style="15" customWidth="1"/>
    <col min="9342" max="9352" width="8.375" style="15" customWidth="1"/>
    <col min="9353" max="9353" width="8.625" style="15" customWidth="1"/>
    <col min="9354" max="9354" width="10.5" style="15" customWidth="1"/>
    <col min="9355" max="9358" width="9.625" style="15" customWidth="1"/>
    <col min="9359" max="9364" width="8.625" style="15" customWidth="1"/>
    <col min="9365" max="9374" width="9.375" style="15" customWidth="1"/>
    <col min="9375" max="9375" width="8.625" style="15" customWidth="1"/>
    <col min="9376" max="9376" width="10.5" style="15" customWidth="1"/>
    <col min="9377" max="9385" width="9.25" style="15" customWidth="1"/>
    <col min="9386" max="9386" width="8.625" style="15" customWidth="1"/>
    <col min="9387" max="9395" width="10.375" style="15" customWidth="1"/>
    <col min="9396" max="9396" width="8.625" style="15" customWidth="1"/>
    <col min="9397" max="9397" width="10.5" style="15" customWidth="1"/>
    <col min="9398" max="9406" width="9.125" style="15" customWidth="1"/>
    <col min="9407" max="9407" width="8.625" style="15" customWidth="1"/>
    <col min="9408" max="9416" width="9.375" style="15" customWidth="1"/>
    <col min="9417" max="9417" width="9.125" style="15" customWidth="1"/>
    <col min="9418" max="9456" width="9" style="15" hidden="1" customWidth="1"/>
    <col min="9457" max="9472" width="9" style="15" hidden="1"/>
    <col min="9473" max="9473" width="10.5" style="15" customWidth="1"/>
    <col min="9474" max="9474" width="8.625" style="15" customWidth="1"/>
    <col min="9475" max="9475" width="10.25" style="15" customWidth="1"/>
    <col min="9476" max="9476" width="7.375" style="15" customWidth="1"/>
    <col min="9477" max="9477" width="9.75" style="15" customWidth="1"/>
    <col min="9478" max="9478" width="7" style="15" customWidth="1"/>
    <col min="9479" max="9479" width="8.5" style="15" customWidth="1"/>
    <col min="9480" max="9480" width="9.875" style="15" customWidth="1"/>
    <col min="9481" max="9481" width="6.125" style="15" customWidth="1"/>
    <col min="9482" max="9482" width="7.625" style="15" customWidth="1"/>
    <col min="9483" max="9483" width="8.5" style="15" customWidth="1"/>
    <col min="9484" max="9484" width="8.625" style="15" customWidth="1"/>
    <col min="9485" max="9485" width="10.25" style="15" customWidth="1"/>
    <col min="9486" max="9487" width="10.75" style="15" customWidth="1"/>
    <col min="9488" max="9489" width="10.25" style="15" customWidth="1"/>
    <col min="9490" max="9490" width="10.75" style="15" customWidth="1"/>
    <col min="9491" max="9493" width="10.25" style="15" customWidth="1"/>
    <col min="9494" max="9494" width="8.625" style="15" customWidth="1"/>
    <col min="9495" max="9495" width="10.5" style="15" customWidth="1"/>
    <col min="9496" max="9498" width="8.125" style="15" customWidth="1"/>
    <col min="9499" max="9501" width="6.625" style="15" customWidth="1"/>
    <col min="9502" max="9504" width="7.5" style="15" customWidth="1"/>
    <col min="9505" max="9506" width="7.625" style="15" customWidth="1"/>
    <col min="9507" max="9507" width="8.625" style="15" customWidth="1"/>
    <col min="9508" max="9509" width="9.625" style="15" customWidth="1"/>
    <col min="9510" max="9517" width="9.125" style="15" customWidth="1"/>
    <col min="9518" max="9518" width="8.625" style="15" customWidth="1"/>
    <col min="9519" max="9519" width="10.5" style="15" customWidth="1"/>
    <col min="9520" max="9520" width="8.375" style="15" customWidth="1"/>
    <col min="9521" max="9521" width="8.625" style="15" customWidth="1"/>
    <col min="9522" max="9522" width="9.75" style="15" customWidth="1"/>
    <col min="9523" max="9523" width="8.375" style="15" customWidth="1"/>
    <col min="9524" max="9524" width="8.625" style="15" customWidth="1"/>
    <col min="9525" max="9525" width="9.75" style="15" customWidth="1"/>
    <col min="9526" max="9526" width="8.375" style="15" customWidth="1"/>
    <col min="9527" max="9527" width="8.625" style="15" customWidth="1"/>
    <col min="9528" max="9528" width="9.75" style="15" customWidth="1"/>
    <col min="9529" max="9529" width="8.625" style="15" customWidth="1"/>
    <col min="9530" max="9540" width="8.125" style="15" customWidth="1"/>
    <col min="9541" max="9541" width="8.625" style="15" customWidth="1"/>
    <col min="9542" max="9542" width="10.5" style="15" customWidth="1"/>
    <col min="9543" max="9543" width="8.625" style="15" customWidth="1"/>
    <col min="9544" max="9544" width="10.125" style="15" customWidth="1"/>
    <col min="9545" max="9545" width="8.625" style="15" customWidth="1"/>
    <col min="9546" max="9546" width="9" style="15" customWidth="1"/>
    <col min="9547" max="9547" width="10.125" style="15" customWidth="1"/>
    <col min="9548" max="9548" width="7.125" style="15" customWidth="1"/>
    <col min="9549" max="9549" width="8.125" style="15" customWidth="1"/>
    <col min="9550" max="9550" width="10.125" style="15" customWidth="1"/>
    <col min="9551" max="9552" width="8.625" style="15" customWidth="1"/>
    <col min="9553" max="9557" width="8.875" style="15" customWidth="1"/>
    <col min="9558" max="9558" width="7.75" style="15" customWidth="1"/>
    <col min="9559" max="9559" width="6.75" style="15" bestFit="1" customWidth="1"/>
    <col min="9560" max="9560" width="8.25" style="15" customWidth="1"/>
    <col min="9561" max="9563" width="7.75" style="15" customWidth="1"/>
    <col min="9564" max="9564" width="8.625" style="15" customWidth="1"/>
    <col min="9565" max="9565" width="10.5" style="15" customWidth="1"/>
    <col min="9566" max="9571" width="8.5" style="15" customWidth="1"/>
    <col min="9572" max="9574" width="9.625" style="15" customWidth="1"/>
    <col min="9575" max="9575" width="8.625" style="15" customWidth="1"/>
    <col min="9576" max="9578" width="10.125" style="15" customWidth="1"/>
    <col min="9579" max="9581" width="10.625" style="15" customWidth="1"/>
    <col min="9582" max="9584" width="10.125" style="15" customWidth="1"/>
    <col min="9585" max="9585" width="8.625" style="15" customWidth="1"/>
    <col min="9586" max="9586" width="10.5" style="15" customWidth="1"/>
    <col min="9587" max="9589" width="8.625" style="15" customWidth="1"/>
    <col min="9590" max="9595" width="8.125" style="15" customWidth="1"/>
    <col min="9596" max="9596" width="7.625" style="15" customWidth="1"/>
    <col min="9597" max="9597" width="8.625" style="15" customWidth="1"/>
    <col min="9598" max="9608" width="8.375" style="15" customWidth="1"/>
    <col min="9609" max="9609" width="8.625" style="15" customWidth="1"/>
    <col min="9610" max="9610" width="10.5" style="15" customWidth="1"/>
    <col min="9611" max="9614" width="9.625" style="15" customWidth="1"/>
    <col min="9615" max="9620" width="8.625" style="15" customWidth="1"/>
    <col min="9621" max="9630" width="9.375" style="15" customWidth="1"/>
    <col min="9631" max="9631" width="8.625" style="15" customWidth="1"/>
    <col min="9632" max="9632" width="10.5" style="15" customWidth="1"/>
    <col min="9633" max="9641" width="9.25" style="15" customWidth="1"/>
    <col min="9642" max="9642" width="8.625" style="15" customWidth="1"/>
    <col min="9643" max="9651" width="10.375" style="15" customWidth="1"/>
    <col min="9652" max="9652" width="8.625" style="15" customWidth="1"/>
    <col min="9653" max="9653" width="10.5" style="15" customWidth="1"/>
    <col min="9654" max="9662" width="9.125" style="15" customWidth="1"/>
    <col min="9663" max="9663" width="8.625" style="15" customWidth="1"/>
    <col min="9664" max="9672" width="9.375" style="15" customWidth="1"/>
    <col min="9673" max="9673" width="9.125" style="15" customWidth="1"/>
    <col min="9674" max="9712" width="9" style="15" hidden="1" customWidth="1"/>
    <col min="9713" max="9728" width="9" style="15" hidden="1"/>
    <col min="9729" max="9729" width="10.5" style="15" customWidth="1"/>
    <col min="9730" max="9730" width="8.625" style="15" customWidth="1"/>
    <col min="9731" max="9731" width="10.25" style="15" customWidth="1"/>
    <col min="9732" max="9732" width="7.375" style="15" customWidth="1"/>
    <col min="9733" max="9733" width="9.75" style="15" customWidth="1"/>
    <col min="9734" max="9734" width="7" style="15" customWidth="1"/>
    <col min="9735" max="9735" width="8.5" style="15" customWidth="1"/>
    <col min="9736" max="9736" width="9.875" style="15" customWidth="1"/>
    <col min="9737" max="9737" width="6.125" style="15" customWidth="1"/>
    <col min="9738" max="9738" width="7.625" style="15" customWidth="1"/>
    <col min="9739" max="9739" width="8.5" style="15" customWidth="1"/>
    <col min="9740" max="9740" width="8.625" style="15" customWidth="1"/>
    <col min="9741" max="9741" width="10.25" style="15" customWidth="1"/>
    <col min="9742" max="9743" width="10.75" style="15" customWidth="1"/>
    <col min="9744" max="9745" width="10.25" style="15" customWidth="1"/>
    <col min="9746" max="9746" width="10.75" style="15" customWidth="1"/>
    <col min="9747" max="9749" width="10.25" style="15" customWidth="1"/>
    <col min="9750" max="9750" width="8.625" style="15" customWidth="1"/>
    <col min="9751" max="9751" width="10.5" style="15" customWidth="1"/>
    <col min="9752" max="9754" width="8.125" style="15" customWidth="1"/>
    <col min="9755" max="9757" width="6.625" style="15" customWidth="1"/>
    <col min="9758" max="9760" width="7.5" style="15" customWidth="1"/>
    <col min="9761" max="9762" width="7.625" style="15" customWidth="1"/>
    <col min="9763" max="9763" width="8.625" style="15" customWidth="1"/>
    <col min="9764" max="9765" width="9.625" style="15" customWidth="1"/>
    <col min="9766" max="9773" width="9.125" style="15" customWidth="1"/>
    <col min="9774" max="9774" width="8.625" style="15" customWidth="1"/>
    <col min="9775" max="9775" width="10.5" style="15" customWidth="1"/>
    <col min="9776" max="9776" width="8.375" style="15" customWidth="1"/>
    <col min="9777" max="9777" width="8.625" style="15" customWidth="1"/>
    <col min="9778" max="9778" width="9.75" style="15" customWidth="1"/>
    <col min="9779" max="9779" width="8.375" style="15" customWidth="1"/>
    <col min="9780" max="9780" width="8.625" style="15" customWidth="1"/>
    <col min="9781" max="9781" width="9.75" style="15" customWidth="1"/>
    <col min="9782" max="9782" width="8.375" style="15" customWidth="1"/>
    <col min="9783" max="9783" width="8.625" style="15" customWidth="1"/>
    <col min="9784" max="9784" width="9.75" style="15" customWidth="1"/>
    <col min="9785" max="9785" width="8.625" style="15" customWidth="1"/>
    <col min="9786" max="9796" width="8.125" style="15" customWidth="1"/>
    <col min="9797" max="9797" width="8.625" style="15" customWidth="1"/>
    <col min="9798" max="9798" width="10.5" style="15" customWidth="1"/>
    <col min="9799" max="9799" width="8.625" style="15" customWidth="1"/>
    <col min="9800" max="9800" width="10.125" style="15" customWidth="1"/>
    <col min="9801" max="9801" width="8.625" style="15" customWidth="1"/>
    <col min="9802" max="9802" width="9" style="15" customWidth="1"/>
    <col min="9803" max="9803" width="10.125" style="15" customWidth="1"/>
    <col min="9804" max="9804" width="7.125" style="15" customWidth="1"/>
    <col min="9805" max="9805" width="8.125" style="15" customWidth="1"/>
    <col min="9806" max="9806" width="10.125" style="15" customWidth="1"/>
    <col min="9807" max="9808" width="8.625" style="15" customWidth="1"/>
    <col min="9809" max="9813" width="8.875" style="15" customWidth="1"/>
    <col min="9814" max="9814" width="7.75" style="15" customWidth="1"/>
    <col min="9815" max="9815" width="6.75" style="15" bestFit="1" customWidth="1"/>
    <col min="9816" max="9816" width="8.25" style="15" customWidth="1"/>
    <col min="9817" max="9819" width="7.75" style="15" customWidth="1"/>
    <col min="9820" max="9820" width="8.625" style="15" customWidth="1"/>
    <col min="9821" max="9821" width="10.5" style="15" customWidth="1"/>
    <col min="9822" max="9827" width="8.5" style="15" customWidth="1"/>
    <col min="9828" max="9830" width="9.625" style="15" customWidth="1"/>
    <col min="9831" max="9831" width="8.625" style="15" customWidth="1"/>
    <col min="9832" max="9834" width="10.125" style="15" customWidth="1"/>
    <col min="9835" max="9837" width="10.625" style="15" customWidth="1"/>
    <col min="9838" max="9840" width="10.125" style="15" customWidth="1"/>
    <col min="9841" max="9841" width="8.625" style="15" customWidth="1"/>
    <col min="9842" max="9842" width="10.5" style="15" customWidth="1"/>
    <col min="9843" max="9845" width="8.625" style="15" customWidth="1"/>
    <col min="9846" max="9851" width="8.125" style="15" customWidth="1"/>
    <col min="9852" max="9852" width="7.625" style="15" customWidth="1"/>
    <col min="9853" max="9853" width="8.625" style="15" customWidth="1"/>
    <col min="9854" max="9864" width="8.375" style="15" customWidth="1"/>
    <col min="9865" max="9865" width="8.625" style="15" customWidth="1"/>
    <col min="9866" max="9866" width="10.5" style="15" customWidth="1"/>
    <col min="9867" max="9870" width="9.625" style="15" customWidth="1"/>
    <col min="9871" max="9876" width="8.625" style="15" customWidth="1"/>
    <col min="9877" max="9886" width="9.375" style="15" customWidth="1"/>
    <col min="9887" max="9887" width="8.625" style="15" customWidth="1"/>
    <col min="9888" max="9888" width="10.5" style="15" customWidth="1"/>
    <col min="9889" max="9897" width="9.25" style="15" customWidth="1"/>
    <col min="9898" max="9898" width="8.625" style="15" customWidth="1"/>
    <col min="9899" max="9907" width="10.375" style="15" customWidth="1"/>
    <col min="9908" max="9908" width="8.625" style="15" customWidth="1"/>
    <col min="9909" max="9909" width="10.5" style="15" customWidth="1"/>
    <col min="9910" max="9918" width="9.125" style="15" customWidth="1"/>
    <col min="9919" max="9919" width="8.625" style="15" customWidth="1"/>
    <col min="9920" max="9928" width="9.375" style="15" customWidth="1"/>
    <col min="9929" max="9929" width="9.125" style="15" customWidth="1"/>
    <col min="9930" max="9968" width="9" style="15" hidden="1" customWidth="1"/>
    <col min="9969" max="9984" width="9" style="15" hidden="1"/>
    <col min="9985" max="9985" width="10.5" style="15" customWidth="1"/>
    <col min="9986" max="9986" width="8.625" style="15" customWidth="1"/>
    <col min="9987" max="9987" width="10.25" style="15" customWidth="1"/>
    <col min="9988" max="9988" width="7.375" style="15" customWidth="1"/>
    <col min="9989" max="9989" width="9.75" style="15" customWidth="1"/>
    <col min="9990" max="9990" width="7" style="15" customWidth="1"/>
    <col min="9991" max="9991" width="8.5" style="15" customWidth="1"/>
    <col min="9992" max="9992" width="9.875" style="15" customWidth="1"/>
    <col min="9993" max="9993" width="6.125" style="15" customWidth="1"/>
    <col min="9994" max="9994" width="7.625" style="15" customWidth="1"/>
    <col min="9995" max="9995" width="8.5" style="15" customWidth="1"/>
    <col min="9996" max="9996" width="8.625" style="15" customWidth="1"/>
    <col min="9997" max="9997" width="10.25" style="15" customWidth="1"/>
    <col min="9998" max="9999" width="10.75" style="15" customWidth="1"/>
    <col min="10000" max="10001" width="10.25" style="15" customWidth="1"/>
    <col min="10002" max="10002" width="10.75" style="15" customWidth="1"/>
    <col min="10003" max="10005" width="10.25" style="15" customWidth="1"/>
    <col min="10006" max="10006" width="8.625" style="15" customWidth="1"/>
    <col min="10007" max="10007" width="10.5" style="15" customWidth="1"/>
    <col min="10008" max="10010" width="8.125" style="15" customWidth="1"/>
    <col min="10011" max="10013" width="6.625" style="15" customWidth="1"/>
    <col min="10014" max="10016" width="7.5" style="15" customWidth="1"/>
    <col min="10017" max="10018" width="7.625" style="15" customWidth="1"/>
    <col min="10019" max="10019" width="8.625" style="15" customWidth="1"/>
    <col min="10020" max="10021" width="9.625" style="15" customWidth="1"/>
    <col min="10022" max="10029" width="9.125" style="15" customWidth="1"/>
    <col min="10030" max="10030" width="8.625" style="15" customWidth="1"/>
    <col min="10031" max="10031" width="10.5" style="15" customWidth="1"/>
    <col min="10032" max="10032" width="8.375" style="15" customWidth="1"/>
    <col min="10033" max="10033" width="8.625" style="15" customWidth="1"/>
    <col min="10034" max="10034" width="9.75" style="15" customWidth="1"/>
    <col min="10035" max="10035" width="8.375" style="15" customWidth="1"/>
    <col min="10036" max="10036" width="8.625" style="15" customWidth="1"/>
    <col min="10037" max="10037" width="9.75" style="15" customWidth="1"/>
    <col min="10038" max="10038" width="8.375" style="15" customWidth="1"/>
    <col min="10039" max="10039" width="8.625" style="15" customWidth="1"/>
    <col min="10040" max="10040" width="9.75" style="15" customWidth="1"/>
    <col min="10041" max="10041" width="8.625" style="15" customWidth="1"/>
    <col min="10042" max="10052" width="8.125" style="15" customWidth="1"/>
    <col min="10053" max="10053" width="8.625" style="15" customWidth="1"/>
    <col min="10054" max="10054" width="10.5" style="15" customWidth="1"/>
    <col min="10055" max="10055" width="8.625" style="15" customWidth="1"/>
    <col min="10056" max="10056" width="10.125" style="15" customWidth="1"/>
    <col min="10057" max="10057" width="8.625" style="15" customWidth="1"/>
    <col min="10058" max="10058" width="9" style="15" customWidth="1"/>
    <col min="10059" max="10059" width="10.125" style="15" customWidth="1"/>
    <col min="10060" max="10060" width="7.125" style="15" customWidth="1"/>
    <col min="10061" max="10061" width="8.125" style="15" customWidth="1"/>
    <col min="10062" max="10062" width="10.125" style="15" customWidth="1"/>
    <col min="10063" max="10064" width="8.625" style="15" customWidth="1"/>
    <col min="10065" max="10069" width="8.875" style="15" customWidth="1"/>
    <col min="10070" max="10070" width="7.75" style="15" customWidth="1"/>
    <col min="10071" max="10071" width="6.75" style="15" bestFit="1" customWidth="1"/>
    <col min="10072" max="10072" width="8.25" style="15" customWidth="1"/>
    <col min="10073" max="10075" width="7.75" style="15" customWidth="1"/>
    <col min="10076" max="10076" width="8.625" style="15" customWidth="1"/>
    <col min="10077" max="10077" width="10.5" style="15" customWidth="1"/>
    <col min="10078" max="10083" width="8.5" style="15" customWidth="1"/>
    <col min="10084" max="10086" width="9.625" style="15" customWidth="1"/>
    <col min="10087" max="10087" width="8.625" style="15" customWidth="1"/>
    <col min="10088" max="10090" width="10.125" style="15" customWidth="1"/>
    <col min="10091" max="10093" width="10.625" style="15" customWidth="1"/>
    <col min="10094" max="10096" width="10.125" style="15" customWidth="1"/>
    <col min="10097" max="10097" width="8.625" style="15" customWidth="1"/>
    <col min="10098" max="10098" width="10.5" style="15" customWidth="1"/>
    <col min="10099" max="10101" width="8.625" style="15" customWidth="1"/>
    <col min="10102" max="10107" width="8.125" style="15" customWidth="1"/>
    <col min="10108" max="10108" width="7.625" style="15" customWidth="1"/>
    <col min="10109" max="10109" width="8.625" style="15" customWidth="1"/>
    <col min="10110" max="10120" width="8.375" style="15" customWidth="1"/>
    <col min="10121" max="10121" width="8.625" style="15" customWidth="1"/>
    <col min="10122" max="10122" width="10.5" style="15" customWidth="1"/>
    <col min="10123" max="10126" width="9.625" style="15" customWidth="1"/>
    <col min="10127" max="10132" width="8.625" style="15" customWidth="1"/>
    <col min="10133" max="10142" width="9.375" style="15" customWidth="1"/>
    <col min="10143" max="10143" width="8.625" style="15" customWidth="1"/>
    <col min="10144" max="10144" width="10.5" style="15" customWidth="1"/>
    <col min="10145" max="10153" width="9.25" style="15" customWidth="1"/>
    <col min="10154" max="10154" width="8.625" style="15" customWidth="1"/>
    <col min="10155" max="10163" width="10.375" style="15" customWidth="1"/>
    <col min="10164" max="10164" width="8.625" style="15" customWidth="1"/>
    <col min="10165" max="10165" width="10.5" style="15" customWidth="1"/>
    <col min="10166" max="10174" width="9.125" style="15" customWidth="1"/>
    <col min="10175" max="10175" width="8.625" style="15" customWidth="1"/>
    <col min="10176" max="10184" width="9.375" style="15" customWidth="1"/>
    <col min="10185" max="10185" width="9.125" style="15" customWidth="1"/>
    <col min="10186" max="10224" width="9" style="15" hidden="1" customWidth="1"/>
    <col min="10225" max="10240" width="9" style="15" hidden="1"/>
    <col min="10241" max="10241" width="10.5" style="15" customWidth="1"/>
    <col min="10242" max="10242" width="8.625" style="15" customWidth="1"/>
    <col min="10243" max="10243" width="10.25" style="15" customWidth="1"/>
    <col min="10244" max="10244" width="7.375" style="15" customWidth="1"/>
    <col min="10245" max="10245" width="9.75" style="15" customWidth="1"/>
    <col min="10246" max="10246" width="7" style="15" customWidth="1"/>
    <col min="10247" max="10247" width="8.5" style="15" customWidth="1"/>
    <col min="10248" max="10248" width="9.875" style="15" customWidth="1"/>
    <col min="10249" max="10249" width="6.125" style="15" customWidth="1"/>
    <col min="10250" max="10250" width="7.625" style="15" customWidth="1"/>
    <col min="10251" max="10251" width="8.5" style="15" customWidth="1"/>
    <col min="10252" max="10252" width="8.625" style="15" customWidth="1"/>
    <col min="10253" max="10253" width="10.25" style="15" customWidth="1"/>
    <col min="10254" max="10255" width="10.75" style="15" customWidth="1"/>
    <col min="10256" max="10257" width="10.25" style="15" customWidth="1"/>
    <col min="10258" max="10258" width="10.75" style="15" customWidth="1"/>
    <col min="10259" max="10261" width="10.25" style="15" customWidth="1"/>
    <col min="10262" max="10262" width="8.625" style="15" customWidth="1"/>
    <col min="10263" max="10263" width="10.5" style="15" customWidth="1"/>
    <col min="10264" max="10266" width="8.125" style="15" customWidth="1"/>
    <col min="10267" max="10269" width="6.625" style="15" customWidth="1"/>
    <col min="10270" max="10272" width="7.5" style="15" customWidth="1"/>
    <col min="10273" max="10274" width="7.625" style="15" customWidth="1"/>
    <col min="10275" max="10275" width="8.625" style="15" customWidth="1"/>
    <col min="10276" max="10277" width="9.625" style="15" customWidth="1"/>
    <col min="10278" max="10285" width="9.125" style="15" customWidth="1"/>
    <col min="10286" max="10286" width="8.625" style="15" customWidth="1"/>
    <col min="10287" max="10287" width="10.5" style="15" customWidth="1"/>
    <col min="10288" max="10288" width="8.375" style="15" customWidth="1"/>
    <col min="10289" max="10289" width="8.625" style="15" customWidth="1"/>
    <col min="10290" max="10290" width="9.75" style="15" customWidth="1"/>
    <col min="10291" max="10291" width="8.375" style="15" customWidth="1"/>
    <col min="10292" max="10292" width="8.625" style="15" customWidth="1"/>
    <col min="10293" max="10293" width="9.75" style="15" customWidth="1"/>
    <col min="10294" max="10294" width="8.375" style="15" customWidth="1"/>
    <col min="10295" max="10295" width="8.625" style="15" customWidth="1"/>
    <col min="10296" max="10296" width="9.75" style="15" customWidth="1"/>
    <col min="10297" max="10297" width="8.625" style="15" customWidth="1"/>
    <col min="10298" max="10308" width="8.125" style="15" customWidth="1"/>
    <col min="10309" max="10309" width="8.625" style="15" customWidth="1"/>
    <col min="10310" max="10310" width="10.5" style="15" customWidth="1"/>
    <col min="10311" max="10311" width="8.625" style="15" customWidth="1"/>
    <col min="10312" max="10312" width="10.125" style="15" customWidth="1"/>
    <col min="10313" max="10313" width="8.625" style="15" customWidth="1"/>
    <col min="10314" max="10314" width="9" style="15" customWidth="1"/>
    <col min="10315" max="10315" width="10.125" style="15" customWidth="1"/>
    <col min="10316" max="10316" width="7.125" style="15" customWidth="1"/>
    <col min="10317" max="10317" width="8.125" style="15" customWidth="1"/>
    <col min="10318" max="10318" width="10.125" style="15" customWidth="1"/>
    <col min="10319" max="10320" width="8.625" style="15" customWidth="1"/>
    <col min="10321" max="10325" width="8.875" style="15" customWidth="1"/>
    <col min="10326" max="10326" width="7.75" style="15" customWidth="1"/>
    <col min="10327" max="10327" width="6.75" style="15" bestFit="1" customWidth="1"/>
    <col min="10328" max="10328" width="8.25" style="15" customWidth="1"/>
    <col min="10329" max="10331" width="7.75" style="15" customWidth="1"/>
    <col min="10332" max="10332" width="8.625" style="15" customWidth="1"/>
    <col min="10333" max="10333" width="10.5" style="15" customWidth="1"/>
    <col min="10334" max="10339" width="8.5" style="15" customWidth="1"/>
    <col min="10340" max="10342" width="9.625" style="15" customWidth="1"/>
    <col min="10343" max="10343" width="8.625" style="15" customWidth="1"/>
    <col min="10344" max="10346" width="10.125" style="15" customWidth="1"/>
    <col min="10347" max="10349" width="10.625" style="15" customWidth="1"/>
    <col min="10350" max="10352" width="10.125" style="15" customWidth="1"/>
    <col min="10353" max="10353" width="8.625" style="15" customWidth="1"/>
    <col min="10354" max="10354" width="10.5" style="15" customWidth="1"/>
    <col min="10355" max="10357" width="8.625" style="15" customWidth="1"/>
    <col min="10358" max="10363" width="8.125" style="15" customWidth="1"/>
    <col min="10364" max="10364" width="7.625" style="15" customWidth="1"/>
    <col min="10365" max="10365" width="8.625" style="15" customWidth="1"/>
    <col min="10366" max="10376" width="8.375" style="15" customWidth="1"/>
    <col min="10377" max="10377" width="8.625" style="15" customWidth="1"/>
    <col min="10378" max="10378" width="10.5" style="15" customWidth="1"/>
    <col min="10379" max="10382" width="9.625" style="15" customWidth="1"/>
    <col min="10383" max="10388" width="8.625" style="15" customWidth="1"/>
    <col min="10389" max="10398" width="9.375" style="15" customWidth="1"/>
    <col min="10399" max="10399" width="8.625" style="15" customWidth="1"/>
    <col min="10400" max="10400" width="10.5" style="15" customWidth="1"/>
    <col min="10401" max="10409" width="9.25" style="15" customWidth="1"/>
    <col min="10410" max="10410" width="8.625" style="15" customWidth="1"/>
    <col min="10411" max="10419" width="10.375" style="15" customWidth="1"/>
    <col min="10420" max="10420" width="8.625" style="15" customWidth="1"/>
    <col min="10421" max="10421" width="10.5" style="15" customWidth="1"/>
    <col min="10422" max="10430" width="9.125" style="15" customWidth="1"/>
    <col min="10431" max="10431" width="8.625" style="15" customWidth="1"/>
    <col min="10432" max="10440" width="9.375" style="15" customWidth="1"/>
    <col min="10441" max="10441" width="9.125" style="15" customWidth="1"/>
    <col min="10442" max="10480" width="9" style="15" hidden="1" customWidth="1"/>
    <col min="10481" max="10496" width="9" style="15" hidden="1"/>
    <col min="10497" max="10497" width="10.5" style="15" customWidth="1"/>
    <col min="10498" max="10498" width="8.625" style="15" customWidth="1"/>
    <col min="10499" max="10499" width="10.25" style="15" customWidth="1"/>
    <col min="10500" max="10500" width="7.375" style="15" customWidth="1"/>
    <col min="10501" max="10501" width="9.75" style="15" customWidth="1"/>
    <col min="10502" max="10502" width="7" style="15" customWidth="1"/>
    <col min="10503" max="10503" width="8.5" style="15" customWidth="1"/>
    <col min="10504" max="10504" width="9.875" style="15" customWidth="1"/>
    <col min="10505" max="10505" width="6.125" style="15" customWidth="1"/>
    <col min="10506" max="10506" width="7.625" style="15" customWidth="1"/>
    <col min="10507" max="10507" width="8.5" style="15" customWidth="1"/>
    <col min="10508" max="10508" width="8.625" style="15" customWidth="1"/>
    <col min="10509" max="10509" width="10.25" style="15" customWidth="1"/>
    <col min="10510" max="10511" width="10.75" style="15" customWidth="1"/>
    <col min="10512" max="10513" width="10.25" style="15" customWidth="1"/>
    <col min="10514" max="10514" width="10.75" style="15" customWidth="1"/>
    <col min="10515" max="10517" width="10.25" style="15" customWidth="1"/>
    <col min="10518" max="10518" width="8.625" style="15" customWidth="1"/>
    <col min="10519" max="10519" width="10.5" style="15" customWidth="1"/>
    <col min="10520" max="10522" width="8.125" style="15" customWidth="1"/>
    <col min="10523" max="10525" width="6.625" style="15" customWidth="1"/>
    <col min="10526" max="10528" width="7.5" style="15" customWidth="1"/>
    <col min="10529" max="10530" width="7.625" style="15" customWidth="1"/>
    <col min="10531" max="10531" width="8.625" style="15" customWidth="1"/>
    <col min="10532" max="10533" width="9.625" style="15" customWidth="1"/>
    <col min="10534" max="10541" width="9.125" style="15" customWidth="1"/>
    <col min="10542" max="10542" width="8.625" style="15" customWidth="1"/>
    <col min="10543" max="10543" width="10.5" style="15" customWidth="1"/>
    <col min="10544" max="10544" width="8.375" style="15" customWidth="1"/>
    <col min="10545" max="10545" width="8.625" style="15" customWidth="1"/>
    <col min="10546" max="10546" width="9.75" style="15" customWidth="1"/>
    <col min="10547" max="10547" width="8.375" style="15" customWidth="1"/>
    <col min="10548" max="10548" width="8.625" style="15" customWidth="1"/>
    <col min="10549" max="10549" width="9.75" style="15" customWidth="1"/>
    <col min="10550" max="10550" width="8.375" style="15" customWidth="1"/>
    <col min="10551" max="10551" width="8.625" style="15" customWidth="1"/>
    <col min="10552" max="10552" width="9.75" style="15" customWidth="1"/>
    <col min="10553" max="10553" width="8.625" style="15" customWidth="1"/>
    <col min="10554" max="10564" width="8.125" style="15" customWidth="1"/>
    <col min="10565" max="10565" width="8.625" style="15" customWidth="1"/>
    <col min="10566" max="10566" width="10.5" style="15" customWidth="1"/>
    <col min="10567" max="10567" width="8.625" style="15" customWidth="1"/>
    <col min="10568" max="10568" width="10.125" style="15" customWidth="1"/>
    <col min="10569" max="10569" width="8.625" style="15" customWidth="1"/>
    <col min="10570" max="10570" width="9" style="15" customWidth="1"/>
    <col min="10571" max="10571" width="10.125" style="15" customWidth="1"/>
    <col min="10572" max="10572" width="7.125" style="15" customWidth="1"/>
    <col min="10573" max="10573" width="8.125" style="15" customWidth="1"/>
    <col min="10574" max="10574" width="10.125" style="15" customWidth="1"/>
    <col min="10575" max="10576" width="8.625" style="15" customWidth="1"/>
    <col min="10577" max="10581" width="8.875" style="15" customWidth="1"/>
    <col min="10582" max="10582" width="7.75" style="15" customWidth="1"/>
    <col min="10583" max="10583" width="6.75" style="15" bestFit="1" customWidth="1"/>
    <col min="10584" max="10584" width="8.25" style="15" customWidth="1"/>
    <col min="10585" max="10587" width="7.75" style="15" customWidth="1"/>
    <col min="10588" max="10588" width="8.625" style="15" customWidth="1"/>
    <col min="10589" max="10589" width="10.5" style="15" customWidth="1"/>
    <col min="10590" max="10595" width="8.5" style="15" customWidth="1"/>
    <col min="10596" max="10598" width="9.625" style="15" customWidth="1"/>
    <col min="10599" max="10599" width="8.625" style="15" customWidth="1"/>
    <col min="10600" max="10602" width="10.125" style="15" customWidth="1"/>
    <col min="10603" max="10605" width="10.625" style="15" customWidth="1"/>
    <col min="10606" max="10608" width="10.125" style="15" customWidth="1"/>
    <col min="10609" max="10609" width="8.625" style="15" customWidth="1"/>
    <col min="10610" max="10610" width="10.5" style="15" customWidth="1"/>
    <col min="10611" max="10613" width="8.625" style="15" customWidth="1"/>
    <col min="10614" max="10619" width="8.125" style="15" customWidth="1"/>
    <col min="10620" max="10620" width="7.625" style="15" customWidth="1"/>
    <col min="10621" max="10621" width="8.625" style="15" customWidth="1"/>
    <col min="10622" max="10632" width="8.375" style="15" customWidth="1"/>
    <col min="10633" max="10633" width="8.625" style="15" customWidth="1"/>
    <col min="10634" max="10634" width="10.5" style="15" customWidth="1"/>
    <col min="10635" max="10638" width="9.625" style="15" customWidth="1"/>
    <col min="10639" max="10644" width="8.625" style="15" customWidth="1"/>
    <col min="10645" max="10654" width="9.375" style="15" customWidth="1"/>
    <col min="10655" max="10655" width="8.625" style="15" customWidth="1"/>
    <col min="10656" max="10656" width="10.5" style="15" customWidth="1"/>
    <col min="10657" max="10665" width="9.25" style="15" customWidth="1"/>
    <col min="10666" max="10666" width="8.625" style="15" customWidth="1"/>
    <col min="10667" max="10675" width="10.375" style="15" customWidth="1"/>
    <col min="10676" max="10676" width="8.625" style="15" customWidth="1"/>
    <col min="10677" max="10677" width="10.5" style="15" customWidth="1"/>
    <col min="10678" max="10686" width="9.125" style="15" customWidth="1"/>
    <col min="10687" max="10687" width="8.625" style="15" customWidth="1"/>
    <col min="10688" max="10696" width="9.375" style="15" customWidth="1"/>
    <col min="10697" max="10697" width="9.125" style="15" customWidth="1"/>
    <col min="10698" max="10736" width="9" style="15" hidden="1" customWidth="1"/>
    <col min="10737" max="10752" width="9" style="15" hidden="1"/>
    <col min="10753" max="10753" width="10.5" style="15" customWidth="1"/>
    <col min="10754" max="10754" width="8.625" style="15" customWidth="1"/>
    <col min="10755" max="10755" width="10.25" style="15" customWidth="1"/>
    <col min="10756" max="10756" width="7.375" style="15" customWidth="1"/>
    <col min="10757" max="10757" width="9.75" style="15" customWidth="1"/>
    <col min="10758" max="10758" width="7" style="15" customWidth="1"/>
    <col min="10759" max="10759" width="8.5" style="15" customWidth="1"/>
    <col min="10760" max="10760" width="9.875" style="15" customWidth="1"/>
    <col min="10761" max="10761" width="6.125" style="15" customWidth="1"/>
    <col min="10762" max="10762" width="7.625" style="15" customWidth="1"/>
    <col min="10763" max="10763" width="8.5" style="15" customWidth="1"/>
    <col min="10764" max="10764" width="8.625" style="15" customWidth="1"/>
    <col min="10765" max="10765" width="10.25" style="15" customWidth="1"/>
    <col min="10766" max="10767" width="10.75" style="15" customWidth="1"/>
    <col min="10768" max="10769" width="10.25" style="15" customWidth="1"/>
    <col min="10770" max="10770" width="10.75" style="15" customWidth="1"/>
    <col min="10771" max="10773" width="10.25" style="15" customWidth="1"/>
    <col min="10774" max="10774" width="8.625" style="15" customWidth="1"/>
    <col min="10775" max="10775" width="10.5" style="15" customWidth="1"/>
    <col min="10776" max="10778" width="8.125" style="15" customWidth="1"/>
    <col min="10779" max="10781" width="6.625" style="15" customWidth="1"/>
    <col min="10782" max="10784" width="7.5" style="15" customWidth="1"/>
    <col min="10785" max="10786" width="7.625" style="15" customWidth="1"/>
    <col min="10787" max="10787" width="8.625" style="15" customWidth="1"/>
    <col min="10788" max="10789" width="9.625" style="15" customWidth="1"/>
    <col min="10790" max="10797" width="9.125" style="15" customWidth="1"/>
    <col min="10798" max="10798" width="8.625" style="15" customWidth="1"/>
    <col min="10799" max="10799" width="10.5" style="15" customWidth="1"/>
    <col min="10800" max="10800" width="8.375" style="15" customWidth="1"/>
    <col min="10801" max="10801" width="8.625" style="15" customWidth="1"/>
    <col min="10802" max="10802" width="9.75" style="15" customWidth="1"/>
    <col min="10803" max="10803" width="8.375" style="15" customWidth="1"/>
    <col min="10804" max="10804" width="8.625" style="15" customWidth="1"/>
    <col min="10805" max="10805" width="9.75" style="15" customWidth="1"/>
    <col min="10806" max="10806" width="8.375" style="15" customWidth="1"/>
    <col min="10807" max="10807" width="8.625" style="15" customWidth="1"/>
    <col min="10808" max="10808" width="9.75" style="15" customWidth="1"/>
    <col min="10809" max="10809" width="8.625" style="15" customWidth="1"/>
    <col min="10810" max="10820" width="8.125" style="15" customWidth="1"/>
    <col min="10821" max="10821" width="8.625" style="15" customWidth="1"/>
    <col min="10822" max="10822" width="10.5" style="15" customWidth="1"/>
    <col min="10823" max="10823" width="8.625" style="15" customWidth="1"/>
    <col min="10824" max="10824" width="10.125" style="15" customWidth="1"/>
    <col min="10825" max="10825" width="8.625" style="15" customWidth="1"/>
    <col min="10826" max="10826" width="9" style="15" customWidth="1"/>
    <col min="10827" max="10827" width="10.125" style="15" customWidth="1"/>
    <col min="10828" max="10828" width="7.125" style="15" customWidth="1"/>
    <col min="10829" max="10829" width="8.125" style="15" customWidth="1"/>
    <col min="10830" max="10830" width="10.125" style="15" customWidth="1"/>
    <col min="10831" max="10832" width="8.625" style="15" customWidth="1"/>
    <col min="10833" max="10837" width="8.875" style="15" customWidth="1"/>
    <col min="10838" max="10838" width="7.75" style="15" customWidth="1"/>
    <col min="10839" max="10839" width="6.75" style="15" bestFit="1" customWidth="1"/>
    <col min="10840" max="10840" width="8.25" style="15" customWidth="1"/>
    <col min="10841" max="10843" width="7.75" style="15" customWidth="1"/>
    <col min="10844" max="10844" width="8.625" style="15" customWidth="1"/>
    <col min="10845" max="10845" width="10.5" style="15" customWidth="1"/>
    <col min="10846" max="10851" width="8.5" style="15" customWidth="1"/>
    <col min="10852" max="10854" width="9.625" style="15" customWidth="1"/>
    <col min="10855" max="10855" width="8.625" style="15" customWidth="1"/>
    <col min="10856" max="10858" width="10.125" style="15" customWidth="1"/>
    <col min="10859" max="10861" width="10.625" style="15" customWidth="1"/>
    <col min="10862" max="10864" width="10.125" style="15" customWidth="1"/>
    <col min="10865" max="10865" width="8.625" style="15" customWidth="1"/>
    <col min="10866" max="10866" width="10.5" style="15" customWidth="1"/>
    <col min="10867" max="10869" width="8.625" style="15" customWidth="1"/>
    <col min="10870" max="10875" width="8.125" style="15" customWidth="1"/>
    <col min="10876" max="10876" width="7.625" style="15" customWidth="1"/>
    <col min="10877" max="10877" width="8.625" style="15" customWidth="1"/>
    <col min="10878" max="10888" width="8.375" style="15" customWidth="1"/>
    <col min="10889" max="10889" width="8.625" style="15" customWidth="1"/>
    <col min="10890" max="10890" width="10.5" style="15" customWidth="1"/>
    <col min="10891" max="10894" width="9.625" style="15" customWidth="1"/>
    <col min="10895" max="10900" width="8.625" style="15" customWidth="1"/>
    <col min="10901" max="10910" width="9.375" style="15" customWidth="1"/>
    <col min="10911" max="10911" width="8.625" style="15" customWidth="1"/>
    <col min="10912" max="10912" width="10.5" style="15" customWidth="1"/>
    <col min="10913" max="10921" width="9.25" style="15" customWidth="1"/>
    <col min="10922" max="10922" width="8.625" style="15" customWidth="1"/>
    <col min="10923" max="10931" width="10.375" style="15" customWidth="1"/>
    <col min="10932" max="10932" width="8.625" style="15" customWidth="1"/>
    <col min="10933" max="10933" width="10.5" style="15" customWidth="1"/>
    <col min="10934" max="10942" width="9.125" style="15" customWidth="1"/>
    <col min="10943" max="10943" width="8.625" style="15" customWidth="1"/>
    <col min="10944" max="10952" width="9.375" style="15" customWidth="1"/>
    <col min="10953" max="10953" width="9.125" style="15" customWidth="1"/>
    <col min="10954" max="10992" width="9" style="15" hidden="1" customWidth="1"/>
    <col min="10993" max="11008" width="9" style="15" hidden="1"/>
    <col min="11009" max="11009" width="10.5" style="15" customWidth="1"/>
    <col min="11010" max="11010" width="8.625" style="15" customWidth="1"/>
    <col min="11011" max="11011" width="10.25" style="15" customWidth="1"/>
    <col min="11012" max="11012" width="7.375" style="15" customWidth="1"/>
    <col min="11013" max="11013" width="9.75" style="15" customWidth="1"/>
    <col min="11014" max="11014" width="7" style="15" customWidth="1"/>
    <col min="11015" max="11015" width="8.5" style="15" customWidth="1"/>
    <col min="11016" max="11016" width="9.875" style="15" customWidth="1"/>
    <col min="11017" max="11017" width="6.125" style="15" customWidth="1"/>
    <col min="11018" max="11018" width="7.625" style="15" customWidth="1"/>
    <col min="11019" max="11019" width="8.5" style="15" customWidth="1"/>
    <col min="11020" max="11020" width="8.625" style="15" customWidth="1"/>
    <col min="11021" max="11021" width="10.25" style="15" customWidth="1"/>
    <col min="11022" max="11023" width="10.75" style="15" customWidth="1"/>
    <col min="11024" max="11025" width="10.25" style="15" customWidth="1"/>
    <col min="11026" max="11026" width="10.75" style="15" customWidth="1"/>
    <col min="11027" max="11029" width="10.25" style="15" customWidth="1"/>
    <col min="11030" max="11030" width="8.625" style="15" customWidth="1"/>
    <col min="11031" max="11031" width="10.5" style="15" customWidth="1"/>
    <col min="11032" max="11034" width="8.125" style="15" customWidth="1"/>
    <col min="11035" max="11037" width="6.625" style="15" customWidth="1"/>
    <col min="11038" max="11040" width="7.5" style="15" customWidth="1"/>
    <col min="11041" max="11042" width="7.625" style="15" customWidth="1"/>
    <col min="11043" max="11043" width="8.625" style="15" customWidth="1"/>
    <col min="11044" max="11045" width="9.625" style="15" customWidth="1"/>
    <col min="11046" max="11053" width="9.125" style="15" customWidth="1"/>
    <col min="11054" max="11054" width="8.625" style="15" customWidth="1"/>
    <col min="11055" max="11055" width="10.5" style="15" customWidth="1"/>
    <col min="11056" max="11056" width="8.375" style="15" customWidth="1"/>
    <col min="11057" max="11057" width="8.625" style="15" customWidth="1"/>
    <col min="11058" max="11058" width="9.75" style="15" customWidth="1"/>
    <col min="11059" max="11059" width="8.375" style="15" customWidth="1"/>
    <col min="11060" max="11060" width="8.625" style="15" customWidth="1"/>
    <col min="11061" max="11061" width="9.75" style="15" customWidth="1"/>
    <col min="11062" max="11062" width="8.375" style="15" customWidth="1"/>
    <col min="11063" max="11063" width="8.625" style="15" customWidth="1"/>
    <col min="11064" max="11064" width="9.75" style="15" customWidth="1"/>
    <col min="11065" max="11065" width="8.625" style="15" customWidth="1"/>
    <col min="11066" max="11076" width="8.125" style="15" customWidth="1"/>
    <col min="11077" max="11077" width="8.625" style="15" customWidth="1"/>
    <col min="11078" max="11078" width="10.5" style="15" customWidth="1"/>
    <col min="11079" max="11079" width="8.625" style="15" customWidth="1"/>
    <col min="11080" max="11080" width="10.125" style="15" customWidth="1"/>
    <col min="11081" max="11081" width="8.625" style="15" customWidth="1"/>
    <col min="11082" max="11082" width="9" style="15" customWidth="1"/>
    <col min="11083" max="11083" width="10.125" style="15" customWidth="1"/>
    <col min="11084" max="11084" width="7.125" style="15" customWidth="1"/>
    <col min="11085" max="11085" width="8.125" style="15" customWidth="1"/>
    <col min="11086" max="11086" width="10.125" style="15" customWidth="1"/>
    <col min="11087" max="11088" width="8.625" style="15" customWidth="1"/>
    <col min="11089" max="11093" width="8.875" style="15" customWidth="1"/>
    <col min="11094" max="11094" width="7.75" style="15" customWidth="1"/>
    <col min="11095" max="11095" width="6.75" style="15" bestFit="1" customWidth="1"/>
    <col min="11096" max="11096" width="8.25" style="15" customWidth="1"/>
    <col min="11097" max="11099" width="7.75" style="15" customWidth="1"/>
    <col min="11100" max="11100" width="8.625" style="15" customWidth="1"/>
    <col min="11101" max="11101" width="10.5" style="15" customWidth="1"/>
    <col min="11102" max="11107" width="8.5" style="15" customWidth="1"/>
    <col min="11108" max="11110" width="9.625" style="15" customWidth="1"/>
    <col min="11111" max="11111" width="8.625" style="15" customWidth="1"/>
    <col min="11112" max="11114" width="10.125" style="15" customWidth="1"/>
    <col min="11115" max="11117" width="10.625" style="15" customWidth="1"/>
    <col min="11118" max="11120" width="10.125" style="15" customWidth="1"/>
    <col min="11121" max="11121" width="8.625" style="15" customWidth="1"/>
    <col min="11122" max="11122" width="10.5" style="15" customWidth="1"/>
    <col min="11123" max="11125" width="8.625" style="15" customWidth="1"/>
    <col min="11126" max="11131" width="8.125" style="15" customWidth="1"/>
    <col min="11132" max="11132" width="7.625" style="15" customWidth="1"/>
    <col min="11133" max="11133" width="8.625" style="15" customWidth="1"/>
    <col min="11134" max="11144" width="8.375" style="15" customWidth="1"/>
    <col min="11145" max="11145" width="8.625" style="15" customWidth="1"/>
    <col min="11146" max="11146" width="10.5" style="15" customWidth="1"/>
    <col min="11147" max="11150" width="9.625" style="15" customWidth="1"/>
    <col min="11151" max="11156" width="8.625" style="15" customWidth="1"/>
    <col min="11157" max="11166" width="9.375" style="15" customWidth="1"/>
    <col min="11167" max="11167" width="8.625" style="15" customWidth="1"/>
    <col min="11168" max="11168" width="10.5" style="15" customWidth="1"/>
    <col min="11169" max="11177" width="9.25" style="15" customWidth="1"/>
    <col min="11178" max="11178" width="8.625" style="15" customWidth="1"/>
    <col min="11179" max="11187" width="10.375" style="15" customWidth="1"/>
    <col min="11188" max="11188" width="8.625" style="15" customWidth="1"/>
    <col min="11189" max="11189" width="10.5" style="15" customWidth="1"/>
    <col min="11190" max="11198" width="9.125" style="15" customWidth="1"/>
    <col min="11199" max="11199" width="8.625" style="15" customWidth="1"/>
    <col min="11200" max="11208" width="9.375" style="15" customWidth="1"/>
    <col min="11209" max="11209" width="9.125" style="15" customWidth="1"/>
    <col min="11210" max="11248" width="9" style="15" hidden="1" customWidth="1"/>
    <col min="11249" max="11264" width="9" style="15" hidden="1"/>
    <col min="11265" max="11265" width="10.5" style="15" customWidth="1"/>
    <col min="11266" max="11266" width="8.625" style="15" customWidth="1"/>
    <col min="11267" max="11267" width="10.25" style="15" customWidth="1"/>
    <col min="11268" max="11268" width="7.375" style="15" customWidth="1"/>
    <col min="11269" max="11269" width="9.75" style="15" customWidth="1"/>
    <col min="11270" max="11270" width="7" style="15" customWidth="1"/>
    <col min="11271" max="11271" width="8.5" style="15" customWidth="1"/>
    <col min="11272" max="11272" width="9.875" style="15" customWidth="1"/>
    <col min="11273" max="11273" width="6.125" style="15" customWidth="1"/>
    <col min="11274" max="11274" width="7.625" style="15" customWidth="1"/>
    <col min="11275" max="11275" width="8.5" style="15" customWidth="1"/>
    <col min="11276" max="11276" width="8.625" style="15" customWidth="1"/>
    <col min="11277" max="11277" width="10.25" style="15" customWidth="1"/>
    <col min="11278" max="11279" width="10.75" style="15" customWidth="1"/>
    <col min="11280" max="11281" width="10.25" style="15" customWidth="1"/>
    <col min="11282" max="11282" width="10.75" style="15" customWidth="1"/>
    <col min="11283" max="11285" width="10.25" style="15" customWidth="1"/>
    <col min="11286" max="11286" width="8.625" style="15" customWidth="1"/>
    <col min="11287" max="11287" width="10.5" style="15" customWidth="1"/>
    <col min="11288" max="11290" width="8.125" style="15" customWidth="1"/>
    <col min="11291" max="11293" width="6.625" style="15" customWidth="1"/>
    <col min="11294" max="11296" width="7.5" style="15" customWidth="1"/>
    <col min="11297" max="11298" width="7.625" style="15" customWidth="1"/>
    <col min="11299" max="11299" width="8.625" style="15" customWidth="1"/>
    <col min="11300" max="11301" width="9.625" style="15" customWidth="1"/>
    <col min="11302" max="11309" width="9.125" style="15" customWidth="1"/>
    <col min="11310" max="11310" width="8.625" style="15" customWidth="1"/>
    <col min="11311" max="11311" width="10.5" style="15" customWidth="1"/>
    <col min="11312" max="11312" width="8.375" style="15" customWidth="1"/>
    <col min="11313" max="11313" width="8.625" style="15" customWidth="1"/>
    <col min="11314" max="11314" width="9.75" style="15" customWidth="1"/>
    <col min="11315" max="11315" width="8.375" style="15" customWidth="1"/>
    <col min="11316" max="11316" width="8.625" style="15" customWidth="1"/>
    <col min="11317" max="11317" width="9.75" style="15" customWidth="1"/>
    <col min="11318" max="11318" width="8.375" style="15" customWidth="1"/>
    <col min="11319" max="11319" width="8.625" style="15" customWidth="1"/>
    <col min="11320" max="11320" width="9.75" style="15" customWidth="1"/>
    <col min="11321" max="11321" width="8.625" style="15" customWidth="1"/>
    <col min="11322" max="11332" width="8.125" style="15" customWidth="1"/>
    <col min="11333" max="11333" width="8.625" style="15" customWidth="1"/>
    <col min="11334" max="11334" width="10.5" style="15" customWidth="1"/>
    <col min="11335" max="11335" width="8.625" style="15" customWidth="1"/>
    <col min="11336" max="11336" width="10.125" style="15" customWidth="1"/>
    <col min="11337" max="11337" width="8.625" style="15" customWidth="1"/>
    <col min="11338" max="11338" width="9" style="15" customWidth="1"/>
    <col min="11339" max="11339" width="10.125" style="15" customWidth="1"/>
    <col min="11340" max="11340" width="7.125" style="15" customWidth="1"/>
    <col min="11341" max="11341" width="8.125" style="15" customWidth="1"/>
    <col min="11342" max="11342" width="10.125" style="15" customWidth="1"/>
    <col min="11343" max="11344" width="8.625" style="15" customWidth="1"/>
    <col min="11345" max="11349" width="8.875" style="15" customWidth="1"/>
    <col min="11350" max="11350" width="7.75" style="15" customWidth="1"/>
    <col min="11351" max="11351" width="6.75" style="15" bestFit="1" customWidth="1"/>
    <col min="11352" max="11352" width="8.25" style="15" customWidth="1"/>
    <col min="11353" max="11355" width="7.75" style="15" customWidth="1"/>
    <col min="11356" max="11356" width="8.625" style="15" customWidth="1"/>
    <col min="11357" max="11357" width="10.5" style="15" customWidth="1"/>
    <col min="11358" max="11363" width="8.5" style="15" customWidth="1"/>
    <col min="11364" max="11366" width="9.625" style="15" customWidth="1"/>
    <col min="11367" max="11367" width="8.625" style="15" customWidth="1"/>
    <col min="11368" max="11370" width="10.125" style="15" customWidth="1"/>
    <col min="11371" max="11373" width="10.625" style="15" customWidth="1"/>
    <col min="11374" max="11376" width="10.125" style="15" customWidth="1"/>
    <col min="11377" max="11377" width="8.625" style="15" customWidth="1"/>
    <col min="11378" max="11378" width="10.5" style="15" customWidth="1"/>
    <col min="11379" max="11381" width="8.625" style="15" customWidth="1"/>
    <col min="11382" max="11387" width="8.125" style="15" customWidth="1"/>
    <col min="11388" max="11388" width="7.625" style="15" customWidth="1"/>
    <col min="11389" max="11389" width="8.625" style="15" customWidth="1"/>
    <col min="11390" max="11400" width="8.375" style="15" customWidth="1"/>
    <col min="11401" max="11401" width="8.625" style="15" customWidth="1"/>
    <col min="11402" max="11402" width="10.5" style="15" customWidth="1"/>
    <col min="11403" max="11406" width="9.625" style="15" customWidth="1"/>
    <col min="11407" max="11412" width="8.625" style="15" customWidth="1"/>
    <col min="11413" max="11422" width="9.375" style="15" customWidth="1"/>
    <col min="11423" max="11423" width="8.625" style="15" customWidth="1"/>
    <col min="11424" max="11424" width="10.5" style="15" customWidth="1"/>
    <col min="11425" max="11433" width="9.25" style="15" customWidth="1"/>
    <col min="11434" max="11434" width="8.625" style="15" customWidth="1"/>
    <col min="11435" max="11443" width="10.375" style="15" customWidth="1"/>
    <col min="11444" max="11444" width="8.625" style="15" customWidth="1"/>
    <col min="11445" max="11445" width="10.5" style="15" customWidth="1"/>
    <col min="11446" max="11454" width="9.125" style="15" customWidth="1"/>
    <col min="11455" max="11455" width="8.625" style="15" customWidth="1"/>
    <col min="11456" max="11464" width="9.375" style="15" customWidth="1"/>
    <col min="11465" max="11465" width="9.125" style="15" customWidth="1"/>
    <col min="11466" max="11504" width="9" style="15" hidden="1" customWidth="1"/>
    <col min="11505" max="11520" width="9" style="15" hidden="1"/>
    <col min="11521" max="11521" width="10.5" style="15" customWidth="1"/>
    <col min="11522" max="11522" width="8.625" style="15" customWidth="1"/>
    <col min="11523" max="11523" width="10.25" style="15" customWidth="1"/>
    <col min="11524" max="11524" width="7.375" style="15" customWidth="1"/>
    <col min="11525" max="11525" width="9.75" style="15" customWidth="1"/>
    <col min="11526" max="11526" width="7" style="15" customWidth="1"/>
    <col min="11527" max="11527" width="8.5" style="15" customWidth="1"/>
    <col min="11528" max="11528" width="9.875" style="15" customWidth="1"/>
    <col min="11529" max="11529" width="6.125" style="15" customWidth="1"/>
    <col min="11530" max="11530" width="7.625" style="15" customWidth="1"/>
    <col min="11531" max="11531" width="8.5" style="15" customWidth="1"/>
    <col min="11532" max="11532" width="8.625" style="15" customWidth="1"/>
    <col min="11533" max="11533" width="10.25" style="15" customWidth="1"/>
    <col min="11534" max="11535" width="10.75" style="15" customWidth="1"/>
    <col min="11536" max="11537" width="10.25" style="15" customWidth="1"/>
    <col min="11538" max="11538" width="10.75" style="15" customWidth="1"/>
    <col min="11539" max="11541" width="10.25" style="15" customWidth="1"/>
    <col min="11542" max="11542" width="8.625" style="15" customWidth="1"/>
    <col min="11543" max="11543" width="10.5" style="15" customWidth="1"/>
    <col min="11544" max="11546" width="8.125" style="15" customWidth="1"/>
    <col min="11547" max="11549" width="6.625" style="15" customWidth="1"/>
    <col min="11550" max="11552" width="7.5" style="15" customWidth="1"/>
    <col min="11553" max="11554" width="7.625" style="15" customWidth="1"/>
    <col min="11555" max="11555" width="8.625" style="15" customWidth="1"/>
    <col min="11556" max="11557" width="9.625" style="15" customWidth="1"/>
    <col min="11558" max="11565" width="9.125" style="15" customWidth="1"/>
    <col min="11566" max="11566" width="8.625" style="15" customWidth="1"/>
    <col min="11567" max="11567" width="10.5" style="15" customWidth="1"/>
    <col min="11568" max="11568" width="8.375" style="15" customWidth="1"/>
    <col min="11569" max="11569" width="8.625" style="15" customWidth="1"/>
    <col min="11570" max="11570" width="9.75" style="15" customWidth="1"/>
    <col min="11571" max="11571" width="8.375" style="15" customWidth="1"/>
    <col min="11572" max="11572" width="8.625" style="15" customWidth="1"/>
    <col min="11573" max="11573" width="9.75" style="15" customWidth="1"/>
    <col min="11574" max="11574" width="8.375" style="15" customWidth="1"/>
    <col min="11575" max="11575" width="8.625" style="15" customWidth="1"/>
    <col min="11576" max="11576" width="9.75" style="15" customWidth="1"/>
    <col min="11577" max="11577" width="8.625" style="15" customWidth="1"/>
    <col min="11578" max="11588" width="8.125" style="15" customWidth="1"/>
    <col min="11589" max="11589" width="8.625" style="15" customWidth="1"/>
    <col min="11590" max="11590" width="10.5" style="15" customWidth="1"/>
    <col min="11591" max="11591" width="8.625" style="15" customWidth="1"/>
    <col min="11592" max="11592" width="10.125" style="15" customWidth="1"/>
    <col min="11593" max="11593" width="8.625" style="15" customWidth="1"/>
    <col min="11594" max="11594" width="9" style="15" customWidth="1"/>
    <col min="11595" max="11595" width="10.125" style="15" customWidth="1"/>
    <col min="11596" max="11596" width="7.125" style="15" customWidth="1"/>
    <col min="11597" max="11597" width="8.125" style="15" customWidth="1"/>
    <col min="11598" max="11598" width="10.125" style="15" customWidth="1"/>
    <col min="11599" max="11600" width="8.625" style="15" customWidth="1"/>
    <col min="11601" max="11605" width="8.875" style="15" customWidth="1"/>
    <col min="11606" max="11606" width="7.75" style="15" customWidth="1"/>
    <col min="11607" max="11607" width="6.75" style="15" bestFit="1" customWidth="1"/>
    <col min="11608" max="11608" width="8.25" style="15" customWidth="1"/>
    <col min="11609" max="11611" width="7.75" style="15" customWidth="1"/>
    <col min="11612" max="11612" width="8.625" style="15" customWidth="1"/>
    <col min="11613" max="11613" width="10.5" style="15" customWidth="1"/>
    <col min="11614" max="11619" width="8.5" style="15" customWidth="1"/>
    <col min="11620" max="11622" width="9.625" style="15" customWidth="1"/>
    <col min="11623" max="11623" width="8.625" style="15" customWidth="1"/>
    <col min="11624" max="11626" width="10.125" style="15" customWidth="1"/>
    <col min="11627" max="11629" width="10.625" style="15" customWidth="1"/>
    <col min="11630" max="11632" width="10.125" style="15" customWidth="1"/>
    <col min="11633" max="11633" width="8.625" style="15" customWidth="1"/>
    <col min="11634" max="11634" width="10.5" style="15" customWidth="1"/>
    <col min="11635" max="11637" width="8.625" style="15" customWidth="1"/>
    <col min="11638" max="11643" width="8.125" style="15" customWidth="1"/>
    <col min="11644" max="11644" width="7.625" style="15" customWidth="1"/>
    <col min="11645" max="11645" width="8.625" style="15" customWidth="1"/>
    <col min="11646" max="11656" width="8.375" style="15" customWidth="1"/>
    <col min="11657" max="11657" width="8.625" style="15" customWidth="1"/>
    <col min="11658" max="11658" width="10.5" style="15" customWidth="1"/>
    <col min="11659" max="11662" width="9.625" style="15" customWidth="1"/>
    <col min="11663" max="11668" width="8.625" style="15" customWidth="1"/>
    <col min="11669" max="11678" width="9.375" style="15" customWidth="1"/>
    <col min="11679" max="11679" width="8.625" style="15" customWidth="1"/>
    <col min="11680" max="11680" width="10.5" style="15" customWidth="1"/>
    <col min="11681" max="11689" width="9.25" style="15" customWidth="1"/>
    <col min="11690" max="11690" width="8.625" style="15" customWidth="1"/>
    <col min="11691" max="11699" width="10.375" style="15" customWidth="1"/>
    <col min="11700" max="11700" width="8.625" style="15" customWidth="1"/>
    <col min="11701" max="11701" width="10.5" style="15" customWidth="1"/>
    <col min="11702" max="11710" width="9.125" style="15" customWidth="1"/>
    <col min="11711" max="11711" width="8.625" style="15" customWidth="1"/>
    <col min="11712" max="11720" width="9.375" style="15" customWidth="1"/>
    <col min="11721" max="11721" width="9.125" style="15" customWidth="1"/>
    <col min="11722" max="11760" width="9" style="15" hidden="1" customWidth="1"/>
    <col min="11761" max="11776" width="9" style="15" hidden="1"/>
    <col min="11777" max="11777" width="10.5" style="15" customWidth="1"/>
    <col min="11778" max="11778" width="8.625" style="15" customWidth="1"/>
    <col min="11779" max="11779" width="10.25" style="15" customWidth="1"/>
    <col min="11780" max="11780" width="7.375" style="15" customWidth="1"/>
    <col min="11781" max="11781" width="9.75" style="15" customWidth="1"/>
    <col min="11782" max="11782" width="7" style="15" customWidth="1"/>
    <col min="11783" max="11783" width="8.5" style="15" customWidth="1"/>
    <col min="11784" max="11784" width="9.875" style="15" customWidth="1"/>
    <col min="11785" max="11785" width="6.125" style="15" customWidth="1"/>
    <col min="11786" max="11786" width="7.625" style="15" customWidth="1"/>
    <col min="11787" max="11787" width="8.5" style="15" customWidth="1"/>
    <col min="11788" max="11788" width="8.625" style="15" customWidth="1"/>
    <col min="11789" max="11789" width="10.25" style="15" customWidth="1"/>
    <col min="11790" max="11791" width="10.75" style="15" customWidth="1"/>
    <col min="11792" max="11793" width="10.25" style="15" customWidth="1"/>
    <col min="11794" max="11794" width="10.75" style="15" customWidth="1"/>
    <col min="11795" max="11797" width="10.25" style="15" customWidth="1"/>
    <col min="11798" max="11798" width="8.625" style="15" customWidth="1"/>
    <col min="11799" max="11799" width="10.5" style="15" customWidth="1"/>
    <col min="11800" max="11802" width="8.125" style="15" customWidth="1"/>
    <col min="11803" max="11805" width="6.625" style="15" customWidth="1"/>
    <col min="11806" max="11808" width="7.5" style="15" customWidth="1"/>
    <col min="11809" max="11810" width="7.625" style="15" customWidth="1"/>
    <col min="11811" max="11811" width="8.625" style="15" customWidth="1"/>
    <col min="11812" max="11813" width="9.625" style="15" customWidth="1"/>
    <col min="11814" max="11821" width="9.125" style="15" customWidth="1"/>
    <col min="11822" max="11822" width="8.625" style="15" customWidth="1"/>
    <col min="11823" max="11823" width="10.5" style="15" customWidth="1"/>
    <col min="11824" max="11824" width="8.375" style="15" customWidth="1"/>
    <col min="11825" max="11825" width="8.625" style="15" customWidth="1"/>
    <col min="11826" max="11826" width="9.75" style="15" customWidth="1"/>
    <col min="11827" max="11827" width="8.375" style="15" customWidth="1"/>
    <col min="11828" max="11828" width="8.625" style="15" customWidth="1"/>
    <col min="11829" max="11829" width="9.75" style="15" customWidth="1"/>
    <col min="11830" max="11830" width="8.375" style="15" customWidth="1"/>
    <col min="11831" max="11831" width="8.625" style="15" customWidth="1"/>
    <col min="11832" max="11832" width="9.75" style="15" customWidth="1"/>
    <col min="11833" max="11833" width="8.625" style="15" customWidth="1"/>
    <col min="11834" max="11844" width="8.125" style="15" customWidth="1"/>
    <col min="11845" max="11845" width="8.625" style="15" customWidth="1"/>
    <col min="11846" max="11846" width="10.5" style="15" customWidth="1"/>
    <col min="11847" max="11847" width="8.625" style="15" customWidth="1"/>
    <col min="11848" max="11848" width="10.125" style="15" customWidth="1"/>
    <col min="11849" max="11849" width="8.625" style="15" customWidth="1"/>
    <col min="11850" max="11850" width="9" style="15" customWidth="1"/>
    <col min="11851" max="11851" width="10.125" style="15" customWidth="1"/>
    <col min="11852" max="11852" width="7.125" style="15" customWidth="1"/>
    <col min="11853" max="11853" width="8.125" style="15" customWidth="1"/>
    <col min="11854" max="11854" width="10.125" style="15" customWidth="1"/>
    <col min="11855" max="11856" width="8.625" style="15" customWidth="1"/>
    <col min="11857" max="11861" width="8.875" style="15" customWidth="1"/>
    <col min="11862" max="11862" width="7.75" style="15" customWidth="1"/>
    <col min="11863" max="11863" width="6.75" style="15" bestFit="1" customWidth="1"/>
    <col min="11864" max="11864" width="8.25" style="15" customWidth="1"/>
    <col min="11865" max="11867" width="7.75" style="15" customWidth="1"/>
    <col min="11868" max="11868" width="8.625" style="15" customWidth="1"/>
    <col min="11869" max="11869" width="10.5" style="15" customWidth="1"/>
    <col min="11870" max="11875" width="8.5" style="15" customWidth="1"/>
    <col min="11876" max="11878" width="9.625" style="15" customWidth="1"/>
    <col min="11879" max="11879" width="8.625" style="15" customWidth="1"/>
    <col min="11880" max="11882" width="10.125" style="15" customWidth="1"/>
    <col min="11883" max="11885" width="10.625" style="15" customWidth="1"/>
    <col min="11886" max="11888" width="10.125" style="15" customWidth="1"/>
    <col min="11889" max="11889" width="8.625" style="15" customWidth="1"/>
    <col min="11890" max="11890" width="10.5" style="15" customWidth="1"/>
    <col min="11891" max="11893" width="8.625" style="15" customWidth="1"/>
    <col min="11894" max="11899" width="8.125" style="15" customWidth="1"/>
    <col min="11900" max="11900" width="7.625" style="15" customWidth="1"/>
    <col min="11901" max="11901" width="8.625" style="15" customWidth="1"/>
    <col min="11902" max="11912" width="8.375" style="15" customWidth="1"/>
    <col min="11913" max="11913" width="8.625" style="15" customWidth="1"/>
    <col min="11914" max="11914" width="10.5" style="15" customWidth="1"/>
    <col min="11915" max="11918" width="9.625" style="15" customWidth="1"/>
    <col min="11919" max="11924" width="8.625" style="15" customWidth="1"/>
    <col min="11925" max="11934" width="9.375" style="15" customWidth="1"/>
    <col min="11935" max="11935" width="8.625" style="15" customWidth="1"/>
    <col min="11936" max="11936" width="10.5" style="15" customWidth="1"/>
    <col min="11937" max="11945" width="9.25" style="15" customWidth="1"/>
    <col min="11946" max="11946" width="8.625" style="15" customWidth="1"/>
    <col min="11947" max="11955" width="10.375" style="15" customWidth="1"/>
    <col min="11956" max="11956" width="8.625" style="15" customWidth="1"/>
    <col min="11957" max="11957" width="10.5" style="15" customWidth="1"/>
    <col min="11958" max="11966" width="9.125" style="15" customWidth="1"/>
    <col min="11967" max="11967" width="8.625" style="15" customWidth="1"/>
    <col min="11968" max="11976" width="9.375" style="15" customWidth="1"/>
    <col min="11977" max="11977" width="9.125" style="15" customWidth="1"/>
    <col min="11978" max="12016" width="9" style="15" hidden="1" customWidth="1"/>
    <col min="12017" max="12032" width="9" style="15" hidden="1"/>
    <col min="12033" max="12033" width="10.5" style="15" customWidth="1"/>
    <col min="12034" max="12034" width="8.625" style="15" customWidth="1"/>
    <col min="12035" max="12035" width="10.25" style="15" customWidth="1"/>
    <col min="12036" max="12036" width="7.375" style="15" customWidth="1"/>
    <col min="12037" max="12037" width="9.75" style="15" customWidth="1"/>
    <col min="12038" max="12038" width="7" style="15" customWidth="1"/>
    <col min="12039" max="12039" width="8.5" style="15" customWidth="1"/>
    <col min="12040" max="12040" width="9.875" style="15" customWidth="1"/>
    <col min="12041" max="12041" width="6.125" style="15" customWidth="1"/>
    <col min="12042" max="12042" width="7.625" style="15" customWidth="1"/>
    <col min="12043" max="12043" width="8.5" style="15" customWidth="1"/>
    <col min="12044" max="12044" width="8.625" style="15" customWidth="1"/>
    <col min="12045" max="12045" width="10.25" style="15" customWidth="1"/>
    <col min="12046" max="12047" width="10.75" style="15" customWidth="1"/>
    <col min="12048" max="12049" width="10.25" style="15" customWidth="1"/>
    <col min="12050" max="12050" width="10.75" style="15" customWidth="1"/>
    <col min="12051" max="12053" width="10.25" style="15" customWidth="1"/>
    <col min="12054" max="12054" width="8.625" style="15" customWidth="1"/>
    <col min="12055" max="12055" width="10.5" style="15" customWidth="1"/>
    <col min="12056" max="12058" width="8.125" style="15" customWidth="1"/>
    <col min="12059" max="12061" width="6.625" style="15" customWidth="1"/>
    <col min="12062" max="12064" width="7.5" style="15" customWidth="1"/>
    <col min="12065" max="12066" width="7.625" style="15" customWidth="1"/>
    <col min="12067" max="12067" width="8.625" style="15" customWidth="1"/>
    <col min="12068" max="12069" width="9.625" style="15" customWidth="1"/>
    <col min="12070" max="12077" width="9.125" style="15" customWidth="1"/>
    <col min="12078" max="12078" width="8.625" style="15" customWidth="1"/>
    <col min="12079" max="12079" width="10.5" style="15" customWidth="1"/>
    <col min="12080" max="12080" width="8.375" style="15" customWidth="1"/>
    <col min="12081" max="12081" width="8.625" style="15" customWidth="1"/>
    <col min="12082" max="12082" width="9.75" style="15" customWidth="1"/>
    <col min="12083" max="12083" width="8.375" style="15" customWidth="1"/>
    <col min="12084" max="12084" width="8.625" style="15" customWidth="1"/>
    <col min="12085" max="12085" width="9.75" style="15" customWidth="1"/>
    <col min="12086" max="12086" width="8.375" style="15" customWidth="1"/>
    <col min="12087" max="12087" width="8.625" style="15" customWidth="1"/>
    <col min="12088" max="12088" width="9.75" style="15" customWidth="1"/>
    <col min="12089" max="12089" width="8.625" style="15" customWidth="1"/>
    <col min="12090" max="12100" width="8.125" style="15" customWidth="1"/>
    <col min="12101" max="12101" width="8.625" style="15" customWidth="1"/>
    <col min="12102" max="12102" width="10.5" style="15" customWidth="1"/>
    <col min="12103" max="12103" width="8.625" style="15" customWidth="1"/>
    <col min="12104" max="12104" width="10.125" style="15" customWidth="1"/>
    <col min="12105" max="12105" width="8.625" style="15" customWidth="1"/>
    <col min="12106" max="12106" width="9" style="15" customWidth="1"/>
    <col min="12107" max="12107" width="10.125" style="15" customWidth="1"/>
    <col min="12108" max="12108" width="7.125" style="15" customWidth="1"/>
    <col min="12109" max="12109" width="8.125" style="15" customWidth="1"/>
    <col min="12110" max="12110" width="10.125" style="15" customWidth="1"/>
    <col min="12111" max="12112" width="8.625" style="15" customWidth="1"/>
    <col min="12113" max="12117" width="8.875" style="15" customWidth="1"/>
    <col min="12118" max="12118" width="7.75" style="15" customWidth="1"/>
    <col min="12119" max="12119" width="6.75" style="15" bestFit="1" customWidth="1"/>
    <col min="12120" max="12120" width="8.25" style="15" customWidth="1"/>
    <col min="12121" max="12123" width="7.75" style="15" customWidth="1"/>
    <col min="12124" max="12124" width="8.625" style="15" customWidth="1"/>
    <col min="12125" max="12125" width="10.5" style="15" customWidth="1"/>
    <col min="12126" max="12131" width="8.5" style="15" customWidth="1"/>
    <col min="12132" max="12134" width="9.625" style="15" customWidth="1"/>
    <col min="12135" max="12135" width="8.625" style="15" customWidth="1"/>
    <col min="12136" max="12138" width="10.125" style="15" customWidth="1"/>
    <col min="12139" max="12141" width="10.625" style="15" customWidth="1"/>
    <col min="12142" max="12144" width="10.125" style="15" customWidth="1"/>
    <col min="12145" max="12145" width="8.625" style="15" customWidth="1"/>
    <col min="12146" max="12146" width="10.5" style="15" customWidth="1"/>
    <col min="12147" max="12149" width="8.625" style="15" customWidth="1"/>
    <col min="12150" max="12155" width="8.125" style="15" customWidth="1"/>
    <col min="12156" max="12156" width="7.625" style="15" customWidth="1"/>
    <col min="12157" max="12157" width="8.625" style="15" customWidth="1"/>
    <col min="12158" max="12168" width="8.375" style="15" customWidth="1"/>
    <col min="12169" max="12169" width="8.625" style="15" customWidth="1"/>
    <col min="12170" max="12170" width="10.5" style="15" customWidth="1"/>
    <col min="12171" max="12174" width="9.625" style="15" customWidth="1"/>
    <col min="12175" max="12180" width="8.625" style="15" customWidth="1"/>
    <col min="12181" max="12190" width="9.375" style="15" customWidth="1"/>
    <col min="12191" max="12191" width="8.625" style="15" customWidth="1"/>
    <col min="12192" max="12192" width="10.5" style="15" customWidth="1"/>
    <col min="12193" max="12201" width="9.25" style="15" customWidth="1"/>
    <col min="12202" max="12202" width="8.625" style="15" customWidth="1"/>
    <col min="12203" max="12211" width="10.375" style="15" customWidth="1"/>
    <col min="12212" max="12212" width="8.625" style="15" customWidth="1"/>
    <col min="12213" max="12213" width="10.5" style="15" customWidth="1"/>
    <col min="12214" max="12222" width="9.125" style="15" customWidth="1"/>
    <col min="12223" max="12223" width="8.625" style="15" customWidth="1"/>
    <col min="12224" max="12232" width="9.375" style="15" customWidth="1"/>
    <col min="12233" max="12233" width="9.125" style="15" customWidth="1"/>
    <col min="12234" max="12272" width="9" style="15" hidden="1" customWidth="1"/>
    <col min="12273" max="12288" width="9" style="15" hidden="1"/>
    <col min="12289" max="12289" width="10.5" style="15" customWidth="1"/>
    <col min="12290" max="12290" width="8.625" style="15" customWidth="1"/>
    <col min="12291" max="12291" width="10.25" style="15" customWidth="1"/>
    <col min="12292" max="12292" width="7.375" style="15" customWidth="1"/>
    <col min="12293" max="12293" width="9.75" style="15" customWidth="1"/>
    <col min="12294" max="12294" width="7" style="15" customWidth="1"/>
    <col min="12295" max="12295" width="8.5" style="15" customWidth="1"/>
    <col min="12296" max="12296" width="9.875" style="15" customWidth="1"/>
    <col min="12297" max="12297" width="6.125" style="15" customWidth="1"/>
    <col min="12298" max="12298" width="7.625" style="15" customWidth="1"/>
    <col min="12299" max="12299" width="8.5" style="15" customWidth="1"/>
    <col min="12300" max="12300" width="8.625" style="15" customWidth="1"/>
    <col min="12301" max="12301" width="10.25" style="15" customWidth="1"/>
    <col min="12302" max="12303" width="10.75" style="15" customWidth="1"/>
    <col min="12304" max="12305" width="10.25" style="15" customWidth="1"/>
    <col min="12306" max="12306" width="10.75" style="15" customWidth="1"/>
    <col min="12307" max="12309" width="10.25" style="15" customWidth="1"/>
    <col min="12310" max="12310" width="8.625" style="15" customWidth="1"/>
    <col min="12311" max="12311" width="10.5" style="15" customWidth="1"/>
    <col min="12312" max="12314" width="8.125" style="15" customWidth="1"/>
    <col min="12315" max="12317" width="6.625" style="15" customWidth="1"/>
    <col min="12318" max="12320" width="7.5" style="15" customWidth="1"/>
    <col min="12321" max="12322" width="7.625" style="15" customWidth="1"/>
    <col min="12323" max="12323" width="8.625" style="15" customWidth="1"/>
    <col min="12324" max="12325" width="9.625" style="15" customWidth="1"/>
    <col min="12326" max="12333" width="9.125" style="15" customWidth="1"/>
    <col min="12334" max="12334" width="8.625" style="15" customWidth="1"/>
    <col min="12335" max="12335" width="10.5" style="15" customWidth="1"/>
    <col min="12336" max="12336" width="8.375" style="15" customWidth="1"/>
    <col min="12337" max="12337" width="8.625" style="15" customWidth="1"/>
    <col min="12338" max="12338" width="9.75" style="15" customWidth="1"/>
    <col min="12339" max="12339" width="8.375" style="15" customWidth="1"/>
    <col min="12340" max="12340" width="8.625" style="15" customWidth="1"/>
    <col min="12341" max="12341" width="9.75" style="15" customWidth="1"/>
    <col min="12342" max="12342" width="8.375" style="15" customWidth="1"/>
    <col min="12343" max="12343" width="8.625" style="15" customWidth="1"/>
    <col min="12344" max="12344" width="9.75" style="15" customWidth="1"/>
    <col min="12345" max="12345" width="8.625" style="15" customWidth="1"/>
    <col min="12346" max="12356" width="8.125" style="15" customWidth="1"/>
    <col min="12357" max="12357" width="8.625" style="15" customWidth="1"/>
    <col min="12358" max="12358" width="10.5" style="15" customWidth="1"/>
    <col min="12359" max="12359" width="8.625" style="15" customWidth="1"/>
    <col min="12360" max="12360" width="10.125" style="15" customWidth="1"/>
    <col min="12361" max="12361" width="8.625" style="15" customWidth="1"/>
    <col min="12362" max="12362" width="9" style="15" customWidth="1"/>
    <col min="12363" max="12363" width="10.125" style="15" customWidth="1"/>
    <col min="12364" max="12364" width="7.125" style="15" customWidth="1"/>
    <col min="12365" max="12365" width="8.125" style="15" customWidth="1"/>
    <col min="12366" max="12366" width="10.125" style="15" customWidth="1"/>
    <col min="12367" max="12368" width="8.625" style="15" customWidth="1"/>
    <col min="12369" max="12373" width="8.875" style="15" customWidth="1"/>
    <col min="12374" max="12374" width="7.75" style="15" customWidth="1"/>
    <col min="12375" max="12375" width="6.75" style="15" bestFit="1" customWidth="1"/>
    <col min="12376" max="12376" width="8.25" style="15" customWidth="1"/>
    <col min="12377" max="12379" width="7.75" style="15" customWidth="1"/>
    <col min="12380" max="12380" width="8.625" style="15" customWidth="1"/>
    <col min="12381" max="12381" width="10.5" style="15" customWidth="1"/>
    <col min="12382" max="12387" width="8.5" style="15" customWidth="1"/>
    <col min="12388" max="12390" width="9.625" style="15" customWidth="1"/>
    <col min="12391" max="12391" width="8.625" style="15" customWidth="1"/>
    <col min="12392" max="12394" width="10.125" style="15" customWidth="1"/>
    <col min="12395" max="12397" width="10.625" style="15" customWidth="1"/>
    <col min="12398" max="12400" width="10.125" style="15" customWidth="1"/>
    <col min="12401" max="12401" width="8.625" style="15" customWidth="1"/>
    <col min="12402" max="12402" width="10.5" style="15" customWidth="1"/>
    <col min="12403" max="12405" width="8.625" style="15" customWidth="1"/>
    <col min="12406" max="12411" width="8.125" style="15" customWidth="1"/>
    <col min="12412" max="12412" width="7.625" style="15" customWidth="1"/>
    <col min="12413" max="12413" width="8.625" style="15" customWidth="1"/>
    <col min="12414" max="12424" width="8.375" style="15" customWidth="1"/>
    <col min="12425" max="12425" width="8.625" style="15" customWidth="1"/>
    <col min="12426" max="12426" width="10.5" style="15" customWidth="1"/>
    <col min="12427" max="12430" width="9.625" style="15" customWidth="1"/>
    <col min="12431" max="12436" width="8.625" style="15" customWidth="1"/>
    <col min="12437" max="12446" width="9.375" style="15" customWidth="1"/>
    <col min="12447" max="12447" width="8.625" style="15" customWidth="1"/>
    <col min="12448" max="12448" width="10.5" style="15" customWidth="1"/>
    <col min="12449" max="12457" width="9.25" style="15" customWidth="1"/>
    <col min="12458" max="12458" width="8.625" style="15" customWidth="1"/>
    <col min="12459" max="12467" width="10.375" style="15" customWidth="1"/>
    <col min="12468" max="12468" width="8.625" style="15" customWidth="1"/>
    <col min="12469" max="12469" width="10.5" style="15" customWidth="1"/>
    <col min="12470" max="12478" width="9.125" style="15" customWidth="1"/>
    <col min="12479" max="12479" width="8.625" style="15" customWidth="1"/>
    <col min="12480" max="12488" width="9.375" style="15" customWidth="1"/>
    <col min="12489" max="12489" width="9.125" style="15" customWidth="1"/>
    <col min="12490" max="12528" width="9" style="15" hidden="1" customWidth="1"/>
    <col min="12529" max="12544" width="9" style="15" hidden="1"/>
    <col min="12545" max="12545" width="10.5" style="15" customWidth="1"/>
    <col min="12546" max="12546" width="8.625" style="15" customWidth="1"/>
    <col min="12547" max="12547" width="10.25" style="15" customWidth="1"/>
    <col min="12548" max="12548" width="7.375" style="15" customWidth="1"/>
    <col min="12549" max="12549" width="9.75" style="15" customWidth="1"/>
    <col min="12550" max="12550" width="7" style="15" customWidth="1"/>
    <col min="12551" max="12551" width="8.5" style="15" customWidth="1"/>
    <col min="12552" max="12552" width="9.875" style="15" customWidth="1"/>
    <col min="12553" max="12553" width="6.125" style="15" customWidth="1"/>
    <col min="12554" max="12554" width="7.625" style="15" customWidth="1"/>
    <col min="12555" max="12555" width="8.5" style="15" customWidth="1"/>
    <col min="12556" max="12556" width="8.625" style="15" customWidth="1"/>
    <col min="12557" max="12557" width="10.25" style="15" customWidth="1"/>
    <col min="12558" max="12559" width="10.75" style="15" customWidth="1"/>
    <col min="12560" max="12561" width="10.25" style="15" customWidth="1"/>
    <col min="12562" max="12562" width="10.75" style="15" customWidth="1"/>
    <col min="12563" max="12565" width="10.25" style="15" customWidth="1"/>
    <col min="12566" max="12566" width="8.625" style="15" customWidth="1"/>
    <col min="12567" max="12567" width="10.5" style="15" customWidth="1"/>
    <col min="12568" max="12570" width="8.125" style="15" customWidth="1"/>
    <col min="12571" max="12573" width="6.625" style="15" customWidth="1"/>
    <col min="12574" max="12576" width="7.5" style="15" customWidth="1"/>
    <col min="12577" max="12578" width="7.625" style="15" customWidth="1"/>
    <col min="12579" max="12579" width="8.625" style="15" customWidth="1"/>
    <col min="12580" max="12581" width="9.625" style="15" customWidth="1"/>
    <col min="12582" max="12589" width="9.125" style="15" customWidth="1"/>
    <col min="12590" max="12590" width="8.625" style="15" customWidth="1"/>
    <col min="12591" max="12591" width="10.5" style="15" customWidth="1"/>
    <col min="12592" max="12592" width="8.375" style="15" customWidth="1"/>
    <col min="12593" max="12593" width="8.625" style="15" customWidth="1"/>
    <col min="12594" max="12594" width="9.75" style="15" customWidth="1"/>
    <col min="12595" max="12595" width="8.375" style="15" customWidth="1"/>
    <col min="12596" max="12596" width="8.625" style="15" customWidth="1"/>
    <col min="12597" max="12597" width="9.75" style="15" customWidth="1"/>
    <col min="12598" max="12598" width="8.375" style="15" customWidth="1"/>
    <col min="12599" max="12599" width="8.625" style="15" customWidth="1"/>
    <col min="12600" max="12600" width="9.75" style="15" customWidth="1"/>
    <col min="12601" max="12601" width="8.625" style="15" customWidth="1"/>
    <col min="12602" max="12612" width="8.125" style="15" customWidth="1"/>
    <col min="12613" max="12613" width="8.625" style="15" customWidth="1"/>
    <col min="12614" max="12614" width="10.5" style="15" customWidth="1"/>
    <col min="12615" max="12615" width="8.625" style="15" customWidth="1"/>
    <col min="12616" max="12616" width="10.125" style="15" customWidth="1"/>
    <col min="12617" max="12617" width="8.625" style="15" customWidth="1"/>
    <col min="12618" max="12618" width="9" style="15" customWidth="1"/>
    <col min="12619" max="12619" width="10.125" style="15" customWidth="1"/>
    <col min="12620" max="12620" width="7.125" style="15" customWidth="1"/>
    <col min="12621" max="12621" width="8.125" style="15" customWidth="1"/>
    <col min="12622" max="12622" width="10.125" style="15" customWidth="1"/>
    <col min="12623" max="12624" width="8.625" style="15" customWidth="1"/>
    <col min="12625" max="12629" width="8.875" style="15" customWidth="1"/>
    <col min="12630" max="12630" width="7.75" style="15" customWidth="1"/>
    <col min="12631" max="12631" width="6.75" style="15" bestFit="1" customWidth="1"/>
    <col min="12632" max="12632" width="8.25" style="15" customWidth="1"/>
    <col min="12633" max="12635" width="7.75" style="15" customWidth="1"/>
    <col min="12636" max="12636" width="8.625" style="15" customWidth="1"/>
    <col min="12637" max="12637" width="10.5" style="15" customWidth="1"/>
    <col min="12638" max="12643" width="8.5" style="15" customWidth="1"/>
    <col min="12644" max="12646" width="9.625" style="15" customWidth="1"/>
    <col min="12647" max="12647" width="8.625" style="15" customWidth="1"/>
    <col min="12648" max="12650" width="10.125" style="15" customWidth="1"/>
    <col min="12651" max="12653" width="10.625" style="15" customWidth="1"/>
    <col min="12654" max="12656" width="10.125" style="15" customWidth="1"/>
    <col min="12657" max="12657" width="8.625" style="15" customWidth="1"/>
    <col min="12658" max="12658" width="10.5" style="15" customWidth="1"/>
    <col min="12659" max="12661" width="8.625" style="15" customWidth="1"/>
    <col min="12662" max="12667" width="8.125" style="15" customWidth="1"/>
    <col min="12668" max="12668" width="7.625" style="15" customWidth="1"/>
    <col min="12669" max="12669" width="8.625" style="15" customWidth="1"/>
    <col min="12670" max="12680" width="8.375" style="15" customWidth="1"/>
    <col min="12681" max="12681" width="8.625" style="15" customWidth="1"/>
    <col min="12682" max="12682" width="10.5" style="15" customWidth="1"/>
    <col min="12683" max="12686" width="9.625" style="15" customWidth="1"/>
    <col min="12687" max="12692" width="8.625" style="15" customWidth="1"/>
    <col min="12693" max="12702" width="9.375" style="15" customWidth="1"/>
    <col min="12703" max="12703" width="8.625" style="15" customWidth="1"/>
    <col min="12704" max="12704" width="10.5" style="15" customWidth="1"/>
    <col min="12705" max="12713" width="9.25" style="15" customWidth="1"/>
    <col min="12714" max="12714" width="8.625" style="15" customWidth="1"/>
    <col min="12715" max="12723" width="10.375" style="15" customWidth="1"/>
    <col min="12724" max="12724" width="8.625" style="15" customWidth="1"/>
    <col min="12725" max="12725" width="10.5" style="15" customWidth="1"/>
    <col min="12726" max="12734" width="9.125" style="15" customWidth="1"/>
    <col min="12735" max="12735" width="8.625" style="15" customWidth="1"/>
    <col min="12736" max="12744" width="9.375" style="15" customWidth="1"/>
    <col min="12745" max="12745" width="9.125" style="15" customWidth="1"/>
    <col min="12746" max="12784" width="9" style="15" hidden="1" customWidth="1"/>
    <col min="12785" max="12800" width="9" style="15" hidden="1"/>
    <col min="12801" max="12801" width="10.5" style="15" customWidth="1"/>
    <col min="12802" max="12802" width="8.625" style="15" customWidth="1"/>
    <col min="12803" max="12803" width="10.25" style="15" customWidth="1"/>
    <col min="12804" max="12804" width="7.375" style="15" customWidth="1"/>
    <col min="12805" max="12805" width="9.75" style="15" customWidth="1"/>
    <col min="12806" max="12806" width="7" style="15" customWidth="1"/>
    <col min="12807" max="12807" width="8.5" style="15" customWidth="1"/>
    <col min="12808" max="12808" width="9.875" style="15" customWidth="1"/>
    <col min="12809" max="12809" width="6.125" style="15" customWidth="1"/>
    <col min="12810" max="12810" width="7.625" style="15" customWidth="1"/>
    <col min="12811" max="12811" width="8.5" style="15" customWidth="1"/>
    <col min="12812" max="12812" width="8.625" style="15" customWidth="1"/>
    <col min="12813" max="12813" width="10.25" style="15" customWidth="1"/>
    <col min="12814" max="12815" width="10.75" style="15" customWidth="1"/>
    <col min="12816" max="12817" width="10.25" style="15" customWidth="1"/>
    <col min="12818" max="12818" width="10.75" style="15" customWidth="1"/>
    <col min="12819" max="12821" width="10.25" style="15" customWidth="1"/>
    <col min="12822" max="12822" width="8.625" style="15" customWidth="1"/>
    <col min="12823" max="12823" width="10.5" style="15" customWidth="1"/>
    <col min="12824" max="12826" width="8.125" style="15" customWidth="1"/>
    <col min="12827" max="12829" width="6.625" style="15" customWidth="1"/>
    <col min="12830" max="12832" width="7.5" style="15" customWidth="1"/>
    <col min="12833" max="12834" width="7.625" style="15" customWidth="1"/>
    <col min="12835" max="12835" width="8.625" style="15" customWidth="1"/>
    <col min="12836" max="12837" width="9.625" style="15" customWidth="1"/>
    <col min="12838" max="12845" width="9.125" style="15" customWidth="1"/>
    <col min="12846" max="12846" width="8.625" style="15" customWidth="1"/>
    <col min="12847" max="12847" width="10.5" style="15" customWidth="1"/>
    <col min="12848" max="12848" width="8.375" style="15" customWidth="1"/>
    <col min="12849" max="12849" width="8.625" style="15" customWidth="1"/>
    <col min="12850" max="12850" width="9.75" style="15" customWidth="1"/>
    <col min="12851" max="12851" width="8.375" style="15" customWidth="1"/>
    <col min="12852" max="12852" width="8.625" style="15" customWidth="1"/>
    <col min="12853" max="12853" width="9.75" style="15" customWidth="1"/>
    <col min="12854" max="12854" width="8.375" style="15" customWidth="1"/>
    <col min="12855" max="12855" width="8.625" style="15" customWidth="1"/>
    <col min="12856" max="12856" width="9.75" style="15" customWidth="1"/>
    <col min="12857" max="12857" width="8.625" style="15" customWidth="1"/>
    <col min="12858" max="12868" width="8.125" style="15" customWidth="1"/>
    <col min="12869" max="12869" width="8.625" style="15" customWidth="1"/>
    <col min="12870" max="12870" width="10.5" style="15" customWidth="1"/>
    <col min="12871" max="12871" width="8.625" style="15" customWidth="1"/>
    <col min="12872" max="12872" width="10.125" style="15" customWidth="1"/>
    <col min="12873" max="12873" width="8.625" style="15" customWidth="1"/>
    <col min="12874" max="12874" width="9" style="15" customWidth="1"/>
    <col min="12875" max="12875" width="10.125" style="15" customWidth="1"/>
    <col min="12876" max="12876" width="7.125" style="15" customWidth="1"/>
    <col min="12877" max="12877" width="8.125" style="15" customWidth="1"/>
    <col min="12878" max="12878" width="10.125" style="15" customWidth="1"/>
    <col min="12879" max="12880" width="8.625" style="15" customWidth="1"/>
    <col min="12881" max="12885" width="8.875" style="15" customWidth="1"/>
    <col min="12886" max="12886" width="7.75" style="15" customWidth="1"/>
    <col min="12887" max="12887" width="6.75" style="15" bestFit="1" customWidth="1"/>
    <col min="12888" max="12888" width="8.25" style="15" customWidth="1"/>
    <col min="12889" max="12891" width="7.75" style="15" customWidth="1"/>
    <col min="12892" max="12892" width="8.625" style="15" customWidth="1"/>
    <col min="12893" max="12893" width="10.5" style="15" customWidth="1"/>
    <col min="12894" max="12899" width="8.5" style="15" customWidth="1"/>
    <col min="12900" max="12902" width="9.625" style="15" customWidth="1"/>
    <col min="12903" max="12903" width="8.625" style="15" customWidth="1"/>
    <col min="12904" max="12906" width="10.125" style="15" customWidth="1"/>
    <col min="12907" max="12909" width="10.625" style="15" customWidth="1"/>
    <col min="12910" max="12912" width="10.125" style="15" customWidth="1"/>
    <col min="12913" max="12913" width="8.625" style="15" customWidth="1"/>
    <col min="12914" max="12914" width="10.5" style="15" customWidth="1"/>
    <col min="12915" max="12917" width="8.625" style="15" customWidth="1"/>
    <col min="12918" max="12923" width="8.125" style="15" customWidth="1"/>
    <col min="12924" max="12924" width="7.625" style="15" customWidth="1"/>
    <col min="12925" max="12925" width="8.625" style="15" customWidth="1"/>
    <col min="12926" max="12936" width="8.375" style="15" customWidth="1"/>
    <col min="12937" max="12937" width="8.625" style="15" customWidth="1"/>
    <col min="12938" max="12938" width="10.5" style="15" customWidth="1"/>
    <col min="12939" max="12942" width="9.625" style="15" customWidth="1"/>
    <col min="12943" max="12948" width="8.625" style="15" customWidth="1"/>
    <col min="12949" max="12958" width="9.375" style="15" customWidth="1"/>
    <col min="12959" max="12959" width="8.625" style="15" customWidth="1"/>
    <col min="12960" max="12960" width="10.5" style="15" customWidth="1"/>
    <col min="12961" max="12969" width="9.25" style="15" customWidth="1"/>
    <col min="12970" max="12970" width="8.625" style="15" customWidth="1"/>
    <col min="12971" max="12979" width="10.375" style="15" customWidth="1"/>
    <col min="12980" max="12980" width="8.625" style="15" customWidth="1"/>
    <col min="12981" max="12981" width="10.5" style="15" customWidth="1"/>
    <col min="12982" max="12990" width="9.125" style="15" customWidth="1"/>
    <col min="12991" max="12991" width="8.625" style="15" customWidth="1"/>
    <col min="12992" max="13000" width="9.375" style="15" customWidth="1"/>
    <col min="13001" max="13001" width="9.125" style="15" customWidth="1"/>
    <col min="13002" max="13040" width="9" style="15" hidden="1" customWidth="1"/>
    <col min="13041" max="13056" width="9" style="15" hidden="1"/>
    <col min="13057" max="13057" width="10.5" style="15" customWidth="1"/>
    <col min="13058" max="13058" width="8.625" style="15" customWidth="1"/>
    <col min="13059" max="13059" width="10.25" style="15" customWidth="1"/>
    <col min="13060" max="13060" width="7.375" style="15" customWidth="1"/>
    <col min="13061" max="13061" width="9.75" style="15" customWidth="1"/>
    <col min="13062" max="13062" width="7" style="15" customWidth="1"/>
    <col min="13063" max="13063" width="8.5" style="15" customWidth="1"/>
    <col min="13064" max="13064" width="9.875" style="15" customWidth="1"/>
    <col min="13065" max="13065" width="6.125" style="15" customWidth="1"/>
    <col min="13066" max="13066" width="7.625" style="15" customWidth="1"/>
    <col min="13067" max="13067" width="8.5" style="15" customWidth="1"/>
    <col min="13068" max="13068" width="8.625" style="15" customWidth="1"/>
    <col min="13069" max="13069" width="10.25" style="15" customWidth="1"/>
    <col min="13070" max="13071" width="10.75" style="15" customWidth="1"/>
    <col min="13072" max="13073" width="10.25" style="15" customWidth="1"/>
    <col min="13074" max="13074" width="10.75" style="15" customWidth="1"/>
    <col min="13075" max="13077" width="10.25" style="15" customWidth="1"/>
    <col min="13078" max="13078" width="8.625" style="15" customWidth="1"/>
    <col min="13079" max="13079" width="10.5" style="15" customWidth="1"/>
    <col min="13080" max="13082" width="8.125" style="15" customWidth="1"/>
    <col min="13083" max="13085" width="6.625" style="15" customWidth="1"/>
    <col min="13086" max="13088" width="7.5" style="15" customWidth="1"/>
    <col min="13089" max="13090" width="7.625" style="15" customWidth="1"/>
    <col min="13091" max="13091" width="8.625" style="15" customWidth="1"/>
    <col min="13092" max="13093" width="9.625" style="15" customWidth="1"/>
    <col min="13094" max="13101" width="9.125" style="15" customWidth="1"/>
    <col min="13102" max="13102" width="8.625" style="15" customWidth="1"/>
    <col min="13103" max="13103" width="10.5" style="15" customWidth="1"/>
    <col min="13104" max="13104" width="8.375" style="15" customWidth="1"/>
    <col min="13105" max="13105" width="8.625" style="15" customWidth="1"/>
    <col min="13106" max="13106" width="9.75" style="15" customWidth="1"/>
    <col min="13107" max="13107" width="8.375" style="15" customWidth="1"/>
    <col min="13108" max="13108" width="8.625" style="15" customWidth="1"/>
    <col min="13109" max="13109" width="9.75" style="15" customWidth="1"/>
    <col min="13110" max="13110" width="8.375" style="15" customWidth="1"/>
    <col min="13111" max="13111" width="8.625" style="15" customWidth="1"/>
    <col min="13112" max="13112" width="9.75" style="15" customWidth="1"/>
    <col min="13113" max="13113" width="8.625" style="15" customWidth="1"/>
    <col min="13114" max="13124" width="8.125" style="15" customWidth="1"/>
    <col min="13125" max="13125" width="8.625" style="15" customWidth="1"/>
    <col min="13126" max="13126" width="10.5" style="15" customWidth="1"/>
    <col min="13127" max="13127" width="8.625" style="15" customWidth="1"/>
    <col min="13128" max="13128" width="10.125" style="15" customWidth="1"/>
    <col min="13129" max="13129" width="8.625" style="15" customWidth="1"/>
    <col min="13130" max="13130" width="9" style="15" customWidth="1"/>
    <col min="13131" max="13131" width="10.125" style="15" customWidth="1"/>
    <col min="13132" max="13132" width="7.125" style="15" customWidth="1"/>
    <col min="13133" max="13133" width="8.125" style="15" customWidth="1"/>
    <col min="13134" max="13134" width="10.125" style="15" customWidth="1"/>
    <col min="13135" max="13136" width="8.625" style="15" customWidth="1"/>
    <col min="13137" max="13141" width="8.875" style="15" customWidth="1"/>
    <col min="13142" max="13142" width="7.75" style="15" customWidth="1"/>
    <col min="13143" max="13143" width="6.75" style="15" bestFit="1" customWidth="1"/>
    <col min="13144" max="13144" width="8.25" style="15" customWidth="1"/>
    <col min="13145" max="13147" width="7.75" style="15" customWidth="1"/>
    <col min="13148" max="13148" width="8.625" style="15" customWidth="1"/>
    <col min="13149" max="13149" width="10.5" style="15" customWidth="1"/>
    <col min="13150" max="13155" width="8.5" style="15" customWidth="1"/>
    <col min="13156" max="13158" width="9.625" style="15" customWidth="1"/>
    <col min="13159" max="13159" width="8.625" style="15" customWidth="1"/>
    <col min="13160" max="13162" width="10.125" style="15" customWidth="1"/>
    <col min="13163" max="13165" width="10.625" style="15" customWidth="1"/>
    <col min="13166" max="13168" width="10.125" style="15" customWidth="1"/>
    <col min="13169" max="13169" width="8.625" style="15" customWidth="1"/>
    <col min="13170" max="13170" width="10.5" style="15" customWidth="1"/>
    <col min="13171" max="13173" width="8.625" style="15" customWidth="1"/>
    <col min="13174" max="13179" width="8.125" style="15" customWidth="1"/>
    <col min="13180" max="13180" width="7.625" style="15" customWidth="1"/>
    <col min="13181" max="13181" width="8.625" style="15" customWidth="1"/>
    <col min="13182" max="13192" width="8.375" style="15" customWidth="1"/>
    <col min="13193" max="13193" width="8.625" style="15" customWidth="1"/>
    <col min="13194" max="13194" width="10.5" style="15" customWidth="1"/>
    <col min="13195" max="13198" width="9.625" style="15" customWidth="1"/>
    <col min="13199" max="13204" width="8.625" style="15" customWidth="1"/>
    <col min="13205" max="13214" width="9.375" style="15" customWidth="1"/>
    <col min="13215" max="13215" width="8.625" style="15" customWidth="1"/>
    <col min="13216" max="13216" width="10.5" style="15" customWidth="1"/>
    <col min="13217" max="13225" width="9.25" style="15" customWidth="1"/>
    <col min="13226" max="13226" width="8.625" style="15" customWidth="1"/>
    <col min="13227" max="13235" width="10.375" style="15" customWidth="1"/>
    <col min="13236" max="13236" width="8.625" style="15" customWidth="1"/>
    <col min="13237" max="13237" width="10.5" style="15" customWidth="1"/>
    <col min="13238" max="13246" width="9.125" style="15" customWidth="1"/>
    <col min="13247" max="13247" width="8.625" style="15" customWidth="1"/>
    <col min="13248" max="13256" width="9.375" style="15" customWidth="1"/>
    <col min="13257" max="13257" width="9.125" style="15" customWidth="1"/>
    <col min="13258" max="13296" width="9" style="15" hidden="1" customWidth="1"/>
    <col min="13297" max="13312" width="9" style="15" hidden="1"/>
    <col min="13313" max="13313" width="10.5" style="15" customWidth="1"/>
    <col min="13314" max="13314" width="8.625" style="15" customWidth="1"/>
    <col min="13315" max="13315" width="10.25" style="15" customWidth="1"/>
    <col min="13316" max="13316" width="7.375" style="15" customWidth="1"/>
    <col min="13317" max="13317" width="9.75" style="15" customWidth="1"/>
    <col min="13318" max="13318" width="7" style="15" customWidth="1"/>
    <col min="13319" max="13319" width="8.5" style="15" customWidth="1"/>
    <col min="13320" max="13320" width="9.875" style="15" customWidth="1"/>
    <col min="13321" max="13321" width="6.125" style="15" customWidth="1"/>
    <col min="13322" max="13322" width="7.625" style="15" customWidth="1"/>
    <col min="13323" max="13323" width="8.5" style="15" customWidth="1"/>
    <col min="13324" max="13324" width="8.625" style="15" customWidth="1"/>
    <col min="13325" max="13325" width="10.25" style="15" customWidth="1"/>
    <col min="13326" max="13327" width="10.75" style="15" customWidth="1"/>
    <col min="13328" max="13329" width="10.25" style="15" customWidth="1"/>
    <col min="13330" max="13330" width="10.75" style="15" customWidth="1"/>
    <col min="13331" max="13333" width="10.25" style="15" customWidth="1"/>
    <col min="13334" max="13334" width="8.625" style="15" customWidth="1"/>
    <col min="13335" max="13335" width="10.5" style="15" customWidth="1"/>
    <col min="13336" max="13338" width="8.125" style="15" customWidth="1"/>
    <col min="13339" max="13341" width="6.625" style="15" customWidth="1"/>
    <col min="13342" max="13344" width="7.5" style="15" customWidth="1"/>
    <col min="13345" max="13346" width="7.625" style="15" customWidth="1"/>
    <col min="13347" max="13347" width="8.625" style="15" customWidth="1"/>
    <col min="13348" max="13349" width="9.625" style="15" customWidth="1"/>
    <col min="13350" max="13357" width="9.125" style="15" customWidth="1"/>
    <col min="13358" max="13358" width="8.625" style="15" customWidth="1"/>
    <col min="13359" max="13359" width="10.5" style="15" customWidth="1"/>
    <col min="13360" max="13360" width="8.375" style="15" customWidth="1"/>
    <col min="13361" max="13361" width="8.625" style="15" customWidth="1"/>
    <col min="13362" max="13362" width="9.75" style="15" customWidth="1"/>
    <col min="13363" max="13363" width="8.375" style="15" customWidth="1"/>
    <col min="13364" max="13364" width="8.625" style="15" customWidth="1"/>
    <col min="13365" max="13365" width="9.75" style="15" customWidth="1"/>
    <col min="13366" max="13366" width="8.375" style="15" customWidth="1"/>
    <col min="13367" max="13367" width="8.625" style="15" customWidth="1"/>
    <col min="13368" max="13368" width="9.75" style="15" customWidth="1"/>
    <col min="13369" max="13369" width="8.625" style="15" customWidth="1"/>
    <col min="13370" max="13380" width="8.125" style="15" customWidth="1"/>
    <col min="13381" max="13381" width="8.625" style="15" customWidth="1"/>
    <col min="13382" max="13382" width="10.5" style="15" customWidth="1"/>
    <col min="13383" max="13383" width="8.625" style="15" customWidth="1"/>
    <col min="13384" max="13384" width="10.125" style="15" customWidth="1"/>
    <col min="13385" max="13385" width="8.625" style="15" customWidth="1"/>
    <col min="13386" max="13386" width="9" style="15" customWidth="1"/>
    <col min="13387" max="13387" width="10.125" style="15" customWidth="1"/>
    <col min="13388" max="13388" width="7.125" style="15" customWidth="1"/>
    <col min="13389" max="13389" width="8.125" style="15" customWidth="1"/>
    <col min="13390" max="13390" width="10.125" style="15" customWidth="1"/>
    <col min="13391" max="13392" width="8.625" style="15" customWidth="1"/>
    <col min="13393" max="13397" width="8.875" style="15" customWidth="1"/>
    <col min="13398" max="13398" width="7.75" style="15" customWidth="1"/>
    <col min="13399" max="13399" width="6.75" style="15" bestFit="1" customWidth="1"/>
    <col min="13400" max="13400" width="8.25" style="15" customWidth="1"/>
    <col min="13401" max="13403" width="7.75" style="15" customWidth="1"/>
    <col min="13404" max="13404" width="8.625" style="15" customWidth="1"/>
    <col min="13405" max="13405" width="10.5" style="15" customWidth="1"/>
    <col min="13406" max="13411" width="8.5" style="15" customWidth="1"/>
    <col min="13412" max="13414" width="9.625" style="15" customWidth="1"/>
    <col min="13415" max="13415" width="8.625" style="15" customWidth="1"/>
    <col min="13416" max="13418" width="10.125" style="15" customWidth="1"/>
    <col min="13419" max="13421" width="10.625" style="15" customWidth="1"/>
    <col min="13422" max="13424" width="10.125" style="15" customWidth="1"/>
    <col min="13425" max="13425" width="8.625" style="15" customWidth="1"/>
    <col min="13426" max="13426" width="10.5" style="15" customWidth="1"/>
    <col min="13427" max="13429" width="8.625" style="15" customWidth="1"/>
    <col min="13430" max="13435" width="8.125" style="15" customWidth="1"/>
    <col min="13436" max="13436" width="7.625" style="15" customWidth="1"/>
    <col min="13437" max="13437" width="8.625" style="15" customWidth="1"/>
    <col min="13438" max="13448" width="8.375" style="15" customWidth="1"/>
    <col min="13449" max="13449" width="8.625" style="15" customWidth="1"/>
    <col min="13450" max="13450" width="10.5" style="15" customWidth="1"/>
    <col min="13451" max="13454" width="9.625" style="15" customWidth="1"/>
    <col min="13455" max="13460" width="8.625" style="15" customWidth="1"/>
    <col min="13461" max="13470" width="9.375" style="15" customWidth="1"/>
    <col min="13471" max="13471" width="8.625" style="15" customWidth="1"/>
    <col min="13472" max="13472" width="10.5" style="15" customWidth="1"/>
    <col min="13473" max="13481" width="9.25" style="15" customWidth="1"/>
    <col min="13482" max="13482" width="8.625" style="15" customWidth="1"/>
    <col min="13483" max="13491" width="10.375" style="15" customWidth="1"/>
    <col min="13492" max="13492" width="8.625" style="15" customWidth="1"/>
    <col min="13493" max="13493" width="10.5" style="15" customWidth="1"/>
    <col min="13494" max="13502" width="9.125" style="15" customWidth="1"/>
    <col min="13503" max="13503" width="8.625" style="15" customWidth="1"/>
    <col min="13504" max="13512" width="9.375" style="15" customWidth="1"/>
    <col min="13513" max="13513" width="9.125" style="15" customWidth="1"/>
    <col min="13514" max="13552" width="9" style="15" hidden="1" customWidth="1"/>
    <col min="13553" max="13568" width="9" style="15" hidden="1"/>
    <col min="13569" max="13569" width="10.5" style="15" customWidth="1"/>
    <col min="13570" max="13570" width="8.625" style="15" customWidth="1"/>
    <col min="13571" max="13571" width="10.25" style="15" customWidth="1"/>
    <col min="13572" max="13572" width="7.375" style="15" customWidth="1"/>
    <col min="13573" max="13573" width="9.75" style="15" customWidth="1"/>
    <col min="13574" max="13574" width="7" style="15" customWidth="1"/>
    <col min="13575" max="13575" width="8.5" style="15" customWidth="1"/>
    <col min="13576" max="13576" width="9.875" style="15" customWidth="1"/>
    <col min="13577" max="13577" width="6.125" style="15" customWidth="1"/>
    <col min="13578" max="13578" width="7.625" style="15" customWidth="1"/>
    <col min="13579" max="13579" width="8.5" style="15" customWidth="1"/>
    <col min="13580" max="13580" width="8.625" style="15" customWidth="1"/>
    <col min="13581" max="13581" width="10.25" style="15" customWidth="1"/>
    <col min="13582" max="13583" width="10.75" style="15" customWidth="1"/>
    <col min="13584" max="13585" width="10.25" style="15" customWidth="1"/>
    <col min="13586" max="13586" width="10.75" style="15" customWidth="1"/>
    <col min="13587" max="13589" width="10.25" style="15" customWidth="1"/>
    <col min="13590" max="13590" width="8.625" style="15" customWidth="1"/>
    <col min="13591" max="13591" width="10.5" style="15" customWidth="1"/>
    <col min="13592" max="13594" width="8.125" style="15" customWidth="1"/>
    <col min="13595" max="13597" width="6.625" style="15" customWidth="1"/>
    <col min="13598" max="13600" width="7.5" style="15" customWidth="1"/>
    <col min="13601" max="13602" width="7.625" style="15" customWidth="1"/>
    <col min="13603" max="13603" width="8.625" style="15" customWidth="1"/>
    <col min="13604" max="13605" width="9.625" style="15" customWidth="1"/>
    <col min="13606" max="13613" width="9.125" style="15" customWidth="1"/>
    <col min="13614" max="13614" width="8.625" style="15" customWidth="1"/>
    <col min="13615" max="13615" width="10.5" style="15" customWidth="1"/>
    <col min="13616" max="13616" width="8.375" style="15" customWidth="1"/>
    <col min="13617" max="13617" width="8.625" style="15" customWidth="1"/>
    <col min="13618" max="13618" width="9.75" style="15" customWidth="1"/>
    <col min="13619" max="13619" width="8.375" style="15" customWidth="1"/>
    <col min="13620" max="13620" width="8.625" style="15" customWidth="1"/>
    <col min="13621" max="13621" width="9.75" style="15" customWidth="1"/>
    <col min="13622" max="13622" width="8.375" style="15" customWidth="1"/>
    <col min="13623" max="13623" width="8.625" style="15" customWidth="1"/>
    <col min="13624" max="13624" width="9.75" style="15" customWidth="1"/>
    <col min="13625" max="13625" width="8.625" style="15" customWidth="1"/>
    <col min="13626" max="13636" width="8.125" style="15" customWidth="1"/>
    <col min="13637" max="13637" width="8.625" style="15" customWidth="1"/>
    <col min="13638" max="13638" width="10.5" style="15" customWidth="1"/>
    <col min="13639" max="13639" width="8.625" style="15" customWidth="1"/>
    <col min="13640" max="13640" width="10.125" style="15" customWidth="1"/>
    <col min="13641" max="13641" width="8.625" style="15" customWidth="1"/>
    <col min="13642" max="13642" width="9" style="15" customWidth="1"/>
    <col min="13643" max="13643" width="10.125" style="15" customWidth="1"/>
    <col min="13644" max="13644" width="7.125" style="15" customWidth="1"/>
    <col min="13645" max="13645" width="8.125" style="15" customWidth="1"/>
    <col min="13646" max="13646" width="10.125" style="15" customWidth="1"/>
    <col min="13647" max="13648" width="8.625" style="15" customWidth="1"/>
    <col min="13649" max="13653" width="8.875" style="15" customWidth="1"/>
    <col min="13654" max="13654" width="7.75" style="15" customWidth="1"/>
    <col min="13655" max="13655" width="6.75" style="15" bestFit="1" customWidth="1"/>
    <col min="13656" max="13656" width="8.25" style="15" customWidth="1"/>
    <col min="13657" max="13659" width="7.75" style="15" customWidth="1"/>
    <col min="13660" max="13660" width="8.625" style="15" customWidth="1"/>
    <col min="13661" max="13661" width="10.5" style="15" customWidth="1"/>
    <col min="13662" max="13667" width="8.5" style="15" customWidth="1"/>
    <col min="13668" max="13670" width="9.625" style="15" customWidth="1"/>
    <col min="13671" max="13671" width="8.625" style="15" customWidth="1"/>
    <col min="13672" max="13674" width="10.125" style="15" customWidth="1"/>
    <col min="13675" max="13677" width="10.625" style="15" customWidth="1"/>
    <col min="13678" max="13680" width="10.125" style="15" customWidth="1"/>
    <col min="13681" max="13681" width="8.625" style="15" customWidth="1"/>
    <col min="13682" max="13682" width="10.5" style="15" customWidth="1"/>
    <col min="13683" max="13685" width="8.625" style="15" customWidth="1"/>
    <col min="13686" max="13691" width="8.125" style="15" customWidth="1"/>
    <col min="13692" max="13692" width="7.625" style="15" customWidth="1"/>
    <col min="13693" max="13693" width="8.625" style="15" customWidth="1"/>
    <col min="13694" max="13704" width="8.375" style="15" customWidth="1"/>
    <col min="13705" max="13705" width="8.625" style="15" customWidth="1"/>
    <col min="13706" max="13706" width="10.5" style="15" customWidth="1"/>
    <col min="13707" max="13710" width="9.625" style="15" customWidth="1"/>
    <col min="13711" max="13716" width="8.625" style="15" customWidth="1"/>
    <col min="13717" max="13726" width="9.375" style="15" customWidth="1"/>
    <col min="13727" max="13727" width="8.625" style="15" customWidth="1"/>
    <col min="13728" max="13728" width="10.5" style="15" customWidth="1"/>
    <col min="13729" max="13737" width="9.25" style="15" customWidth="1"/>
    <col min="13738" max="13738" width="8.625" style="15" customWidth="1"/>
    <col min="13739" max="13747" width="10.375" style="15" customWidth="1"/>
    <col min="13748" max="13748" width="8.625" style="15" customWidth="1"/>
    <col min="13749" max="13749" width="10.5" style="15" customWidth="1"/>
    <col min="13750" max="13758" width="9.125" style="15" customWidth="1"/>
    <col min="13759" max="13759" width="8.625" style="15" customWidth="1"/>
    <col min="13760" max="13768" width="9.375" style="15" customWidth="1"/>
    <col min="13769" max="13769" width="9.125" style="15" customWidth="1"/>
    <col min="13770" max="13808" width="9" style="15" hidden="1" customWidth="1"/>
    <col min="13809" max="13824" width="9" style="15" hidden="1"/>
    <col min="13825" max="13825" width="10.5" style="15" customWidth="1"/>
    <col min="13826" max="13826" width="8.625" style="15" customWidth="1"/>
    <col min="13827" max="13827" width="10.25" style="15" customWidth="1"/>
    <col min="13828" max="13828" width="7.375" style="15" customWidth="1"/>
    <col min="13829" max="13829" width="9.75" style="15" customWidth="1"/>
    <col min="13830" max="13830" width="7" style="15" customWidth="1"/>
    <col min="13831" max="13831" width="8.5" style="15" customWidth="1"/>
    <col min="13832" max="13832" width="9.875" style="15" customWidth="1"/>
    <col min="13833" max="13833" width="6.125" style="15" customWidth="1"/>
    <col min="13834" max="13834" width="7.625" style="15" customWidth="1"/>
    <col min="13835" max="13835" width="8.5" style="15" customWidth="1"/>
    <col min="13836" max="13836" width="8.625" style="15" customWidth="1"/>
    <col min="13837" max="13837" width="10.25" style="15" customWidth="1"/>
    <col min="13838" max="13839" width="10.75" style="15" customWidth="1"/>
    <col min="13840" max="13841" width="10.25" style="15" customWidth="1"/>
    <col min="13842" max="13842" width="10.75" style="15" customWidth="1"/>
    <col min="13843" max="13845" width="10.25" style="15" customWidth="1"/>
    <col min="13846" max="13846" width="8.625" style="15" customWidth="1"/>
    <col min="13847" max="13847" width="10.5" style="15" customWidth="1"/>
    <col min="13848" max="13850" width="8.125" style="15" customWidth="1"/>
    <col min="13851" max="13853" width="6.625" style="15" customWidth="1"/>
    <col min="13854" max="13856" width="7.5" style="15" customWidth="1"/>
    <col min="13857" max="13858" width="7.625" style="15" customWidth="1"/>
    <col min="13859" max="13859" width="8.625" style="15" customWidth="1"/>
    <col min="13860" max="13861" width="9.625" style="15" customWidth="1"/>
    <col min="13862" max="13869" width="9.125" style="15" customWidth="1"/>
    <col min="13870" max="13870" width="8.625" style="15" customWidth="1"/>
    <col min="13871" max="13871" width="10.5" style="15" customWidth="1"/>
    <col min="13872" max="13872" width="8.375" style="15" customWidth="1"/>
    <col min="13873" max="13873" width="8.625" style="15" customWidth="1"/>
    <col min="13874" max="13874" width="9.75" style="15" customWidth="1"/>
    <col min="13875" max="13875" width="8.375" style="15" customWidth="1"/>
    <col min="13876" max="13876" width="8.625" style="15" customWidth="1"/>
    <col min="13877" max="13877" width="9.75" style="15" customWidth="1"/>
    <col min="13878" max="13878" width="8.375" style="15" customWidth="1"/>
    <col min="13879" max="13879" width="8.625" style="15" customWidth="1"/>
    <col min="13880" max="13880" width="9.75" style="15" customWidth="1"/>
    <col min="13881" max="13881" width="8.625" style="15" customWidth="1"/>
    <col min="13882" max="13892" width="8.125" style="15" customWidth="1"/>
    <col min="13893" max="13893" width="8.625" style="15" customWidth="1"/>
    <col min="13894" max="13894" width="10.5" style="15" customWidth="1"/>
    <col min="13895" max="13895" width="8.625" style="15" customWidth="1"/>
    <col min="13896" max="13896" width="10.125" style="15" customWidth="1"/>
    <col min="13897" max="13897" width="8.625" style="15" customWidth="1"/>
    <col min="13898" max="13898" width="9" style="15" customWidth="1"/>
    <col min="13899" max="13899" width="10.125" style="15" customWidth="1"/>
    <col min="13900" max="13900" width="7.125" style="15" customWidth="1"/>
    <col min="13901" max="13901" width="8.125" style="15" customWidth="1"/>
    <col min="13902" max="13902" width="10.125" style="15" customWidth="1"/>
    <col min="13903" max="13904" width="8.625" style="15" customWidth="1"/>
    <col min="13905" max="13909" width="8.875" style="15" customWidth="1"/>
    <col min="13910" max="13910" width="7.75" style="15" customWidth="1"/>
    <col min="13911" max="13911" width="6.75" style="15" bestFit="1" customWidth="1"/>
    <col min="13912" max="13912" width="8.25" style="15" customWidth="1"/>
    <col min="13913" max="13915" width="7.75" style="15" customWidth="1"/>
    <col min="13916" max="13916" width="8.625" style="15" customWidth="1"/>
    <col min="13917" max="13917" width="10.5" style="15" customWidth="1"/>
    <col min="13918" max="13923" width="8.5" style="15" customWidth="1"/>
    <col min="13924" max="13926" width="9.625" style="15" customWidth="1"/>
    <col min="13927" max="13927" width="8.625" style="15" customWidth="1"/>
    <col min="13928" max="13930" width="10.125" style="15" customWidth="1"/>
    <col min="13931" max="13933" width="10.625" style="15" customWidth="1"/>
    <col min="13934" max="13936" width="10.125" style="15" customWidth="1"/>
    <col min="13937" max="13937" width="8.625" style="15" customWidth="1"/>
    <col min="13938" max="13938" width="10.5" style="15" customWidth="1"/>
    <col min="13939" max="13941" width="8.625" style="15" customWidth="1"/>
    <col min="13942" max="13947" width="8.125" style="15" customWidth="1"/>
    <col min="13948" max="13948" width="7.625" style="15" customWidth="1"/>
    <col min="13949" max="13949" width="8.625" style="15" customWidth="1"/>
    <col min="13950" max="13960" width="8.375" style="15" customWidth="1"/>
    <col min="13961" max="13961" width="8.625" style="15" customWidth="1"/>
    <col min="13962" max="13962" width="10.5" style="15" customWidth="1"/>
    <col min="13963" max="13966" width="9.625" style="15" customWidth="1"/>
    <col min="13967" max="13972" width="8.625" style="15" customWidth="1"/>
    <col min="13973" max="13982" width="9.375" style="15" customWidth="1"/>
    <col min="13983" max="13983" width="8.625" style="15" customWidth="1"/>
    <col min="13984" max="13984" width="10.5" style="15" customWidth="1"/>
    <col min="13985" max="13993" width="9.25" style="15" customWidth="1"/>
    <col min="13994" max="13994" width="8.625" style="15" customWidth="1"/>
    <col min="13995" max="14003" width="10.375" style="15" customWidth="1"/>
    <col min="14004" max="14004" width="8.625" style="15" customWidth="1"/>
    <col min="14005" max="14005" width="10.5" style="15" customWidth="1"/>
    <col min="14006" max="14014" width="9.125" style="15" customWidth="1"/>
    <col min="14015" max="14015" width="8.625" style="15" customWidth="1"/>
    <col min="14016" max="14024" width="9.375" style="15" customWidth="1"/>
    <col min="14025" max="14025" width="9.125" style="15" customWidth="1"/>
    <col min="14026" max="14064" width="9" style="15" hidden="1" customWidth="1"/>
    <col min="14065" max="14080" width="9" style="15" hidden="1"/>
    <col min="14081" max="14081" width="10.5" style="15" customWidth="1"/>
    <col min="14082" max="14082" width="8.625" style="15" customWidth="1"/>
    <col min="14083" max="14083" width="10.25" style="15" customWidth="1"/>
    <col min="14084" max="14084" width="7.375" style="15" customWidth="1"/>
    <col min="14085" max="14085" width="9.75" style="15" customWidth="1"/>
    <col min="14086" max="14086" width="7" style="15" customWidth="1"/>
    <col min="14087" max="14087" width="8.5" style="15" customWidth="1"/>
    <col min="14088" max="14088" width="9.875" style="15" customWidth="1"/>
    <col min="14089" max="14089" width="6.125" style="15" customWidth="1"/>
    <col min="14090" max="14090" width="7.625" style="15" customWidth="1"/>
    <col min="14091" max="14091" width="8.5" style="15" customWidth="1"/>
    <col min="14092" max="14092" width="8.625" style="15" customWidth="1"/>
    <col min="14093" max="14093" width="10.25" style="15" customWidth="1"/>
    <col min="14094" max="14095" width="10.75" style="15" customWidth="1"/>
    <col min="14096" max="14097" width="10.25" style="15" customWidth="1"/>
    <col min="14098" max="14098" width="10.75" style="15" customWidth="1"/>
    <col min="14099" max="14101" width="10.25" style="15" customWidth="1"/>
    <col min="14102" max="14102" width="8.625" style="15" customWidth="1"/>
    <col min="14103" max="14103" width="10.5" style="15" customWidth="1"/>
    <col min="14104" max="14106" width="8.125" style="15" customWidth="1"/>
    <col min="14107" max="14109" width="6.625" style="15" customWidth="1"/>
    <col min="14110" max="14112" width="7.5" style="15" customWidth="1"/>
    <col min="14113" max="14114" width="7.625" style="15" customWidth="1"/>
    <col min="14115" max="14115" width="8.625" style="15" customWidth="1"/>
    <col min="14116" max="14117" width="9.625" style="15" customWidth="1"/>
    <col min="14118" max="14125" width="9.125" style="15" customWidth="1"/>
    <col min="14126" max="14126" width="8.625" style="15" customWidth="1"/>
    <col min="14127" max="14127" width="10.5" style="15" customWidth="1"/>
    <col min="14128" max="14128" width="8.375" style="15" customWidth="1"/>
    <col min="14129" max="14129" width="8.625" style="15" customWidth="1"/>
    <col min="14130" max="14130" width="9.75" style="15" customWidth="1"/>
    <col min="14131" max="14131" width="8.375" style="15" customWidth="1"/>
    <col min="14132" max="14132" width="8.625" style="15" customWidth="1"/>
    <col min="14133" max="14133" width="9.75" style="15" customWidth="1"/>
    <col min="14134" max="14134" width="8.375" style="15" customWidth="1"/>
    <col min="14135" max="14135" width="8.625" style="15" customWidth="1"/>
    <col min="14136" max="14136" width="9.75" style="15" customWidth="1"/>
    <col min="14137" max="14137" width="8.625" style="15" customWidth="1"/>
    <col min="14138" max="14148" width="8.125" style="15" customWidth="1"/>
    <col min="14149" max="14149" width="8.625" style="15" customWidth="1"/>
    <col min="14150" max="14150" width="10.5" style="15" customWidth="1"/>
    <col min="14151" max="14151" width="8.625" style="15" customWidth="1"/>
    <col min="14152" max="14152" width="10.125" style="15" customWidth="1"/>
    <col min="14153" max="14153" width="8.625" style="15" customWidth="1"/>
    <col min="14154" max="14154" width="9" style="15" customWidth="1"/>
    <col min="14155" max="14155" width="10.125" style="15" customWidth="1"/>
    <col min="14156" max="14156" width="7.125" style="15" customWidth="1"/>
    <col min="14157" max="14157" width="8.125" style="15" customWidth="1"/>
    <col min="14158" max="14158" width="10.125" style="15" customWidth="1"/>
    <col min="14159" max="14160" width="8.625" style="15" customWidth="1"/>
    <col min="14161" max="14165" width="8.875" style="15" customWidth="1"/>
    <col min="14166" max="14166" width="7.75" style="15" customWidth="1"/>
    <col min="14167" max="14167" width="6.75" style="15" bestFit="1" customWidth="1"/>
    <col min="14168" max="14168" width="8.25" style="15" customWidth="1"/>
    <col min="14169" max="14171" width="7.75" style="15" customWidth="1"/>
    <col min="14172" max="14172" width="8.625" style="15" customWidth="1"/>
    <col min="14173" max="14173" width="10.5" style="15" customWidth="1"/>
    <col min="14174" max="14179" width="8.5" style="15" customWidth="1"/>
    <col min="14180" max="14182" width="9.625" style="15" customWidth="1"/>
    <col min="14183" max="14183" width="8.625" style="15" customWidth="1"/>
    <col min="14184" max="14186" width="10.125" style="15" customWidth="1"/>
    <col min="14187" max="14189" width="10.625" style="15" customWidth="1"/>
    <col min="14190" max="14192" width="10.125" style="15" customWidth="1"/>
    <col min="14193" max="14193" width="8.625" style="15" customWidth="1"/>
    <col min="14194" max="14194" width="10.5" style="15" customWidth="1"/>
    <col min="14195" max="14197" width="8.625" style="15" customWidth="1"/>
    <col min="14198" max="14203" width="8.125" style="15" customWidth="1"/>
    <col min="14204" max="14204" width="7.625" style="15" customWidth="1"/>
    <col min="14205" max="14205" width="8.625" style="15" customWidth="1"/>
    <col min="14206" max="14216" width="8.375" style="15" customWidth="1"/>
    <col min="14217" max="14217" width="8.625" style="15" customWidth="1"/>
    <col min="14218" max="14218" width="10.5" style="15" customWidth="1"/>
    <col min="14219" max="14222" width="9.625" style="15" customWidth="1"/>
    <col min="14223" max="14228" width="8.625" style="15" customWidth="1"/>
    <col min="14229" max="14238" width="9.375" style="15" customWidth="1"/>
    <col min="14239" max="14239" width="8.625" style="15" customWidth="1"/>
    <col min="14240" max="14240" width="10.5" style="15" customWidth="1"/>
    <col min="14241" max="14249" width="9.25" style="15" customWidth="1"/>
    <col min="14250" max="14250" width="8.625" style="15" customWidth="1"/>
    <col min="14251" max="14259" width="10.375" style="15" customWidth="1"/>
    <col min="14260" max="14260" width="8.625" style="15" customWidth="1"/>
    <col min="14261" max="14261" width="10.5" style="15" customWidth="1"/>
    <col min="14262" max="14270" width="9.125" style="15" customWidth="1"/>
    <col min="14271" max="14271" width="8.625" style="15" customWidth="1"/>
    <col min="14272" max="14280" width="9.375" style="15" customWidth="1"/>
    <col min="14281" max="14281" width="9.125" style="15" customWidth="1"/>
    <col min="14282" max="14320" width="9" style="15" hidden="1" customWidth="1"/>
    <col min="14321" max="14336" width="9" style="15" hidden="1"/>
    <col min="14337" max="14337" width="10.5" style="15" customWidth="1"/>
    <col min="14338" max="14338" width="8.625" style="15" customWidth="1"/>
    <col min="14339" max="14339" width="10.25" style="15" customWidth="1"/>
    <col min="14340" max="14340" width="7.375" style="15" customWidth="1"/>
    <col min="14341" max="14341" width="9.75" style="15" customWidth="1"/>
    <col min="14342" max="14342" width="7" style="15" customWidth="1"/>
    <col min="14343" max="14343" width="8.5" style="15" customWidth="1"/>
    <col min="14344" max="14344" width="9.875" style="15" customWidth="1"/>
    <col min="14345" max="14345" width="6.125" style="15" customWidth="1"/>
    <col min="14346" max="14346" width="7.625" style="15" customWidth="1"/>
    <col min="14347" max="14347" width="8.5" style="15" customWidth="1"/>
    <col min="14348" max="14348" width="8.625" style="15" customWidth="1"/>
    <col min="14349" max="14349" width="10.25" style="15" customWidth="1"/>
    <col min="14350" max="14351" width="10.75" style="15" customWidth="1"/>
    <col min="14352" max="14353" width="10.25" style="15" customWidth="1"/>
    <col min="14354" max="14354" width="10.75" style="15" customWidth="1"/>
    <col min="14355" max="14357" width="10.25" style="15" customWidth="1"/>
    <col min="14358" max="14358" width="8.625" style="15" customWidth="1"/>
    <col min="14359" max="14359" width="10.5" style="15" customWidth="1"/>
    <col min="14360" max="14362" width="8.125" style="15" customWidth="1"/>
    <col min="14363" max="14365" width="6.625" style="15" customWidth="1"/>
    <col min="14366" max="14368" width="7.5" style="15" customWidth="1"/>
    <col min="14369" max="14370" width="7.625" style="15" customWidth="1"/>
    <col min="14371" max="14371" width="8.625" style="15" customWidth="1"/>
    <col min="14372" max="14373" width="9.625" style="15" customWidth="1"/>
    <col min="14374" max="14381" width="9.125" style="15" customWidth="1"/>
    <col min="14382" max="14382" width="8.625" style="15" customWidth="1"/>
    <col min="14383" max="14383" width="10.5" style="15" customWidth="1"/>
    <col min="14384" max="14384" width="8.375" style="15" customWidth="1"/>
    <col min="14385" max="14385" width="8.625" style="15" customWidth="1"/>
    <col min="14386" max="14386" width="9.75" style="15" customWidth="1"/>
    <col min="14387" max="14387" width="8.375" style="15" customWidth="1"/>
    <col min="14388" max="14388" width="8.625" style="15" customWidth="1"/>
    <col min="14389" max="14389" width="9.75" style="15" customWidth="1"/>
    <col min="14390" max="14390" width="8.375" style="15" customWidth="1"/>
    <col min="14391" max="14391" width="8.625" style="15" customWidth="1"/>
    <col min="14392" max="14392" width="9.75" style="15" customWidth="1"/>
    <col min="14393" max="14393" width="8.625" style="15" customWidth="1"/>
    <col min="14394" max="14404" width="8.125" style="15" customWidth="1"/>
    <col min="14405" max="14405" width="8.625" style="15" customWidth="1"/>
    <col min="14406" max="14406" width="10.5" style="15" customWidth="1"/>
    <col min="14407" max="14407" width="8.625" style="15" customWidth="1"/>
    <col min="14408" max="14408" width="10.125" style="15" customWidth="1"/>
    <col min="14409" max="14409" width="8.625" style="15" customWidth="1"/>
    <col min="14410" max="14410" width="9" style="15" customWidth="1"/>
    <col min="14411" max="14411" width="10.125" style="15" customWidth="1"/>
    <col min="14412" max="14412" width="7.125" style="15" customWidth="1"/>
    <col min="14413" max="14413" width="8.125" style="15" customWidth="1"/>
    <col min="14414" max="14414" width="10.125" style="15" customWidth="1"/>
    <col min="14415" max="14416" width="8.625" style="15" customWidth="1"/>
    <col min="14417" max="14421" width="8.875" style="15" customWidth="1"/>
    <col min="14422" max="14422" width="7.75" style="15" customWidth="1"/>
    <col min="14423" max="14423" width="6.75" style="15" bestFit="1" customWidth="1"/>
    <col min="14424" max="14424" width="8.25" style="15" customWidth="1"/>
    <col min="14425" max="14427" width="7.75" style="15" customWidth="1"/>
    <col min="14428" max="14428" width="8.625" style="15" customWidth="1"/>
    <col min="14429" max="14429" width="10.5" style="15" customWidth="1"/>
    <col min="14430" max="14435" width="8.5" style="15" customWidth="1"/>
    <col min="14436" max="14438" width="9.625" style="15" customWidth="1"/>
    <col min="14439" max="14439" width="8.625" style="15" customWidth="1"/>
    <col min="14440" max="14442" width="10.125" style="15" customWidth="1"/>
    <col min="14443" max="14445" width="10.625" style="15" customWidth="1"/>
    <col min="14446" max="14448" width="10.125" style="15" customWidth="1"/>
    <col min="14449" max="14449" width="8.625" style="15" customWidth="1"/>
    <col min="14450" max="14450" width="10.5" style="15" customWidth="1"/>
    <col min="14451" max="14453" width="8.625" style="15" customWidth="1"/>
    <col min="14454" max="14459" width="8.125" style="15" customWidth="1"/>
    <col min="14460" max="14460" width="7.625" style="15" customWidth="1"/>
    <col min="14461" max="14461" width="8.625" style="15" customWidth="1"/>
    <col min="14462" max="14472" width="8.375" style="15" customWidth="1"/>
    <col min="14473" max="14473" width="8.625" style="15" customWidth="1"/>
    <col min="14474" max="14474" width="10.5" style="15" customWidth="1"/>
    <col min="14475" max="14478" width="9.625" style="15" customWidth="1"/>
    <col min="14479" max="14484" width="8.625" style="15" customWidth="1"/>
    <col min="14485" max="14494" width="9.375" style="15" customWidth="1"/>
    <col min="14495" max="14495" width="8.625" style="15" customWidth="1"/>
    <col min="14496" max="14496" width="10.5" style="15" customWidth="1"/>
    <col min="14497" max="14505" width="9.25" style="15" customWidth="1"/>
    <col min="14506" max="14506" width="8.625" style="15" customWidth="1"/>
    <col min="14507" max="14515" width="10.375" style="15" customWidth="1"/>
    <col min="14516" max="14516" width="8.625" style="15" customWidth="1"/>
    <col min="14517" max="14517" width="10.5" style="15" customWidth="1"/>
    <col min="14518" max="14526" width="9.125" style="15" customWidth="1"/>
    <col min="14527" max="14527" width="8.625" style="15" customWidth="1"/>
    <col min="14528" max="14536" width="9.375" style="15" customWidth="1"/>
    <col min="14537" max="14537" width="9.125" style="15" customWidth="1"/>
    <col min="14538" max="14576" width="9" style="15" hidden="1" customWidth="1"/>
    <col min="14577" max="14592" width="9" style="15" hidden="1"/>
    <col min="14593" max="14593" width="10.5" style="15" customWidth="1"/>
    <col min="14594" max="14594" width="8.625" style="15" customWidth="1"/>
    <col min="14595" max="14595" width="10.25" style="15" customWidth="1"/>
    <col min="14596" max="14596" width="7.375" style="15" customWidth="1"/>
    <col min="14597" max="14597" width="9.75" style="15" customWidth="1"/>
    <col min="14598" max="14598" width="7" style="15" customWidth="1"/>
    <col min="14599" max="14599" width="8.5" style="15" customWidth="1"/>
    <col min="14600" max="14600" width="9.875" style="15" customWidth="1"/>
    <col min="14601" max="14601" width="6.125" style="15" customWidth="1"/>
    <col min="14602" max="14602" width="7.625" style="15" customWidth="1"/>
    <col min="14603" max="14603" width="8.5" style="15" customWidth="1"/>
    <col min="14604" max="14604" width="8.625" style="15" customWidth="1"/>
    <col min="14605" max="14605" width="10.25" style="15" customWidth="1"/>
    <col min="14606" max="14607" width="10.75" style="15" customWidth="1"/>
    <col min="14608" max="14609" width="10.25" style="15" customWidth="1"/>
    <col min="14610" max="14610" width="10.75" style="15" customWidth="1"/>
    <col min="14611" max="14613" width="10.25" style="15" customWidth="1"/>
    <col min="14614" max="14614" width="8.625" style="15" customWidth="1"/>
    <col min="14615" max="14615" width="10.5" style="15" customWidth="1"/>
    <col min="14616" max="14618" width="8.125" style="15" customWidth="1"/>
    <col min="14619" max="14621" width="6.625" style="15" customWidth="1"/>
    <col min="14622" max="14624" width="7.5" style="15" customWidth="1"/>
    <col min="14625" max="14626" width="7.625" style="15" customWidth="1"/>
    <col min="14627" max="14627" width="8.625" style="15" customWidth="1"/>
    <col min="14628" max="14629" width="9.625" style="15" customWidth="1"/>
    <col min="14630" max="14637" width="9.125" style="15" customWidth="1"/>
    <col min="14638" max="14638" width="8.625" style="15" customWidth="1"/>
    <col min="14639" max="14639" width="10.5" style="15" customWidth="1"/>
    <col min="14640" max="14640" width="8.375" style="15" customWidth="1"/>
    <col min="14641" max="14641" width="8.625" style="15" customWidth="1"/>
    <col min="14642" max="14642" width="9.75" style="15" customWidth="1"/>
    <col min="14643" max="14643" width="8.375" style="15" customWidth="1"/>
    <col min="14644" max="14644" width="8.625" style="15" customWidth="1"/>
    <col min="14645" max="14645" width="9.75" style="15" customWidth="1"/>
    <col min="14646" max="14646" width="8.375" style="15" customWidth="1"/>
    <col min="14647" max="14647" width="8.625" style="15" customWidth="1"/>
    <col min="14648" max="14648" width="9.75" style="15" customWidth="1"/>
    <col min="14649" max="14649" width="8.625" style="15" customWidth="1"/>
    <col min="14650" max="14660" width="8.125" style="15" customWidth="1"/>
    <col min="14661" max="14661" width="8.625" style="15" customWidth="1"/>
    <col min="14662" max="14662" width="10.5" style="15" customWidth="1"/>
    <col min="14663" max="14663" width="8.625" style="15" customWidth="1"/>
    <col min="14664" max="14664" width="10.125" style="15" customWidth="1"/>
    <col min="14665" max="14665" width="8.625" style="15" customWidth="1"/>
    <col min="14666" max="14666" width="9" style="15" customWidth="1"/>
    <col min="14667" max="14667" width="10.125" style="15" customWidth="1"/>
    <col min="14668" max="14668" width="7.125" style="15" customWidth="1"/>
    <col min="14669" max="14669" width="8.125" style="15" customWidth="1"/>
    <col min="14670" max="14670" width="10.125" style="15" customWidth="1"/>
    <col min="14671" max="14672" width="8.625" style="15" customWidth="1"/>
    <col min="14673" max="14677" width="8.875" style="15" customWidth="1"/>
    <col min="14678" max="14678" width="7.75" style="15" customWidth="1"/>
    <col min="14679" max="14679" width="6.75" style="15" bestFit="1" customWidth="1"/>
    <col min="14680" max="14680" width="8.25" style="15" customWidth="1"/>
    <col min="14681" max="14683" width="7.75" style="15" customWidth="1"/>
    <col min="14684" max="14684" width="8.625" style="15" customWidth="1"/>
    <col min="14685" max="14685" width="10.5" style="15" customWidth="1"/>
    <col min="14686" max="14691" width="8.5" style="15" customWidth="1"/>
    <col min="14692" max="14694" width="9.625" style="15" customWidth="1"/>
    <col min="14695" max="14695" width="8.625" style="15" customWidth="1"/>
    <col min="14696" max="14698" width="10.125" style="15" customWidth="1"/>
    <col min="14699" max="14701" width="10.625" style="15" customWidth="1"/>
    <col min="14702" max="14704" width="10.125" style="15" customWidth="1"/>
    <col min="14705" max="14705" width="8.625" style="15" customWidth="1"/>
    <col min="14706" max="14706" width="10.5" style="15" customWidth="1"/>
    <col min="14707" max="14709" width="8.625" style="15" customWidth="1"/>
    <col min="14710" max="14715" width="8.125" style="15" customWidth="1"/>
    <col min="14716" max="14716" width="7.625" style="15" customWidth="1"/>
    <col min="14717" max="14717" width="8.625" style="15" customWidth="1"/>
    <col min="14718" max="14728" width="8.375" style="15" customWidth="1"/>
    <col min="14729" max="14729" width="8.625" style="15" customWidth="1"/>
    <col min="14730" max="14730" width="10.5" style="15" customWidth="1"/>
    <col min="14731" max="14734" width="9.625" style="15" customWidth="1"/>
    <col min="14735" max="14740" width="8.625" style="15" customWidth="1"/>
    <col min="14741" max="14750" width="9.375" style="15" customWidth="1"/>
    <col min="14751" max="14751" width="8.625" style="15" customWidth="1"/>
    <col min="14752" max="14752" width="10.5" style="15" customWidth="1"/>
    <col min="14753" max="14761" width="9.25" style="15" customWidth="1"/>
    <col min="14762" max="14762" width="8.625" style="15" customWidth="1"/>
    <col min="14763" max="14771" width="10.375" style="15" customWidth="1"/>
    <col min="14772" max="14772" width="8.625" style="15" customWidth="1"/>
    <col min="14773" max="14773" width="10.5" style="15" customWidth="1"/>
    <col min="14774" max="14782" width="9.125" style="15" customWidth="1"/>
    <col min="14783" max="14783" width="8.625" style="15" customWidth="1"/>
    <col min="14784" max="14792" width="9.375" style="15" customWidth="1"/>
    <col min="14793" max="14793" width="9.125" style="15" customWidth="1"/>
    <col min="14794" max="14832" width="9" style="15" hidden="1" customWidth="1"/>
    <col min="14833" max="14848" width="9" style="15" hidden="1"/>
    <col min="14849" max="14849" width="10.5" style="15" customWidth="1"/>
    <col min="14850" max="14850" width="8.625" style="15" customWidth="1"/>
    <col min="14851" max="14851" width="10.25" style="15" customWidth="1"/>
    <col min="14852" max="14852" width="7.375" style="15" customWidth="1"/>
    <col min="14853" max="14853" width="9.75" style="15" customWidth="1"/>
    <col min="14854" max="14854" width="7" style="15" customWidth="1"/>
    <col min="14855" max="14855" width="8.5" style="15" customWidth="1"/>
    <col min="14856" max="14856" width="9.875" style="15" customWidth="1"/>
    <col min="14857" max="14857" width="6.125" style="15" customWidth="1"/>
    <col min="14858" max="14858" width="7.625" style="15" customWidth="1"/>
    <col min="14859" max="14859" width="8.5" style="15" customWidth="1"/>
    <col min="14860" max="14860" width="8.625" style="15" customWidth="1"/>
    <col min="14861" max="14861" width="10.25" style="15" customWidth="1"/>
    <col min="14862" max="14863" width="10.75" style="15" customWidth="1"/>
    <col min="14864" max="14865" width="10.25" style="15" customWidth="1"/>
    <col min="14866" max="14866" width="10.75" style="15" customWidth="1"/>
    <col min="14867" max="14869" width="10.25" style="15" customWidth="1"/>
    <col min="14870" max="14870" width="8.625" style="15" customWidth="1"/>
    <col min="14871" max="14871" width="10.5" style="15" customWidth="1"/>
    <col min="14872" max="14874" width="8.125" style="15" customWidth="1"/>
    <col min="14875" max="14877" width="6.625" style="15" customWidth="1"/>
    <col min="14878" max="14880" width="7.5" style="15" customWidth="1"/>
    <col min="14881" max="14882" width="7.625" style="15" customWidth="1"/>
    <col min="14883" max="14883" width="8.625" style="15" customWidth="1"/>
    <col min="14884" max="14885" width="9.625" style="15" customWidth="1"/>
    <col min="14886" max="14893" width="9.125" style="15" customWidth="1"/>
    <col min="14894" max="14894" width="8.625" style="15" customWidth="1"/>
    <col min="14895" max="14895" width="10.5" style="15" customWidth="1"/>
    <col min="14896" max="14896" width="8.375" style="15" customWidth="1"/>
    <col min="14897" max="14897" width="8.625" style="15" customWidth="1"/>
    <col min="14898" max="14898" width="9.75" style="15" customWidth="1"/>
    <col min="14899" max="14899" width="8.375" style="15" customWidth="1"/>
    <col min="14900" max="14900" width="8.625" style="15" customWidth="1"/>
    <col min="14901" max="14901" width="9.75" style="15" customWidth="1"/>
    <col min="14902" max="14902" width="8.375" style="15" customWidth="1"/>
    <col min="14903" max="14903" width="8.625" style="15" customWidth="1"/>
    <col min="14904" max="14904" width="9.75" style="15" customWidth="1"/>
    <col min="14905" max="14905" width="8.625" style="15" customWidth="1"/>
    <col min="14906" max="14916" width="8.125" style="15" customWidth="1"/>
    <col min="14917" max="14917" width="8.625" style="15" customWidth="1"/>
    <col min="14918" max="14918" width="10.5" style="15" customWidth="1"/>
    <col min="14919" max="14919" width="8.625" style="15" customWidth="1"/>
    <col min="14920" max="14920" width="10.125" style="15" customWidth="1"/>
    <col min="14921" max="14921" width="8.625" style="15" customWidth="1"/>
    <col min="14922" max="14922" width="9" style="15" customWidth="1"/>
    <col min="14923" max="14923" width="10.125" style="15" customWidth="1"/>
    <col min="14924" max="14924" width="7.125" style="15" customWidth="1"/>
    <col min="14925" max="14925" width="8.125" style="15" customWidth="1"/>
    <col min="14926" max="14926" width="10.125" style="15" customWidth="1"/>
    <col min="14927" max="14928" width="8.625" style="15" customWidth="1"/>
    <col min="14929" max="14933" width="8.875" style="15" customWidth="1"/>
    <col min="14934" max="14934" width="7.75" style="15" customWidth="1"/>
    <col min="14935" max="14935" width="6.75" style="15" bestFit="1" customWidth="1"/>
    <col min="14936" max="14936" width="8.25" style="15" customWidth="1"/>
    <col min="14937" max="14939" width="7.75" style="15" customWidth="1"/>
    <col min="14940" max="14940" width="8.625" style="15" customWidth="1"/>
    <col min="14941" max="14941" width="10.5" style="15" customWidth="1"/>
    <col min="14942" max="14947" width="8.5" style="15" customWidth="1"/>
    <col min="14948" max="14950" width="9.625" style="15" customWidth="1"/>
    <col min="14951" max="14951" width="8.625" style="15" customWidth="1"/>
    <col min="14952" max="14954" width="10.125" style="15" customWidth="1"/>
    <col min="14955" max="14957" width="10.625" style="15" customWidth="1"/>
    <col min="14958" max="14960" width="10.125" style="15" customWidth="1"/>
    <col min="14961" max="14961" width="8.625" style="15" customWidth="1"/>
    <col min="14962" max="14962" width="10.5" style="15" customWidth="1"/>
    <col min="14963" max="14965" width="8.625" style="15" customWidth="1"/>
    <col min="14966" max="14971" width="8.125" style="15" customWidth="1"/>
    <col min="14972" max="14972" width="7.625" style="15" customWidth="1"/>
    <col min="14973" max="14973" width="8.625" style="15" customWidth="1"/>
    <col min="14974" max="14984" width="8.375" style="15" customWidth="1"/>
    <col min="14985" max="14985" width="8.625" style="15" customWidth="1"/>
    <col min="14986" max="14986" width="10.5" style="15" customWidth="1"/>
    <col min="14987" max="14990" width="9.625" style="15" customWidth="1"/>
    <col min="14991" max="14996" width="8.625" style="15" customWidth="1"/>
    <col min="14997" max="15006" width="9.375" style="15" customWidth="1"/>
    <col min="15007" max="15007" width="8.625" style="15" customWidth="1"/>
    <col min="15008" max="15008" width="10.5" style="15" customWidth="1"/>
    <col min="15009" max="15017" width="9.25" style="15" customWidth="1"/>
    <col min="15018" max="15018" width="8.625" style="15" customWidth="1"/>
    <col min="15019" max="15027" width="10.375" style="15" customWidth="1"/>
    <col min="15028" max="15028" width="8.625" style="15" customWidth="1"/>
    <col min="15029" max="15029" width="10.5" style="15" customWidth="1"/>
    <col min="15030" max="15038" width="9.125" style="15" customWidth="1"/>
    <col min="15039" max="15039" width="8.625" style="15" customWidth="1"/>
    <col min="15040" max="15048" width="9.375" style="15" customWidth="1"/>
    <col min="15049" max="15049" width="9.125" style="15" customWidth="1"/>
    <col min="15050" max="15088" width="9" style="15" hidden="1" customWidth="1"/>
    <col min="15089" max="15104" width="9" style="15" hidden="1"/>
    <col min="15105" max="15105" width="10.5" style="15" customWidth="1"/>
    <col min="15106" max="15106" width="8.625" style="15" customWidth="1"/>
    <col min="15107" max="15107" width="10.25" style="15" customWidth="1"/>
    <col min="15108" max="15108" width="7.375" style="15" customWidth="1"/>
    <col min="15109" max="15109" width="9.75" style="15" customWidth="1"/>
    <col min="15110" max="15110" width="7" style="15" customWidth="1"/>
    <col min="15111" max="15111" width="8.5" style="15" customWidth="1"/>
    <col min="15112" max="15112" width="9.875" style="15" customWidth="1"/>
    <col min="15113" max="15113" width="6.125" style="15" customWidth="1"/>
    <col min="15114" max="15114" width="7.625" style="15" customWidth="1"/>
    <col min="15115" max="15115" width="8.5" style="15" customWidth="1"/>
    <col min="15116" max="15116" width="8.625" style="15" customWidth="1"/>
    <col min="15117" max="15117" width="10.25" style="15" customWidth="1"/>
    <col min="15118" max="15119" width="10.75" style="15" customWidth="1"/>
    <col min="15120" max="15121" width="10.25" style="15" customWidth="1"/>
    <col min="15122" max="15122" width="10.75" style="15" customWidth="1"/>
    <col min="15123" max="15125" width="10.25" style="15" customWidth="1"/>
    <col min="15126" max="15126" width="8.625" style="15" customWidth="1"/>
    <col min="15127" max="15127" width="10.5" style="15" customWidth="1"/>
    <col min="15128" max="15130" width="8.125" style="15" customWidth="1"/>
    <col min="15131" max="15133" width="6.625" style="15" customWidth="1"/>
    <col min="15134" max="15136" width="7.5" style="15" customWidth="1"/>
    <col min="15137" max="15138" width="7.625" style="15" customWidth="1"/>
    <col min="15139" max="15139" width="8.625" style="15" customWidth="1"/>
    <col min="15140" max="15141" width="9.625" style="15" customWidth="1"/>
    <col min="15142" max="15149" width="9.125" style="15" customWidth="1"/>
    <col min="15150" max="15150" width="8.625" style="15" customWidth="1"/>
    <col min="15151" max="15151" width="10.5" style="15" customWidth="1"/>
    <col min="15152" max="15152" width="8.375" style="15" customWidth="1"/>
    <col min="15153" max="15153" width="8.625" style="15" customWidth="1"/>
    <col min="15154" max="15154" width="9.75" style="15" customWidth="1"/>
    <col min="15155" max="15155" width="8.375" style="15" customWidth="1"/>
    <col min="15156" max="15156" width="8.625" style="15" customWidth="1"/>
    <col min="15157" max="15157" width="9.75" style="15" customWidth="1"/>
    <col min="15158" max="15158" width="8.375" style="15" customWidth="1"/>
    <col min="15159" max="15159" width="8.625" style="15" customWidth="1"/>
    <col min="15160" max="15160" width="9.75" style="15" customWidth="1"/>
    <col min="15161" max="15161" width="8.625" style="15" customWidth="1"/>
    <col min="15162" max="15172" width="8.125" style="15" customWidth="1"/>
    <col min="15173" max="15173" width="8.625" style="15" customWidth="1"/>
    <col min="15174" max="15174" width="10.5" style="15" customWidth="1"/>
    <col min="15175" max="15175" width="8.625" style="15" customWidth="1"/>
    <col min="15176" max="15176" width="10.125" style="15" customWidth="1"/>
    <col min="15177" max="15177" width="8.625" style="15" customWidth="1"/>
    <col min="15178" max="15178" width="9" style="15" customWidth="1"/>
    <col min="15179" max="15179" width="10.125" style="15" customWidth="1"/>
    <col min="15180" max="15180" width="7.125" style="15" customWidth="1"/>
    <col min="15181" max="15181" width="8.125" style="15" customWidth="1"/>
    <col min="15182" max="15182" width="10.125" style="15" customWidth="1"/>
    <col min="15183" max="15184" width="8.625" style="15" customWidth="1"/>
    <col min="15185" max="15189" width="8.875" style="15" customWidth="1"/>
    <col min="15190" max="15190" width="7.75" style="15" customWidth="1"/>
    <col min="15191" max="15191" width="6.75" style="15" bestFit="1" customWidth="1"/>
    <col min="15192" max="15192" width="8.25" style="15" customWidth="1"/>
    <col min="15193" max="15195" width="7.75" style="15" customWidth="1"/>
    <col min="15196" max="15196" width="8.625" style="15" customWidth="1"/>
    <col min="15197" max="15197" width="10.5" style="15" customWidth="1"/>
    <col min="15198" max="15203" width="8.5" style="15" customWidth="1"/>
    <col min="15204" max="15206" width="9.625" style="15" customWidth="1"/>
    <col min="15207" max="15207" width="8.625" style="15" customWidth="1"/>
    <col min="15208" max="15210" width="10.125" style="15" customWidth="1"/>
    <col min="15211" max="15213" width="10.625" style="15" customWidth="1"/>
    <col min="15214" max="15216" width="10.125" style="15" customWidth="1"/>
    <col min="15217" max="15217" width="8.625" style="15" customWidth="1"/>
    <col min="15218" max="15218" width="10.5" style="15" customWidth="1"/>
    <col min="15219" max="15221" width="8.625" style="15" customWidth="1"/>
    <col min="15222" max="15227" width="8.125" style="15" customWidth="1"/>
    <col min="15228" max="15228" width="7.625" style="15" customWidth="1"/>
    <col min="15229" max="15229" width="8.625" style="15" customWidth="1"/>
    <col min="15230" max="15240" width="8.375" style="15" customWidth="1"/>
    <col min="15241" max="15241" width="8.625" style="15" customWidth="1"/>
    <col min="15242" max="15242" width="10.5" style="15" customWidth="1"/>
    <col min="15243" max="15246" width="9.625" style="15" customWidth="1"/>
    <col min="15247" max="15252" width="8.625" style="15" customWidth="1"/>
    <col min="15253" max="15262" width="9.375" style="15" customWidth="1"/>
    <col min="15263" max="15263" width="8.625" style="15" customWidth="1"/>
    <col min="15264" max="15264" width="10.5" style="15" customWidth="1"/>
    <col min="15265" max="15273" width="9.25" style="15" customWidth="1"/>
    <col min="15274" max="15274" width="8.625" style="15" customWidth="1"/>
    <col min="15275" max="15283" width="10.375" style="15" customWidth="1"/>
    <col min="15284" max="15284" width="8.625" style="15" customWidth="1"/>
    <col min="15285" max="15285" width="10.5" style="15" customWidth="1"/>
    <col min="15286" max="15294" width="9.125" style="15" customWidth="1"/>
    <col min="15295" max="15295" width="8.625" style="15" customWidth="1"/>
    <col min="15296" max="15304" width="9.375" style="15" customWidth="1"/>
    <col min="15305" max="15305" width="9.125" style="15" customWidth="1"/>
    <col min="15306" max="15344" width="9" style="15" hidden="1" customWidth="1"/>
    <col min="15345" max="15360" width="9" style="15" hidden="1"/>
    <col min="15361" max="15361" width="10.5" style="15" customWidth="1"/>
    <col min="15362" max="15362" width="8.625" style="15" customWidth="1"/>
    <col min="15363" max="15363" width="10.25" style="15" customWidth="1"/>
    <col min="15364" max="15364" width="7.375" style="15" customWidth="1"/>
    <col min="15365" max="15365" width="9.75" style="15" customWidth="1"/>
    <col min="15366" max="15366" width="7" style="15" customWidth="1"/>
    <col min="15367" max="15367" width="8.5" style="15" customWidth="1"/>
    <col min="15368" max="15368" width="9.875" style="15" customWidth="1"/>
    <col min="15369" max="15369" width="6.125" style="15" customWidth="1"/>
    <col min="15370" max="15370" width="7.625" style="15" customWidth="1"/>
    <col min="15371" max="15371" width="8.5" style="15" customWidth="1"/>
    <col min="15372" max="15372" width="8.625" style="15" customWidth="1"/>
    <col min="15373" max="15373" width="10.25" style="15" customWidth="1"/>
    <col min="15374" max="15375" width="10.75" style="15" customWidth="1"/>
    <col min="15376" max="15377" width="10.25" style="15" customWidth="1"/>
    <col min="15378" max="15378" width="10.75" style="15" customWidth="1"/>
    <col min="15379" max="15381" width="10.25" style="15" customWidth="1"/>
    <col min="15382" max="15382" width="8.625" style="15" customWidth="1"/>
    <col min="15383" max="15383" width="10.5" style="15" customWidth="1"/>
    <col min="15384" max="15386" width="8.125" style="15" customWidth="1"/>
    <col min="15387" max="15389" width="6.625" style="15" customWidth="1"/>
    <col min="15390" max="15392" width="7.5" style="15" customWidth="1"/>
    <col min="15393" max="15394" width="7.625" style="15" customWidth="1"/>
    <col min="15395" max="15395" width="8.625" style="15" customWidth="1"/>
    <col min="15396" max="15397" width="9.625" style="15" customWidth="1"/>
    <col min="15398" max="15405" width="9.125" style="15" customWidth="1"/>
    <col min="15406" max="15406" width="8.625" style="15" customWidth="1"/>
    <col min="15407" max="15407" width="10.5" style="15" customWidth="1"/>
    <col min="15408" max="15408" width="8.375" style="15" customWidth="1"/>
    <col min="15409" max="15409" width="8.625" style="15" customWidth="1"/>
    <col min="15410" max="15410" width="9.75" style="15" customWidth="1"/>
    <col min="15411" max="15411" width="8.375" style="15" customWidth="1"/>
    <col min="15412" max="15412" width="8.625" style="15" customWidth="1"/>
    <col min="15413" max="15413" width="9.75" style="15" customWidth="1"/>
    <col min="15414" max="15414" width="8.375" style="15" customWidth="1"/>
    <col min="15415" max="15415" width="8.625" style="15" customWidth="1"/>
    <col min="15416" max="15416" width="9.75" style="15" customWidth="1"/>
    <col min="15417" max="15417" width="8.625" style="15" customWidth="1"/>
    <col min="15418" max="15428" width="8.125" style="15" customWidth="1"/>
    <col min="15429" max="15429" width="8.625" style="15" customWidth="1"/>
    <col min="15430" max="15430" width="10.5" style="15" customWidth="1"/>
    <col min="15431" max="15431" width="8.625" style="15" customWidth="1"/>
    <col min="15432" max="15432" width="10.125" style="15" customWidth="1"/>
    <col min="15433" max="15433" width="8.625" style="15" customWidth="1"/>
    <col min="15434" max="15434" width="9" style="15" customWidth="1"/>
    <col min="15435" max="15435" width="10.125" style="15" customWidth="1"/>
    <col min="15436" max="15436" width="7.125" style="15" customWidth="1"/>
    <col min="15437" max="15437" width="8.125" style="15" customWidth="1"/>
    <col min="15438" max="15438" width="10.125" style="15" customWidth="1"/>
    <col min="15439" max="15440" width="8.625" style="15" customWidth="1"/>
    <col min="15441" max="15445" width="8.875" style="15" customWidth="1"/>
    <col min="15446" max="15446" width="7.75" style="15" customWidth="1"/>
    <col min="15447" max="15447" width="6.75" style="15" bestFit="1" customWidth="1"/>
    <col min="15448" max="15448" width="8.25" style="15" customWidth="1"/>
    <col min="15449" max="15451" width="7.75" style="15" customWidth="1"/>
    <col min="15452" max="15452" width="8.625" style="15" customWidth="1"/>
    <col min="15453" max="15453" width="10.5" style="15" customWidth="1"/>
    <col min="15454" max="15459" width="8.5" style="15" customWidth="1"/>
    <col min="15460" max="15462" width="9.625" style="15" customWidth="1"/>
    <col min="15463" max="15463" width="8.625" style="15" customWidth="1"/>
    <col min="15464" max="15466" width="10.125" style="15" customWidth="1"/>
    <col min="15467" max="15469" width="10.625" style="15" customWidth="1"/>
    <col min="15470" max="15472" width="10.125" style="15" customWidth="1"/>
    <col min="15473" max="15473" width="8.625" style="15" customWidth="1"/>
    <col min="15474" max="15474" width="10.5" style="15" customWidth="1"/>
    <col min="15475" max="15477" width="8.625" style="15" customWidth="1"/>
    <col min="15478" max="15483" width="8.125" style="15" customWidth="1"/>
    <col min="15484" max="15484" width="7.625" style="15" customWidth="1"/>
    <col min="15485" max="15485" width="8.625" style="15" customWidth="1"/>
    <col min="15486" max="15496" width="8.375" style="15" customWidth="1"/>
    <col min="15497" max="15497" width="8.625" style="15" customWidth="1"/>
    <col min="15498" max="15498" width="10.5" style="15" customWidth="1"/>
    <col min="15499" max="15502" width="9.625" style="15" customWidth="1"/>
    <col min="15503" max="15508" width="8.625" style="15" customWidth="1"/>
    <col min="15509" max="15518" width="9.375" style="15" customWidth="1"/>
    <col min="15519" max="15519" width="8.625" style="15" customWidth="1"/>
    <col min="15520" max="15520" width="10.5" style="15" customWidth="1"/>
    <col min="15521" max="15529" width="9.25" style="15" customWidth="1"/>
    <col min="15530" max="15530" width="8.625" style="15" customWidth="1"/>
    <col min="15531" max="15539" width="10.375" style="15" customWidth="1"/>
    <col min="15540" max="15540" width="8.625" style="15" customWidth="1"/>
    <col min="15541" max="15541" width="10.5" style="15" customWidth="1"/>
    <col min="15542" max="15550" width="9.125" style="15" customWidth="1"/>
    <col min="15551" max="15551" width="8.625" style="15" customWidth="1"/>
    <col min="15552" max="15560" width="9.375" style="15" customWidth="1"/>
    <col min="15561" max="15561" width="9.125" style="15" customWidth="1"/>
    <col min="15562" max="15600" width="9" style="15" hidden="1" customWidth="1"/>
    <col min="15601" max="15616" width="9" style="15" hidden="1"/>
    <col min="15617" max="15617" width="10.5" style="15" customWidth="1"/>
    <col min="15618" max="15618" width="8.625" style="15" customWidth="1"/>
    <col min="15619" max="15619" width="10.25" style="15" customWidth="1"/>
    <col min="15620" max="15620" width="7.375" style="15" customWidth="1"/>
    <col min="15621" max="15621" width="9.75" style="15" customWidth="1"/>
    <col min="15622" max="15622" width="7" style="15" customWidth="1"/>
    <col min="15623" max="15623" width="8.5" style="15" customWidth="1"/>
    <col min="15624" max="15624" width="9.875" style="15" customWidth="1"/>
    <col min="15625" max="15625" width="6.125" style="15" customWidth="1"/>
    <col min="15626" max="15626" width="7.625" style="15" customWidth="1"/>
    <col min="15627" max="15627" width="8.5" style="15" customWidth="1"/>
    <col min="15628" max="15628" width="8.625" style="15" customWidth="1"/>
    <col min="15629" max="15629" width="10.25" style="15" customWidth="1"/>
    <col min="15630" max="15631" width="10.75" style="15" customWidth="1"/>
    <col min="15632" max="15633" width="10.25" style="15" customWidth="1"/>
    <col min="15634" max="15634" width="10.75" style="15" customWidth="1"/>
    <col min="15635" max="15637" width="10.25" style="15" customWidth="1"/>
    <col min="15638" max="15638" width="8.625" style="15" customWidth="1"/>
    <col min="15639" max="15639" width="10.5" style="15" customWidth="1"/>
    <col min="15640" max="15642" width="8.125" style="15" customWidth="1"/>
    <col min="15643" max="15645" width="6.625" style="15" customWidth="1"/>
    <col min="15646" max="15648" width="7.5" style="15" customWidth="1"/>
    <col min="15649" max="15650" width="7.625" style="15" customWidth="1"/>
    <col min="15651" max="15651" width="8.625" style="15" customWidth="1"/>
    <col min="15652" max="15653" width="9.625" style="15" customWidth="1"/>
    <col min="15654" max="15661" width="9.125" style="15" customWidth="1"/>
    <col min="15662" max="15662" width="8.625" style="15" customWidth="1"/>
    <col min="15663" max="15663" width="10.5" style="15" customWidth="1"/>
    <col min="15664" max="15664" width="8.375" style="15" customWidth="1"/>
    <col min="15665" max="15665" width="8.625" style="15" customWidth="1"/>
    <col min="15666" max="15666" width="9.75" style="15" customWidth="1"/>
    <col min="15667" max="15667" width="8.375" style="15" customWidth="1"/>
    <col min="15668" max="15668" width="8.625" style="15" customWidth="1"/>
    <col min="15669" max="15669" width="9.75" style="15" customWidth="1"/>
    <col min="15670" max="15670" width="8.375" style="15" customWidth="1"/>
    <col min="15671" max="15671" width="8.625" style="15" customWidth="1"/>
    <col min="15672" max="15672" width="9.75" style="15" customWidth="1"/>
    <col min="15673" max="15673" width="8.625" style="15" customWidth="1"/>
    <col min="15674" max="15684" width="8.125" style="15" customWidth="1"/>
    <col min="15685" max="15685" width="8.625" style="15" customWidth="1"/>
    <col min="15686" max="15686" width="10.5" style="15" customWidth="1"/>
    <col min="15687" max="15687" width="8.625" style="15" customWidth="1"/>
    <col min="15688" max="15688" width="10.125" style="15" customWidth="1"/>
    <col min="15689" max="15689" width="8.625" style="15" customWidth="1"/>
    <col min="15690" max="15690" width="9" style="15" customWidth="1"/>
    <col min="15691" max="15691" width="10.125" style="15" customWidth="1"/>
    <col min="15692" max="15692" width="7.125" style="15" customWidth="1"/>
    <col min="15693" max="15693" width="8.125" style="15" customWidth="1"/>
    <col min="15694" max="15694" width="10.125" style="15" customWidth="1"/>
    <col min="15695" max="15696" width="8.625" style="15" customWidth="1"/>
    <col min="15697" max="15701" width="8.875" style="15" customWidth="1"/>
    <col min="15702" max="15702" width="7.75" style="15" customWidth="1"/>
    <col min="15703" max="15703" width="6.75" style="15" bestFit="1" customWidth="1"/>
    <col min="15704" max="15704" width="8.25" style="15" customWidth="1"/>
    <col min="15705" max="15707" width="7.75" style="15" customWidth="1"/>
    <col min="15708" max="15708" width="8.625" style="15" customWidth="1"/>
    <col min="15709" max="15709" width="10.5" style="15" customWidth="1"/>
    <col min="15710" max="15715" width="8.5" style="15" customWidth="1"/>
    <col min="15716" max="15718" width="9.625" style="15" customWidth="1"/>
    <col min="15719" max="15719" width="8.625" style="15" customWidth="1"/>
    <col min="15720" max="15722" width="10.125" style="15" customWidth="1"/>
    <col min="15723" max="15725" width="10.625" style="15" customWidth="1"/>
    <col min="15726" max="15728" width="10.125" style="15" customWidth="1"/>
    <col min="15729" max="15729" width="8.625" style="15" customWidth="1"/>
    <col min="15730" max="15730" width="10.5" style="15" customWidth="1"/>
    <col min="15731" max="15733" width="8.625" style="15" customWidth="1"/>
    <col min="15734" max="15739" width="8.125" style="15" customWidth="1"/>
    <col min="15740" max="15740" width="7.625" style="15" customWidth="1"/>
    <col min="15741" max="15741" width="8.625" style="15" customWidth="1"/>
    <col min="15742" max="15752" width="8.375" style="15" customWidth="1"/>
    <col min="15753" max="15753" width="8.625" style="15" customWidth="1"/>
    <col min="15754" max="15754" width="10.5" style="15" customWidth="1"/>
    <col min="15755" max="15758" width="9.625" style="15" customWidth="1"/>
    <col min="15759" max="15764" width="8.625" style="15" customWidth="1"/>
    <col min="15765" max="15774" width="9.375" style="15" customWidth="1"/>
    <col min="15775" max="15775" width="8.625" style="15" customWidth="1"/>
    <col min="15776" max="15776" width="10.5" style="15" customWidth="1"/>
    <col min="15777" max="15785" width="9.25" style="15" customWidth="1"/>
    <col min="15786" max="15786" width="8.625" style="15" customWidth="1"/>
    <col min="15787" max="15795" width="10.375" style="15" customWidth="1"/>
    <col min="15796" max="15796" width="8.625" style="15" customWidth="1"/>
    <col min="15797" max="15797" width="10.5" style="15" customWidth="1"/>
    <col min="15798" max="15806" width="9.125" style="15" customWidth="1"/>
    <col min="15807" max="15807" width="8.625" style="15" customWidth="1"/>
    <col min="15808" max="15816" width="9.375" style="15" customWidth="1"/>
    <col min="15817" max="15817" width="9.125" style="15" customWidth="1"/>
    <col min="15818" max="15856" width="9" style="15" hidden="1" customWidth="1"/>
    <col min="15857" max="15872" width="9" style="15" hidden="1"/>
    <col min="15873" max="15873" width="10.5" style="15" customWidth="1"/>
    <col min="15874" max="15874" width="8.625" style="15" customWidth="1"/>
    <col min="15875" max="15875" width="10.25" style="15" customWidth="1"/>
    <col min="15876" max="15876" width="7.375" style="15" customWidth="1"/>
    <col min="15877" max="15877" width="9.75" style="15" customWidth="1"/>
    <col min="15878" max="15878" width="7" style="15" customWidth="1"/>
    <col min="15879" max="15879" width="8.5" style="15" customWidth="1"/>
    <col min="15880" max="15880" width="9.875" style="15" customWidth="1"/>
    <col min="15881" max="15881" width="6.125" style="15" customWidth="1"/>
    <col min="15882" max="15882" width="7.625" style="15" customWidth="1"/>
    <col min="15883" max="15883" width="8.5" style="15" customWidth="1"/>
    <col min="15884" max="15884" width="8.625" style="15" customWidth="1"/>
    <col min="15885" max="15885" width="10.25" style="15" customWidth="1"/>
    <col min="15886" max="15887" width="10.75" style="15" customWidth="1"/>
    <col min="15888" max="15889" width="10.25" style="15" customWidth="1"/>
    <col min="15890" max="15890" width="10.75" style="15" customWidth="1"/>
    <col min="15891" max="15893" width="10.25" style="15" customWidth="1"/>
    <col min="15894" max="15894" width="8.625" style="15" customWidth="1"/>
    <col min="15895" max="15895" width="10.5" style="15" customWidth="1"/>
    <col min="15896" max="15898" width="8.125" style="15" customWidth="1"/>
    <col min="15899" max="15901" width="6.625" style="15" customWidth="1"/>
    <col min="15902" max="15904" width="7.5" style="15" customWidth="1"/>
    <col min="15905" max="15906" width="7.625" style="15" customWidth="1"/>
    <col min="15907" max="15907" width="8.625" style="15" customWidth="1"/>
    <col min="15908" max="15909" width="9.625" style="15" customWidth="1"/>
    <col min="15910" max="15917" width="9.125" style="15" customWidth="1"/>
    <col min="15918" max="15918" width="8.625" style="15" customWidth="1"/>
    <col min="15919" max="15919" width="10.5" style="15" customWidth="1"/>
    <col min="15920" max="15920" width="8.375" style="15" customWidth="1"/>
    <col min="15921" max="15921" width="8.625" style="15" customWidth="1"/>
    <col min="15922" max="15922" width="9.75" style="15" customWidth="1"/>
    <col min="15923" max="15923" width="8.375" style="15" customWidth="1"/>
    <col min="15924" max="15924" width="8.625" style="15" customWidth="1"/>
    <col min="15925" max="15925" width="9.75" style="15" customWidth="1"/>
    <col min="15926" max="15926" width="8.375" style="15" customWidth="1"/>
    <col min="15927" max="15927" width="8.625" style="15" customWidth="1"/>
    <col min="15928" max="15928" width="9.75" style="15" customWidth="1"/>
    <col min="15929" max="15929" width="8.625" style="15" customWidth="1"/>
    <col min="15930" max="15940" width="8.125" style="15" customWidth="1"/>
    <col min="15941" max="15941" width="8.625" style="15" customWidth="1"/>
    <col min="15942" max="15942" width="10.5" style="15" customWidth="1"/>
    <col min="15943" max="15943" width="8.625" style="15" customWidth="1"/>
    <col min="15944" max="15944" width="10.125" style="15" customWidth="1"/>
    <col min="15945" max="15945" width="8.625" style="15" customWidth="1"/>
    <col min="15946" max="15946" width="9" style="15" customWidth="1"/>
    <col min="15947" max="15947" width="10.125" style="15" customWidth="1"/>
    <col min="15948" max="15948" width="7.125" style="15" customWidth="1"/>
    <col min="15949" max="15949" width="8.125" style="15" customWidth="1"/>
    <col min="15950" max="15950" width="10.125" style="15" customWidth="1"/>
    <col min="15951" max="15952" width="8.625" style="15" customWidth="1"/>
    <col min="15953" max="15957" width="8.875" style="15" customWidth="1"/>
    <col min="15958" max="15958" width="7.75" style="15" customWidth="1"/>
    <col min="15959" max="15959" width="6.75" style="15" bestFit="1" customWidth="1"/>
    <col min="15960" max="15960" width="8.25" style="15" customWidth="1"/>
    <col min="15961" max="15963" width="7.75" style="15" customWidth="1"/>
    <col min="15964" max="15964" width="8.625" style="15" customWidth="1"/>
    <col min="15965" max="15965" width="10.5" style="15" customWidth="1"/>
    <col min="15966" max="15971" width="8.5" style="15" customWidth="1"/>
    <col min="15972" max="15974" width="9.625" style="15" customWidth="1"/>
    <col min="15975" max="15975" width="8.625" style="15" customWidth="1"/>
    <col min="15976" max="15978" width="10.125" style="15" customWidth="1"/>
    <col min="15979" max="15981" width="10.625" style="15" customWidth="1"/>
    <col min="15982" max="15984" width="10.125" style="15" customWidth="1"/>
    <col min="15985" max="15985" width="8.625" style="15" customWidth="1"/>
    <col min="15986" max="15986" width="10.5" style="15" customWidth="1"/>
    <col min="15987" max="15989" width="8.625" style="15" customWidth="1"/>
    <col min="15990" max="15995" width="8.125" style="15" customWidth="1"/>
    <col min="15996" max="15996" width="7.625" style="15" customWidth="1"/>
    <col min="15997" max="15997" width="8.625" style="15" customWidth="1"/>
    <col min="15998" max="16008" width="8.375" style="15" customWidth="1"/>
    <col min="16009" max="16009" width="8.625" style="15" customWidth="1"/>
    <col min="16010" max="16010" width="10.5" style="15" customWidth="1"/>
    <col min="16011" max="16014" width="9.625" style="15" customWidth="1"/>
    <col min="16015" max="16020" width="8.625" style="15" customWidth="1"/>
    <col min="16021" max="16030" width="9.375" style="15" customWidth="1"/>
    <col min="16031" max="16031" width="8.625" style="15" customWidth="1"/>
    <col min="16032" max="16032" width="10.5" style="15" customWidth="1"/>
    <col min="16033" max="16041" width="9.25" style="15" customWidth="1"/>
    <col min="16042" max="16042" width="8.625" style="15" customWidth="1"/>
    <col min="16043" max="16051" width="10.375" style="15" customWidth="1"/>
    <col min="16052" max="16052" width="8.625" style="15" customWidth="1"/>
    <col min="16053" max="16053" width="10.5" style="15" customWidth="1"/>
    <col min="16054" max="16062" width="9.125" style="15" customWidth="1"/>
    <col min="16063" max="16063" width="8.625" style="15" customWidth="1"/>
    <col min="16064" max="16072" width="9.375" style="15" customWidth="1"/>
    <col min="16073" max="16073" width="9.125" style="15" customWidth="1"/>
    <col min="16074" max="16112" width="9" style="15" hidden="1" customWidth="1"/>
    <col min="16113" max="16128" width="9" style="15" hidden="1"/>
    <col min="16129" max="16129" width="10.5" style="15" customWidth="1"/>
    <col min="16130" max="16130" width="8.625" style="15" customWidth="1"/>
    <col min="16131" max="16131" width="10.25" style="15" customWidth="1"/>
    <col min="16132" max="16132" width="7.375" style="15" customWidth="1"/>
    <col min="16133" max="16133" width="9.75" style="15" customWidth="1"/>
    <col min="16134" max="16134" width="7" style="15" customWidth="1"/>
    <col min="16135" max="16135" width="8.5" style="15" customWidth="1"/>
    <col min="16136" max="16136" width="9.875" style="15" customWidth="1"/>
    <col min="16137" max="16137" width="6.125" style="15" customWidth="1"/>
    <col min="16138" max="16138" width="7.625" style="15" customWidth="1"/>
    <col min="16139" max="16139" width="8.5" style="15" customWidth="1"/>
    <col min="16140" max="16140" width="8.625" style="15" customWidth="1"/>
    <col min="16141" max="16141" width="10.25" style="15" customWidth="1"/>
    <col min="16142" max="16143" width="10.75" style="15" customWidth="1"/>
    <col min="16144" max="16145" width="10.25" style="15" customWidth="1"/>
    <col min="16146" max="16146" width="10.75" style="15" customWidth="1"/>
    <col min="16147" max="16149" width="10.25" style="15" customWidth="1"/>
    <col min="16150" max="16150" width="8.625" style="15" customWidth="1"/>
    <col min="16151" max="16151" width="10.5" style="15" customWidth="1"/>
    <col min="16152" max="16154" width="8.125" style="15" customWidth="1"/>
    <col min="16155" max="16157" width="6.625" style="15" customWidth="1"/>
    <col min="16158" max="16160" width="7.5" style="15" customWidth="1"/>
    <col min="16161" max="16162" width="7.625" style="15" customWidth="1"/>
    <col min="16163" max="16163" width="8.625" style="15" customWidth="1"/>
    <col min="16164" max="16165" width="9.625" style="15" customWidth="1"/>
    <col min="16166" max="16173" width="9.125" style="15" customWidth="1"/>
    <col min="16174" max="16174" width="8.625" style="15" customWidth="1"/>
    <col min="16175" max="16175" width="10.5" style="15" customWidth="1"/>
    <col min="16176" max="16176" width="8.375" style="15" customWidth="1"/>
    <col min="16177" max="16177" width="8.625" style="15" customWidth="1"/>
    <col min="16178" max="16178" width="9.75" style="15" customWidth="1"/>
    <col min="16179" max="16179" width="8.375" style="15" customWidth="1"/>
    <col min="16180" max="16180" width="8.625" style="15" customWidth="1"/>
    <col min="16181" max="16181" width="9.75" style="15" customWidth="1"/>
    <col min="16182" max="16182" width="8.375" style="15" customWidth="1"/>
    <col min="16183" max="16183" width="8.625" style="15" customWidth="1"/>
    <col min="16184" max="16184" width="9.75" style="15" customWidth="1"/>
    <col min="16185" max="16185" width="8.625" style="15" customWidth="1"/>
    <col min="16186" max="16196" width="8.125" style="15" customWidth="1"/>
    <col min="16197" max="16197" width="8.625" style="15" customWidth="1"/>
    <col min="16198" max="16198" width="10.5" style="15" customWidth="1"/>
    <col min="16199" max="16199" width="8.625" style="15" customWidth="1"/>
    <col min="16200" max="16200" width="10.125" style="15" customWidth="1"/>
    <col min="16201" max="16201" width="8.625" style="15" customWidth="1"/>
    <col min="16202" max="16202" width="9" style="15" customWidth="1"/>
    <col min="16203" max="16203" width="10.125" style="15" customWidth="1"/>
    <col min="16204" max="16204" width="7.125" style="15" customWidth="1"/>
    <col min="16205" max="16205" width="8.125" style="15" customWidth="1"/>
    <col min="16206" max="16206" width="10.125" style="15" customWidth="1"/>
    <col min="16207" max="16208" width="8.625" style="15" customWidth="1"/>
    <col min="16209" max="16213" width="8.875" style="15" customWidth="1"/>
    <col min="16214" max="16214" width="7.75" style="15" customWidth="1"/>
    <col min="16215" max="16215" width="6.75" style="15" bestFit="1" customWidth="1"/>
    <col min="16216" max="16216" width="8.25" style="15" customWidth="1"/>
    <col min="16217" max="16219" width="7.75" style="15" customWidth="1"/>
    <col min="16220" max="16220" width="8.625" style="15" customWidth="1"/>
    <col min="16221" max="16221" width="10.5" style="15" customWidth="1"/>
    <col min="16222" max="16227" width="8.5" style="15" customWidth="1"/>
    <col min="16228" max="16230" width="9.625" style="15" customWidth="1"/>
    <col min="16231" max="16231" width="8.625" style="15" customWidth="1"/>
    <col min="16232" max="16234" width="10.125" style="15" customWidth="1"/>
    <col min="16235" max="16237" width="10.625" style="15" customWidth="1"/>
    <col min="16238" max="16240" width="10.125" style="15" customWidth="1"/>
    <col min="16241" max="16241" width="8.625" style="15" customWidth="1"/>
    <col min="16242" max="16242" width="10.5" style="15" customWidth="1"/>
    <col min="16243" max="16245" width="8.625" style="15" customWidth="1"/>
    <col min="16246" max="16251" width="8.125" style="15" customWidth="1"/>
    <col min="16252" max="16252" width="7.625" style="15" customWidth="1"/>
    <col min="16253" max="16253" width="8.625" style="15" customWidth="1"/>
    <col min="16254" max="16264" width="8.375" style="15" customWidth="1"/>
    <col min="16265" max="16265" width="8.625" style="15" customWidth="1"/>
    <col min="16266" max="16266" width="10.5" style="15" customWidth="1"/>
    <col min="16267" max="16270" width="9.625" style="15" customWidth="1"/>
    <col min="16271" max="16276" width="8.625" style="15" customWidth="1"/>
    <col min="16277" max="16286" width="9.375" style="15" customWidth="1"/>
    <col min="16287" max="16287" width="8.625" style="15" customWidth="1"/>
    <col min="16288" max="16288" width="10.5" style="15" customWidth="1"/>
    <col min="16289" max="16297" width="9.25" style="15" customWidth="1"/>
    <col min="16298" max="16298" width="8.625" style="15" customWidth="1"/>
    <col min="16299" max="16307" width="10.375" style="15" customWidth="1"/>
    <col min="16308" max="16308" width="8.625" style="15" customWidth="1"/>
    <col min="16309" max="16309" width="10.5" style="15" customWidth="1"/>
    <col min="16310" max="16318" width="9.125" style="15" customWidth="1"/>
    <col min="16319" max="16319" width="8.625" style="15" customWidth="1"/>
    <col min="16320" max="16328" width="9.375" style="15" customWidth="1"/>
    <col min="16329" max="16329" width="9.125" style="15" customWidth="1"/>
    <col min="16330" max="16368" width="9" style="15" hidden="1" customWidth="1"/>
    <col min="16369" max="16384" width="9" style="15" hidden="1"/>
  </cols>
  <sheetData>
    <row r="1" spans="1:256" s="3" customFormat="1" ht="18">
      <c r="A1" s="186"/>
      <c r="B1" s="304"/>
      <c r="C1" s="304"/>
      <c r="D1" s="304"/>
      <c r="E1" s="304"/>
      <c r="F1" s="304"/>
      <c r="G1" s="304"/>
      <c r="H1" s="304"/>
      <c r="I1" s="2"/>
      <c r="K1" s="2" t="s">
        <v>198</v>
      </c>
      <c r="L1" s="2"/>
      <c r="M1" s="295" t="s">
        <v>199</v>
      </c>
      <c r="N1" s="295"/>
      <c r="O1" s="295"/>
      <c r="P1" s="295"/>
      <c r="Q1" s="295"/>
      <c r="R1" s="5"/>
      <c r="S1" s="2"/>
      <c r="T1" s="2"/>
      <c r="U1" s="295"/>
      <c r="V1" s="2"/>
      <c r="X1" s="2"/>
      <c r="Y1" s="2"/>
      <c r="Z1" s="2"/>
      <c r="AA1" s="2"/>
      <c r="AB1" s="2"/>
      <c r="AC1" s="2"/>
      <c r="AD1" s="2"/>
      <c r="AG1" s="295"/>
      <c r="AH1" s="2" t="s">
        <v>200</v>
      </c>
      <c r="AI1" s="2"/>
      <c r="AJ1" s="295" t="s">
        <v>199</v>
      </c>
      <c r="AN1" s="2"/>
      <c r="AO1" s="295"/>
      <c r="AY1" s="295"/>
      <c r="AZ1" s="295"/>
      <c r="BA1" s="295"/>
      <c r="BB1" s="295"/>
      <c r="BC1" s="295"/>
      <c r="BD1" s="2" t="s">
        <v>200</v>
      </c>
      <c r="BE1" s="2"/>
      <c r="BF1" s="295" t="s">
        <v>199</v>
      </c>
      <c r="BG1" s="295"/>
      <c r="BH1" s="295"/>
      <c r="BI1" s="295"/>
      <c r="BQ1" s="295"/>
      <c r="BS1" s="295"/>
      <c r="CA1" s="2" t="s">
        <v>200</v>
      </c>
      <c r="CC1" s="295" t="s">
        <v>199</v>
      </c>
      <c r="CG1" s="2"/>
      <c r="CH1" s="2"/>
      <c r="CI1" s="2"/>
      <c r="CJ1" s="2"/>
      <c r="CK1" s="2"/>
      <c r="CL1" s="2"/>
      <c r="CM1" s="2"/>
      <c r="CN1" s="2"/>
      <c r="CV1" s="295"/>
      <c r="CX1" s="2" t="s">
        <v>200</v>
      </c>
      <c r="CZ1" s="295" t="s">
        <v>199</v>
      </c>
      <c r="DD1" s="2"/>
      <c r="DE1" s="295"/>
      <c r="DF1" s="295"/>
      <c r="DG1" s="295"/>
      <c r="DH1" s="295"/>
      <c r="DI1" s="6"/>
      <c r="DT1" s="2" t="s">
        <v>200</v>
      </c>
      <c r="DV1" s="295" t="s">
        <v>199</v>
      </c>
      <c r="EF1" s="2"/>
      <c r="EQ1" s="2" t="s">
        <v>200</v>
      </c>
      <c r="ES1" s="295" t="s">
        <v>199</v>
      </c>
      <c r="FM1" s="2" t="s">
        <v>200</v>
      </c>
      <c r="FO1" s="295" t="s">
        <v>199</v>
      </c>
      <c r="GH1" s="2" t="s">
        <v>200</v>
      </c>
      <c r="GJ1" s="295" t="s">
        <v>199</v>
      </c>
      <c r="GL1" s="304"/>
      <c r="GM1" s="304"/>
      <c r="GN1" s="304"/>
      <c r="GO1" s="304"/>
      <c r="GP1" s="304"/>
      <c r="GQ1" s="304"/>
      <c r="GR1" s="304"/>
      <c r="GS1" s="304"/>
    </row>
    <row r="2" spans="1:256" s="3" customFormat="1" ht="11.2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I2" s="5"/>
      <c r="AU2" s="5"/>
      <c r="BR2" s="5"/>
      <c r="CO2" s="5"/>
      <c r="CP2" s="5"/>
      <c r="CQ2" s="5"/>
      <c r="CR2" s="5"/>
      <c r="CS2" s="5"/>
      <c r="CT2" s="5"/>
      <c r="CU2" s="5"/>
      <c r="DJ2" s="5"/>
      <c r="EH2" s="5"/>
      <c r="FD2" s="5"/>
      <c r="FY2" s="5"/>
    </row>
    <row r="3" spans="1:256" s="3" customFormat="1" ht="20.100000000000001" customHeight="1" thickBot="1">
      <c r="A3" s="7" t="s">
        <v>148</v>
      </c>
      <c r="B3" s="5"/>
      <c r="C3" s="7"/>
      <c r="D3" s="7" t="s">
        <v>201</v>
      </c>
      <c r="E3" s="7"/>
      <c r="F3" s="7"/>
      <c r="G3" s="7"/>
      <c r="H3" s="8"/>
      <c r="I3" s="7"/>
      <c r="K3" s="7"/>
      <c r="L3" s="9"/>
      <c r="M3" s="7"/>
      <c r="N3" s="7"/>
      <c r="O3" s="7"/>
      <c r="P3" s="7"/>
      <c r="Q3" s="7"/>
      <c r="R3" s="7"/>
      <c r="S3" s="7"/>
      <c r="T3" s="7"/>
      <c r="U3" s="7"/>
      <c r="V3" s="7"/>
      <c r="W3" s="7" t="s">
        <v>202</v>
      </c>
      <c r="X3" s="7"/>
      <c r="Y3" s="7"/>
      <c r="Z3" s="7"/>
      <c r="AA3" s="7"/>
      <c r="AB3" s="7"/>
      <c r="AC3" s="7"/>
      <c r="AD3" s="7"/>
      <c r="AE3" s="7"/>
      <c r="AF3" s="7"/>
      <c r="AG3" s="7"/>
      <c r="AH3" s="7"/>
      <c r="AI3" s="9"/>
      <c r="AJ3" s="7"/>
      <c r="AK3" s="7"/>
      <c r="AL3" s="7"/>
      <c r="AM3" s="7"/>
      <c r="AN3" s="7"/>
      <c r="AO3" s="7"/>
      <c r="AP3" s="7"/>
      <c r="AQ3" s="7"/>
      <c r="AR3" s="7"/>
      <c r="AS3" s="7"/>
      <c r="AT3" s="7"/>
      <c r="AU3" s="7" t="s">
        <v>202</v>
      </c>
      <c r="AV3" s="7"/>
      <c r="AW3" s="7"/>
      <c r="AX3" s="7"/>
      <c r="AY3" s="7"/>
      <c r="AZ3" s="7"/>
      <c r="BA3" s="7"/>
      <c r="BB3" s="7"/>
      <c r="BC3" s="7"/>
      <c r="BD3" s="7"/>
      <c r="BE3" s="9"/>
      <c r="BF3" s="7"/>
      <c r="BG3" s="7"/>
      <c r="BH3" s="7"/>
      <c r="BI3" s="7"/>
      <c r="BJ3" s="7"/>
      <c r="BK3" s="7"/>
      <c r="BL3" s="7"/>
      <c r="BM3" s="7"/>
      <c r="BN3" s="7"/>
      <c r="BO3" s="7"/>
      <c r="BP3" s="7"/>
      <c r="BQ3" s="7"/>
      <c r="BR3" s="7" t="s">
        <v>203</v>
      </c>
      <c r="BS3" s="7"/>
      <c r="BT3" s="7"/>
      <c r="BU3" s="7"/>
      <c r="BV3" s="7"/>
      <c r="BW3" s="7"/>
      <c r="BX3" s="7"/>
      <c r="BY3" s="7"/>
      <c r="BZ3" s="7"/>
      <c r="CA3" s="7"/>
      <c r="CB3" s="7"/>
      <c r="CC3" s="7"/>
      <c r="CD3" s="7"/>
      <c r="CE3" s="7"/>
      <c r="CF3" s="7"/>
      <c r="CG3" s="7"/>
      <c r="CH3" s="7"/>
      <c r="CI3" s="7"/>
      <c r="CJ3" s="7"/>
      <c r="CK3" s="7"/>
      <c r="CL3" s="7"/>
      <c r="CM3" s="7"/>
      <c r="CN3" s="9"/>
      <c r="CO3" s="7" t="s">
        <v>203</v>
      </c>
      <c r="CP3" s="7"/>
      <c r="CQ3" s="7"/>
      <c r="CR3" s="7"/>
      <c r="CS3" s="7"/>
      <c r="CT3" s="7"/>
      <c r="CU3" s="7"/>
      <c r="CV3" s="7"/>
      <c r="CW3" s="7"/>
      <c r="CX3" s="7"/>
      <c r="CY3" s="9"/>
      <c r="CZ3" s="9"/>
      <c r="DA3" s="9"/>
      <c r="DB3" s="9"/>
      <c r="DC3" s="7"/>
      <c r="DD3" s="7"/>
      <c r="DE3" s="7"/>
      <c r="DF3" s="7"/>
      <c r="DG3" s="7"/>
      <c r="DH3" s="7"/>
      <c r="DI3" s="9"/>
      <c r="DJ3" s="7" t="s">
        <v>203</v>
      </c>
      <c r="DK3" s="7"/>
      <c r="DL3" s="7"/>
      <c r="DM3" s="7"/>
      <c r="DN3" s="7"/>
      <c r="DO3" s="7"/>
      <c r="DP3" s="7"/>
      <c r="DQ3" s="7"/>
      <c r="DR3" s="7"/>
      <c r="DS3" s="7"/>
      <c r="DT3" s="7"/>
      <c r="DU3" s="9"/>
      <c r="DV3" s="7"/>
      <c r="DW3" s="7"/>
      <c r="DX3" s="7"/>
      <c r="DY3" s="7"/>
      <c r="DZ3" s="7"/>
      <c r="EA3" s="7"/>
      <c r="EB3" s="7"/>
      <c r="EC3" s="7"/>
      <c r="ED3" s="7"/>
      <c r="EE3" s="7"/>
      <c r="EF3" s="7"/>
      <c r="EG3" s="7"/>
      <c r="EH3" s="7" t="s">
        <v>203</v>
      </c>
      <c r="EI3" s="7"/>
      <c r="EJ3" s="7"/>
      <c r="EK3" s="7"/>
      <c r="EL3" s="7"/>
      <c r="EM3" s="7" t="s">
        <v>204</v>
      </c>
      <c r="EN3" s="7"/>
      <c r="EO3" s="7"/>
      <c r="EP3" s="7"/>
      <c r="EQ3" s="7"/>
      <c r="ER3" s="9"/>
      <c r="ES3" s="9"/>
      <c r="ET3" s="7"/>
      <c r="EU3" s="7"/>
      <c r="EV3" s="7"/>
      <c r="EW3" s="7"/>
      <c r="EX3" s="7"/>
      <c r="EY3" s="7"/>
      <c r="EZ3" s="7"/>
      <c r="FA3" s="7"/>
      <c r="FB3" s="7"/>
      <c r="FC3" s="9"/>
      <c r="FD3" s="7" t="s">
        <v>205</v>
      </c>
      <c r="FE3" s="7"/>
      <c r="FF3" s="7"/>
      <c r="FG3" s="7"/>
      <c r="FH3" s="7"/>
      <c r="FI3" s="737" t="s">
        <v>206</v>
      </c>
      <c r="FJ3" s="738"/>
      <c r="FK3" s="738"/>
      <c r="FL3" s="738"/>
      <c r="FM3" s="738"/>
      <c r="FN3" s="9"/>
      <c r="FO3" s="7"/>
      <c r="FP3" s="7"/>
      <c r="FQ3" s="7"/>
      <c r="FR3" s="7"/>
      <c r="FS3" s="7"/>
      <c r="FT3" s="7"/>
      <c r="FU3" s="7"/>
      <c r="FV3" s="7"/>
      <c r="FW3" s="7"/>
      <c r="FX3" s="9"/>
      <c r="FY3" s="7" t="s">
        <v>207</v>
      </c>
      <c r="FZ3" s="7"/>
      <c r="GA3" s="7"/>
      <c r="GB3" s="7"/>
      <c r="GC3" s="7"/>
      <c r="GD3" s="7"/>
      <c r="GE3" s="7"/>
      <c r="GF3" s="7"/>
      <c r="GG3" s="7"/>
      <c r="GH3" s="7"/>
      <c r="GI3" s="9"/>
      <c r="GJ3" s="187" t="s">
        <v>208</v>
      </c>
      <c r="GK3" s="187"/>
      <c r="GL3" s="7"/>
      <c r="GM3" s="7"/>
      <c r="GN3" s="7" t="s">
        <v>209</v>
      </c>
      <c r="GO3" s="7"/>
    </row>
    <row r="4" spans="1:256" s="3" customFormat="1" ht="18.75" customHeight="1" thickBot="1">
      <c r="A4" s="674" t="s">
        <v>210</v>
      </c>
      <c r="B4" s="741" t="s">
        <v>211</v>
      </c>
      <c r="C4" s="742"/>
      <c r="D4" s="747" t="s">
        <v>212</v>
      </c>
      <c r="E4" s="747"/>
      <c r="F4" s="747"/>
      <c r="G4" s="747"/>
      <c r="H4" s="747"/>
      <c r="I4" s="747"/>
      <c r="J4" s="747"/>
      <c r="K4" s="747"/>
      <c r="L4" s="9"/>
      <c r="M4" s="748" t="s">
        <v>213</v>
      </c>
      <c r="N4" s="748"/>
      <c r="O4" s="748"/>
      <c r="P4" s="748"/>
      <c r="Q4" s="748"/>
      <c r="R4" s="748"/>
      <c r="S4" s="748"/>
      <c r="T4" s="748"/>
      <c r="U4" s="748"/>
      <c r="V4" s="7"/>
      <c r="W4" s="674" t="s">
        <v>210</v>
      </c>
      <c r="X4" s="750" t="s">
        <v>214</v>
      </c>
      <c r="Y4" s="747"/>
      <c r="Z4" s="747"/>
      <c r="AA4" s="747"/>
      <c r="AB4" s="747"/>
      <c r="AC4" s="747"/>
      <c r="AD4" s="747"/>
      <c r="AE4" s="747"/>
      <c r="AF4" s="747"/>
      <c r="AG4" s="747"/>
      <c r="AH4" s="747"/>
      <c r="AI4" s="9"/>
      <c r="AJ4" s="748" t="s">
        <v>215</v>
      </c>
      <c r="AK4" s="748"/>
      <c r="AL4" s="748"/>
      <c r="AM4" s="748"/>
      <c r="AN4" s="748"/>
      <c r="AO4" s="748"/>
      <c r="AP4" s="748"/>
      <c r="AQ4" s="748"/>
      <c r="AR4" s="748"/>
      <c r="AS4" s="748"/>
      <c r="AT4" s="7"/>
      <c r="AU4" s="674" t="s">
        <v>210</v>
      </c>
      <c r="AV4" s="750" t="s">
        <v>216</v>
      </c>
      <c r="AW4" s="747"/>
      <c r="AX4" s="747"/>
      <c r="AY4" s="747"/>
      <c r="AZ4" s="747"/>
      <c r="BA4" s="747"/>
      <c r="BB4" s="747"/>
      <c r="BC4" s="747"/>
      <c r="BD4" s="747"/>
      <c r="BE4" s="9"/>
      <c r="BF4" s="748" t="s">
        <v>217</v>
      </c>
      <c r="BG4" s="748"/>
      <c r="BH4" s="748"/>
      <c r="BI4" s="748"/>
      <c r="BJ4" s="748"/>
      <c r="BK4" s="748"/>
      <c r="BL4" s="748"/>
      <c r="BM4" s="748"/>
      <c r="BN4" s="748"/>
      <c r="BO4" s="748"/>
      <c r="BP4" s="748"/>
      <c r="BQ4" s="7"/>
      <c r="BR4" s="674" t="s">
        <v>210</v>
      </c>
      <c r="BS4" s="750" t="s">
        <v>218</v>
      </c>
      <c r="BT4" s="747"/>
      <c r="BU4" s="747"/>
      <c r="BV4" s="747"/>
      <c r="BW4" s="747"/>
      <c r="BX4" s="747"/>
      <c r="BY4" s="747"/>
      <c r="BZ4" s="747"/>
      <c r="CA4" s="747"/>
      <c r="CB4" s="7"/>
      <c r="CC4" s="748" t="s">
        <v>217</v>
      </c>
      <c r="CD4" s="748"/>
      <c r="CE4" s="748"/>
      <c r="CF4" s="748"/>
      <c r="CG4" s="748"/>
      <c r="CH4" s="748"/>
      <c r="CI4" s="748"/>
      <c r="CJ4" s="748"/>
      <c r="CK4" s="748"/>
      <c r="CL4" s="748"/>
      <c r="CM4" s="748"/>
      <c r="CN4" s="9"/>
      <c r="CO4" s="674" t="s">
        <v>210</v>
      </c>
      <c r="CP4" s="750" t="s">
        <v>218</v>
      </c>
      <c r="CQ4" s="747"/>
      <c r="CR4" s="747"/>
      <c r="CS4" s="747"/>
      <c r="CT4" s="747"/>
      <c r="CU4" s="747"/>
      <c r="CV4" s="747"/>
      <c r="CW4" s="747"/>
      <c r="CX4" s="747"/>
      <c r="CY4" s="9"/>
      <c r="CZ4" s="748" t="s">
        <v>217</v>
      </c>
      <c r="DA4" s="817"/>
      <c r="DB4" s="817"/>
      <c r="DC4" s="817"/>
      <c r="DD4" s="817"/>
      <c r="DE4" s="817"/>
      <c r="DF4" s="817"/>
      <c r="DG4" s="817"/>
      <c r="DH4" s="817"/>
      <c r="DI4" s="9"/>
      <c r="DJ4" s="674" t="s">
        <v>210</v>
      </c>
      <c r="DK4" s="750" t="s">
        <v>218</v>
      </c>
      <c r="DL4" s="747"/>
      <c r="DM4" s="747"/>
      <c r="DN4" s="747"/>
      <c r="DO4" s="747"/>
      <c r="DP4" s="747"/>
      <c r="DQ4" s="747"/>
      <c r="DR4" s="747"/>
      <c r="DS4" s="747"/>
      <c r="DT4" s="747"/>
      <c r="DU4" s="9"/>
      <c r="DV4" s="748" t="s">
        <v>217</v>
      </c>
      <c r="DW4" s="748"/>
      <c r="DX4" s="748"/>
      <c r="DY4" s="748"/>
      <c r="DZ4" s="748"/>
      <c r="EA4" s="748"/>
      <c r="EB4" s="748"/>
      <c r="EC4" s="748"/>
      <c r="ED4" s="748"/>
      <c r="EE4" s="748"/>
      <c r="EF4" s="748"/>
      <c r="EG4" s="7"/>
      <c r="EH4" s="674" t="s">
        <v>210</v>
      </c>
      <c r="EI4" s="818" t="s">
        <v>219</v>
      </c>
      <c r="EJ4" s="819"/>
      <c r="EK4" s="819"/>
      <c r="EL4" s="820"/>
      <c r="EM4" s="750" t="s">
        <v>220</v>
      </c>
      <c r="EN4" s="747"/>
      <c r="EO4" s="747"/>
      <c r="EP4" s="747"/>
      <c r="EQ4" s="747"/>
      <c r="ER4" s="9"/>
      <c r="ES4" s="748" t="s">
        <v>221</v>
      </c>
      <c r="ET4" s="748"/>
      <c r="EU4" s="748"/>
      <c r="EV4" s="748"/>
      <c r="EW4" s="748"/>
      <c r="EX4" s="748"/>
      <c r="EY4" s="748"/>
      <c r="EZ4" s="748"/>
      <c r="FA4" s="748"/>
      <c r="FB4" s="748"/>
      <c r="FC4" s="9"/>
      <c r="FD4" s="674" t="s">
        <v>210</v>
      </c>
      <c r="FE4" s="804" t="s">
        <v>222</v>
      </c>
      <c r="FF4" s="804"/>
      <c r="FG4" s="804"/>
      <c r="FH4" s="804"/>
      <c r="FI4" s="804"/>
      <c r="FJ4" s="805"/>
      <c r="FK4" s="750" t="s">
        <v>223</v>
      </c>
      <c r="FL4" s="747"/>
      <c r="FM4" s="747"/>
      <c r="FN4" s="9"/>
      <c r="FO4" s="748" t="s">
        <v>224</v>
      </c>
      <c r="FP4" s="748"/>
      <c r="FQ4" s="748"/>
      <c r="FR4" s="806"/>
      <c r="FS4" s="806"/>
      <c r="FT4" s="806"/>
      <c r="FU4" s="806"/>
      <c r="FV4" s="806"/>
      <c r="FW4" s="806"/>
      <c r="FX4" s="9"/>
      <c r="FY4" s="674" t="s">
        <v>210</v>
      </c>
      <c r="FZ4" s="818" t="s">
        <v>225</v>
      </c>
      <c r="GA4" s="831"/>
      <c r="GB4" s="831"/>
      <c r="GC4" s="831"/>
      <c r="GD4" s="831"/>
      <c r="GE4" s="831"/>
      <c r="GF4" s="831"/>
      <c r="GG4" s="831"/>
      <c r="GH4" s="832"/>
      <c r="GI4" s="9"/>
      <c r="GJ4" s="741" t="s">
        <v>226</v>
      </c>
      <c r="GK4" s="775"/>
      <c r="GL4" s="775"/>
      <c r="GM4" s="776"/>
      <c r="GN4" s="741" t="s">
        <v>227</v>
      </c>
      <c r="GO4" s="775"/>
      <c r="GP4" s="775"/>
      <c r="GQ4" s="775"/>
      <c r="GR4" s="775"/>
      <c r="GS4" s="775"/>
    </row>
    <row r="5" spans="1:256" s="305" customFormat="1" ht="6.95" customHeight="1">
      <c r="A5" s="739"/>
      <c r="B5" s="743"/>
      <c r="C5" s="744"/>
      <c r="D5" s="764" t="s">
        <v>228</v>
      </c>
      <c r="E5" s="765"/>
      <c r="F5" s="769" t="s">
        <v>229</v>
      </c>
      <c r="G5" s="770"/>
      <c r="H5" s="770"/>
      <c r="I5" s="770"/>
      <c r="J5" s="787"/>
      <c r="K5" s="787"/>
      <c r="L5" s="302"/>
      <c r="M5" s="788" t="s">
        <v>230</v>
      </c>
      <c r="N5" s="789"/>
      <c r="O5" s="789"/>
      <c r="P5" s="789"/>
      <c r="Q5" s="789"/>
      <c r="R5" s="790"/>
      <c r="S5" s="758" t="s">
        <v>231</v>
      </c>
      <c r="T5" s="795"/>
      <c r="U5" s="796"/>
      <c r="V5" s="298"/>
      <c r="W5" s="739"/>
      <c r="X5" s="803" t="s">
        <v>232</v>
      </c>
      <c r="Y5" s="764"/>
      <c r="Z5" s="765"/>
      <c r="AA5" s="810" t="s">
        <v>233</v>
      </c>
      <c r="AB5" s="764"/>
      <c r="AC5" s="765"/>
      <c r="AD5" s="821" t="s">
        <v>234</v>
      </c>
      <c r="AE5" s="803"/>
      <c r="AF5" s="850"/>
      <c r="AG5" s="810" t="s">
        <v>235</v>
      </c>
      <c r="AH5" s="765"/>
      <c r="AI5" s="188"/>
      <c r="AJ5" s="810" t="s">
        <v>236</v>
      </c>
      <c r="AK5" s="765"/>
      <c r="AL5" s="758" t="s">
        <v>237</v>
      </c>
      <c r="AM5" s="811"/>
      <c r="AN5" s="811"/>
      <c r="AO5" s="811"/>
      <c r="AP5" s="811"/>
      <c r="AQ5" s="811"/>
      <c r="AR5" s="811"/>
      <c r="AS5" s="812"/>
      <c r="AT5" s="298"/>
      <c r="AU5" s="739"/>
      <c r="AV5" s="852" t="s">
        <v>238</v>
      </c>
      <c r="AW5" s="852"/>
      <c r="AX5" s="852"/>
      <c r="AY5" s="852"/>
      <c r="AZ5" s="852"/>
      <c r="BA5" s="852"/>
      <c r="BB5" s="852"/>
      <c r="BC5" s="852"/>
      <c r="BD5" s="852"/>
      <c r="BE5" s="302"/>
      <c r="BF5" s="852" t="s">
        <v>239</v>
      </c>
      <c r="BG5" s="852"/>
      <c r="BH5" s="852"/>
      <c r="BI5" s="852"/>
      <c r="BJ5" s="852"/>
      <c r="BK5" s="852"/>
      <c r="BL5" s="810" t="s">
        <v>240</v>
      </c>
      <c r="BM5" s="765"/>
      <c r="BN5" s="758" t="s">
        <v>241</v>
      </c>
      <c r="BO5" s="811"/>
      <c r="BP5" s="811"/>
      <c r="BQ5" s="298"/>
      <c r="BR5" s="739"/>
      <c r="BS5" s="764" t="s">
        <v>242</v>
      </c>
      <c r="BT5" s="765"/>
      <c r="BU5" s="766" t="s">
        <v>243</v>
      </c>
      <c r="BV5" s="767"/>
      <c r="BW5" s="767"/>
      <c r="BX5" s="768"/>
      <c r="BY5" s="768"/>
      <c r="BZ5" s="768"/>
      <c r="CA5" s="768"/>
      <c r="CB5" s="298"/>
      <c r="CC5" s="788" t="s">
        <v>244</v>
      </c>
      <c r="CD5" s="789"/>
      <c r="CE5" s="789"/>
      <c r="CF5" s="789"/>
      <c r="CG5" s="789"/>
      <c r="CH5" s="303"/>
      <c r="CI5" s="297"/>
      <c r="CJ5" s="297"/>
      <c r="CK5" s="297"/>
      <c r="CL5" s="297"/>
      <c r="CM5" s="297"/>
      <c r="CN5" s="298"/>
      <c r="CO5" s="739"/>
      <c r="CP5" s="761"/>
      <c r="CQ5" s="815"/>
      <c r="CR5" s="815"/>
      <c r="CS5" s="815"/>
      <c r="CT5" s="815"/>
      <c r="CU5" s="816"/>
      <c r="CV5" s="758" t="s">
        <v>231</v>
      </c>
      <c r="CW5" s="795"/>
      <c r="CX5" s="795"/>
      <c r="CY5" s="298"/>
      <c r="CZ5" s="764"/>
      <c r="DA5" s="764"/>
      <c r="DB5" s="765"/>
      <c r="DC5" s="821" t="s">
        <v>245</v>
      </c>
      <c r="DD5" s="803"/>
      <c r="DE5" s="803"/>
      <c r="DF5" s="848"/>
      <c r="DG5" s="848"/>
      <c r="DH5" s="849"/>
      <c r="DI5" s="301"/>
      <c r="DJ5" s="739"/>
      <c r="DK5" s="764" t="s">
        <v>246</v>
      </c>
      <c r="DL5" s="764"/>
      <c r="DM5" s="764"/>
      <c r="DN5" s="759"/>
      <c r="DO5" s="811"/>
      <c r="DP5" s="812"/>
      <c r="DQ5" s="821" t="s">
        <v>234</v>
      </c>
      <c r="DR5" s="778"/>
      <c r="DS5" s="779"/>
      <c r="DT5" s="766" t="s">
        <v>247</v>
      </c>
      <c r="DU5" s="298"/>
      <c r="DV5" s="833" t="s">
        <v>248</v>
      </c>
      <c r="DW5" s="810" t="s">
        <v>249</v>
      </c>
      <c r="DX5" s="765"/>
      <c r="DY5" s="758" t="s">
        <v>250</v>
      </c>
      <c r="DZ5" s="759"/>
      <c r="EA5" s="759"/>
      <c r="EB5" s="759"/>
      <c r="EC5" s="759"/>
      <c r="ED5" s="759"/>
      <c r="EE5" s="759"/>
      <c r="EF5" s="760"/>
      <c r="EG5" s="298"/>
      <c r="EH5" s="739"/>
      <c r="EI5" s="764" t="s">
        <v>251</v>
      </c>
      <c r="EJ5" s="814"/>
      <c r="EK5" s="758" t="s">
        <v>252</v>
      </c>
      <c r="EL5" s="796"/>
      <c r="EM5" s="766" t="s">
        <v>253</v>
      </c>
      <c r="EN5" s="768"/>
      <c r="EO5" s="768"/>
      <c r="EP5" s="768"/>
      <c r="EQ5" s="768"/>
      <c r="ER5" s="298"/>
      <c r="ES5" s="788" t="s">
        <v>254</v>
      </c>
      <c r="ET5" s="788"/>
      <c r="EU5" s="788"/>
      <c r="EV5" s="788"/>
      <c r="EW5" s="788"/>
      <c r="EX5" s="788"/>
      <c r="EY5" s="833"/>
      <c r="EZ5" s="758" t="s">
        <v>255</v>
      </c>
      <c r="FA5" s="811"/>
      <c r="FB5" s="812"/>
      <c r="FC5" s="298"/>
      <c r="FD5" s="739"/>
      <c r="FE5" s="821" t="s">
        <v>371</v>
      </c>
      <c r="FF5" s="778"/>
      <c r="FG5" s="779"/>
      <c r="FH5" s="764" t="s">
        <v>246</v>
      </c>
      <c r="FI5" s="764"/>
      <c r="FJ5" s="764"/>
      <c r="FK5" s="766" t="s">
        <v>243</v>
      </c>
      <c r="FL5" s="768"/>
      <c r="FM5" s="768"/>
      <c r="FN5" s="298"/>
      <c r="FO5" s="788" t="s">
        <v>230</v>
      </c>
      <c r="FP5" s="789"/>
      <c r="FQ5" s="789"/>
      <c r="FR5" s="789"/>
      <c r="FS5" s="789"/>
      <c r="FT5" s="789"/>
      <c r="FU5" s="789"/>
      <c r="FV5" s="789"/>
      <c r="FW5" s="790"/>
      <c r="FX5" s="298"/>
      <c r="FY5" s="739"/>
      <c r="FZ5" s="826" t="s">
        <v>255</v>
      </c>
      <c r="GA5" s="795"/>
      <c r="GB5" s="796"/>
      <c r="GC5" s="821" t="s">
        <v>371</v>
      </c>
      <c r="GD5" s="778"/>
      <c r="GE5" s="779"/>
      <c r="GF5" s="758" t="s">
        <v>246</v>
      </c>
      <c r="GG5" s="759"/>
      <c r="GH5" s="760"/>
      <c r="GI5" s="296"/>
      <c r="GJ5" s="777"/>
      <c r="GK5" s="778"/>
      <c r="GL5" s="778"/>
      <c r="GM5" s="779"/>
      <c r="GN5" s="777"/>
      <c r="GO5" s="778"/>
      <c r="GP5" s="778"/>
      <c r="GQ5" s="778"/>
      <c r="GR5" s="778"/>
      <c r="GS5" s="77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c r="HV5" s="298"/>
      <c r="HW5" s="298"/>
      <c r="HX5" s="298"/>
      <c r="HY5" s="298"/>
      <c r="HZ5" s="298"/>
      <c r="IA5" s="298"/>
      <c r="IB5" s="298"/>
      <c r="IC5" s="298"/>
      <c r="ID5" s="298"/>
      <c r="IE5" s="298"/>
      <c r="IF5" s="298"/>
      <c r="IG5" s="298"/>
      <c r="IH5" s="298"/>
      <c r="II5" s="298"/>
      <c r="IJ5" s="298"/>
      <c r="IK5" s="298"/>
      <c r="IL5" s="298"/>
      <c r="IM5" s="298"/>
      <c r="IN5" s="298"/>
      <c r="IO5" s="298"/>
      <c r="IP5" s="298"/>
      <c r="IQ5" s="298"/>
      <c r="IR5" s="298"/>
      <c r="IS5" s="298"/>
      <c r="IT5" s="298"/>
      <c r="IU5" s="298"/>
      <c r="IV5" s="298"/>
    </row>
    <row r="6" spans="1:256" s="300" customFormat="1" ht="6.95" customHeight="1">
      <c r="A6" s="739"/>
      <c r="B6" s="743"/>
      <c r="C6" s="744"/>
      <c r="D6" s="764"/>
      <c r="E6" s="765"/>
      <c r="F6" s="769"/>
      <c r="G6" s="770"/>
      <c r="H6" s="770"/>
      <c r="I6" s="770"/>
      <c r="J6" s="771"/>
      <c r="K6" s="771"/>
      <c r="L6" s="302"/>
      <c r="M6" s="791"/>
      <c r="N6" s="791"/>
      <c r="O6" s="791"/>
      <c r="P6" s="791"/>
      <c r="Q6" s="791"/>
      <c r="R6" s="792"/>
      <c r="S6" s="797"/>
      <c r="T6" s="798"/>
      <c r="U6" s="799"/>
      <c r="V6" s="298"/>
      <c r="W6" s="739"/>
      <c r="X6" s="764"/>
      <c r="Y6" s="764"/>
      <c r="Z6" s="765"/>
      <c r="AA6" s="810"/>
      <c r="AB6" s="764"/>
      <c r="AC6" s="765"/>
      <c r="AD6" s="821"/>
      <c r="AE6" s="803"/>
      <c r="AF6" s="850"/>
      <c r="AG6" s="810"/>
      <c r="AH6" s="765"/>
      <c r="AI6" s="188"/>
      <c r="AJ6" s="810"/>
      <c r="AK6" s="765"/>
      <c r="AL6" s="761"/>
      <c r="AM6" s="815"/>
      <c r="AN6" s="815"/>
      <c r="AO6" s="815"/>
      <c r="AP6" s="815"/>
      <c r="AQ6" s="815"/>
      <c r="AR6" s="815"/>
      <c r="AS6" s="816"/>
      <c r="AT6" s="298"/>
      <c r="AU6" s="739"/>
      <c r="AV6" s="852"/>
      <c r="AW6" s="852"/>
      <c r="AX6" s="852"/>
      <c r="AY6" s="852"/>
      <c r="AZ6" s="852"/>
      <c r="BA6" s="852"/>
      <c r="BB6" s="852"/>
      <c r="BC6" s="852"/>
      <c r="BD6" s="852"/>
      <c r="BE6" s="302"/>
      <c r="BF6" s="852"/>
      <c r="BG6" s="852"/>
      <c r="BH6" s="852"/>
      <c r="BI6" s="852"/>
      <c r="BJ6" s="852"/>
      <c r="BK6" s="852"/>
      <c r="BL6" s="810"/>
      <c r="BM6" s="765"/>
      <c r="BN6" s="810"/>
      <c r="BO6" s="838"/>
      <c r="BP6" s="838"/>
      <c r="BQ6" s="298"/>
      <c r="BR6" s="739"/>
      <c r="BS6" s="764"/>
      <c r="BT6" s="765"/>
      <c r="BU6" s="769"/>
      <c r="BV6" s="770"/>
      <c r="BW6" s="770"/>
      <c r="BX6" s="771"/>
      <c r="BY6" s="771"/>
      <c r="BZ6" s="771"/>
      <c r="CA6" s="771"/>
      <c r="CB6" s="298"/>
      <c r="CC6" s="791"/>
      <c r="CD6" s="791"/>
      <c r="CE6" s="791"/>
      <c r="CF6" s="791"/>
      <c r="CG6" s="792"/>
      <c r="CH6" s="758" t="s">
        <v>256</v>
      </c>
      <c r="CI6" s="811"/>
      <c r="CJ6" s="811"/>
      <c r="CK6" s="811"/>
      <c r="CL6" s="811"/>
      <c r="CM6" s="811"/>
      <c r="CN6" s="298"/>
      <c r="CO6" s="739"/>
      <c r="CP6" s="826" t="s">
        <v>256</v>
      </c>
      <c r="CQ6" s="811"/>
      <c r="CR6" s="811"/>
      <c r="CS6" s="811"/>
      <c r="CT6" s="811"/>
      <c r="CU6" s="812"/>
      <c r="CV6" s="797"/>
      <c r="CW6" s="798"/>
      <c r="CX6" s="827"/>
      <c r="CY6" s="298"/>
      <c r="CZ6" s="764"/>
      <c r="DA6" s="764"/>
      <c r="DB6" s="765"/>
      <c r="DC6" s="821"/>
      <c r="DD6" s="803"/>
      <c r="DE6" s="803"/>
      <c r="DF6" s="803"/>
      <c r="DG6" s="803"/>
      <c r="DH6" s="675"/>
      <c r="DI6" s="301"/>
      <c r="DJ6" s="739"/>
      <c r="DK6" s="764"/>
      <c r="DL6" s="764"/>
      <c r="DM6" s="764"/>
      <c r="DN6" s="838"/>
      <c r="DO6" s="813"/>
      <c r="DP6" s="814"/>
      <c r="DQ6" s="810"/>
      <c r="DR6" s="825"/>
      <c r="DS6" s="779"/>
      <c r="DT6" s="807"/>
      <c r="DU6" s="298"/>
      <c r="DV6" s="792"/>
      <c r="DW6" s="810"/>
      <c r="DX6" s="765"/>
      <c r="DY6" s="761"/>
      <c r="DZ6" s="762"/>
      <c r="EA6" s="762"/>
      <c r="EB6" s="762"/>
      <c r="EC6" s="762"/>
      <c r="ED6" s="762"/>
      <c r="EE6" s="762"/>
      <c r="EF6" s="763"/>
      <c r="EG6" s="298"/>
      <c r="EH6" s="739"/>
      <c r="EI6" s="764"/>
      <c r="EJ6" s="814"/>
      <c r="EK6" s="797"/>
      <c r="EL6" s="799"/>
      <c r="EM6" s="807"/>
      <c r="EN6" s="771"/>
      <c r="EO6" s="771"/>
      <c r="EP6" s="771"/>
      <c r="EQ6" s="771"/>
      <c r="ER6" s="298"/>
      <c r="ES6" s="834"/>
      <c r="ET6" s="834"/>
      <c r="EU6" s="834"/>
      <c r="EV6" s="834"/>
      <c r="EW6" s="834"/>
      <c r="EX6" s="834"/>
      <c r="EY6" s="835"/>
      <c r="EZ6" s="743"/>
      <c r="FA6" s="838"/>
      <c r="FB6" s="814"/>
      <c r="FC6" s="298"/>
      <c r="FD6" s="739"/>
      <c r="FE6" s="810"/>
      <c r="FF6" s="825"/>
      <c r="FG6" s="779"/>
      <c r="FH6" s="764"/>
      <c r="FI6" s="764"/>
      <c r="FJ6" s="764"/>
      <c r="FK6" s="807"/>
      <c r="FL6" s="787"/>
      <c r="FM6" s="787"/>
      <c r="FN6" s="298"/>
      <c r="FO6" s="809"/>
      <c r="FP6" s="809"/>
      <c r="FQ6" s="809"/>
      <c r="FR6" s="809"/>
      <c r="FS6" s="809"/>
      <c r="FT6" s="809"/>
      <c r="FU6" s="809"/>
      <c r="FV6" s="809"/>
      <c r="FW6" s="792"/>
      <c r="FX6" s="298"/>
      <c r="FY6" s="739"/>
      <c r="FZ6" s="797"/>
      <c r="GA6" s="798"/>
      <c r="GB6" s="799"/>
      <c r="GC6" s="810"/>
      <c r="GD6" s="825"/>
      <c r="GE6" s="779"/>
      <c r="GF6" s="810"/>
      <c r="GG6" s="764"/>
      <c r="GH6" s="765"/>
      <c r="GI6" s="296"/>
      <c r="GJ6" s="777"/>
      <c r="GK6" s="778"/>
      <c r="GL6" s="778"/>
      <c r="GM6" s="779"/>
      <c r="GN6" s="777"/>
      <c r="GO6" s="778"/>
      <c r="GP6" s="778"/>
      <c r="GQ6" s="778"/>
      <c r="GR6" s="778"/>
      <c r="GS6" s="77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c r="HV6" s="298"/>
      <c r="HW6" s="298"/>
      <c r="HX6" s="298"/>
      <c r="HY6" s="298"/>
      <c r="HZ6" s="298"/>
      <c r="IA6" s="298"/>
      <c r="IB6" s="298"/>
      <c r="IC6" s="298"/>
      <c r="ID6" s="298"/>
      <c r="IE6" s="298"/>
      <c r="IF6" s="298"/>
      <c r="IG6" s="298"/>
      <c r="IH6" s="298"/>
      <c r="II6" s="298"/>
      <c r="IJ6" s="298"/>
      <c r="IK6" s="298"/>
      <c r="IL6" s="298"/>
      <c r="IM6" s="298"/>
      <c r="IN6" s="298"/>
      <c r="IO6" s="298"/>
      <c r="IP6" s="298"/>
      <c r="IQ6" s="298"/>
      <c r="IR6" s="298"/>
      <c r="IS6" s="298"/>
      <c r="IT6" s="298"/>
      <c r="IU6" s="298"/>
      <c r="IV6" s="298"/>
    </row>
    <row r="7" spans="1:256" s="300" customFormat="1" ht="10.5" customHeight="1">
      <c r="A7" s="739"/>
      <c r="B7" s="743"/>
      <c r="C7" s="744"/>
      <c r="D7" s="764"/>
      <c r="E7" s="765"/>
      <c r="F7" s="772"/>
      <c r="G7" s="773"/>
      <c r="H7" s="773"/>
      <c r="I7" s="773"/>
      <c r="J7" s="774"/>
      <c r="K7" s="774"/>
      <c r="L7" s="302"/>
      <c r="M7" s="793"/>
      <c r="N7" s="793"/>
      <c r="O7" s="793"/>
      <c r="P7" s="793"/>
      <c r="Q7" s="793"/>
      <c r="R7" s="794"/>
      <c r="S7" s="797"/>
      <c r="T7" s="798"/>
      <c r="U7" s="799"/>
      <c r="V7" s="298"/>
      <c r="W7" s="739"/>
      <c r="X7" s="764"/>
      <c r="Y7" s="764"/>
      <c r="Z7" s="765"/>
      <c r="AA7" s="810"/>
      <c r="AB7" s="764"/>
      <c r="AC7" s="765"/>
      <c r="AD7" s="821"/>
      <c r="AE7" s="803"/>
      <c r="AF7" s="850"/>
      <c r="AG7" s="810"/>
      <c r="AH7" s="765"/>
      <c r="AI7" s="188"/>
      <c r="AJ7" s="810"/>
      <c r="AK7" s="765"/>
      <c r="AL7" s="758" t="s">
        <v>257</v>
      </c>
      <c r="AM7" s="811"/>
      <c r="AN7" s="811"/>
      <c r="AO7" s="812"/>
      <c r="AP7" s="758" t="s">
        <v>258</v>
      </c>
      <c r="AQ7" s="759"/>
      <c r="AR7" s="759"/>
      <c r="AS7" s="760"/>
      <c r="AT7" s="298"/>
      <c r="AU7" s="739"/>
      <c r="AV7" s="852"/>
      <c r="AW7" s="852"/>
      <c r="AX7" s="852"/>
      <c r="AY7" s="852"/>
      <c r="AZ7" s="852"/>
      <c r="BA7" s="852"/>
      <c r="BB7" s="852"/>
      <c r="BC7" s="852"/>
      <c r="BD7" s="852"/>
      <c r="BE7" s="302"/>
      <c r="BF7" s="852"/>
      <c r="BG7" s="852"/>
      <c r="BH7" s="852"/>
      <c r="BI7" s="852"/>
      <c r="BJ7" s="852"/>
      <c r="BK7" s="852"/>
      <c r="BL7" s="810"/>
      <c r="BM7" s="765"/>
      <c r="BN7" s="810"/>
      <c r="BO7" s="838"/>
      <c r="BP7" s="838"/>
      <c r="BQ7" s="298"/>
      <c r="BR7" s="739"/>
      <c r="BS7" s="764"/>
      <c r="BT7" s="765"/>
      <c r="BU7" s="772"/>
      <c r="BV7" s="773"/>
      <c r="BW7" s="773"/>
      <c r="BX7" s="774"/>
      <c r="BY7" s="774"/>
      <c r="BZ7" s="774"/>
      <c r="CA7" s="774"/>
      <c r="CB7" s="298"/>
      <c r="CC7" s="793"/>
      <c r="CD7" s="793"/>
      <c r="CE7" s="793"/>
      <c r="CF7" s="793"/>
      <c r="CG7" s="794"/>
      <c r="CH7" s="745"/>
      <c r="CI7" s="815"/>
      <c r="CJ7" s="815"/>
      <c r="CK7" s="815"/>
      <c r="CL7" s="815"/>
      <c r="CM7" s="815"/>
      <c r="CN7" s="298"/>
      <c r="CO7" s="739"/>
      <c r="CP7" s="745"/>
      <c r="CQ7" s="815"/>
      <c r="CR7" s="815"/>
      <c r="CS7" s="815"/>
      <c r="CT7" s="815"/>
      <c r="CU7" s="816"/>
      <c r="CV7" s="797"/>
      <c r="CW7" s="798"/>
      <c r="CX7" s="827"/>
      <c r="CY7" s="298"/>
      <c r="CZ7" s="762"/>
      <c r="DA7" s="762"/>
      <c r="DB7" s="763"/>
      <c r="DC7" s="821"/>
      <c r="DD7" s="803"/>
      <c r="DE7" s="803"/>
      <c r="DF7" s="823"/>
      <c r="DG7" s="823"/>
      <c r="DH7" s="824"/>
      <c r="DI7" s="301"/>
      <c r="DJ7" s="739"/>
      <c r="DK7" s="764"/>
      <c r="DL7" s="764"/>
      <c r="DM7" s="764"/>
      <c r="DN7" s="838"/>
      <c r="DO7" s="813"/>
      <c r="DP7" s="814"/>
      <c r="DQ7" s="810"/>
      <c r="DR7" s="825"/>
      <c r="DS7" s="779"/>
      <c r="DT7" s="807"/>
      <c r="DU7" s="298"/>
      <c r="DV7" s="792"/>
      <c r="DW7" s="810"/>
      <c r="DX7" s="765"/>
      <c r="DY7" s="758" t="s">
        <v>259</v>
      </c>
      <c r="DZ7" s="759"/>
      <c r="EA7" s="759"/>
      <c r="EB7" s="760"/>
      <c r="EC7" s="758" t="s">
        <v>258</v>
      </c>
      <c r="ED7" s="759"/>
      <c r="EE7" s="759"/>
      <c r="EF7" s="760"/>
      <c r="EG7" s="298"/>
      <c r="EH7" s="739"/>
      <c r="EI7" s="764"/>
      <c r="EJ7" s="814"/>
      <c r="EK7" s="797"/>
      <c r="EL7" s="799"/>
      <c r="EM7" s="808"/>
      <c r="EN7" s="774"/>
      <c r="EO7" s="774"/>
      <c r="EP7" s="774"/>
      <c r="EQ7" s="774"/>
      <c r="ER7" s="298"/>
      <c r="ES7" s="836"/>
      <c r="ET7" s="836"/>
      <c r="EU7" s="836"/>
      <c r="EV7" s="836"/>
      <c r="EW7" s="836"/>
      <c r="EX7" s="836"/>
      <c r="EY7" s="837"/>
      <c r="EZ7" s="743"/>
      <c r="FA7" s="838"/>
      <c r="FB7" s="814"/>
      <c r="FC7" s="298"/>
      <c r="FD7" s="739"/>
      <c r="FE7" s="810"/>
      <c r="FF7" s="825"/>
      <c r="FG7" s="779"/>
      <c r="FH7" s="764"/>
      <c r="FI7" s="764"/>
      <c r="FJ7" s="764"/>
      <c r="FK7" s="808"/>
      <c r="FL7" s="774"/>
      <c r="FM7" s="774"/>
      <c r="FN7" s="298"/>
      <c r="FO7" s="793"/>
      <c r="FP7" s="793"/>
      <c r="FQ7" s="793"/>
      <c r="FR7" s="793"/>
      <c r="FS7" s="793"/>
      <c r="FT7" s="793"/>
      <c r="FU7" s="793"/>
      <c r="FV7" s="793"/>
      <c r="FW7" s="794"/>
      <c r="FX7" s="298"/>
      <c r="FY7" s="739"/>
      <c r="FZ7" s="797"/>
      <c r="GA7" s="798"/>
      <c r="GB7" s="799"/>
      <c r="GC7" s="810"/>
      <c r="GD7" s="825"/>
      <c r="GE7" s="779"/>
      <c r="GF7" s="810"/>
      <c r="GG7" s="764"/>
      <c r="GH7" s="765"/>
      <c r="GI7" s="296"/>
      <c r="GJ7" s="780"/>
      <c r="GK7" s="781"/>
      <c r="GL7" s="781"/>
      <c r="GM7" s="782"/>
      <c r="GN7" s="780"/>
      <c r="GO7" s="781"/>
      <c r="GP7" s="781"/>
      <c r="GQ7" s="781"/>
      <c r="GR7" s="781"/>
      <c r="GS7" s="781"/>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c r="HV7" s="298"/>
      <c r="HW7" s="298"/>
      <c r="HX7" s="298"/>
      <c r="HY7" s="298"/>
      <c r="HZ7" s="298"/>
      <c r="IA7" s="298"/>
      <c r="IB7" s="298"/>
      <c r="IC7" s="298"/>
      <c r="ID7" s="298"/>
      <c r="IE7" s="298"/>
      <c r="IF7" s="298"/>
      <c r="IG7" s="298"/>
      <c r="IH7" s="298"/>
      <c r="II7" s="298"/>
      <c r="IJ7" s="298"/>
      <c r="IK7" s="298"/>
      <c r="IL7" s="298"/>
      <c r="IM7" s="298"/>
      <c r="IN7" s="298"/>
      <c r="IO7" s="298"/>
      <c r="IP7" s="298"/>
      <c r="IQ7" s="298"/>
      <c r="IR7" s="298"/>
      <c r="IS7" s="298"/>
      <c r="IT7" s="298"/>
      <c r="IU7" s="298"/>
      <c r="IV7" s="298"/>
    </row>
    <row r="8" spans="1:256" s="300" customFormat="1" ht="6.95" customHeight="1">
      <c r="A8" s="739"/>
      <c r="B8" s="743"/>
      <c r="C8" s="744"/>
      <c r="D8" s="764"/>
      <c r="E8" s="765"/>
      <c r="F8" s="758" t="s">
        <v>50</v>
      </c>
      <c r="G8" s="759"/>
      <c r="H8" s="760"/>
      <c r="I8" s="758" t="s">
        <v>260</v>
      </c>
      <c r="J8" s="811"/>
      <c r="K8" s="812"/>
      <c r="L8" s="302"/>
      <c r="M8" s="839" t="s">
        <v>261</v>
      </c>
      <c r="N8" s="840"/>
      <c r="O8" s="841"/>
      <c r="P8" s="758" t="s">
        <v>262</v>
      </c>
      <c r="Q8" s="759"/>
      <c r="R8" s="760"/>
      <c r="S8" s="797"/>
      <c r="T8" s="798"/>
      <c r="U8" s="799"/>
      <c r="V8" s="298"/>
      <c r="W8" s="739"/>
      <c r="X8" s="764"/>
      <c r="Y8" s="764"/>
      <c r="Z8" s="765"/>
      <c r="AA8" s="810"/>
      <c r="AB8" s="764"/>
      <c r="AC8" s="765"/>
      <c r="AD8" s="821"/>
      <c r="AE8" s="803"/>
      <c r="AF8" s="850"/>
      <c r="AG8" s="810"/>
      <c r="AH8" s="765"/>
      <c r="AI8" s="188"/>
      <c r="AJ8" s="810"/>
      <c r="AK8" s="765"/>
      <c r="AL8" s="761"/>
      <c r="AM8" s="815"/>
      <c r="AN8" s="815"/>
      <c r="AO8" s="816"/>
      <c r="AP8" s="761"/>
      <c r="AQ8" s="762"/>
      <c r="AR8" s="762"/>
      <c r="AS8" s="763"/>
      <c r="AT8" s="298"/>
      <c r="AU8" s="739"/>
      <c r="AV8" s="758" t="s">
        <v>50</v>
      </c>
      <c r="AW8" s="759"/>
      <c r="AX8" s="760"/>
      <c r="AY8" s="758" t="s">
        <v>263</v>
      </c>
      <c r="AZ8" s="795"/>
      <c r="BA8" s="796"/>
      <c r="BB8" s="758" t="s">
        <v>264</v>
      </c>
      <c r="BC8" s="759"/>
      <c r="BD8" s="760"/>
      <c r="BE8" s="302"/>
      <c r="BF8" s="1054" t="s">
        <v>50</v>
      </c>
      <c r="BG8" s="1054"/>
      <c r="BH8" s="1054" t="s">
        <v>265</v>
      </c>
      <c r="BI8" s="1054"/>
      <c r="BJ8" s="1054" t="s">
        <v>266</v>
      </c>
      <c r="BK8" s="1054"/>
      <c r="BL8" s="810"/>
      <c r="BM8" s="765"/>
      <c r="BN8" s="810"/>
      <c r="BO8" s="838"/>
      <c r="BP8" s="838"/>
      <c r="BQ8" s="298"/>
      <c r="BR8" s="739"/>
      <c r="BS8" s="764"/>
      <c r="BT8" s="765"/>
      <c r="BU8" s="758" t="s">
        <v>50</v>
      </c>
      <c r="BV8" s="759"/>
      <c r="BW8" s="760"/>
      <c r="BX8" s="758" t="s">
        <v>260</v>
      </c>
      <c r="BY8" s="811"/>
      <c r="BZ8" s="812"/>
      <c r="CA8" s="766" t="s">
        <v>267</v>
      </c>
      <c r="CB8" s="298"/>
      <c r="CC8" s="788" t="s">
        <v>268</v>
      </c>
      <c r="CD8" s="790"/>
      <c r="CE8" s="758" t="s">
        <v>269</v>
      </c>
      <c r="CF8" s="759"/>
      <c r="CG8" s="760"/>
      <c r="CH8" s="828" t="s">
        <v>270</v>
      </c>
      <c r="CI8" s="828"/>
      <c r="CJ8" s="828"/>
      <c r="CK8" s="758" t="s">
        <v>260</v>
      </c>
      <c r="CL8" s="811"/>
      <c r="CM8" s="812"/>
      <c r="CN8" s="298"/>
      <c r="CO8" s="739"/>
      <c r="CP8" s="839" t="s">
        <v>261</v>
      </c>
      <c r="CQ8" s="840"/>
      <c r="CR8" s="841"/>
      <c r="CS8" s="758" t="s">
        <v>269</v>
      </c>
      <c r="CT8" s="759"/>
      <c r="CU8" s="760"/>
      <c r="CV8" s="797"/>
      <c r="CW8" s="798"/>
      <c r="CX8" s="827"/>
      <c r="CY8" s="298"/>
      <c r="CZ8" s="758" t="s">
        <v>271</v>
      </c>
      <c r="DA8" s="759"/>
      <c r="DB8" s="760"/>
      <c r="DC8" s="821"/>
      <c r="DD8" s="803"/>
      <c r="DE8" s="675"/>
      <c r="DF8" s="854" t="s">
        <v>272</v>
      </c>
      <c r="DG8" s="855"/>
      <c r="DH8" s="856"/>
      <c r="DI8" s="301"/>
      <c r="DJ8" s="739"/>
      <c r="DK8" s="764"/>
      <c r="DL8" s="764"/>
      <c r="DM8" s="765"/>
      <c r="DN8" s="758" t="s">
        <v>273</v>
      </c>
      <c r="DO8" s="759"/>
      <c r="DP8" s="760"/>
      <c r="DQ8" s="810"/>
      <c r="DR8" s="825"/>
      <c r="DS8" s="779"/>
      <c r="DT8" s="807"/>
      <c r="DU8" s="298"/>
      <c r="DV8" s="792"/>
      <c r="DW8" s="810"/>
      <c r="DX8" s="765"/>
      <c r="DY8" s="761"/>
      <c r="DZ8" s="762"/>
      <c r="EA8" s="762"/>
      <c r="EB8" s="763"/>
      <c r="EC8" s="761"/>
      <c r="ED8" s="762"/>
      <c r="EE8" s="762"/>
      <c r="EF8" s="763"/>
      <c r="EG8" s="298"/>
      <c r="EH8" s="739"/>
      <c r="EI8" s="764"/>
      <c r="EJ8" s="814"/>
      <c r="EK8" s="797"/>
      <c r="EL8" s="799"/>
      <c r="EM8" s="758" t="s">
        <v>50</v>
      </c>
      <c r="EN8" s="811"/>
      <c r="EO8" s="812"/>
      <c r="EP8" s="766" t="s">
        <v>274</v>
      </c>
      <c r="EQ8" s="768"/>
      <c r="ER8" s="298"/>
      <c r="ES8" s="833"/>
      <c r="ET8" s="839" t="s">
        <v>261</v>
      </c>
      <c r="EU8" s="840"/>
      <c r="EV8" s="841"/>
      <c r="EW8" s="839" t="s">
        <v>275</v>
      </c>
      <c r="EX8" s="840"/>
      <c r="EY8" s="841"/>
      <c r="EZ8" s="743"/>
      <c r="FA8" s="838"/>
      <c r="FB8" s="814"/>
      <c r="FC8" s="299"/>
      <c r="FD8" s="739"/>
      <c r="FE8" s="810"/>
      <c r="FF8" s="825"/>
      <c r="FG8" s="779"/>
      <c r="FH8" s="764"/>
      <c r="FI8" s="764"/>
      <c r="FJ8" s="765"/>
      <c r="FK8" s="758" t="s">
        <v>50</v>
      </c>
      <c r="FL8" s="759"/>
      <c r="FM8" s="760"/>
      <c r="FN8" s="299"/>
      <c r="FO8" s="758" t="s">
        <v>260</v>
      </c>
      <c r="FP8" s="811"/>
      <c r="FQ8" s="812"/>
      <c r="FR8" s="839" t="s">
        <v>261</v>
      </c>
      <c r="FS8" s="840"/>
      <c r="FT8" s="841"/>
      <c r="FU8" s="758" t="s">
        <v>262</v>
      </c>
      <c r="FV8" s="759"/>
      <c r="FW8" s="760"/>
      <c r="FX8" s="299"/>
      <c r="FY8" s="739"/>
      <c r="FZ8" s="797"/>
      <c r="GA8" s="798"/>
      <c r="GB8" s="799"/>
      <c r="GC8" s="810"/>
      <c r="GD8" s="825"/>
      <c r="GE8" s="779"/>
      <c r="GF8" s="810"/>
      <c r="GG8" s="764"/>
      <c r="GH8" s="765"/>
      <c r="GI8" s="299"/>
      <c r="GJ8" s="758" t="s">
        <v>276</v>
      </c>
      <c r="GK8" s="812"/>
      <c r="GL8" s="758" t="s">
        <v>258</v>
      </c>
      <c r="GM8" s="760"/>
      <c r="GN8" s="758" t="s">
        <v>228</v>
      </c>
      <c r="GO8" s="760"/>
      <c r="GP8" s="758" t="s">
        <v>277</v>
      </c>
      <c r="GQ8" s="760"/>
      <c r="GR8" s="758" t="s">
        <v>258</v>
      </c>
      <c r="GS8" s="759"/>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c r="HV8" s="298"/>
      <c r="HW8" s="298"/>
      <c r="HX8" s="298"/>
      <c r="HY8" s="298"/>
      <c r="HZ8" s="298"/>
      <c r="IA8" s="298"/>
      <c r="IB8" s="298"/>
      <c r="IC8" s="298"/>
      <c r="ID8" s="298"/>
      <c r="IE8" s="298"/>
      <c r="IF8" s="298"/>
      <c r="IG8" s="298"/>
      <c r="IH8" s="298"/>
      <c r="II8" s="298"/>
      <c r="IJ8" s="298"/>
      <c r="IK8" s="298"/>
      <c r="IL8" s="298"/>
      <c r="IM8" s="298"/>
      <c r="IN8" s="298"/>
      <c r="IO8" s="298"/>
      <c r="IP8" s="298"/>
      <c r="IQ8" s="298"/>
      <c r="IR8" s="298"/>
      <c r="IS8" s="298"/>
      <c r="IT8" s="298"/>
      <c r="IU8" s="298"/>
      <c r="IV8" s="298"/>
    </row>
    <row r="9" spans="1:256" s="300" customFormat="1" ht="6.95" customHeight="1">
      <c r="A9" s="739"/>
      <c r="B9" s="743"/>
      <c r="C9" s="744"/>
      <c r="D9" s="764"/>
      <c r="E9" s="765"/>
      <c r="F9" s="810"/>
      <c r="G9" s="764"/>
      <c r="H9" s="765"/>
      <c r="I9" s="810"/>
      <c r="J9" s="813"/>
      <c r="K9" s="814"/>
      <c r="L9" s="302"/>
      <c r="M9" s="842"/>
      <c r="N9" s="843"/>
      <c r="O9" s="844"/>
      <c r="P9" s="810"/>
      <c r="Q9" s="764"/>
      <c r="R9" s="765"/>
      <c r="S9" s="797"/>
      <c r="T9" s="798"/>
      <c r="U9" s="799"/>
      <c r="V9" s="298"/>
      <c r="W9" s="739"/>
      <c r="X9" s="764"/>
      <c r="Y9" s="764"/>
      <c r="Z9" s="765"/>
      <c r="AA9" s="810"/>
      <c r="AB9" s="764"/>
      <c r="AC9" s="765"/>
      <c r="AD9" s="821"/>
      <c r="AE9" s="803"/>
      <c r="AF9" s="850"/>
      <c r="AG9" s="810"/>
      <c r="AH9" s="765"/>
      <c r="AI9" s="188"/>
      <c r="AJ9" s="810"/>
      <c r="AK9" s="765"/>
      <c r="AL9" s="758" t="s">
        <v>278</v>
      </c>
      <c r="AM9" s="812"/>
      <c r="AN9" s="758" t="s">
        <v>279</v>
      </c>
      <c r="AO9" s="760"/>
      <c r="AP9" s="758" t="s">
        <v>278</v>
      </c>
      <c r="AQ9" s="760"/>
      <c r="AR9" s="758" t="s">
        <v>280</v>
      </c>
      <c r="AS9" s="760"/>
      <c r="AT9" s="298"/>
      <c r="AU9" s="739"/>
      <c r="AV9" s="810"/>
      <c r="AW9" s="764"/>
      <c r="AX9" s="765"/>
      <c r="AY9" s="797"/>
      <c r="AZ9" s="798"/>
      <c r="BA9" s="799"/>
      <c r="BB9" s="810"/>
      <c r="BC9" s="764"/>
      <c r="BD9" s="765"/>
      <c r="BE9" s="302"/>
      <c r="BF9" s="1054"/>
      <c r="BG9" s="1054"/>
      <c r="BH9" s="1054"/>
      <c r="BI9" s="1054"/>
      <c r="BJ9" s="1054"/>
      <c r="BK9" s="1054"/>
      <c r="BL9" s="810"/>
      <c r="BM9" s="765"/>
      <c r="BN9" s="810"/>
      <c r="BO9" s="838"/>
      <c r="BP9" s="838"/>
      <c r="BQ9" s="298"/>
      <c r="BR9" s="739"/>
      <c r="BS9" s="764"/>
      <c r="BT9" s="765"/>
      <c r="BU9" s="810"/>
      <c r="BV9" s="764"/>
      <c r="BW9" s="765"/>
      <c r="BX9" s="810"/>
      <c r="BY9" s="813"/>
      <c r="BZ9" s="814"/>
      <c r="CA9" s="807"/>
      <c r="CB9" s="298"/>
      <c r="CC9" s="791"/>
      <c r="CD9" s="792"/>
      <c r="CE9" s="810"/>
      <c r="CF9" s="764"/>
      <c r="CG9" s="765"/>
      <c r="CH9" s="829"/>
      <c r="CI9" s="829"/>
      <c r="CJ9" s="829"/>
      <c r="CK9" s="810"/>
      <c r="CL9" s="813"/>
      <c r="CM9" s="814"/>
      <c r="CN9" s="298"/>
      <c r="CO9" s="739"/>
      <c r="CP9" s="842"/>
      <c r="CQ9" s="843"/>
      <c r="CR9" s="844"/>
      <c r="CS9" s="810"/>
      <c r="CT9" s="764"/>
      <c r="CU9" s="765"/>
      <c r="CV9" s="797"/>
      <c r="CW9" s="798"/>
      <c r="CX9" s="827"/>
      <c r="CY9" s="298"/>
      <c r="CZ9" s="810"/>
      <c r="DA9" s="764"/>
      <c r="DB9" s="765"/>
      <c r="DC9" s="821"/>
      <c r="DD9" s="803"/>
      <c r="DE9" s="675"/>
      <c r="DF9" s="857"/>
      <c r="DG9" s="858"/>
      <c r="DH9" s="859"/>
      <c r="DI9" s="301"/>
      <c r="DJ9" s="739"/>
      <c r="DK9" s="764"/>
      <c r="DL9" s="764"/>
      <c r="DM9" s="765"/>
      <c r="DN9" s="810"/>
      <c r="DO9" s="764"/>
      <c r="DP9" s="765"/>
      <c r="DQ9" s="810"/>
      <c r="DR9" s="825"/>
      <c r="DS9" s="779"/>
      <c r="DT9" s="807"/>
      <c r="DU9" s="298"/>
      <c r="DV9" s="792"/>
      <c r="DW9" s="810"/>
      <c r="DX9" s="765"/>
      <c r="DY9" s="758" t="s">
        <v>281</v>
      </c>
      <c r="DZ9" s="760"/>
      <c r="EA9" s="758" t="s">
        <v>282</v>
      </c>
      <c r="EB9" s="760"/>
      <c r="EC9" s="758" t="s">
        <v>281</v>
      </c>
      <c r="ED9" s="760"/>
      <c r="EE9" s="758" t="s">
        <v>282</v>
      </c>
      <c r="EF9" s="760"/>
      <c r="EG9" s="298"/>
      <c r="EH9" s="739"/>
      <c r="EI9" s="764"/>
      <c r="EJ9" s="814"/>
      <c r="EK9" s="797"/>
      <c r="EL9" s="799"/>
      <c r="EM9" s="743"/>
      <c r="EN9" s="838"/>
      <c r="EO9" s="814"/>
      <c r="EP9" s="807"/>
      <c r="EQ9" s="787"/>
      <c r="ER9" s="298"/>
      <c r="ES9" s="835"/>
      <c r="ET9" s="842"/>
      <c r="EU9" s="843"/>
      <c r="EV9" s="844"/>
      <c r="EW9" s="842"/>
      <c r="EX9" s="843"/>
      <c r="EY9" s="844"/>
      <c r="EZ9" s="743"/>
      <c r="FA9" s="838"/>
      <c r="FB9" s="814"/>
      <c r="FC9" s="299"/>
      <c r="FD9" s="739"/>
      <c r="FE9" s="810"/>
      <c r="FF9" s="825"/>
      <c r="FG9" s="779"/>
      <c r="FH9" s="764"/>
      <c r="FI9" s="764"/>
      <c r="FJ9" s="765"/>
      <c r="FK9" s="810"/>
      <c r="FL9" s="764"/>
      <c r="FM9" s="765"/>
      <c r="FN9" s="299"/>
      <c r="FO9" s="810"/>
      <c r="FP9" s="813"/>
      <c r="FQ9" s="814"/>
      <c r="FR9" s="842"/>
      <c r="FS9" s="843"/>
      <c r="FT9" s="844"/>
      <c r="FU9" s="810"/>
      <c r="FV9" s="764"/>
      <c r="FW9" s="765"/>
      <c r="FX9" s="299"/>
      <c r="FY9" s="739"/>
      <c r="FZ9" s="797"/>
      <c r="GA9" s="798"/>
      <c r="GB9" s="799"/>
      <c r="GC9" s="810"/>
      <c r="GD9" s="825"/>
      <c r="GE9" s="779"/>
      <c r="GF9" s="810"/>
      <c r="GG9" s="764"/>
      <c r="GH9" s="765"/>
      <c r="GI9" s="299"/>
      <c r="GJ9" s="810"/>
      <c r="GK9" s="814"/>
      <c r="GL9" s="810"/>
      <c r="GM9" s="765"/>
      <c r="GN9" s="810"/>
      <c r="GO9" s="765"/>
      <c r="GP9" s="810"/>
      <c r="GQ9" s="765"/>
      <c r="GR9" s="810"/>
      <c r="GS9" s="764"/>
      <c r="GT9" s="298"/>
      <c r="GU9" s="298"/>
      <c r="GV9" s="298"/>
      <c r="GW9" s="298"/>
      <c r="GX9" s="298"/>
      <c r="GY9" s="298"/>
      <c r="GZ9" s="298"/>
      <c r="HA9" s="298"/>
      <c r="HB9" s="298"/>
      <c r="HC9" s="298"/>
      <c r="HD9" s="298"/>
      <c r="HE9" s="298"/>
      <c r="HF9" s="298"/>
      <c r="HG9" s="298"/>
      <c r="HH9" s="298"/>
      <c r="HI9" s="298"/>
      <c r="HJ9" s="298"/>
      <c r="HK9" s="298"/>
      <c r="HL9" s="298"/>
      <c r="HM9" s="298"/>
      <c r="HN9" s="298"/>
      <c r="HO9" s="298"/>
      <c r="HP9" s="298"/>
      <c r="HQ9" s="298"/>
      <c r="HR9" s="298"/>
      <c r="HS9" s="298"/>
      <c r="HT9" s="298"/>
      <c r="HU9" s="298"/>
      <c r="HV9" s="298"/>
      <c r="HW9" s="298"/>
      <c r="HX9" s="298"/>
      <c r="HY9" s="298"/>
      <c r="HZ9" s="298"/>
      <c r="IA9" s="298"/>
      <c r="IB9" s="298"/>
      <c r="IC9" s="298"/>
      <c r="ID9" s="298"/>
      <c r="IE9" s="298"/>
      <c r="IF9" s="298"/>
      <c r="IG9" s="298"/>
      <c r="IH9" s="298"/>
      <c r="II9" s="298"/>
      <c r="IJ9" s="298"/>
      <c r="IK9" s="298"/>
      <c r="IL9" s="298"/>
      <c r="IM9" s="298"/>
      <c r="IN9" s="298"/>
      <c r="IO9" s="298"/>
      <c r="IP9" s="298"/>
      <c r="IQ9" s="298"/>
      <c r="IR9" s="298"/>
      <c r="IS9" s="298"/>
      <c r="IT9" s="298"/>
      <c r="IU9" s="298"/>
      <c r="IV9" s="298"/>
    </row>
    <row r="10" spans="1:256" s="300" customFormat="1" ht="6.95" customHeight="1">
      <c r="A10" s="739"/>
      <c r="B10" s="745"/>
      <c r="C10" s="746"/>
      <c r="D10" s="762"/>
      <c r="E10" s="763"/>
      <c r="F10" s="761"/>
      <c r="G10" s="762"/>
      <c r="H10" s="763"/>
      <c r="I10" s="761"/>
      <c r="J10" s="815"/>
      <c r="K10" s="816"/>
      <c r="L10" s="302"/>
      <c r="M10" s="845"/>
      <c r="N10" s="846"/>
      <c r="O10" s="847"/>
      <c r="P10" s="761"/>
      <c r="Q10" s="762"/>
      <c r="R10" s="763"/>
      <c r="S10" s="800"/>
      <c r="T10" s="801"/>
      <c r="U10" s="802"/>
      <c r="V10" s="298"/>
      <c r="W10" s="739"/>
      <c r="X10" s="762"/>
      <c r="Y10" s="762"/>
      <c r="Z10" s="763"/>
      <c r="AA10" s="761"/>
      <c r="AB10" s="762"/>
      <c r="AC10" s="763"/>
      <c r="AD10" s="822"/>
      <c r="AE10" s="823"/>
      <c r="AF10" s="851"/>
      <c r="AG10" s="761"/>
      <c r="AH10" s="763"/>
      <c r="AI10" s="188"/>
      <c r="AJ10" s="761"/>
      <c r="AK10" s="763"/>
      <c r="AL10" s="761"/>
      <c r="AM10" s="816"/>
      <c r="AN10" s="761"/>
      <c r="AO10" s="763"/>
      <c r="AP10" s="761"/>
      <c r="AQ10" s="763"/>
      <c r="AR10" s="761"/>
      <c r="AS10" s="763"/>
      <c r="AT10" s="298"/>
      <c r="AU10" s="739"/>
      <c r="AV10" s="761"/>
      <c r="AW10" s="762"/>
      <c r="AX10" s="763"/>
      <c r="AY10" s="800"/>
      <c r="AZ10" s="801"/>
      <c r="BA10" s="802"/>
      <c r="BB10" s="761"/>
      <c r="BC10" s="762"/>
      <c r="BD10" s="763"/>
      <c r="BE10" s="302"/>
      <c r="BF10" s="1054"/>
      <c r="BG10" s="1054"/>
      <c r="BH10" s="1054"/>
      <c r="BI10" s="1054"/>
      <c r="BJ10" s="1054"/>
      <c r="BK10" s="1054"/>
      <c r="BL10" s="761"/>
      <c r="BM10" s="763"/>
      <c r="BN10" s="761"/>
      <c r="BO10" s="815"/>
      <c r="BP10" s="815"/>
      <c r="BQ10" s="298"/>
      <c r="BR10" s="739"/>
      <c r="BS10" s="762"/>
      <c r="BT10" s="763"/>
      <c r="BU10" s="761"/>
      <c r="BV10" s="762"/>
      <c r="BW10" s="763"/>
      <c r="BX10" s="761"/>
      <c r="BY10" s="815"/>
      <c r="BZ10" s="816"/>
      <c r="CA10" s="808"/>
      <c r="CB10" s="298"/>
      <c r="CC10" s="793"/>
      <c r="CD10" s="794"/>
      <c r="CE10" s="761"/>
      <c r="CF10" s="762"/>
      <c r="CG10" s="763"/>
      <c r="CH10" s="830"/>
      <c r="CI10" s="830"/>
      <c r="CJ10" s="830"/>
      <c r="CK10" s="761"/>
      <c r="CL10" s="815"/>
      <c r="CM10" s="816"/>
      <c r="CN10" s="298"/>
      <c r="CO10" s="739"/>
      <c r="CP10" s="845"/>
      <c r="CQ10" s="846"/>
      <c r="CR10" s="847"/>
      <c r="CS10" s="761"/>
      <c r="CT10" s="762"/>
      <c r="CU10" s="763"/>
      <c r="CV10" s="800"/>
      <c r="CW10" s="801"/>
      <c r="CX10" s="801"/>
      <c r="CY10" s="298"/>
      <c r="CZ10" s="761"/>
      <c r="DA10" s="762"/>
      <c r="DB10" s="763"/>
      <c r="DC10" s="822"/>
      <c r="DD10" s="823"/>
      <c r="DE10" s="824"/>
      <c r="DF10" s="860"/>
      <c r="DG10" s="861"/>
      <c r="DH10" s="862"/>
      <c r="DI10" s="301"/>
      <c r="DJ10" s="739"/>
      <c r="DK10" s="762"/>
      <c r="DL10" s="762"/>
      <c r="DM10" s="763"/>
      <c r="DN10" s="761"/>
      <c r="DO10" s="762"/>
      <c r="DP10" s="763"/>
      <c r="DQ10" s="761"/>
      <c r="DR10" s="781"/>
      <c r="DS10" s="782"/>
      <c r="DT10" s="808"/>
      <c r="DU10" s="298"/>
      <c r="DV10" s="794"/>
      <c r="DW10" s="761"/>
      <c r="DX10" s="763"/>
      <c r="DY10" s="761"/>
      <c r="DZ10" s="763"/>
      <c r="EA10" s="761"/>
      <c r="EB10" s="763"/>
      <c r="EC10" s="761"/>
      <c r="ED10" s="763"/>
      <c r="EE10" s="761"/>
      <c r="EF10" s="763"/>
      <c r="EG10" s="298"/>
      <c r="EH10" s="739"/>
      <c r="EI10" s="762"/>
      <c r="EJ10" s="816"/>
      <c r="EK10" s="800"/>
      <c r="EL10" s="802"/>
      <c r="EM10" s="745"/>
      <c r="EN10" s="815"/>
      <c r="EO10" s="816"/>
      <c r="EP10" s="808"/>
      <c r="EQ10" s="774"/>
      <c r="ER10" s="298"/>
      <c r="ES10" s="837"/>
      <c r="ET10" s="845"/>
      <c r="EU10" s="846"/>
      <c r="EV10" s="847"/>
      <c r="EW10" s="845"/>
      <c r="EX10" s="846"/>
      <c r="EY10" s="847"/>
      <c r="EZ10" s="745"/>
      <c r="FA10" s="815"/>
      <c r="FB10" s="816"/>
      <c r="FC10" s="299"/>
      <c r="FD10" s="739"/>
      <c r="FE10" s="761"/>
      <c r="FF10" s="781"/>
      <c r="FG10" s="782"/>
      <c r="FH10" s="762"/>
      <c r="FI10" s="762"/>
      <c r="FJ10" s="763"/>
      <c r="FK10" s="761"/>
      <c r="FL10" s="762"/>
      <c r="FM10" s="763"/>
      <c r="FN10" s="299"/>
      <c r="FO10" s="761"/>
      <c r="FP10" s="815"/>
      <c r="FQ10" s="816"/>
      <c r="FR10" s="845"/>
      <c r="FS10" s="846"/>
      <c r="FT10" s="847"/>
      <c r="FU10" s="761"/>
      <c r="FV10" s="762"/>
      <c r="FW10" s="763"/>
      <c r="FX10" s="299"/>
      <c r="FY10" s="739"/>
      <c r="FZ10" s="800"/>
      <c r="GA10" s="801"/>
      <c r="GB10" s="802"/>
      <c r="GC10" s="761"/>
      <c r="GD10" s="781"/>
      <c r="GE10" s="782"/>
      <c r="GF10" s="761"/>
      <c r="GG10" s="762"/>
      <c r="GH10" s="763"/>
      <c r="GI10" s="299"/>
      <c r="GJ10" s="761"/>
      <c r="GK10" s="816"/>
      <c r="GL10" s="761"/>
      <c r="GM10" s="763"/>
      <c r="GN10" s="761"/>
      <c r="GO10" s="763"/>
      <c r="GP10" s="761"/>
      <c r="GQ10" s="763"/>
      <c r="GR10" s="761"/>
      <c r="GS10" s="762"/>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c r="HV10" s="298"/>
      <c r="HW10" s="298"/>
      <c r="HX10" s="298"/>
      <c r="HY10" s="298"/>
      <c r="HZ10" s="298"/>
      <c r="IA10" s="298"/>
      <c r="IB10" s="298"/>
      <c r="IC10" s="298"/>
      <c r="ID10" s="298"/>
      <c r="IE10" s="298"/>
      <c r="IF10" s="298"/>
      <c r="IG10" s="298"/>
      <c r="IH10" s="298"/>
      <c r="II10" s="298"/>
      <c r="IJ10" s="298"/>
      <c r="IK10" s="298"/>
      <c r="IL10" s="298"/>
      <c r="IM10" s="298"/>
      <c r="IN10" s="298"/>
      <c r="IO10" s="298"/>
      <c r="IP10" s="298"/>
      <c r="IQ10" s="298"/>
      <c r="IR10" s="298"/>
      <c r="IS10" s="298"/>
      <c r="IT10" s="298"/>
      <c r="IU10" s="298"/>
      <c r="IV10" s="298"/>
    </row>
    <row r="11" spans="1:256" s="11" customFormat="1" ht="18" customHeight="1" thickBot="1">
      <c r="A11" s="740"/>
      <c r="B11" s="29" t="s">
        <v>283</v>
      </c>
      <c r="C11" s="189" t="s">
        <v>284</v>
      </c>
      <c r="D11" s="29" t="s">
        <v>283</v>
      </c>
      <c r="E11" s="11" t="s">
        <v>284</v>
      </c>
      <c r="F11" s="11" t="s">
        <v>283</v>
      </c>
      <c r="G11" s="11" t="s">
        <v>285</v>
      </c>
      <c r="H11" s="11" t="s">
        <v>284</v>
      </c>
      <c r="I11" s="11" t="s">
        <v>283</v>
      </c>
      <c r="J11" s="11" t="s">
        <v>285</v>
      </c>
      <c r="K11" s="11" t="s">
        <v>284</v>
      </c>
      <c r="L11" s="296"/>
      <c r="M11" s="11" t="s">
        <v>283</v>
      </c>
      <c r="N11" s="11" t="s">
        <v>285</v>
      </c>
      <c r="O11" s="11" t="s">
        <v>284</v>
      </c>
      <c r="P11" s="11" t="s">
        <v>283</v>
      </c>
      <c r="Q11" s="11" t="s">
        <v>285</v>
      </c>
      <c r="R11" s="11" t="s">
        <v>284</v>
      </c>
      <c r="S11" s="11" t="s">
        <v>283</v>
      </c>
      <c r="T11" s="13" t="s">
        <v>286</v>
      </c>
      <c r="U11" s="11" t="s">
        <v>284</v>
      </c>
      <c r="V11" s="298"/>
      <c r="W11" s="749"/>
      <c r="X11" s="29" t="s">
        <v>283</v>
      </c>
      <c r="Y11" s="11" t="s">
        <v>287</v>
      </c>
      <c r="Z11" s="11" t="s">
        <v>284</v>
      </c>
      <c r="AA11" s="11" t="s">
        <v>283</v>
      </c>
      <c r="AB11" s="11" t="s">
        <v>285</v>
      </c>
      <c r="AC11" s="11" t="s">
        <v>284</v>
      </c>
      <c r="AD11" s="11" t="s">
        <v>283</v>
      </c>
      <c r="AE11" s="11" t="s">
        <v>287</v>
      </c>
      <c r="AF11" s="11" t="s">
        <v>284</v>
      </c>
      <c r="AG11" s="11" t="s">
        <v>283</v>
      </c>
      <c r="AH11" s="11" t="s">
        <v>284</v>
      </c>
      <c r="AI11" s="296"/>
      <c r="AJ11" s="11" t="s">
        <v>283</v>
      </c>
      <c r="AK11" s="11" t="s">
        <v>284</v>
      </c>
      <c r="AL11" s="11" t="s">
        <v>283</v>
      </c>
      <c r="AM11" s="11" t="s">
        <v>284</v>
      </c>
      <c r="AN11" s="11" t="s">
        <v>283</v>
      </c>
      <c r="AO11" s="11" t="s">
        <v>284</v>
      </c>
      <c r="AP11" s="11" t="s">
        <v>283</v>
      </c>
      <c r="AQ11" s="11" t="s">
        <v>284</v>
      </c>
      <c r="AR11" s="11" t="s">
        <v>283</v>
      </c>
      <c r="AS11" s="11" t="s">
        <v>284</v>
      </c>
      <c r="AT11" s="298"/>
      <c r="AU11" s="740"/>
      <c r="AV11" s="29" t="s">
        <v>283</v>
      </c>
      <c r="AW11" s="11" t="s">
        <v>285</v>
      </c>
      <c r="AX11" s="11" t="s">
        <v>284</v>
      </c>
      <c r="AY11" s="11" t="s">
        <v>283</v>
      </c>
      <c r="AZ11" s="11" t="s">
        <v>285</v>
      </c>
      <c r="BA11" s="11" t="s">
        <v>284</v>
      </c>
      <c r="BB11" s="11" t="s">
        <v>283</v>
      </c>
      <c r="BC11" s="11" t="s">
        <v>285</v>
      </c>
      <c r="BD11" s="11" t="s">
        <v>284</v>
      </c>
      <c r="BE11" s="296"/>
      <c r="BF11" s="11" t="s">
        <v>283</v>
      </c>
      <c r="BG11" s="11" t="s">
        <v>284</v>
      </c>
      <c r="BH11" s="11" t="s">
        <v>283</v>
      </c>
      <c r="BI11" s="11" t="s">
        <v>284</v>
      </c>
      <c r="BJ11" s="11" t="s">
        <v>283</v>
      </c>
      <c r="BK11" s="11" t="s">
        <v>284</v>
      </c>
      <c r="BL11" s="11" t="s">
        <v>283</v>
      </c>
      <c r="BM11" s="11" t="s">
        <v>284</v>
      </c>
      <c r="BN11" s="11" t="s">
        <v>283</v>
      </c>
      <c r="BO11" s="11" t="s">
        <v>285</v>
      </c>
      <c r="BP11" s="13" t="s">
        <v>284</v>
      </c>
      <c r="BQ11" s="298"/>
      <c r="BR11" s="740"/>
      <c r="BS11" s="29" t="s">
        <v>283</v>
      </c>
      <c r="BT11" s="11" t="s">
        <v>284</v>
      </c>
      <c r="BU11" s="11" t="s">
        <v>283</v>
      </c>
      <c r="BV11" s="11" t="s">
        <v>285</v>
      </c>
      <c r="BW11" s="11" t="s">
        <v>284</v>
      </c>
      <c r="BX11" s="11" t="s">
        <v>283</v>
      </c>
      <c r="BY11" s="11" t="s">
        <v>285</v>
      </c>
      <c r="BZ11" s="11" t="s">
        <v>284</v>
      </c>
      <c r="CA11" s="11" t="s">
        <v>283</v>
      </c>
      <c r="CB11" s="298"/>
      <c r="CC11" s="11" t="s">
        <v>285</v>
      </c>
      <c r="CD11" s="11" t="s">
        <v>284</v>
      </c>
      <c r="CE11" s="11" t="s">
        <v>283</v>
      </c>
      <c r="CF11" s="11" t="s">
        <v>285</v>
      </c>
      <c r="CG11" s="11" t="s">
        <v>284</v>
      </c>
      <c r="CH11" s="11" t="s">
        <v>283</v>
      </c>
      <c r="CI11" s="11" t="s">
        <v>285</v>
      </c>
      <c r="CJ11" s="11" t="s">
        <v>284</v>
      </c>
      <c r="CK11" s="11" t="s">
        <v>283</v>
      </c>
      <c r="CL11" s="11" t="s">
        <v>285</v>
      </c>
      <c r="CM11" s="11" t="s">
        <v>284</v>
      </c>
      <c r="CN11" s="298"/>
      <c r="CO11" s="740"/>
      <c r="CP11" s="11" t="s">
        <v>283</v>
      </c>
      <c r="CQ11" s="11" t="s">
        <v>285</v>
      </c>
      <c r="CR11" s="13" t="s">
        <v>284</v>
      </c>
      <c r="CS11" s="11" t="s">
        <v>283</v>
      </c>
      <c r="CT11" s="11" t="s">
        <v>285</v>
      </c>
      <c r="CU11" s="13" t="s">
        <v>284</v>
      </c>
      <c r="CV11" s="11" t="s">
        <v>283</v>
      </c>
      <c r="CW11" s="11" t="s">
        <v>286</v>
      </c>
      <c r="CX11" s="11" t="s">
        <v>284</v>
      </c>
      <c r="CY11" s="298"/>
      <c r="CZ11" s="11" t="s">
        <v>283</v>
      </c>
      <c r="DA11" s="11" t="s">
        <v>286</v>
      </c>
      <c r="DB11" s="13" t="s">
        <v>284</v>
      </c>
      <c r="DC11" s="11" t="s">
        <v>283</v>
      </c>
      <c r="DD11" s="11" t="s">
        <v>287</v>
      </c>
      <c r="DE11" s="11" t="s">
        <v>284</v>
      </c>
      <c r="DF11" s="11" t="s">
        <v>283</v>
      </c>
      <c r="DG11" s="11" t="s">
        <v>287</v>
      </c>
      <c r="DH11" s="11" t="s">
        <v>284</v>
      </c>
      <c r="DI11" s="298"/>
      <c r="DJ11" s="740"/>
      <c r="DK11" s="29" t="s">
        <v>283</v>
      </c>
      <c r="DL11" s="11" t="s">
        <v>285</v>
      </c>
      <c r="DM11" s="11" t="s">
        <v>284</v>
      </c>
      <c r="DN11" s="29" t="s">
        <v>283</v>
      </c>
      <c r="DO11" s="11" t="s">
        <v>285</v>
      </c>
      <c r="DP11" s="11" t="s">
        <v>284</v>
      </c>
      <c r="DQ11" s="11" t="s">
        <v>283</v>
      </c>
      <c r="DR11" s="11" t="s">
        <v>287</v>
      </c>
      <c r="DS11" s="11" t="s">
        <v>284</v>
      </c>
      <c r="DT11" s="11" t="s">
        <v>283</v>
      </c>
      <c r="DU11" s="298"/>
      <c r="DV11" s="11" t="s">
        <v>284</v>
      </c>
      <c r="DW11" s="11" t="s">
        <v>283</v>
      </c>
      <c r="DX11" s="11" t="s">
        <v>284</v>
      </c>
      <c r="DY11" s="11" t="s">
        <v>283</v>
      </c>
      <c r="DZ11" s="11" t="s">
        <v>284</v>
      </c>
      <c r="EA11" s="11" t="s">
        <v>283</v>
      </c>
      <c r="EB11" s="11" t="s">
        <v>284</v>
      </c>
      <c r="EC11" s="11" t="s">
        <v>283</v>
      </c>
      <c r="ED11" s="11" t="s">
        <v>284</v>
      </c>
      <c r="EE11" s="11" t="s">
        <v>283</v>
      </c>
      <c r="EF11" s="11" t="s">
        <v>284</v>
      </c>
      <c r="EG11" s="298"/>
      <c r="EH11" s="740"/>
      <c r="EI11" s="29" t="s">
        <v>283</v>
      </c>
      <c r="EJ11" s="11" t="s">
        <v>284</v>
      </c>
      <c r="EK11" s="11" t="s">
        <v>283</v>
      </c>
      <c r="EL11" s="11" t="s">
        <v>284</v>
      </c>
      <c r="EM11" s="29" t="s">
        <v>283</v>
      </c>
      <c r="EN11" s="11" t="s">
        <v>285</v>
      </c>
      <c r="EO11" s="11" t="s">
        <v>284</v>
      </c>
      <c r="EP11" s="29" t="s">
        <v>283</v>
      </c>
      <c r="EQ11" s="11" t="s">
        <v>285</v>
      </c>
      <c r="ER11" s="298"/>
      <c r="ES11" s="11" t="s">
        <v>284</v>
      </c>
      <c r="ET11" s="29" t="s">
        <v>283</v>
      </c>
      <c r="EU11" s="11" t="s">
        <v>285</v>
      </c>
      <c r="EV11" s="11" t="s">
        <v>284</v>
      </c>
      <c r="EW11" s="29" t="s">
        <v>283</v>
      </c>
      <c r="EX11" s="11" t="s">
        <v>285</v>
      </c>
      <c r="EY11" s="11" t="s">
        <v>284</v>
      </c>
      <c r="EZ11" s="11" t="s">
        <v>283</v>
      </c>
      <c r="FA11" s="11" t="s">
        <v>286</v>
      </c>
      <c r="FB11" s="11" t="s">
        <v>284</v>
      </c>
      <c r="FC11" s="298"/>
      <c r="FD11" s="740"/>
      <c r="FE11" s="11" t="s">
        <v>283</v>
      </c>
      <c r="FF11" s="11" t="s">
        <v>287</v>
      </c>
      <c r="FG11" s="11" t="s">
        <v>284</v>
      </c>
      <c r="FH11" s="29" t="s">
        <v>283</v>
      </c>
      <c r="FI11" s="11" t="s">
        <v>285</v>
      </c>
      <c r="FJ11" s="11" t="s">
        <v>284</v>
      </c>
      <c r="FK11" s="29" t="s">
        <v>283</v>
      </c>
      <c r="FL11" s="11" t="s">
        <v>285</v>
      </c>
      <c r="FM11" s="11" t="s">
        <v>284</v>
      </c>
      <c r="FN11" s="298"/>
      <c r="FO11" s="11" t="s">
        <v>283</v>
      </c>
      <c r="FP11" s="11" t="s">
        <v>285</v>
      </c>
      <c r="FQ11" s="11" t="s">
        <v>284</v>
      </c>
      <c r="FR11" s="29" t="s">
        <v>283</v>
      </c>
      <c r="FS11" s="11" t="s">
        <v>285</v>
      </c>
      <c r="FT11" s="11" t="s">
        <v>284</v>
      </c>
      <c r="FU11" s="29" t="s">
        <v>283</v>
      </c>
      <c r="FV11" s="11" t="s">
        <v>285</v>
      </c>
      <c r="FW11" s="11" t="s">
        <v>284</v>
      </c>
      <c r="FX11" s="298"/>
      <c r="FY11" s="740"/>
      <c r="FZ11" s="29" t="s">
        <v>283</v>
      </c>
      <c r="GA11" s="11" t="s">
        <v>286</v>
      </c>
      <c r="GB11" s="11" t="s">
        <v>284</v>
      </c>
      <c r="GC11" s="11" t="s">
        <v>283</v>
      </c>
      <c r="GD11" s="11" t="s">
        <v>287</v>
      </c>
      <c r="GE11" s="11" t="s">
        <v>284</v>
      </c>
      <c r="GF11" s="29" t="s">
        <v>283</v>
      </c>
      <c r="GG11" s="11" t="s">
        <v>285</v>
      </c>
      <c r="GH11" s="11" t="s">
        <v>284</v>
      </c>
      <c r="GI11" s="298"/>
      <c r="GJ11" s="11" t="s">
        <v>283</v>
      </c>
      <c r="GK11" s="11" t="s">
        <v>284</v>
      </c>
      <c r="GL11" s="11" t="s">
        <v>283</v>
      </c>
      <c r="GM11" s="11" t="s">
        <v>284</v>
      </c>
      <c r="GN11" s="11" t="s">
        <v>283</v>
      </c>
      <c r="GO11" s="11" t="s">
        <v>284</v>
      </c>
      <c r="GP11" s="11" t="s">
        <v>283</v>
      </c>
      <c r="GQ11" s="11" t="s">
        <v>284</v>
      </c>
      <c r="GR11" s="11" t="s">
        <v>283</v>
      </c>
      <c r="GS11" s="13" t="s">
        <v>284</v>
      </c>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c r="HV11" s="298"/>
      <c r="HW11" s="298"/>
      <c r="HX11" s="298"/>
      <c r="HY11" s="298"/>
      <c r="HZ11" s="298"/>
      <c r="IA11" s="298"/>
      <c r="IB11" s="298"/>
      <c r="IC11" s="298"/>
      <c r="ID11" s="298"/>
      <c r="IE11" s="298"/>
      <c r="IF11" s="298"/>
      <c r="IG11" s="298"/>
      <c r="IH11" s="298"/>
      <c r="II11" s="298"/>
      <c r="IJ11" s="298"/>
      <c r="IK11" s="298"/>
      <c r="IL11" s="298"/>
      <c r="IM11" s="298"/>
      <c r="IN11" s="298"/>
      <c r="IO11" s="298"/>
      <c r="IP11" s="298"/>
      <c r="IQ11" s="298"/>
      <c r="IR11" s="298"/>
      <c r="IS11" s="298"/>
      <c r="IT11" s="298"/>
      <c r="IU11" s="298"/>
      <c r="IV11" s="298"/>
    </row>
    <row r="12" spans="1:256" ht="10.5" customHeight="1">
      <c r="A12" s="190"/>
      <c r="B12" s="191"/>
      <c r="C12" s="169" t="s">
        <v>288</v>
      </c>
      <c r="E12" s="17" t="s">
        <v>288</v>
      </c>
      <c r="H12" s="17" t="s">
        <v>288</v>
      </c>
      <c r="K12" s="17" t="s">
        <v>288</v>
      </c>
      <c r="L12" s="16"/>
      <c r="O12" s="17" t="s">
        <v>288</v>
      </c>
      <c r="R12" s="17" t="s">
        <v>288</v>
      </c>
      <c r="U12" s="17" t="s">
        <v>288</v>
      </c>
      <c r="W12" s="14"/>
      <c r="Z12" s="17" t="s">
        <v>288</v>
      </c>
      <c r="AC12" s="17" t="s">
        <v>288</v>
      </c>
      <c r="AF12" s="17" t="s">
        <v>288</v>
      </c>
      <c r="AH12" s="17" t="s">
        <v>288</v>
      </c>
      <c r="AI12" s="16"/>
      <c r="AK12" s="17" t="s">
        <v>288</v>
      </c>
      <c r="AM12" s="17" t="s">
        <v>288</v>
      </c>
      <c r="AO12" s="17" t="s">
        <v>288</v>
      </c>
      <c r="AQ12" s="17" t="s">
        <v>288</v>
      </c>
      <c r="AS12" s="17" t="s">
        <v>288</v>
      </c>
      <c r="AU12" s="14"/>
      <c r="AX12" s="17" t="s">
        <v>288</v>
      </c>
      <c r="BA12" s="17" t="s">
        <v>288</v>
      </c>
      <c r="BD12" s="17" t="s">
        <v>288</v>
      </c>
      <c r="BE12" s="16"/>
      <c r="BF12" s="17"/>
      <c r="BG12" s="17" t="s">
        <v>288</v>
      </c>
      <c r="BI12" s="17" t="s">
        <v>288</v>
      </c>
      <c r="BK12" s="17" t="s">
        <v>288</v>
      </c>
      <c r="BM12" s="17" t="s">
        <v>288</v>
      </c>
      <c r="BP12" s="17" t="s">
        <v>288</v>
      </c>
      <c r="BQ12" s="17"/>
      <c r="BR12" s="14"/>
      <c r="BT12" s="17" t="s">
        <v>288</v>
      </c>
      <c r="BW12" s="17" t="s">
        <v>288</v>
      </c>
      <c r="BZ12" s="17" t="s">
        <v>288</v>
      </c>
      <c r="CB12" s="17"/>
      <c r="CD12" s="17" t="s">
        <v>288</v>
      </c>
      <c r="CG12" s="17" t="s">
        <v>288</v>
      </c>
      <c r="CH12" s="17"/>
      <c r="CI12" s="17"/>
      <c r="CJ12" s="17" t="s">
        <v>288</v>
      </c>
      <c r="CK12" s="17"/>
      <c r="CL12" s="17"/>
      <c r="CM12" s="17" t="s">
        <v>288</v>
      </c>
      <c r="CN12" s="192"/>
      <c r="CO12" s="14"/>
      <c r="CP12" s="193"/>
      <c r="CQ12" s="193"/>
      <c r="CR12" s="17" t="s">
        <v>288</v>
      </c>
      <c r="CS12" s="193"/>
      <c r="CT12" s="193"/>
      <c r="CU12" s="17" t="s">
        <v>288</v>
      </c>
      <c r="CX12" s="17" t="s">
        <v>288</v>
      </c>
      <c r="CY12" s="192"/>
      <c r="CZ12" s="192"/>
      <c r="DA12" s="192"/>
      <c r="DB12" s="17" t="s">
        <v>288</v>
      </c>
      <c r="DE12" s="17" t="s">
        <v>288</v>
      </c>
      <c r="DF12" s="17"/>
      <c r="DG12" s="17"/>
      <c r="DH12" s="17" t="s">
        <v>288</v>
      </c>
      <c r="DI12" s="192"/>
      <c r="DJ12" s="14"/>
      <c r="DM12" s="17" t="s">
        <v>288</v>
      </c>
      <c r="DN12" s="17"/>
      <c r="DO12" s="17"/>
      <c r="DP12" s="17" t="s">
        <v>288</v>
      </c>
      <c r="DS12" s="17" t="s">
        <v>288</v>
      </c>
      <c r="DV12" s="17" t="s">
        <v>288</v>
      </c>
      <c r="DX12" s="17" t="s">
        <v>288</v>
      </c>
      <c r="DZ12" s="17" t="s">
        <v>288</v>
      </c>
      <c r="EB12" s="17" t="s">
        <v>288</v>
      </c>
      <c r="ED12" s="17" t="s">
        <v>288</v>
      </c>
      <c r="EF12" s="17" t="s">
        <v>288</v>
      </c>
      <c r="EH12" s="14"/>
      <c r="EJ12" s="17" t="s">
        <v>288</v>
      </c>
      <c r="EL12" s="17" t="s">
        <v>288</v>
      </c>
      <c r="EM12" s="17"/>
      <c r="EN12" s="17"/>
      <c r="EO12" s="17" t="s">
        <v>288</v>
      </c>
      <c r="EP12" s="17"/>
      <c r="EQ12" s="17"/>
      <c r="ER12" s="192"/>
      <c r="ES12" s="17" t="s">
        <v>288</v>
      </c>
      <c r="ET12" s="17"/>
      <c r="EU12" s="17"/>
      <c r="EV12" s="17" t="s">
        <v>288</v>
      </c>
      <c r="EW12" s="17"/>
      <c r="EX12" s="17"/>
      <c r="EY12" s="17" t="s">
        <v>288</v>
      </c>
      <c r="EZ12" s="17"/>
      <c r="FA12" s="17"/>
      <c r="FB12" s="17" t="s">
        <v>288</v>
      </c>
      <c r="FC12" s="192"/>
      <c r="FD12" s="14"/>
      <c r="FE12" s="17"/>
      <c r="FF12" s="17"/>
      <c r="FG12" s="17" t="s">
        <v>288</v>
      </c>
      <c r="FH12" s="17"/>
      <c r="FI12" s="17"/>
      <c r="FJ12" s="17" t="s">
        <v>288</v>
      </c>
      <c r="FK12" s="17"/>
      <c r="FL12" s="17"/>
      <c r="FM12" s="17" t="s">
        <v>288</v>
      </c>
      <c r="FN12" s="192"/>
      <c r="FO12" s="17"/>
      <c r="FP12" s="17"/>
      <c r="FQ12" s="17" t="s">
        <v>288</v>
      </c>
      <c r="FR12" s="17"/>
      <c r="FS12" s="17"/>
      <c r="FT12" s="17" t="s">
        <v>288</v>
      </c>
      <c r="FU12" s="17"/>
      <c r="FV12" s="17"/>
      <c r="FW12" s="17" t="s">
        <v>288</v>
      </c>
      <c r="FX12" s="192"/>
      <c r="FY12" s="14"/>
      <c r="FZ12" s="17"/>
      <c r="GA12" s="17"/>
      <c r="GB12" s="17" t="s">
        <v>288</v>
      </c>
      <c r="GC12" s="17"/>
      <c r="GD12" s="17"/>
      <c r="GE12" s="17" t="s">
        <v>288</v>
      </c>
      <c r="GF12" s="17"/>
      <c r="GG12" s="17"/>
      <c r="GH12" s="17" t="s">
        <v>288</v>
      </c>
      <c r="GI12" s="192"/>
      <c r="GK12" s="17" t="s">
        <v>288</v>
      </c>
      <c r="GM12" s="17" t="s">
        <v>288</v>
      </c>
      <c r="GO12" s="17" t="s">
        <v>288</v>
      </c>
      <c r="GQ12" s="17" t="s">
        <v>288</v>
      </c>
      <c r="GS12" s="17" t="s">
        <v>288</v>
      </c>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row>
    <row r="13" spans="1:256" ht="10.5" customHeight="1">
      <c r="A13" s="18" t="s">
        <v>24</v>
      </c>
      <c r="B13" s="177">
        <v>2026118</v>
      </c>
      <c r="C13" s="177">
        <v>36894978</v>
      </c>
      <c r="D13" s="20">
        <v>770751</v>
      </c>
      <c r="E13" s="20">
        <v>21005727</v>
      </c>
      <c r="F13" s="20">
        <v>586686</v>
      </c>
      <c r="G13" s="20">
        <v>1584608</v>
      </c>
      <c r="H13" s="20">
        <v>13242919</v>
      </c>
      <c r="I13" s="20">
        <v>21399</v>
      </c>
      <c r="J13" s="177">
        <v>340648</v>
      </c>
      <c r="K13" s="177">
        <v>6420948</v>
      </c>
      <c r="L13" s="20"/>
      <c r="M13" s="20">
        <v>457888</v>
      </c>
      <c r="N13" s="20">
        <v>945742</v>
      </c>
      <c r="O13" s="20">
        <v>4861501</v>
      </c>
      <c r="P13" s="20">
        <v>107399</v>
      </c>
      <c r="Q13" s="20">
        <v>298218</v>
      </c>
      <c r="R13" s="20">
        <v>1960470</v>
      </c>
      <c r="S13" s="20">
        <v>139916</v>
      </c>
      <c r="T13" s="177">
        <v>204954</v>
      </c>
      <c r="U13" s="177">
        <v>893301</v>
      </c>
      <c r="V13" s="194"/>
      <c r="W13" s="18" t="s">
        <v>24</v>
      </c>
      <c r="X13" s="177">
        <v>19185</v>
      </c>
      <c r="Y13" s="177">
        <v>292377</v>
      </c>
      <c r="Z13" s="177">
        <v>497072</v>
      </c>
      <c r="AA13" s="177">
        <v>53</v>
      </c>
      <c r="AB13" s="20">
        <v>340</v>
      </c>
      <c r="AC13" s="20">
        <v>2456</v>
      </c>
      <c r="AD13" s="20">
        <v>7</v>
      </c>
      <c r="AE13" s="20">
        <v>1006</v>
      </c>
      <c r="AF13" s="20">
        <v>218</v>
      </c>
      <c r="AG13" s="20">
        <v>18174</v>
      </c>
      <c r="AH13" s="177">
        <v>253302</v>
      </c>
      <c r="AI13" s="177"/>
      <c r="AJ13" s="20">
        <v>46</v>
      </c>
      <c r="AK13" s="20">
        <v>17355</v>
      </c>
      <c r="AL13" s="20">
        <v>2132</v>
      </c>
      <c r="AM13" s="20">
        <v>177906</v>
      </c>
      <c r="AN13" s="20">
        <v>39</v>
      </c>
      <c r="AO13" s="20">
        <v>1971</v>
      </c>
      <c r="AP13" s="20">
        <v>875</v>
      </c>
      <c r="AQ13" s="20">
        <v>72680</v>
      </c>
      <c r="AR13" s="177">
        <v>66</v>
      </c>
      <c r="AS13" s="177">
        <v>3107</v>
      </c>
      <c r="AT13" s="195"/>
      <c r="AU13" s="18" t="s">
        <v>24</v>
      </c>
      <c r="AV13" s="177">
        <v>22342</v>
      </c>
      <c r="AW13" s="177">
        <v>704705</v>
      </c>
      <c r="AX13" s="177">
        <v>5559083</v>
      </c>
      <c r="AY13" s="20">
        <v>6966</v>
      </c>
      <c r="AZ13" s="20">
        <v>212056</v>
      </c>
      <c r="BA13" s="20">
        <v>2091178</v>
      </c>
      <c r="BB13" s="20">
        <v>15376</v>
      </c>
      <c r="BC13" s="20">
        <v>492649</v>
      </c>
      <c r="BD13" s="20">
        <v>3467905</v>
      </c>
      <c r="BE13" s="177"/>
      <c r="BF13" s="177">
        <v>386</v>
      </c>
      <c r="BG13" s="20">
        <v>269960</v>
      </c>
      <c r="BH13" s="20">
        <v>63</v>
      </c>
      <c r="BI13" s="20">
        <v>49008</v>
      </c>
      <c r="BJ13" s="20">
        <v>323</v>
      </c>
      <c r="BK13" s="20">
        <v>220952</v>
      </c>
      <c r="BL13" s="20">
        <v>15</v>
      </c>
      <c r="BM13" s="20">
        <v>4500</v>
      </c>
      <c r="BN13" s="20">
        <v>14</v>
      </c>
      <c r="BO13" s="177">
        <v>2071</v>
      </c>
      <c r="BP13" s="177">
        <v>9897</v>
      </c>
      <c r="BQ13" s="195"/>
      <c r="BR13" s="18" t="s">
        <v>24</v>
      </c>
      <c r="BS13" s="177">
        <v>1255025</v>
      </c>
      <c r="BT13" s="177">
        <v>15846493</v>
      </c>
      <c r="BU13" s="177">
        <v>967068</v>
      </c>
      <c r="BV13" s="20">
        <v>2223020</v>
      </c>
      <c r="BW13" s="20">
        <v>12825025</v>
      </c>
      <c r="BX13" s="20">
        <v>19736</v>
      </c>
      <c r="BY13" s="20">
        <v>287326</v>
      </c>
      <c r="BZ13" s="20">
        <v>5137588</v>
      </c>
      <c r="CA13" s="20">
        <v>789069</v>
      </c>
      <c r="CB13" s="177"/>
      <c r="CC13" s="177">
        <v>1534397</v>
      </c>
      <c r="CD13" s="20">
        <v>6115008</v>
      </c>
      <c r="CE13" s="20">
        <v>158263</v>
      </c>
      <c r="CF13" s="20">
        <v>401297</v>
      </c>
      <c r="CG13" s="20">
        <v>1572429</v>
      </c>
      <c r="CH13" s="20" t="s">
        <v>53</v>
      </c>
      <c r="CI13" s="20" t="s">
        <v>53</v>
      </c>
      <c r="CJ13" s="20" t="s">
        <v>53</v>
      </c>
      <c r="CK13" s="20" t="s">
        <v>53</v>
      </c>
      <c r="CL13" s="177" t="s">
        <v>53</v>
      </c>
      <c r="CM13" s="177" t="s">
        <v>53</v>
      </c>
      <c r="CN13" s="186"/>
      <c r="CO13" s="18" t="s">
        <v>24</v>
      </c>
      <c r="CP13" s="177" t="s">
        <v>53</v>
      </c>
      <c r="CQ13" s="177" t="s">
        <v>53</v>
      </c>
      <c r="CR13" s="177" t="s">
        <v>53</v>
      </c>
      <c r="CS13" s="20" t="s">
        <v>53</v>
      </c>
      <c r="CT13" s="20" t="s">
        <v>53</v>
      </c>
      <c r="CU13" s="20" t="s">
        <v>53</v>
      </c>
      <c r="CV13" s="20">
        <v>255221</v>
      </c>
      <c r="CW13" s="20">
        <v>402362</v>
      </c>
      <c r="CX13" s="20">
        <v>1100518</v>
      </c>
      <c r="CY13" s="177"/>
      <c r="CZ13" s="177" t="s">
        <v>53</v>
      </c>
      <c r="DA13" s="20" t="s">
        <v>53</v>
      </c>
      <c r="DB13" s="20" t="s">
        <v>53</v>
      </c>
      <c r="DC13" s="20">
        <v>18256</v>
      </c>
      <c r="DD13" s="20">
        <v>259684</v>
      </c>
      <c r="DE13" s="20">
        <v>359054</v>
      </c>
      <c r="DF13" s="20" t="s">
        <v>53</v>
      </c>
      <c r="DG13" s="20" t="s">
        <v>53</v>
      </c>
      <c r="DH13" s="20" t="s">
        <v>53</v>
      </c>
      <c r="DI13" s="195"/>
      <c r="DJ13" s="18" t="s">
        <v>24</v>
      </c>
      <c r="DK13" s="177">
        <v>288</v>
      </c>
      <c r="DL13" s="177">
        <v>1117</v>
      </c>
      <c r="DM13" s="177">
        <v>7670</v>
      </c>
      <c r="DN13" s="177" t="s">
        <v>53</v>
      </c>
      <c r="DO13" s="177" t="s">
        <v>53</v>
      </c>
      <c r="DP13" s="177" t="s">
        <v>53</v>
      </c>
      <c r="DQ13" s="20">
        <v>1</v>
      </c>
      <c r="DR13" s="20">
        <v>45</v>
      </c>
      <c r="DS13" s="20">
        <v>5</v>
      </c>
      <c r="DT13" s="20">
        <v>25176</v>
      </c>
      <c r="DU13" s="20"/>
      <c r="DV13" s="20">
        <v>153211</v>
      </c>
      <c r="DW13" s="177">
        <v>5</v>
      </c>
      <c r="DX13" s="177">
        <v>105</v>
      </c>
      <c r="DY13" s="20">
        <v>2936</v>
      </c>
      <c r="DZ13" s="20">
        <v>202029</v>
      </c>
      <c r="EA13" s="20">
        <v>68</v>
      </c>
      <c r="EB13" s="20">
        <v>3912</v>
      </c>
      <c r="EC13" s="20">
        <v>1360</v>
      </c>
      <c r="ED13" s="20">
        <v>81470</v>
      </c>
      <c r="EE13" s="20">
        <v>170</v>
      </c>
      <c r="EF13" s="20">
        <v>6756</v>
      </c>
      <c r="EG13" s="195"/>
      <c r="EH13" s="18" t="s">
        <v>24</v>
      </c>
      <c r="EI13" s="177">
        <v>1141</v>
      </c>
      <c r="EJ13" s="177">
        <v>629438</v>
      </c>
      <c r="EK13" s="177">
        <v>1591</v>
      </c>
      <c r="EL13" s="177">
        <v>477300</v>
      </c>
      <c r="EM13" s="20" t="s">
        <v>53</v>
      </c>
      <c r="EN13" s="20" t="s">
        <v>53</v>
      </c>
      <c r="EO13" s="20" t="s">
        <v>53</v>
      </c>
      <c r="EP13" s="20" t="s">
        <v>53</v>
      </c>
      <c r="EQ13" s="20" t="s">
        <v>53</v>
      </c>
      <c r="ER13" s="20"/>
      <c r="ES13" s="177" t="s">
        <v>53</v>
      </c>
      <c r="ET13" s="177" t="s">
        <v>53</v>
      </c>
      <c r="EU13" s="20" t="s">
        <v>53</v>
      </c>
      <c r="EV13" s="20" t="s">
        <v>53</v>
      </c>
      <c r="EW13" s="20" t="s">
        <v>53</v>
      </c>
      <c r="EX13" s="20" t="s">
        <v>53</v>
      </c>
      <c r="EY13" s="20" t="s">
        <v>53</v>
      </c>
      <c r="EZ13" s="20" t="s">
        <v>53</v>
      </c>
      <c r="FA13" s="20" t="s">
        <v>53</v>
      </c>
      <c r="FB13" s="20" t="s">
        <v>53</v>
      </c>
      <c r="FC13" s="195"/>
      <c r="FD13" s="18" t="s">
        <v>24</v>
      </c>
      <c r="FE13" s="177" t="s">
        <v>53</v>
      </c>
      <c r="FF13" s="177" t="s">
        <v>53</v>
      </c>
      <c r="FG13" s="177" t="s">
        <v>53</v>
      </c>
      <c r="FH13" s="20" t="s">
        <v>53</v>
      </c>
      <c r="FI13" s="20" t="s">
        <v>53</v>
      </c>
      <c r="FJ13" s="20" t="s">
        <v>53</v>
      </c>
      <c r="FK13" s="20" t="s">
        <v>53</v>
      </c>
      <c r="FL13" s="20" t="s">
        <v>53</v>
      </c>
      <c r="FM13" s="20" t="s">
        <v>53</v>
      </c>
      <c r="FN13" s="177"/>
      <c r="FO13" s="177" t="s">
        <v>53</v>
      </c>
      <c r="FP13" s="20" t="s">
        <v>53</v>
      </c>
      <c r="FQ13" s="20" t="s">
        <v>53</v>
      </c>
      <c r="FR13" s="20" t="s">
        <v>53</v>
      </c>
      <c r="FS13" s="20" t="s">
        <v>53</v>
      </c>
      <c r="FT13" s="20" t="s">
        <v>53</v>
      </c>
      <c r="FU13" s="20" t="s">
        <v>53</v>
      </c>
      <c r="FV13" s="20" t="s">
        <v>53</v>
      </c>
      <c r="FW13" s="20" t="s">
        <v>53</v>
      </c>
      <c r="FX13" s="195"/>
      <c r="FY13" s="18" t="s">
        <v>24</v>
      </c>
      <c r="FZ13" s="177" t="s">
        <v>53</v>
      </c>
      <c r="GA13" s="177" t="s">
        <v>53</v>
      </c>
      <c r="GB13" s="177" t="s">
        <v>53</v>
      </c>
      <c r="GC13" s="177" t="s">
        <v>53</v>
      </c>
      <c r="GD13" s="20" t="s">
        <v>53</v>
      </c>
      <c r="GE13" s="20" t="s">
        <v>53</v>
      </c>
      <c r="GF13" s="20" t="s">
        <v>53</v>
      </c>
      <c r="GG13" s="20" t="s">
        <v>53</v>
      </c>
      <c r="GH13" s="20" t="s">
        <v>53</v>
      </c>
      <c r="GI13" s="20"/>
      <c r="GJ13" s="177">
        <v>224</v>
      </c>
      <c r="GK13" s="177">
        <v>29351</v>
      </c>
      <c r="GL13" s="20">
        <v>118</v>
      </c>
      <c r="GM13" s="20">
        <v>13408</v>
      </c>
      <c r="GN13" s="20">
        <v>7988</v>
      </c>
      <c r="GO13" s="20">
        <v>592589</v>
      </c>
      <c r="GP13" s="20">
        <v>5399</v>
      </c>
      <c r="GQ13" s="20">
        <v>415169</v>
      </c>
      <c r="GR13" s="20">
        <v>2589</v>
      </c>
      <c r="GS13" s="20">
        <v>177421</v>
      </c>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row>
    <row r="14" spans="1:256" ht="10.5" customHeight="1">
      <c r="A14" s="18"/>
      <c r="B14" s="177"/>
      <c r="C14" s="177"/>
      <c r="D14" s="20"/>
      <c r="E14" s="20"/>
      <c r="F14" s="20"/>
      <c r="G14" s="20"/>
      <c r="H14" s="20"/>
      <c r="I14" s="20"/>
      <c r="J14" s="20"/>
      <c r="K14" s="20"/>
      <c r="L14" s="20"/>
      <c r="M14" s="20"/>
      <c r="N14" s="20"/>
      <c r="O14" s="20"/>
      <c r="P14" s="20"/>
      <c r="Q14" s="20"/>
      <c r="R14" s="20"/>
      <c r="S14" s="20"/>
      <c r="T14" s="20"/>
      <c r="U14" s="20"/>
      <c r="V14" s="196"/>
      <c r="W14" s="18"/>
      <c r="X14" s="177"/>
      <c r="Y14" s="177"/>
      <c r="Z14" s="177"/>
      <c r="AA14" s="177"/>
      <c r="AB14" s="20"/>
      <c r="AC14" s="20"/>
      <c r="AD14" s="20"/>
      <c r="AE14" s="20"/>
      <c r="AF14" s="20"/>
      <c r="AG14" s="20"/>
      <c r="AH14" s="20"/>
      <c r="AI14" s="20"/>
      <c r="AJ14" s="20"/>
      <c r="AK14" s="20"/>
      <c r="AL14" s="20"/>
      <c r="AM14" s="20"/>
      <c r="AN14" s="20"/>
      <c r="AO14" s="20"/>
      <c r="AP14" s="20"/>
      <c r="AQ14" s="20"/>
      <c r="AR14" s="20"/>
      <c r="AS14" s="20"/>
      <c r="AU14" s="18"/>
      <c r="AV14" s="177"/>
      <c r="AW14" s="177"/>
      <c r="AX14" s="177"/>
      <c r="AY14" s="20"/>
      <c r="AZ14" s="20"/>
      <c r="BA14" s="20"/>
      <c r="BB14" s="20"/>
      <c r="BC14" s="20"/>
      <c r="BD14" s="20"/>
      <c r="BE14" s="20"/>
      <c r="BF14" s="20"/>
      <c r="BG14" s="20"/>
      <c r="BH14" s="20"/>
      <c r="BI14" s="20"/>
      <c r="BJ14" s="20"/>
      <c r="BK14" s="20"/>
      <c r="BL14" s="20"/>
      <c r="BM14" s="20"/>
      <c r="BN14" s="20"/>
      <c r="BO14" s="20"/>
      <c r="BP14" s="20"/>
      <c r="BR14" s="18"/>
      <c r="BS14" s="177"/>
      <c r="BT14" s="177"/>
      <c r="BU14" s="177"/>
      <c r="BV14" s="20"/>
      <c r="BW14" s="20"/>
      <c r="BX14" s="20"/>
      <c r="BY14" s="20"/>
      <c r="BZ14" s="20"/>
      <c r="CA14" s="20"/>
      <c r="CB14" s="20"/>
      <c r="CC14" s="20"/>
      <c r="CD14" s="20"/>
      <c r="CE14" s="20"/>
      <c r="CF14" s="20"/>
      <c r="CG14" s="20"/>
      <c r="CH14" s="20"/>
      <c r="CI14" s="20"/>
      <c r="CJ14" s="20"/>
      <c r="CK14" s="20"/>
      <c r="CL14" s="20"/>
      <c r="CM14" s="20"/>
      <c r="CO14" s="18"/>
      <c r="CP14" s="177"/>
      <c r="CQ14" s="177"/>
      <c r="CR14" s="177"/>
      <c r="CS14" s="20"/>
      <c r="CT14" s="20"/>
      <c r="CU14" s="20"/>
      <c r="CV14" s="20"/>
      <c r="CW14" s="20"/>
      <c r="CX14" s="20"/>
      <c r="CY14" s="20"/>
      <c r="CZ14" s="20"/>
      <c r="DA14" s="20"/>
      <c r="DB14" s="20"/>
      <c r="DC14" s="20"/>
      <c r="DD14" s="20"/>
      <c r="DE14" s="20"/>
      <c r="DF14" s="20"/>
      <c r="DG14" s="20"/>
      <c r="DH14" s="20"/>
      <c r="DJ14" s="18"/>
      <c r="DK14" s="177"/>
      <c r="DL14" s="177"/>
      <c r="DM14" s="177"/>
      <c r="DN14" s="177"/>
      <c r="DO14" s="177"/>
      <c r="DP14" s="177"/>
      <c r="DQ14" s="20"/>
      <c r="DR14" s="20"/>
      <c r="DS14" s="20"/>
      <c r="DT14" s="20"/>
      <c r="DU14" s="20"/>
      <c r="DV14" s="20"/>
      <c r="DW14" s="20"/>
      <c r="DX14" s="20"/>
      <c r="DY14" s="20"/>
      <c r="DZ14" s="20"/>
      <c r="EA14" s="20"/>
      <c r="EB14" s="20"/>
      <c r="EC14" s="20"/>
      <c r="ED14" s="20"/>
      <c r="EE14" s="20"/>
      <c r="EF14" s="20"/>
      <c r="EH14" s="18"/>
      <c r="EI14" s="177"/>
      <c r="EJ14" s="177"/>
      <c r="EK14" s="177"/>
      <c r="EL14" s="177"/>
      <c r="EM14" s="20"/>
      <c r="EN14" s="20"/>
      <c r="EO14" s="20"/>
      <c r="EP14" s="20"/>
      <c r="EQ14" s="20"/>
      <c r="ER14" s="20"/>
      <c r="ES14" s="20"/>
      <c r="ET14" s="20"/>
      <c r="EU14" s="20"/>
      <c r="EV14" s="20"/>
      <c r="EW14" s="20"/>
      <c r="EX14" s="20"/>
      <c r="EY14" s="20"/>
      <c r="EZ14" s="20"/>
      <c r="FA14" s="20"/>
      <c r="FB14" s="20"/>
      <c r="FD14" s="18"/>
      <c r="FE14" s="177"/>
      <c r="FF14" s="177"/>
      <c r="FG14" s="177"/>
      <c r="FH14" s="20"/>
      <c r="FI14" s="20"/>
      <c r="FJ14" s="20"/>
      <c r="FK14" s="20"/>
      <c r="FL14" s="20"/>
      <c r="FM14" s="20"/>
      <c r="FN14" s="20"/>
      <c r="FO14" s="20"/>
      <c r="FP14" s="20"/>
      <c r="FQ14" s="20"/>
      <c r="FR14" s="20"/>
      <c r="FS14" s="20"/>
      <c r="FT14" s="20"/>
      <c r="FU14" s="20"/>
      <c r="FV14" s="20"/>
      <c r="FW14" s="20"/>
      <c r="FY14" s="18"/>
      <c r="FZ14" s="177"/>
      <c r="GA14" s="177"/>
      <c r="GB14" s="177"/>
      <c r="GC14" s="177"/>
      <c r="GD14" s="20"/>
      <c r="GE14" s="20"/>
      <c r="GF14" s="20"/>
      <c r="GG14" s="20"/>
      <c r="GH14" s="20"/>
      <c r="GI14" s="20"/>
      <c r="GJ14" s="20"/>
      <c r="GK14" s="20"/>
      <c r="GL14" s="20"/>
      <c r="GM14" s="20"/>
      <c r="GN14" s="20"/>
      <c r="GO14" s="20"/>
      <c r="GP14" s="20"/>
      <c r="GQ14" s="20"/>
      <c r="GR14" s="20"/>
      <c r="GS14" s="20"/>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row>
    <row r="15" spans="1:256" ht="10.5" customHeight="1">
      <c r="A15" s="18" t="s">
        <v>26</v>
      </c>
      <c r="B15" s="177">
        <v>1951044</v>
      </c>
      <c r="C15" s="177">
        <v>34802262</v>
      </c>
      <c r="D15" s="177">
        <v>744387</v>
      </c>
      <c r="E15" s="177">
        <v>19998834</v>
      </c>
      <c r="F15" s="177">
        <v>551518</v>
      </c>
      <c r="G15" s="177">
        <v>1448670</v>
      </c>
      <c r="H15" s="177">
        <v>12410391</v>
      </c>
      <c r="I15" s="177">
        <v>19324</v>
      </c>
      <c r="J15" s="177">
        <v>301028</v>
      </c>
      <c r="K15" s="177">
        <v>6079332</v>
      </c>
      <c r="L15" s="177"/>
      <c r="M15" s="177">
        <v>430999</v>
      </c>
      <c r="N15" s="177">
        <v>872920</v>
      </c>
      <c r="O15" s="177">
        <v>4497066</v>
      </c>
      <c r="P15" s="177">
        <v>101195</v>
      </c>
      <c r="Q15" s="177">
        <v>274722</v>
      </c>
      <c r="R15" s="177">
        <v>1833993</v>
      </c>
      <c r="S15" s="177">
        <v>150572</v>
      </c>
      <c r="T15" s="177">
        <v>214214</v>
      </c>
      <c r="U15" s="177">
        <v>976383</v>
      </c>
      <c r="V15" s="194"/>
      <c r="W15" s="18" t="s">
        <v>26</v>
      </c>
      <c r="X15" s="177">
        <v>17313</v>
      </c>
      <c r="Y15" s="177">
        <v>257279</v>
      </c>
      <c r="Z15" s="177">
        <v>444168</v>
      </c>
      <c r="AA15" s="177">
        <v>28</v>
      </c>
      <c r="AB15" s="177">
        <v>265</v>
      </c>
      <c r="AC15" s="177">
        <v>1865</v>
      </c>
      <c r="AD15" s="177">
        <v>3</v>
      </c>
      <c r="AE15" s="177">
        <v>50</v>
      </c>
      <c r="AF15" s="177">
        <v>6</v>
      </c>
      <c r="AG15" s="177">
        <v>17611</v>
      </c>
      <c r="AH15" s="177">
        <v>254583</v>
      </c>
      <c r="AI15" s="177"/>
      <c r="AJ15" s="177">
        <v>49</v>
      </c>
      <c r="AK15" s="177">
        <v>17190</v>
      </c>
      <c r="AL15" s="177">
        <v>2058</v>
      </c>
      <c r="AM15" s="177">
        <v>174885</v>
      </c>
      <c r="AN15" s="177">
        <v>36</v>
      </c>
      <c r="AO15" s="177">
        <v>1010</v>
      </c>
      <c r="AP15" s="177">
        <v>838</v>
      </c>
      <c r="AQ15" s="177">
        <v>79871</v>
      </c>
      <c r="AR15" s="177">
        <v>62</v>
      </c>
      <c r="AS15" s="177">
        <v>2493</v>
      </c>
      <c r="AT15" s="195"/>
      <c r="AU15" s="18" t="s">
        <v>26</v>
      </c>
      <c r="AV15" s="177">
        <v>21215</v>
      </c>
      <c r="AW15" s="177">
        <v>680589</v>
      </c>
      <c r="AX15" s="177">
        <v>5370452</v>
      </c>
      <c r="AY15" s="177">
        <v>6977</v>
      </c>
      <c r="AZ15" s="177">
        <v>213786</v>
      </c>
      <c r="BA15" s="177">
        <v>2106275</v>
      </c>
      <c r="BB15" s="177">
        <v>14238</v>
      </c>
      <c r="BC15" s="177">
        <v>466803</v>
      </c>
      <c r="BD15" s="177">
        <v>3264178</v>
      </c>
      <c r="BE15" s="177"/>
      <c r="BF15" s="177">
        <v>380</v>
      </c>
      <c r="BG15" s="177">
        <v>256276</v>
      </c>
      <c r="BH15" s="177">
        <v>89</v>
      </c>
      <c r="BI15" s="177">
        <v>65624</v>
      </c>
      <c r="BJ15" s="177">
        <v>291</v>
      </c>
      <c r="BK15" s="177">
        <v>190653</v>
      </c>
      <c r="BL15" s="177">
        <v>10</v>
      </c>
      <c r="BM15" s="177">
        <v>3000</v>
      </c>
      <c r="BN15" s="177">
        <v>7</v>
      </c>
      <c r="BO15" s="177">
        <v>1218</v>
      </c>
      <c r="BP15" s="177">
        <v>6259</v>
      </c>
      <c r="BQ15" s="195"/>
      <c r="BR15" s="18" t="s">
        <v>26</v>
      </c>
      <c r="BS15" s="177">
        <v>1206368</v>
      </c>
      <c r="BT15" s="177">
        <v>14772141</v>
      </c>
      <c r="BU15" s="177">
        <v>904082</v>
      </c>
      <c r="BV15" s="177">
        <v>2024097</v>
      </c>
      <c r="BW15" s="177">
        <v>11811806</v>
      </c>
      <c r="BX15" s="177">
        <v>18031</v>
      </c>
      <c r="BY15" s="177">
        <v>251419</v>
      </c>
      <c r="BZ15" s="177">
        <v>4693927</v>
      </c>
      <c r="CA15" s="177">
        <v>738856</v>
      </c>
      <c r="CB15" s="177"/>
      <c r="CC15" s="177">
        <v>1403584</v>
      </c>
      <c r="CD15" s="177">
        <v>5658026</v>
      </c>
      <c r="CE15" s="177">
        <v>147195</v>
      </c>
      <c r="CF15" s="177">
        <v>369094</v>
      </c>
      <c r="CG15" s="177">
        <v>1459852</v>
      </c>
      <c r="CH15" s="177" t="s">
        <v>53</v>
      </c>
      <c r="CI15" s="177" t="s">
        <v>53</v>
      </c>
      <c r="CJ15" s="177" t="s">
        <v>53</v>
      </c>
      <c r="CK15" s="177" t="s">
        <v>53</v>
      </c>
      <c r="CL15" s="177" t="s">
        <v>53</v>
      </c>
      <c r="CM15" s="177" t="s">
        <v>53</v>
      </c>
      <c r="CN15" s="186"/>
      <c r="CO15" s="18" t="s">
        <v>26</v>
      </c>
      <c r="CP15" s="177" t="s">
        <v>53</v>
      </c>
      <c r="CQ15" s="177" t="s">
        <v>53</v>
      </c>
      <c r="CR15" s="177" t="s">
        <v>53</v>
      </c>
      <c r="CS15" s="177" t="s">
        <v>53</v>
      </c>
      <c r="CT15" s="177" t="s">
        <v>53</v>
      </c>
      <c r="CU15" s="177" t="s">
        <v>53</v>
      </c>
      <c r="CV15" s="177">
        <v>271498</v>
      </c>
      <c r="CW15" s="177">
        <v>419800</v>
      </c>
      <c r="CX15" s="177">
        <v>1189511</v>
      </c>
      <c r="CY15" s="177"/>
      <c r="CZ15" s="177" t="s">
        <v>53</v>
      </c>
      <c r="DA15" s="177" t="s">
        <v>53</v>
      </c>
      <c r="DB15" s="177" t="s">
        <v>53</v>
      </c>
      <c r="DC15" s="177">
        <v>16578</v>
      </c>
      <c r="DD15" s="177">
        <v>226178</v>
      </c>
      <c r="DE15" s="177">
        <v>312021</v>
      </c>
      <c r="DF15" s="177" t="s">
        <v>53</v>
      </c>
      <c r="DG15" s="177" t="s">
        <v>53</v>
      </c>
      <c r="DH15" s="177" t="s">
        <v>53</v>
      </c>
      <c r="DI15" s="195"/>
      <c r="DJ15" s="18" t="s">
        <v>26</v>
      </c>
      <c r="DK15" s="177">
        <v>248</v>
      </c>
      <c r="DL15" s="177">
        <v>1026</v>
      </c>
      <c r="DM15" s="177">
        <v>7005</v>
      </c>
      <c r="DN15" s="177" t="s">
        <v>53</v>
      </c>
      <c r="DO15" s="177" t="s">
        <v>53</v>
      </c>
      <c r="DP15" s="177" t="s">
        <v>53</v>
      </c>
      <c r="DQ15" s="177" t="s">
        <v>191</v>
      </c>
      <c r="DR15" s="177" t="s">
        <v>191</v>
      </c>
      <c r="DS15" s="177" t="s">
        <v>191</v>
      </c>
      <c r="DT15" s="177">
        <v>23829</v>
      </c>
      <c r="DU15" s="177"/>
      <c r="DV15" s="177">
        <v>142408</v>
      </c>
      <c r="DW15" s="177">
        <v>2</v>
      </c>
      <c r="DX15" s="177">
        <v>23</v>
      </c>
      <c r="DY15" s="177">
        <v>2706</v>
      </c>
      <c r="DZ15" s="177">
        <v>192563</v>
      </c>
      <c r="EA15" s="177">
        <v>67</v>
      </c>
      <c r="EB15" s="177">
        <v>3049</v>
      </c>
      <c r="EC15" s="177">
        <v>1242</v>
      </c>
      <c r="ED15" s="177">
        <v>92238</v>
      </c>
      <c r="EE15" s="177">
        <v>119</v>
      </c>
      <c r="EF15" s="177">
        <v>4631</v>
      </c>
      <c r="EG15" s="195"/>
      <c r="EH15" s="18" t="s">
        <v>26</v>
      </c>
      <c r="EI15" s="177">
        <v>1027</v>
      </c>
      <c r="EJ15" s="177">
        <v>552488</v>
      </c>
      <c r="EK15" s="177">
        <v>1548</v>
      </c>
      <c r="EL15" s="177">
        <v>464400</v>
      </c>
      <c r="EM15" s="177" t="s">
        <v>53</v>
      </c>
      <c r="EN15" s="177" t="s">
        <v>53</v>
      </c>
      <c r="EO15" s="177" t="s">
        <v>53</v>
      </c>
      <c r="EP15" s="177" t="s">
        <v>53</v>
      </c>
      <c r="EQ15" s="177" t="s">
        <v>53</v>
      </c>
      <c r="ER15" s="177"/>
      <c r="ES15" s="177" t="s">
        <v>53</v>
      </c>
      <c r="ET15" s="177" t="s">
        <v>53</v>
      </c>
      <c r="EU15" s="177" t="s">
        <v>53</v>
      </c>
      <c r="EV15" s="177" t="s">
        <v>53</v>
      </c>
      <c r="EW15" s="177" t="s">
        <v>53</v>
      </c>
      <c r="EX15" s="177" t="s">
        <v>53</v>
      </c>
      <c r="EY15" s="177" t="s">
        <v>53</v>
      </c>
      <c r="EZ15" s="177" t="s">
        <v>53</v>
      </c>
      <c r="FA15" s="177" t="s">
        <v>53</v>
      </c>
      <c r="FB15" s="177" t="s">
        <v>53</v>
      </c>
      <c r="FC15" s="195"/>
      <c r="FD15" s="18" t="s">
        <v>26</v>
      </c>
      <c r="FE15" s="177" t="s">
        <v>53</v>
      </c>
      <c r="FF15" s="177" t="s">
        <v>53</v>
      </c>
      <c r="FG15" s="177" t="s">
        <v>53</v>
      </c>
      <c r="FH15" s="177" t="s">
        <v>53</v>
      </c>
      <c r="FI15" s="177" t="s">
        <v>53</v>
      </c>
      <c r="FJ15" s="177" t="s">
        <v>53</v>
      </c>
      <c r="FK15" s="177" t="s">
        <v>53</v>
      </c>
      <c r="FL15" s="177" t="s">
        <v>53</v>
      </c>
      <c r="FM15" s="177" t="s">
        <v>53</v>
      </c>
      <c r="FN15" s="177"/>
      <c r="FO15" s="177" t="s">
        <v>53</v>
      </c>
      <c r="FP15" s="177" t="s">
        <v>53</v>
      </c>
      <c r="FQ15" s="177" t="s">
        <v>53</v>
      </c>
      <c r="FR15" s="177" t="s">
        <v>53</v>
      </c>
      <c r="FS15" s="177" t="s">
        <v>53</v>
      </c>
      <c r="FT15" s="177" t="s">
        <v>53</v>
      </c>
      <c r="FU15" s="177" t="s">
        <v>53</v>
      </c>
      <c r="FV15" s="177" t="s">
        <v>53</v>
      </c>
      <c r="FW15" s="177" t="s">
        <v>53</v>
      </c>
      <c r="FX15" s="195"/>
      <c r="FY15" s="18" t="s">
        <v>26</v>
      </c>
      <c r="FZ15" s="177" t="s">
        <v>53</v>
      </c>
      <c r="GA15" s="177" t="s">
        <v>53</v>
      </c>
      <c r="GB15" s="177" t="s">
        <v>53</v>
      </c>
      <c r="GC15" s="177" t="s">
        <v>53</v>
      </c>
      <c r="GD15" s="177" t="s">
        <v>53</v>
      </c>
      <c r="GE15" s="177" t="s">
        <v>53</v>
      </c>
      <c r="GF15" s="177" t="s">
        <v>53</v>
      </c>
      <c r="GG15" s="177" t="s">
        <v>53</v>
      </c>
      <c r="GH15" s="177" t="s">
        <v>53</v>
      </c>
      <c r="GI15" s="177"/>
      <c r="GJ15" s="177">
        <v>198</v>
      </c>
      <c r="GK15" s="177">
        <v>20130</v>
      </c>
      <c r="GL15" s="177">
        <v>91</v>
      </c>
      <c r="GM15" s="177">
        <v>11158</v>
      </c>
      <c r="GN15" s="177">
        <v>7417</v>
      </c>
      <c r="GO15" s="177">
        <v>582027</v>
      </c>
      <c r="GP15" s="177">
        <v>5065</v>
      </c>
      <c r="GQ15" s="177">
        <v>391636</v>
      </c>
      <c r="GR15" s="177">
        <v>2352</v>
      </c>
      <c r="GS15" s="177">
        <v>190391</v>
      </c>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row>
    <row r="16" spans="1:256" ht="10.5" customHeight="1">
      <c r="A16" s="18"/>
      <c r="B16" s="177"/>
      <c r="C16" s="177"/>
      <c r="D16" s="20"/>
      <c r="E16" s="20"/>
      <c r="F16" s="20"/>
      <c r="G16" s="20"/>
      <c r="H16" s="20"/>
      <c r="I16" s="20"/>
      <c r="J16" s="20"/>
      <c r="K16" s="20"/>
      <c r="L16" s="177"/>
      <c r="M16" s="20"/>
      <c r="N16" s="20"/>
      <c r="O16" s="20"/>
      <c r="P16" s="20"/>
      <c r="Q16" s="20"/>
      <c r="R16" s="20"/>
      <c r="S16" s="20"/>
      <c r="T16" s="20"/>
      <c r="U16" s="20"/>
      <c r="V16" s="196"/>
      <c r="W16" s="18"/>
      <c r="X16" s="177"/>
      <c r="Y16" s="177"/>
      <c r="Z16" s="177"/>
      <c r="AA16" s="177"/>
      <c r="AB16" s="20"/>
      <c r="AC16" s="20"/>
      <c r="AD16" s="20"/>
      <c r="AE16" s="20"/>
      <c r="AF16" s="20"/>
      <c r="AG16" s="20"/>
      <c r="AH16" s="20"/>
      <c r="AI16" s="20"/>
      <c r="AJ16" s="177"/>
      <c r="AK16" s="20"/>
      <c r="AL16" s="20"/>
      <c r="AM16" s="20"/>
      <c r="AN16" s="20"/>
      <c r="AO16" s="20"/>
      <c r="AP16" s="20"/>
      <c r="AQ16" s="20"/>
      <c r="AR16" s="20"/>
      <c r="AS16" s="20"/>
      <c r="AU16" s="18"/>
      <c r="AV16" s="177"/>
      <c r="AW16" s="177"/>
      <c r="AX16" s="177"/>
      <c r="AY16" s="20"/>
      <c r="AZ16" s="20"/>
      <c r="BA16" s="20"/>
      <c r="BB16" s="20"/>
      <c r="BC16" s="20"/>
      <c r="BD16" s="20"/>
      <c r="BE16" s="20"/>
      <c r="BF16" s="20"/>
      <c r="BG16" s="177"/>
      <c r="BH16" s="20"/>
      <c r="BI16" s="20"/>
      <c r="BJ16" s="20"/>
      <c r="BK16" s="20"/>
      <c r="BL16" s="20"/>
      <c r="BM16" s="20"/>
      <c r="BN16" s="20"/>
      <c r="BO16" s="20"/>
      <c r="BP16" s="20"/>
      <c r="BR16" s="18"/>
      <c r="BS16" s="177"/>
      <c r="BT16" s="177"/>
      <c r="BU16" s="177"/>
      <c r="BV16" s="20"/>
      <c r="BW16" s="20"/>
      <c r="BX16" s="20"/>
      <c r="BY16" s="20"/>
      <c r="BZ16" s="20"/>
      <c r="CA16" s="20"/>
      <c r="CB16" s="20"/>
      <c r="CC16" s="20"/>
      <c r="CD16" s="177"/>
      <c r="CE16" s="20"/>
      <c r="CF16" s="20"/>
      <c r="CG16" s="20"/>
      <c r="CH16" s="20"/>
      <c r="CI16" s="20"/>
      <c r="CJ16" s="20"/>
      <c r="CK16" s="20"/>
      <c r="CL16" s="20"/>
      <c r="CM16" s="20"/>
      <c r="CO16" s="18"/>
      <c r="CP16" s="177"/>
      <c r="CQ16" s="177"/>
      <c r="CR16" s="177"/>
      <c r="CS16" s="20"/>
      <c r="CT16" s="20"/>
      <c r="CU16" s="20"/>
      <c r="CV16" s="20"/>
      <c r="CW16" s="20"/>
      <c r="CX16" s="20"/>
      <c r="CY16" s="20"/>
      <c r="CZ16" s="20"/>
      <c r="DA16" s="177"/>
      <c r="DB16" s="20"/>
      <c r="DC16" s="20"/>
      <c r="DD16" s="20"/>
      <c r="DE16" s="20"/>
      <c r="DF16" s="20"/>
      <c r="DG16" s="20"/>
      <c r="DH16" s="20"/>
      <c r="DJ16" s="18"/>
      <c r="DK16" s="177"/>
      <c r="DL16" s="177"/>
      <c r="DM16" s="177"/>
      <c r="DN16" s="177"/>
      <c r="DO16" s="177"/>
      <c r="DP16" s="177"/>
      <c r="DQ16" s="20"/>
      <c r="DR16" s="20"/>
      <c r="DS16" s="20"/>
      <c r="DT16" s="20"/>
      <c r="DU16" s="20"/>
      <c r="DV16" s="20"/>
      <c r="DW16" s="20"/>
      <c r="DX16" s="20"/>
      <c r="DY16" s="177"/>
      <c r="DZ16" s="20"/>
      <c r="EA16" s="20"/>
      <c r="EB16" s="20"/>
      <c r="EC16" s="20"/>
      <c r="ED16" s="20"/>
      <c r="EE16" s="20"/>
      <c r="EF16" s="20"/>
      <c r="EH16" s="18"/>
      <c r="EI16" s="177"/>
      <c r="EJ16" s="177"/>
      <c r="EK16" s="177"/>
      <c r="EL16" s="177"/>
      <c r="EM16" s="20"/>
      <c r="EN16" s="20"/>
      <c r="EO16" s="20"/>
      <c r="EP16" s="20"/>
      <c r="EQ16" s="20"/>
      <c r="ER16" s="20"/>
      <c r="ES16" s="20"/>
      <c r="ET16" s="20"/>
      <c r="EU16" s="177"/>
      <c r="EV16" s="20"/>
      <c r="EW16" s="20"/>
      <c r="EX16" s="20"/>
      <c r="EY16" s="20"/>
      <c r="EZ16" s="20"/>
      <c r="FA16" s="20"/>
      <c r="FB16" s="20"/>
      <c r="FD16" s="18"/>
      <c r="FE16" s="177"/>
      <c r="FF16" s="177"/>
      <c r="FG16" s="177"/>
      <c r="FH16" s="20"/>
      <c r="FI16" s="20"/>
      <c r="FJ16" s="20"/>
      <c r="FK16" s="20"/>
      <c r="FL16" s="20"/>
      <c r="FM16" s="20"/>
      <c r="FN16" s="20"/>
      <c r="FO16" s="20"/>
      <c r="FP16" s="177"/>
      <c r="FQ16" s="20"/>
      <c r="FR16" s="20"/>
      <c r="FS16" s="20"/>
      <c r="FT16" s="20"/>
      <c r="FU16" s="20"/>
      <c r="FV16" s="20"/>
      <c r="FW16" s="20"/>
      <c r="FY16" s="18"/>
      <c r="FZ16" s="177"/>
      <c r="GA16" s="177"/>
      <c r="GB16" s="177"/>
      <c r="GC16" s="177"/>
      <c r="GD16" s="20"/>
      <c r="GE16" s="20"/>
      <c r="GF16" s="20"/>
      <c r="GG16" s="20"/>
      <c r="GH16" s="20"/>
      <c r="GI16" s="20"/>
      <c r="GJ16" s="20"/>
      <c r="GK16" s="20"/>
      <c r="GL16" s="177"/>
      <c r="GM16" s="20"/>
      <c r="GN16" s="20"/>
      <c r="GO16" s="20"/>
      <c r="GP16" s="20"/>
      <c r="GQ16" s="20"/>
      <c r="GR16" s="20"/>
      <c r="GS16" s="20"/>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row>
    <row r="17" spans="1:256" ht="10.5" customHeight="1">
      <c r="A17" s="18" t="s">
        <v>29</v>
      </c>
      <c r="B17" s="177">
        <v>1876847</v>
      </c>
      <c r="C17" s="177">
        <v>31560619</v>
      </c>
      <c r="D17" s="20">
        <v>708399</v>
      </c>
      <c r="E17" s="20">
        <v>17482085</v>
      </c>
      <c r="F17" s="20">
        <v>515967</v>
      </c>
      <c r="G17" s="20">
        <v>1307727</v>
      </c>
      <c r="H17" s="20">
        <v>11316177</v>
      </c>
      <c r="I17" s="20">
        <v>17361</v>
      </c>
      <c r="J17" s="177">
        <v>263293</v>
      </c>
      <c r="K17" s="177">
        <v>5433538</v>
      </c>
      <c r="L17" s="20"/>
      <c r="M17" s="20">
        <v>403101</v>
      </c>
      <c r="N17" s="20">
        <v>788274</v>
      </c>
      <c r="O17" s="20">
        <v>4123511</v>
      </c>
      <c r="P17" s="20">
        <v>95505</v>
      </c>
      <c r="Q17" s="20">
        <v>256160</v>
      </c>
      <c r="R17" s="20">
        <v>1759127</v>
      </c>
      <c r="S17" s="20">
        <v>156332</v>
      </c>
      <c r="T17" s="177">
        <v>218665</v>
      </c>
      <c r="U17" s="177">
        <v>1075764</v>
      </c>
      <c r="V17" s="194"/>
      <c r="W17" s="18" t="s">
        <v>29</v>
      </c>
      <c r="X17" s="177">
        <v>15338</v>
      </c>
      <c r="Y17" s="177">
        <v>222572</v>
      </c>
      <c r="Z17" s="177">
        <v>387906</v>
      </c>
      <c r="AA17" s="177">
        <v>30</v>
      </c>
      <c r="AB17" s="20">
        <v>243</v>
      </c>
      <c r="AC17" s="20">
        <v>1704</v>
      </c>
      <c r="AD17" s="20">
        <v>1</v>
      </c>
      <c r="AE17" s="20">
        <v>73</v>
      </c>
      <c r="AF17" s="20">
        <v>8</v>
      </c>
      <c r="AG17" s="20">
        <v>16631</v>
      </c>
      <c r="AH17" s="177">
        <v>260892</v>
      </c>
      <c r="AI17" s="177"/>
      <c r="AJ17" s="20">
        <v>34</v>
      </c>
      <c r="AK17" s="20">
        <v>14642</v>
      </c>
      <c r="AL17" s="20">
        <v>1751</v>
      </c>
      <c r="AM17" s="20">
        <v>154725</v>
      </c>
      <c r="AN17" s="20">
        <v>25</v>
      </c>
      <c r="AO17" s="20">
        <v>2197</v>
      </c>
      <c r="AP17" s="20">
        <v>630</v>
      </c>
      <c r="AQ17" s="20">
        <v>61744</v>
      </c>
      <c r="AR17" s="177">
        <v>73</v>
      </c>
      <c r="AS17" s="177">
        <v>2526</v>
      </c>
      <c r="AT17" s="195"/>
      <c r="AU17" s="18" t="s">
        <v>29</v>
      </c>
      <c r="AV17" s="177">
        <v>16604</v>
      </c>
      <c r="AW17" s="177">
        <v>521938</v>
      </c>
      <c r="AX17" s="177">
        <v>3992201</v>
      </c>
      <c r="AY17" s="20">
        <v>6184</v>
      </c>
      <c r="AZ17" s="20">
        <v>192124</v>
      </c>
      <c r="BA17" s="20">
        <v>1829660</v>
      </c>
      <c r="BB17" s="20">
        <v>10420</v>
      </c>
      <c r="BC17" s="20">
        <v>329814</v>
      </c>
      <c r="BD17" s="20">
        <v>2162540</v>
      </c>
      <c r="BE17" s="177"/>
      <c r="BF17" s="177">
        <v>293</v>
      </c>
      <c r="BG17" s="20">
        <v>195020</v>
      </c>
      <c r="BH17" s="20">
        <v>66</v>
      </c>
      <c r="BI17" s="20">
        <v>45441</v>
      </c>
      <c r="BJ17" s="20">
        <v>227</v>
      </c>
      <c r="BK17" s="20">
        <v>149579</v>
      </c>
      <c r="BL17" s="20">
        <v>11</v>
      </c>
      <c r="BM17" s="20">
        <v>3300</v>
      </c>
      <c r="BN17" s="20">
        <v>17</v>
      </c>
      <c r="BO17" s="177">
        <v>2469</v>
      </c>
      <c r="BP17" s="177">
        <v>13281</v>
      </c>
      <c r="BQ17" s="195"/>
      <c r="BR17" s="18" t="s">
        <v>29</v>
      </c>
      <c r="BS17" s="177">
        <v>1168110</v>
      </c>
      <c r="BT17" s="177">
        <v>14046981</v>
      </c>
      <c r="BU17" s="177">
        <v>857103</v>
      </c>
      <c r="BV17" s="20">
        <v>1880421</v>
      </c>
      <c r="BW17" s="20">
        <v>11162988</v>
      </c>
      <c r="BX17" s="20">
        <v>16781</v>
      </c>
      <c r="BY17" s="20">
        <v>231055</v>
      </c>
      <c r="BZ17" s="20">
        <v>4460414</v>
      </c>
      <c r="CA17" s="20">
        <v>701972</v>
      </c>
      <c r="CB17" s="177"/>
      <c r="CC17" s="177">
        <v>1310438</v>
      </c>
      <c r="CD17" s="20">
        <v>5336443</v>
      </c>
      <c r="CE17" s="20">
        <v>138350</v>
      </c>
      <c r="CF17" s="20">
        <v>338928</v>
      </c>
      <c r="CG17" s="20">
        <v>1366132</v>
      </c>
      <c r="CH17" s="20" t="s">
        <v>53</v>
      </c>
      <c r="CI17" s="20" t="s">
        <v>53</v>
      </c>
      <c r="CJ17" s="20" t="s">
        <v>53</v>
      </c>
      <c r="CK17" s="20" t="s">
        <v>53</v>
      </c>
      <c r="CL17" s="177" t="s">
        <v>53</v>
      </c>
      <c r="CM17" s="177" t="s">
        <v>53</v>
      </c>
      <c r="CN17" s="186"/>
      <c r="CO17" s="18" t="s">
        <v>29</v>
      </c>
      <c r="CP17" s="177" t="s">
        <v>53</v>
      </c>
      <c r="CQ17" s="177" t="s">
        <v>53</v>
      </c>
      <c r="CR17" s="177" t="s">
        <v>53</v>
      </c>
      <c r="CS17" s="20" t="s">
        <v>53</v>
      </c>
      <c r="CT17" s="20" t="s">
        <v>53</v>
      </c>
      <c r="CU17" s="20" t="s">
        <v>53</v>
      </c>
      <c r="CV17" s="20">
        <v>281561</v>
      </c>
      <c r="CW17" s="20">
        <v>428931</v>
      </c>
      <c r="CX17" s="20">
        <v>1282570</v>
      </c>
      <c r="CY17" s="177"/>
      <c r="CZ17" s="177" t="s">
        <v>53</v>
      </c>
      <c r="DA17" s="20" t="s">
        <v>53</v>
      </c>
      <c r="DB17" s="20" t="s">
        <v>53</v>
      </c>
      <c r="DC17" s="20">
        <v>15391</v>
      </c>
      <c r="DD17" s="20">
        <v>206952</v>
      </c>
      <c r="DE17" s="20">
        <v>285455</v>
      </c>
      <c r="DF17" s="20" t="s">
        <v>53</v>
      </c>
      <c r="DG17" s="20" t="s">
        <v>53</v>
      </c>
      <c r="DH17" s="20" t="s">
        <v>53</v>
      </c>
      <c r="DI17" s="195"/>
      <c r="DJ17" s="18" t="s">
        <v>29</v>
      </c>
      <c r="DK17" s="177">
        <v>209</v>
      </c>
      <c r="DL17" s="177">
        <v>931</v>
      </c>
      <c r="DM17" s="177">
        <v>6210</v>
      </c>
      <c r="DN17" s="177" t="s">
        <v>53</v>
      </c>
      <c r="DO17" s="177" t="s">
        <v>53</v>
      </c>
      <c r="DP17" s="177" t="s">
        <v>53</v>
      </c>
      <c r="DQ17" s="20" t="s">
        <v>191</v>
      </c>
      <c r="DR17" s="20" t="s">
        <v>191</v>
      </c>
      <c r="DS17" s="20" t="s">
        <v>191</v>
      </c>
      <c r="DT17" s="20">
        <v>23330</v>
      </c>
      <c r="DU17" s="20"/>
      <c r="DV17" s="20">
        <v>140266</v>
      </c>
      <c r="DW17" s="177">
        <v>3</v>
      </c>
      <c r="DX17" s="177">
        <v>188</v>
      </c>
      <c r="DY17" s="20">
        <v>2293</v>
      </c>
      <c r="DZ17" s="20">
        <v>155987</v>
      </c>
      <c r="EA17" s="20">
        <v>72</v>
      </c>
      <c r="EB17" s="20">
        <v>3247</v>
      </c>
      <c r="EC17" s="20">
        <v>1097</v>
      </c>
      <c r="ED17" s="20">
        <v>77977</v>
      </c>
      <c r="EE17" s="20">
        <v>139</v>
      </c>
      <c r="EF17" s="20">
        <v>6389</v>
      </c>
      <c r="EG17" s="195"/>
      <c r="EH17" s="18" t="s">
        <v>29</v>
      </c>
      <c r="EI17" s="177">
        <v>963</v>
      </c>
      <c r="EJ17" s="177">
        <v>523704</v>
      </c>
      <c r="EK17" s="177">
        <v>1340</v>
      </c>
      <c r="EL17" s="177">
        <v>402000</v>
      </c>
      <c r="EM17" s="20" t="s">
        <v>53</v>
      </c>
      <c r="EN17" s="20" t="s">
        <v>53</v>
      </c>
      <c r="EO17" s="20" t="s">
        <v>53</v>
      </c>
      <c r="EP17" s="20" t="s">
        <v>53</v>
      </c>
      <c r="EQ17" s="20" t="s">
        <v>53</v>
      </c>
      <c r="ER17" s="20"/>
      <c r="ES17" s="177" t="s">
        <v>53</v>
      </c>
      <c r="ET17" s="177" t="s">
        <v>53</v>
      </c>
      <c r="EU17" s="20" t="s">
        <v>53</v>
      </c>
      <c r="EV17" s="20" t="s">
        <v>53</v>
      </c>
      <c r="EW17" s="20" t="s">
        <v>53</v>
      </c>
      <c r="EX17" s="20" t="s">
        <v>53</v>
      </c>
      <c r="EY17" s="20" t="s">
        <v>53</v>
      </c>
      <c r="EZ17" s="20" t="s">
        <v>53</v>
      </c>
      <c r="FA17" s="20" t="s">
        <v>53</v>
      </c>
      <c r="FB17" s="20" t="s">
        <v>53</v>
      </c>
      <c r="FC17" s="195"/>
      <c r="FD17" s="18" t="s">
        <v>29</v>
      </c>
      <c r="FE17" s="177" t="s">
        <v>53</v>
      </c>
      <c r="FF17" s="177" t="s">
        <v>53</v>
      </c>
      <c r="FG17" s="177" t="s">
        <v>53</v>
      </c>
      <c r="FH17" s="20" t="s">
        <v>53</v>
      </c>
      <c r="FI17" s="20" t="s">
        <v>53</v>
      </c>
      <c r="FJ17" s="20" t="s">
        <v>53</v>
      </c>
      <c r="FK17" s="20" t="s">
        <v>53</v>
      </c>
      <c r="FL17" s="20" t="s">
        <v>53</v>
      </c>
      <c r="FM17" s="20" t="s">
        <v>53</v>
      </c>
      <c r="FN17" s="177"/>
      <c r="FO17" s="177" t="s">
        <v>53</v>
      </c>
      <c r="FP17" s="20" t="s">
        <v>53</v>
      </c>
      <c r="FQ17" s="20" t="s">
        <v>53</v>
      </c>
      <c r="FR17" s="20" t="s">
        <v>53</v>
      </c>
      <c r="FS17" s="20" t="s">
        <v>53</v>
      </c>
      <c r="FT17" s="20" t="s">
        <v>53</v>
      </c>
      <c r="FU17" s="20" t="s">
        <v>53</v>
      </c>
      <c r="FV17" s="20" t="s">
        <v>53</v>
      </c>
      <c r="FW17" s="20" t="s">
        <v>53</v>
      </c>
      <c r="FX17" s="195"/>
      <c r="FY17" s="18" t="s">
        <v>29</v>
      </c>
      <c r="FZ17" s="177" t="s">
        <v>53</v>
      </c>
      <c r="GA17" s="177" t="s">
        <v>53</v>
      </c>
      <c r="GB17" s="177" t="s">
        <v>53</v>
      </c>
      <c r="GC17" s="177" t="s">
        <v>53</v>
      </c>
      <c r="GD17" s="20" t="s">
        <v>53</v>
      </c>
      <c r="GE17" s="20" t="s">
        <v>53</v>
      </c>
      <c r="GF17" s="20" t="s">
        <v>53</v>
      </c>
      <c r="GG17" s="20" t="s">
        <v>53</v>
      </c>
      <c r="GH17" s="20" t="s">
        <v>53</v>
      </c>
      <c r="GI17" s="20"/>
      <c r="GJ17" s="177">
        <v>228</v>
      </c>
      <c r="GK17" s="177">
        <v>20740</v>
      </c>
      <c r="GL17" s="20">
        <v>110</v>
      </c>
      <c r="GM17" s="20">
        <v>10814</v>
      </c>
      <c r="GN17" s="20">
        <v>6418</v>
      </c>
      <c r="GO17" s="20">
        <v>496345</v>
      </c>
      <c r="GP17" s="20">
        <v>4369</v>
      </c>
      <c r="GQ17" s="20">
        <v>336896</v>
      </c>
      <c r="GR17" s="20">
        <v>2049</v>
      </c>
      <c r="GS17" s="20">
        <v>159449</v>
      </c>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row>
    <row r="18" spans="1:256" ht="10.5" customHeight="1">
      <c r="A18" s="18"/>
      <c r="B18" s="177"/>
      <c r="C18" s="177"/>
      <c r="D18" s="20"/>
      <c r="E18" s="20"/>
      <c r="F18" s="20"/>
      <c r="G18" s="20"/>
      <c r="H18" s="20"/>
      <c r="I18" s="20"/>
      <c r="J18" s="177"/>
      <c r="K18" s="177"/>
      <c r="L18" s="177"/>
      <c r="M18" s="20"/>
      <c r="N18" s="20"/>
      <c r="O18" s="20"/>
      <c r="P18" s="20"/>
      <c r="Q18" s="20"/>
      <c r="R18" s="20"/>
      <c r="S18" s="20"/>
      <c r="T18" s="177"/>
      <c r="U18" s="177"/>
      <c r="V18" s="194"/>
      <c r="W18" s="18"/>
      <c r="X18" s="177"/>
      <c r="Y18" s="177"/>
      <c r="Z18" s="177"/>
      <c r="AA18" s="177"/>
      <c r="AB18" s="20"/>
      <c r="AC18" s="20"/>
      <c r="AD18" s="20"/>
      <c r="AE18" s="20"/>
      <c r="AF18" s="20"/>
      <c r="AG18" s="20"/>
      <c r="AH18" s="177"/>
      <c r="AI18" s="177"/>
      <c r="AJ18" s="177"/>
      <c r="AK18" s="20"/>
      <c r="AL18" s="20"/>
      <c r="AM18" s="20"/>
      <c r="AN18" s="20"/>
      <c r="AO18" s="20"/>
      <c r="AP18" s="20"/>
      <c r="AQ18" s="20"/>
      <c r="AR18" s="177"/>
      <c r="AS18" s="177"/>
      <c r="AT18" s="195"/>
      <c r="AU18" s="18"/>
      <c r="AV18" s="177"/>
      <c r="AW18" s="177"/>
      <c r="AX18" s="177"/>
      <c r="AY18" s="20"/>
      <c r="AZ18" s="20"/>
      <c r="BA18" s="20"/>
      <c r="BB18" s="20"/>
      <c r="BC18" s="20"/>
      <c r="BD18" s="20"/>
      <c r="BE18" s="177"/>
      <c r="BF18" s="177"/>
      <c r="BG18" s="177"/>
      <c r="BH18" s="20"/>
      <c r="BI18" s="20"/>
      <c r="BJ18" s="20"/>
      <c r="BK18" s="20"/>
      <c r="BL18" s="20"/>
      <c r="BM18" s="20"/>
      <c r="BN18" s="20"/>
      <c r="BO18" s="177"/>
      <c r="BP18" s="177"/>
      <c r="BQ18" s="195"/>
      <c r="BR18" s="18"/>
      <c r="BS18" s="177"/>
      <c r="BT18" s="177"/>
      <c r="BU18" s="177"/>
      <c r="BV18" s="20"/>
      <c r="BW18" s="20"/>
      <c r="BX18" s="20"/>
      <c r="BY18" s="20"/>
      <c r="BZ18" s="20"/>
      <c r="CA18" s="20"/>
      <c r="CB18" s="177"/>
      <c r="CC18" s="177"/>
      <c r="CD18" s="177"/>
      <c r="CE18" s="20"/>
      <c r="CF18" s="20"/>
      <c r="CG18" s="20"/>
      <c r="CH18" s="20"/>
      <c r="CI18" s="20"/>
      <c r="CJ18" s="20"/>
      <c r="CK18" s="20"/>
      <c r="CL18" s="177"/>
      <c r="CM18" s="177"/>
      <c r="CN18" s="186"/>
      <c r="CO18" s="18"/>
      <c r="CP18" s="177"/>
      <c r="CQ18" s="177"/>
      <c r="CR18" s="177"/>
      <c r="CS18" s="20"/>
      <c r="CT18" s="20"/>
      <c r="CU18" s="20"/>
      <c r="CV18" s="20"/>
      <c r="CW18" s="20"/>
      <c r="CX18" s="20"/>
      <c r="CY18" s="177"/>
      <c r="CZ18" s="177"/>
      <c r="DA18" s="177"/>
      <c r="DB18" s="20"/>
      <c r="DC18" s="20"/>
      <c r="DD18" s="20"/>
      <c r="DE18" s="20"/>
      <c r="DF18" s="20"/>
      <c r="DG18" s="20"/>
      <c r="DH18" s="20"/>
      <c r="DI18" s="195"/>
      <c r="DJ18" s="18"/>
      <c r="DK18" s="177"/>
      <c r="DL18" s="177"/>
      <c r="DM18" s="177"/>
      <c r="DN18" s="177"/>
      <c r="DO18" s="177"/>
      <c r="DP18" s="177"/>
      <c r="DQ18" s="20"/>
      <c r="DR18" s="20"/>
      <c r="DS18" s="20"/>
      <c r="DT18" s="20"/>
      <c r="DU18" s="20"/>
      <c r="DV18" s="20"/>
      <c r="DW18" s="177"/>
      <c r="DX18" s="177"/>
      <c r="DY18" s="177"/>
      <c r="DZ18" s="20"/>
      <c r="EA18" s="20"/>
      <c r="EB18" s="20"/>
      <c r="EC18" s="20"/>
      <c r="ED18" s="20"/>
      <c r="EE18" s="20"/>
      <c r="EF18" s="20"/>
      <c r="EG18" s="195"/>
      <c r="EH18" s="18"/>
      <c r="EI18" s="177"/>
      <c r="EJ18" s="177"/>
      <c r="EK18" s="177"/>
      <c r="EL18" s="177"/>
      <c r="EM18" s="20"/>
      <c r="EN18" s="20"/>
      <c r="EO18" s="20"/>
      <c r="EP18" s="20"/>
      <c r="EQ18" s="20"/>
      <c r="ER18" s="20"/>
      <c r="ES18" s="177"/>
      <c r="ET18" s="177"/>
      <c r="EU18" s="177"/>
      <c r="EV18" s="20"/>
      <c r="EW18" s="20"/>
      <c r="EX18" s="20"/>
      <c r="EY18" s="20"/>
      <c r="EZ18" s="20"/>
      <c r="FA18" s="20"/>
      <c r="FB18" s="20"/>
      <c r="FC18" s="195"/>
      <c r="FD18" s="18"/>
      <c r="FE18" s="177"/>
      <c r="FF18" s="177"/>
      <c r="FG18" s="177"/>
      <c r="FH18" s="20"/>
      <c r="FI18" s="20"/>
      <c r="FJ18" s="20"/>
      <c r="FK18" s="20"/>
      <c r="FL18" s="20"/>
      <c r="FM18" s="20"/>
      <c r="FN18" s="177"/>
      <c r="FO18" s="177"/>
      <c r="FP18" s="177"/>
      <c r="FQ18" s="20"/>
      <c r="FR18" s="20"/>
      <c r="FS18" s="20"/>
      <c r="FT18" s="20"/>
      <c r="FU18" s="20"/>
      <c r="FV18" s="20"/>
      <c r="FW18" s="20"/>
      <c r="FX18" s="195"/>
      <c r="FY18" s="18"/>
      <c r="FZ18" s="177"/>
      <c r="GA18" s="177"/>
      <c r="GB18" s="177"/>
      <c r="GC18" s="177"/>
      <c r="GD18" s="20"/>
      <c r="GE18" s="20"/>
      <c r="GF18" s="20"/>
      <c r="GG18" s="20"/>
      <c r="GH18" s="20"/>
      <c r="GI18" s="20"/>
      <c r="GJ18" s="177"/>
      <c r="GK18" s="177"/>
      <c r="GL18" s="177"/>
      <c r="GM18" s="20"/>
      <c r="GN18" s="20"/>
      <c r="GO18" s="20"/>
      <c r="GP18" s="20"/>
      <c r="GQ18" s="20"/>
      <c r="GR18" s="20"/>
      <c r="GS18" s="20"/>
    </row>
    <row r="19" spans="1:256" ht="10.5" customHeight="1">
      <c r="A19" s="18"/>
      <c r="B19" s="177"/>
      <c r="C19" s="177"/>
      <c r="D19" s="20"/>
      <c r="E19" s="20"/>
      <c r="F19" s="20"/>
      <c r="G19" s="20"/>
      <c r="H19" s="20"/>
      <c r="I19" s="20"/>
      <c r="J19" s="20"/>
      <c r="K19" s="20"/>
      <c r="L19" s="177"/>
      <c r="M19" s="20"/>
      <c r="N19" s="20"/>
      <c r="O19" s="20"/>
      <c r="P19" s="20"/>
      <c r="Q19" s="20"/>
      <c r="R19" s="20"/>
      <c r="S19" s="20"/>
      <c r="T19" s="20"/>
      <c r="U19" s="20"/>
      <c r="V19" s="196"/>
      <c r="W19" s="18"/>
      <c r="X19" s="177"/>
      <c r="Y19" s="177"/>
      <c r="Z19" s="177"/>
      <c r="AA19" s="177"/>
      <c r="AB19" s="20"/>
      <c r="AC19" s="20"/>
      <c r="AD19" s="20"/>
      <c r="AE19" s="20"/>
      <c r="AF19" s="20"/>
      <c r="AG19" s="20"/>
      <c r="AH19" s="20"/>
      <c r="AI19" s="20"/>
      <c r="AJ19" s="177"/>
      <c r="AK19" s="20"/>
      <c r="AL19" s="20"/>
      <c r="AM19" s="20"/>
      <c r="AN19" s="20"/>
      <c r="AO19" s="20"/>
      <c r="AP19" s="20"/>
      <c r="AQ19" s="20"/>
      <c r="AR19" s="20"/>
      <c r="AS19" s="20"/>
      <c r="AU19" s="18"/>
      <c r="AV19" s="177"/>
      <c r="AW19" s="177"/>
      <c r="AX19" s="177"/>
      <c r="AY19" s="20"/>
      <c r="AZ19" s="20"/>
      <c r="BA19" s="20"/>
      <c r="BB19" s="20"/>
      <c r="BC19" s="20"/>
      <c r="BD19" s="20"/>
      <c r="BE19" s="20"/>
      <c r="BF19" s="20"/>
      <c r="BG19" s="177"/>
      <c r="BH19" s="20"/>
      <c r="BI19" s="20"/>
      <c r="BJ19" s="20"/>
      <c r="BK19" s="20"/>
      <c r="BL19" s="20"/>
      <c r="BM19" s="20"/>
      <c r="BN19" s="20"/>
      <c r="BO19" s="20"/>
      <c r="BP19" s="20"/>
      <c r="BR19" s="18"/>
      <c r="BS19" s="177"/>
      <c r="BT19" s="177"/>
      <c r="BU19" s="177"/>
      <c r="BV19" s="20"/>
      <c r="BW19" s="20"/>
      <c r="BX19" s="20"/>
      <c r="BY19" s="20"/>
      <c r="BZ19" s="20"/>
      <c r="CA19" s="20"/>
      <c r="CB19" s="20"/>
      <c r="CC19" s="20"/>
      <c r="CD19" s="177"/>
      <c r="CE19" s="20"/>
      <c r="CF19" s="20"/>
      <c r="CG19" s="20"/>
      <c r="CH19" s="20"/>
      <c r="CI19" s="20"/>
      <c r="CJ19" s="20"/>
      <c r="CK19" s="20"/>
      <c r="CL19" s="20"/>
      <c r="CM19" s="20"/>
      <c r="CO19" s="18"/>
      <c r="CP19" s="177"/>
      <c r="CQ19" s="177"/>
      <c r="CR19" s="177"/>
      <c r="CS19" s="20"/>
      <c r="CT19" s="20"/>
      <c r="CU19" s="20"/>
      <c r="CV19" s="20"/>
      <c r="CW19" s="20"/>
      <c r="CX19" s="20"/>
      <c r="CY19" s="20"/>
      <c r="CZ19" s="20"/>
      <c r="DA19" s="177"/>
      <c r="DB19" s="20"/>
      <c r="DC19" s="20"/>
      <c r="DD19" s="20"/>
      <c r="DE19" s="20"/>
      <c r="DF19" s="20"/>
      <c r="DG19" s="20"/>
      <c r="DH19" s="20"/>
      <c r="DJ19" s="18"/>
      <c r="DK19" s="177"/>
      <c r="DL19" s="177"/>
      <c r="DM19" s="177"/>
      <c r="DN19" s="177"/>
      <c r="DO19" s="177"/>
      <c r="DP19" s="177"/>
      <c r="DQ19" s="20"/>
      <c r="DR19" s="20"/>
      <c r="DS19" s="20"/>
      <c r="DT19" s="20"/>
      <c r="DU19" s="20"/>
      <c r="DV19" s="20"/>
      <c r="DW19" s="20"/>
      <c r="DX19" s="20"/>
      <c r="DY19" s="177"/>
      <c r="DZ19" s="20"/>
      <c r="EA19" s="20"/>
      <c r="EB19" s="20"/>
      <c r="EC19" s="20"/>
      <c r="ED19" s="20"/>
      <c r="EE19" s="20"/>
      <c r="EF19" s="20"/>
      <c r="EH19" s="18"/>
      <c r="EI19" s="177"/>
      <c r="EJ19" s="177"/>
      <c r="EK19" s="177"/>
      <c r="EL19" s="177"/>
      <c r="EM19" s="20"/>
      <c r="EN19" s="20"/>
      <c r="EO19" s="20"/>
      <c r="EP19" s="20"/>
      <c r="EQ19" s="20"/>
      <c r="ER19" s="20"/>
      <c r="ES19" s="20"/>
      <c r="ET19" s="20"/>
      <c r="EU19" s="177"/>
      <c r="EV19" s="20"/>
      <c r="EW19" s="20"/>
      <c r="EX19" s="20"/>
      <c r="EY19" s="20"/>
      <c r="EZ19" s="20"/>
      <c r="FA19" s="20"/>
      <c r="FB19" s="20"/>
      <c r="FD19" s="18"/>
      <c r="FE19" s="177"/>
      <c r="FF19" s="177"/>
      <c r="FG19" s="177"/>
      <c r="FH19" s="20"/>
      <c r="FI19" s="20"/>
      <c r="FJ19" s="20"/>
      <c r="FK19" s="20"/>
      <c r="FL19" s="20"/>
      <c r="FM19" s="20"/>
      <c r="FN19" s="20"/>
      <c r="FO19" s="20"/>
      <c r="FP19" s="177"/>
      <c r="FQ19" s="20"/>
      <c r="FR19" s="20"/>
      <c r="FS19" s="20"/>
      <c r="FT19" s="20"/>
      <c r="FU19" s="20"/>
      <c r="FV19" s="20"/>
      <c r="FW19" s="20"/>
      <c r="FY19" s="18"/>
      <c r="FZ19" s="177"/>
      <c r="GA19" s="177"/>
      <c r="GB19" s="177"/>
      <c r="GC19" s="177"/>
      <c r="GD19" s="20"/>
      <c r="GE19" s="20"/>
      <c r="GF19" s="20"/>
      <c r="GG19" s="20"/>
      <c r="GH19" s="20"/>
      <c r="GI19" s="20"/>
      <c r="GJ19" s="20"/>
      <c r="GK19" s="20"/>
      <c r="GL19" s="177"/>
      <c r="GM19" s="20"/>
      <c r="GN19" s="20"/>
      <c r="GO19" s="20"/>
      <c r="GP19" s="20"/>
      <c r="GQ19" s="20"/>
      <c r="GR19" s="20"/>
      <c r="GS19" s="20"/>
    </row>
    <row r="20" spans="1:256" ht="10.5" customHeight="1">
      <c r="A20" s="18" t="s">
        <v>188</v>
      </c>
      <c r="B20" s="177">
        <v>1765286</v>
      </c>
      <c r="C20" s="177">
        <v>28654725</v>
      </c>
      <c r="D20" s="177">
        <v>659101</v>
      </c>
      <c r="E20" s="177">
        <v>15879337</v>
      </c>
      <c r="F20" s="177">
        <v>472863</v>
      </c>
      <c r="G20" s="177">
        <v>1177594</v>
      </c>
      <c r="H20" s="177">
        <v>10200081</v>
      </c>
      <c r="I20" s="177">
        <v>15857</v>
      </c>
      <c r="J20" s="177">
        <v>236133</v>
      </c>
      <c r="K20" s="177">
        <v>4941664</v>
      </c>
      <c r="L20" s="177"/>
      <c r="M20" s="177">
        <v>367555</v>
      </c>
      <c r="N20" s="177">
        <v>702808</v>
      </c>
      <c r="O20" s="177">
        <v>3640486</v>
      </c>
      <c r="P20" s="177">
        <v>89451</v>
      </c>
      <c r="Q20" s="177">
        <v>238653</v>
      </c>
      <c r="R20" s="177">
        <v>1617932</v>
      </c>
      <c r="S20" s="177">
        <v>153004</v>
      </c>
      <c r="T20" s="177">
        <v>206302</v>
      </c>
      <c r="U20" s="177">
        <v>1081959</v>
      </c>
      <c r="V20" s="194"/>
      <c r="W20" s="18" t="s">
        <v>188</v>
      </c>
      <c r="X20" s="177">
        <v>13991</v>
      </c>
      <c r="Y20" s="177">
        <v>199458</v>
      </c>
      <c r="Z20" s="177">
        <v>348958</v>
      </c>
      <c r="AA20" s="177">
        <v>25</v>
      </c>
      <c r="AB20" s="177">
        <v>210</v>
      </c>
      <c r="AC20" s="177">
        <v>1480</v>
      </c>
      <c r="AD20" s="177" t="s">
        <v>191</v>
      </c>
      <c r="AE20" s="177" t="s">
        <v>191</v>
      </c>
      <c r="AF20" s="177" t="s">
        <v>191</v>
      </c>
      <c r="AG20" s="177">
        <v>15641</v>
      </c>
      <c r="AH20" s="177">
        <v>159787</v>
      </c>
      <c r="AI20" s="177"/>
      <c r="AJ20" s="177">
        <v>14</v>
      </c>
      <c r="AK20" s="177">
        <v>5806</v>
      </c>
      <c r="AL20" s="177">
        <v>1461</v>
      </c>
      <c r="AM20" s="177">
        <v>121720</v>
      </c>
      <c r="AN20" s="177">
        <v>24</v>
      </c>
      <c r="AO20" s="177">
        <v>1010</v>
      </c>
      <c r="AP20" s="177">
        <v>526</v>
      </c>
      <c r="AQ20" s="177">
        <v>57487</v>
      </c>
      <c r="AR20" s="177">
        <v>73</v>
      </c>
      <c r="AS20" s="177">
        <v>2200</v>
      </c>
      <c r="AT20" s="195"/>
      <c r="AU20" s="18" t="s">
        <v>188</v>
      </c>
      <c r="AV20" s="177">
        <v>15160</v>
      </c>
      <c r="AW20" s="177">
        <v>465960</v>
      </c>
      <c r="AX20" s="177">
        <v>3683739</v>
      </c>
      <c r="AY20" s="177">
        <v>6145</v>
      </c>
      <c r="AZ20" s="177">
        <v>185540</v>
      </c>
      <c r="BA20" s="177">
        <v>1786747</v>
      </c>
      <c r="BB20" s="177">
        <v>9015</v>
      </c>
      <c r="BC20" s="177">
        <v>280420</v>
      </c>
      <c r="BD20" s="177">
        <v>1896992</v>
      </c>
      <c r="BE20" s="177"/>
      <c r="BF20" s="177">
        <v>271</v>
      </c>
      <c r="BG20" s="177">
        <v>189154</v>
      </c>
      <c r="BH20" s="177">
        <v>54</v>
      </c>
      <c r="BI20" s="177">
        <v>36785</v>
      </c>
      <c r="BJ20" s="177">
        <v>217</v>
      </c>
      <c r="BK20" s="177">
        <v>152369</v>
      </c>
      <c r="BL20" s="177">
        <v>14</v>
      </c>
      <c r="BM20" s="177">
        <v>4200</v>
      </c>
      <c r="BN20" s="177">
        <v>25</v>
      </c>
      <c r="BO20" s="177">
        <v>3756</v>
      </c>
      <c r="BP20" s="177">
        <v>21755</v>
      </c>
      <c r="BQ20" s="195"/>
      <c r="BR20" s="18" t="s">
        <v>188</v>
      </c>
      <c r="BS20" s="177">
        <v>1103585</v>
      </c>
      <c r="BT20" s="177">
        <v>12695418</v>
      </c>
      <c r="BU20" s="177">
        <v>794688</v>
      </c>
      <c r="BV20" s="177">
        <v>1703656</v>
      </c>
      <c r="BW20" s="177">
        <v>9962261</v>
      </c>
      <c r="BX20" s="177">
        <v>14993</v>
      </c>
      <c r="BY20" s="177">
        <v>201665</v>
      </c>
      <c r="BZ20" s="177">
        <v>3876471</v>
      </c>
      <c r="CA20" s="177">
        <v>648510</v>
      </c>
      <c r="CB20" s="177"/>
      <c r="CC20" s="177">
        <v>1185456</v>
      </c>
      <c r="CD20" s="177">
        <v>4829391</v>
      </c>
      <c r="CE20" s="177">
        <v>131185</v>
      </c>
      <c r="CF20" s="177">
        <v>316535</v>
      </c>
      <c r="CG20" s="177">
        <v>1256399</v>
      </c>
      <c r="CH20" s="177">
        <v>26928</v>
      </c>
      <c r="CI20" s="177">
        <v>57293</v>
      </c>
      <c r="CJ20" s="177">
        <v>383009</v>
      </c>
      <c r="CK20" s="177">
        <v>829</v>
      </c>
      <c r="CL20" s="177">
        <v>5777</v>
      </c>
      <c r="CM20" s="177">
        <v>183512</v>
      </c>
      <c r="CN20" s="186"/>
      <c r="CO20" s="18" t="s">
        <v>188</v>
      </c>
      <c r="CP20" s="177">
        <v>25211</v>
      </c>
      <c r="CQ20" s="177">
        <v>50048</v>
      </c>
      <c r="CR20" s="177">
        <v>193948</v>
      </c>
      <c r="CS20" s="177">
        <v>888</v>
      </c>
      <c r="CT20" s="177">
        <v>1468</v>
      </c>
      <c r="CU20" s="177">
        <v>5549</v>
      </c>
      <c r="CV20" s="177">
        <v>281335</v>
      </c>
      <c r="CW20" s="177">
        <v>417715</v>
      </c>
      <c r="CX20" s="177">
        <v>1290254</v>
      </c>
      <c r="CY20" s="177"/>
      <c r="CZ20" s="177">
        <v>12849</v>
      </c>
      <c r="DA20" s="177">
        <v>23220</v>
      </c>
      <c r="DB20" s="177">
        <v>49931</v>
      </c>
      <c r="DC20" s="177">
        <v>13661</v>
      </c>
      <c r="DD20" s="177">
        <v>179454</v>
      </c>
      <c r="DE20" s="177">
        <v>247909</v>
      </c>
      <c r="DF20" s="177">
        <v>603</v>
      </c>
      <c r="DG20" s="177">
        <v>3750</v>
      </c>
      <c r="DH20" s="177">
        <v>4874</v>
      </c>
      <c r="DI20" s="195"/>
      <c r="DJ20" s="18" t="s">
        <v>188</v>
      </c>
      <c r="DK20" s="177">
        <v>181</v>
      </c>
      <c r="DL20" s="177">
        <v>867</v>
      </c>
      <c r="DM20" s="177">
        <v>5849</v>
      </c>
      <c r="DN20" s="177" t="s">
        <v>191</v>
      </c>
      <c r="DO20" s="177" t="s">
        <v>191</v>
      </c>
      <c r="DP20" s="177" t="s">
        <v>191</v>
      </c>
      <c r="DQ20" s="177">
        <v>1</v>
      </c>
      <c r="DR20" s="177">
        <v>61</v>
      </c>
      <c r="DS20" s="177">
        <v>17</v>
      </c>
      <c r="DT20" s="177">
        <v>22003</v>
      </c>
      <c r="DU20" s="177"/>
      <c r="DV20" s="177">
        <v>127941</v>
      </c>
      <c r="DW20" s="177">
        <v>5</v>
      </c>
      <c r="DX20" s="177">
        <v>83</v>
      </c>
      <c r="DY20" s="177">
        <v>2005</v>
      </c>
      <c r="DZ20" s="177">
        <v>131071</v>
      </c>
      <c r="EA20" s="177">
        <v>126</v>
      </c>
      <c r="EB20" s="177">
        <v>5116</v>
      </c>
      <c r="EC20" s="177">
        <v>951</v>
      </c>
      <c r="ED20" s="177">
        <v>58629</v>
      </c>
      <c r="EE20" s="177">
        <v>118</v>
      </c>
      <c r="EF20" s="177">
        <v>5386</v>
      </c>
      <c r="EG20" s="195"/>
      <c r="EH20" s="18" t="s">
        <v>188</v>
      </c>
      <c r="EI20" s="177">
        <v>886</v>
      </c>
      <c r="EJ20" s="177">
        <v>475101</v>
      </c>
      <c r="EK20" s="177">
        <v>1286</v>
      </c>
      <c r="EL20" s="177">
        <v>385800</v>
      </c>
      <c r="EM20" s="177">
        <v>1474</v>
      </c>
      <c r="EN20" s="177">
        <v>3778</v>
      </c>
      <c r="EO20" s="177">
        <v>33769</v>
      </c>
      <c r="EP20" s="177">
        <v>35</v>
      </c>
      <c r="EQ20" s="177">
        <v>480</v>
      </c>
      <c r="ER20" s="177"/>
      <c r="ES20" s="177">
        <v>16099</v>
      </c>
      <c r="ET20" s="177">
        <v>1330</v>
      </c>
      <c r="EU20" s="177">
        <v>3022</v>
      </c>
      <c r="EV20" s="177">
        <v>16009</v>
      </c>
      <c r="EW20" s="177">
        <v>109</v>
      </c>
      <c r="EX20" s="177">
        <v>276</v>
      </c>
      <c r="EY20" s="177">
        <v>1661</v>
      </c>
      <c r="EZ20" s="177">
        <v>554</v>
      </c>
      <c r="FA20" s="177">
        <v>904</v>
      </c>
      <c r="FB20" s="177">
        <v>5778</v>
      </c>
      <c r="FC20" s="195"/>
      <c r="FD20" s="18" t="s">
        <v>188</v>
      </c>
      <c r="FE20" s="177">
        <v>35</v>
      </c>
      <c r="FF20" s="177">
        <v>460</v>
      </c>
      <c r="FG20" s="177">
        <v>706</v>
      </c>
      <c r="FH20" s="177" t="s">
        <v>191</v>
      </c>
      <c r="FI20" s="177" t="s">
        <v>191</v>
      </c>
      <c r="FJ20" s="177" t="s">
        <v>191</v>
      </c>
      <c r="FK20" s="177">
        <v>184</v>
      </c>
      <c r="FL20" s="177">
        <v>401</v>
      </c>
      <c r="FM20" s="177">
        <v>2458</v>
      </c>
      <c r="FN20" s="177"/>
      <c r="FO20" s="177">
        <v>3</v>
      </c>
      <c r="FP20" s="177">
        <v>14</v>
      </c>
      <c r="FQ20" s="177">
        <v>584</v>
      </c>
      <c r="FR20" s="177">
        <v>155</v>
      </c>
      <c r="FS20" s="177">
        <v>314</v>
      </c>
      <c r="FT20" s="177">
        <v>1422</v>
      </c>
      <c r="FU20" s="177">
        <v>26</v>
      </c>
      <c r="FV20" s="177">
        <v>73</v>
      </c>
      <c r="FW20" s="177">
        <v>451</v>
      </c>
      <c r="FX20" s="195"/>
      <c r="FY20" s="18" t="s">
        <v>188</v>
      </c>
      <c r="FZ20" s="177">
        <v>70</v>
      </c>
      <c r="GA20" s="177">
        <v>92</v>
      </c>
      <c r="GB20" s="177">
        <v>523</v>
      </c>
      <c r="GC20" s="177">
        <v>3</v>
      </c>
      <c r="GD20" s="177">
        <v>13</v>
      </c>
      <c r="GE20" s="177">
        <v>15</v>
      </c>
      <c r="GF20" s="177" t="s">
        <v>191</v>
      </c>
      <c r="GG20" s="177" t="s">
        <v>191</v>
      </c>
      <c r="GH20" s="177" t="s">
        <v>191</v>
      </c>
      <c r="GI20" s="177"/>
      <c r="GJ20" s="177">
        <v>203</v>
      </c>
      <c r="GK20" s="177">
        <v>22594</v>
      </c>
      <c r="GL20" s="177">
        <v>115</v>
      </c>
      <c r="GM20" s="177">
        <v>14127</v>
      </c>
      <c r="GN20" s="177">
        <v>5602</v>
      </c>
      <c r="GO20" s="177">
        <v>419340</v>
      </c>
      <c r="GP20" s="177">
        <v>3819</v>
      </c>
      <c r="GQ20" s="177">
        <v>281512</v>
      </c>
      <c r="GR20" s="177">
        <v>1783</v>
      </c>
      <c r="GS20" s="177">
        <v>137828</v>
      </c>
    </row>
    <row r="21" spans="1:256" ht="10.5" customHeight="1">
      <c r="A21" s="14"/>
      <c r="B21" s="177"/>
      <c r="C21" s="177"/>
      <c r="D21" s="20"/>
      <c r="E21" s="20"/>
      <c r="F21" s="20"/>
      <c r="G21" s="20"/>
      <c r="H21" s="20"/>
      <c r="I21" s="20"/>
      <c r="J21" s="20"/>
      <c r="K21" s="20"/>
      <c r="L21" s="177"/>
      <c r="M21" s="20"/>
      <c r="N21" s="20"/>
      <c r="O21" s="20"/>
      <c r="P21" s="20"/>
      <c r="Q21" s="20"/>
      <c r="R21" s="20"/>
      <c r="S21" s="20"/>
      <c r="T21" s="20"/>
      <c r="U21" s="20"/>
      <c r="V21" s="196"/>
      <c r="W21" s="14"/>
      <c r="X21" s="177"/>
      <c r="Y21" s="177"/>
      <c r="Z21" s="177"/>
      <c r="AA21" s="177"/>
      <c r="AB21" s="20"/>
      <c r="AC21" s="20"/>
      <c r="AD21" s="20"/>
      <c r="AE21" s="20"/>
      <c r="AF21" s="20"/>
      <c r="AG21" s="20"/>
      <c r="AH21" s="20"/>
      <c r="AI21" s="20"/>
      <c r="AJ21" s="177"/>
      <c r="AK21" s="20"/>
      <c r="AL21" s="20"/>
      <c r="AM21" s="20"/>
      <c r="AN21" s="20"/>
      <c r="AO21" s="20"/>
      <c r="AP21" s="20"/>
      <c r="AQ21" s="20"/>
      <c r="AR21" s="20"/>
      <c r="AS21" s="20"/>
      <c r="AU21" s="14"/>
      <c r="AV21" s="177"/>
      <c r="AW21" s="177"/>
      <c r="AX21" s="177"/>
      <c r="AY21" s="20"/>
      <c r="AZ21" s="20"/>
      <c r="BA21" s="20"/>
      <c r="BB21" s="20"/>
      <c r="BC21" s="20"/>
      <c r="BD21" s="20"/>
      <c r="BE21" s="20"/>
      <c r="BF21" s="20"/>
      <c r="BG21" s="177"/>
      <c r="BH21" s="20"/>
      <c r="BI21" s="20"/>
      <c r="BJ21" s="20"/>
      <c r="BK21" s="20"/>
      <c r="BL21" s="20"/>
      <c r="BM21" s="20"/>
      <c r="BN21" s="20"/>
      <c r="BO21" s="20"/>
      <c r="BP21" s="20"/>
      <c r="BR21" s="14"/>
      <c r="BS21" s="177"/>
      <c r="BT21" s="177"/>
      <c r="BU21" s="177"/>
      <c r="BV21" s="20"/>
      <c r="BW21" s="20"/>
      <c r="BX21" s="20"/>
      <c r="BY21" s="20"/>
      <c r="BZ21" s="20"/>
      <c r="CA21" s="20"/>
      <c r="CB21" s="20"/>
      <c r="CC21" s="20"/>
      <c r="CD21" s="177"/>
      <c r="CE21" s="20"/>
      <c r="CF21" s="20"/>
      <c r="CG21" s="20"/>
      <c r="CH21" s="20"/>
      <c r="CI21" s="20"/>
      <c r="CJ21" s="20"/>
      <c r="CK21" s="20"/>
      <c r="CL21" s="20"/>
      <c r="CM21" s="20"/>
      <c r="CO21" s="14"/>
      <c r="CP21" s="177"/>
      <c r="CQ21" s="177"/>
      <c r="CR21" s="177"/>
      <c r="CS21" s="20"/>
      <c r="CT21" s="20"/>
      <c r="CU21" s="20"/>
      <c r="CV21" s="20"/>
      <c r="CW21" s="20"/>
      <c r="CX21" s="20"/>
      <c r="CY21" s="20"/>
      <c r="CZ21" s="20"/>
      <c r="DA21" s="177"/>
      <c r="DB21" s="20"/>
      <c r="DC21" s="20"/>
      <c r="DD21" s="20"/>
      <c r="DE21" s="20"/>
      <c r="DF21" s="20"/>
      <c r="DG21" s="20"/>
      <c r="DH21" s="20"/>
      <c r="DJ21" s="14"/>
      <c r="DK21" s="177"/>
      <c r="DL21" s="177"/>
      <c r="DM21" s="177"/>
      <c r="DN21" s="177"/>
      <c r="DO21" s="177"/>
      <c r="DP21" s="177"/>
      <c r="DQ21" s="20"/>
      <c r="DR21" s="20"/>
      <c r="DS21" s="20"/>
      <c r="DT21" s="20"/>
      <c r="DU21" s="20"/>
      <c r="DV21" s="20"/>
      <c r="DW21" s="20"/>
      <c r="DX21" s="20"/>
      <c r="DY21" s="177"/>
      <c r="DZ21" s="20"/>
      <c r="EA21" s="20"/>
      <c r="EB21" s="20"/>
      <c r="EC21" s="20"/>
      <c r="ED21" s="20"/>
      <c r="EE21" s="20"/>
      <c r="EF21" s="20"/>
      <c r="EH21" s="14"/>
      <c r="EI21" s="177"/>
      <c r="EJ21" s="177"/>
      <c r="EK21" s="177"/>
      <c r="EL21" s="177"/>
      <c r="EM21" s="20"/>
      <c r="EN21" s="20"/>
      <c r="EO21" s="20"/>
      <c r="EP21" s="20"/>
      <c r="EQ21" s="20"/>
      <c r="ER21" s="20"/>
      <c r="ES21" s="20"/>
      <c r="ET21" s="20"/>
      <c r="EU21" s="177"/>
      <c r="EV21" s="20"/>
      <c r="EW21" s="20"/>
      <c r="EX21" s="20"/>
      <c r="EY21" s="20"/>
      <c r="EZ21" s="20"/>
      <c r="FA21" s="20"/>
      <c r="FB21" s="20"/>
      <c r="FD21" s="14"/>
      <c r="FE21" s="177"/>
      <c r="FF21" s="177"/>
      <c r="FG21" s="177"/>
      <c r="FH21" s="20"/>
      <c r="FI21" s="20"/>
      <c r="FJ21" s="20"/>
      <c r="FK21" s="20"/>
      <c r="FL21" s="20"/>
      <c r="FM21" s="20"/>
      <c r="FN21" s="20"/>
      <c r="FO21" s="20"/>
      <c r="FP21" s="177"/>
      <c r="FQ21" s="20"/>
      <c r="FR21" s="20"/>
      <c r="FS21" s="20"/>
      <c r="FT21" s="20"/>
      <c r="FU21" s="20"/>
      <c r="FV21" s="20"/>
      <c r="FW21" s="20"/>
      <c r="FY21" s="14"/>
      <c r="FZ21" s="177"/>
      <c r="GA21" s="177"/>
      <c r="GB21" s="177"/>
      <c r="GC21" s="177"/>
      <c r="GD21" s="20"/>
      <c r="GE21" s="20"/>
      <c r="GF21" s="20"/>
      <c r="GG21" s="20"/>
      <c r="GH21" s="20"/>
      <c r="GI21" s="20"/>
      <c r="GJ21" s="20"/>
      <c r="GK21" s="20"/>
      <c r="GL21" s="177"/>
      <c r="GM21" s="20"/>
      <c r="GN21" s="20"/>
      <c r="GO21" s="20"/>
      <c r="GP21" s="20"/>
      <c r="GQ21" s="20"/>
      <c r="GR21" s="20"/>
      <c r="GS21" s="20"/>
    </row>
    <row r="22" spans="1:256" ht="10.5" customHeight="1">
      <c r="A22" s="18" t="s">
        <v>170</v>
      </c>
      <c r="B22" s="177">
        <v>1644520</v>
      </c>
      <c r="C22" s="177">
        <v>26527390</v>
      </c>
      <c r="D22" s="20">
        <v>594798</v>
      </c>
      <c r="E22" s="20">
        <v>14173773</v>
      </c>
      <c r="F22" s="20">
        <v>422392</v>
      </c>
      <c r="G22" s="20">
        <v>1019783</v>
      </c>
      <c r="H22" s="20">
        <v>8639179</v>
      </c>
      <c r="I22" s="20">
        <v>14040</v>
      </c>
      <c r="J22" s="177">
        <v>201610</v>
      </c>
      <c r="K22" s="177">
        <v>4269620</v>
      </c>
      <c r="L22" s="177"/>
      <c r="M22" s="20">
        <v>327294</v>
      </c>
      <c r="N22" s="20">
        <v>603604</v>
      </c>
      <c r="O22" s="20">
        <v>2998840</v>
      </c>
      <c r="P22" s="20">
        <v>81058</v>
      </c>
      <c r="Q22" s="20">
        <v>214569</v>
      </c>
      <c r="R22" s="20">
        <v>1370720</v>
      </c>
      <c r="S22" s="20">
        <v>141712</v>
      </c>
      <c r="T22" s="177">
        <v>186458</v>
      </c>
      <c r="U22" s="177">
        <v>988504</v>
      </c>
      <c r="V22" s="194"/>
      <c r="W22" s="18" t="s">
        <v>170</v>
      </c>
      <c r="X22" s="177">
        <v>12400</v>
      </c>
      <c r="Y22" s="177">
        <v>169220</v>
      </c>
      <c r="Z22" s="177">
        <v>301787</v>
      </c>
      <c r="AA22" s="177">
        <v>35</v>
      </c>
      <c r="AB22" s="20">
        <v>348</v>
      </c>
      <c r="AC22" s="20">
        <v>3005</v>
      </c>
      <c r="AD22" s="20">
        <v>1</v>
      </c>
      <c r="AE22" s="20">
        <v>13</v>
      </c>
      <c r="AF22" s="20">
        <v>2</v>
      </c>
      <c r="AG22" s="20">
        <v>13932</v>
      </c>
      <c r="AH22" s="177">
        <v>165593</v>
      </c>
      <c r="AI22" s="177"/>
      <c r="AJ22" s="177">
        <v>34</v>
      </c>
      <c r="AK22" s="20">
        <v>22018</v>
      </c>
      <c r="AL22" s="20">
        <v>1636</v>
      </c>
      <c r="AM22" s="20">
        <v>182221</v>
      </c>
      <c r="AN22" s="20">
        <v>52</v>
      </c>
      <c r="AO22" s="20">
        <v>7348</v>
      </c>
      <c r="AP22" s="20">
        <v>493</v>
      </c>
      <c r="AQ22" s="20">
        <v>72259</v>
      </c>
      <c r="AR22" s="177">
        <v>77</v>
      </c>
      <c r="AS22" s="177">
        <v>3224</v>
      </c>
      <c r="AT22" s="186"/>
      <c r="AU22" s="18" t="s">
        <v>170</v>
      </c>
      <c r="AV22" s="177">
        <v>14142</v>
      </c>
      <c r="AW22" s="177">
        <v>443982</v>
      </c>
      <c r="AX22" s="177">
        <v>3593351</v>
      </c>
      <c r="AY22" s="20">
        <v>5588</v>
      </c>
      <c r="AZ22" s="20">
        <v>176395</v>
      </c>
      <c r="BA22" s="20">
        <v>1744859</v>
      </c>
      <c r="BB22" s="20">
        <v>8554</v>
      </c>
      <c r="BC22" s="20">
        <v>267587</v>
      </c>
      <c r="BD22" s="20">
        <v>1848492</v>
      </c>
      <c r="BE22" s="177"/>
      <c r="BF22" s="177">
        <v>272</v>
      </c>
      <c r="BG22" s="177">
        <v>185721</v>
      </c>
      <c r="BH22" s="20">
        <v>43</v>
      </c>
      <c r="BI22" s="20">
        <v>30853</v>
      </c>
      <c r="BJ22" s="20">
        <v>229</v>
      </c>
      <c r="BK22" s="20">
        <v>154868</v>
      </c>
      <c r="BL22" s="20">
        <v>6</v>
      </c>
      <c r="BM22" s="20">
        <v>1800</v>
      </c>
      <c r="BN22" s="20">
        <v>14</v>
      </c>
      <c r="BO22" s="177">
        <v>1504</v>
      </c>
      <c r="BP22" s="177">
        <v>7761</v>
      </c>
      <c r="BQ22" s="186"/>
      <c r="BR22" s="18" t="s">
        <v>170</v>
      </c>
      <c r="BS22" s="177">
        <v>1032065</v>
      </c>
      <c r="BT22" s="177">
        <v>11951274</v>
      </c>
      <c r="BU22" s="177">
        <v>734755</v>
      </c>
      <c r="BV22" s="20">
        <v>1545242</v>
      </c>
      <c r="BW22" s="20">
        <v>9069053</v>
      </c>
      <c r="BX22" s="20">
        <v>13582</v>
      </c>
      <c r="BY22" s="20">
        <v>176830</v>
      </c>
      <c r="BZ22" s="20">
        <v>3290578</v>
      </c>
      <c r="CA22" s="20">
        <v>600221</v>
      </c>
      <c r="CB22" s="177"/>
      <c r="CC22" s="177">
        <v>1080608</v>
      </c>
      <c r="CD22" s="177">
        <v>4620259</v>
      </c>
      <c r="CE22" s="20">
        <v>120952</v>
      </c>
      <c r="CF22" s="20">
        <v>287804</v>
      </c>
      <c r="CG22" s="20">
        <v>1158215</v>
      </c>
      <c r="CH22" s="20">
        <v>50256</v>
      </c>
      <c r="CI22" s="20">
        <v>102843</v>
      </c>
      <c r="CJ22" s="20">
        <v>697646</v>
      </c>
      <c r="CK22" s="20">
        <v>1591</v>
      </c>
      <c r="CL22" s="177">
        <v>10852</v>
      </c>
      <c r="CM22" s="177">
        <v>341272</v>
      </c>
      <c r="CN22" s="186"/>
      <c r="CO22" s="18" t="s">
        <v>170</v>
      </c>
      <c r="CP22" s="177">
        <v>46875</v>
      </c>
      <c r="CQ22" s="177">
        <v>89231</v>
      </c>
      <c r="CR22" s="177">
        <v>346498</v>
      </c>
      <c r="CS22" s="20">
        <v>1790</v>
      </c>
      <c r="CT22" s="20">
        <v>2760</v>
      </c>
      <c r="CU22" s="20">
        <v>9876</v>
      </c>
      <c r="CV22" s="20">
        <v>270813</v>
      </c>
      <c r="CW22" s="20">
        <v>396553</v>
      </c>
      <c r="CX22" s="20">
        <v>1391968</v>
      </c>
      <c r="CY22" s="177"/>
      <c r="CZ22" s="177">
        <v>24349</v>
      </c>
      <c r="DA22" s="177">
        <v>42392</v>
      </c>
      <c r="DB22" s="20">
        <v>90441</v>
      </c>
      <c r="DC22" s="20">
        <v>12395</v>
      </c>
      <c r="DD22" s="20">
        <v>157493</v>
      </c>
      <c r="DE22" s="20">
        <v>216208</v>
      </c>
      <c r="DF22" s="20">
        <v>1185</v>
      </c>
      <c r="DG22" s="20">
        <v>7147</v>
      </c>
      <c r="DH22" s="20">
        <v>9273</v>
      </c>
      <c r="DI22" s="186"/>
      <c r="DJ22" s="18" t="s">
        <v>34</v>
      </c>
      <c r="DK22" s="177">
        <v>187</v>
      </c>
      <c r="DL22" s="177">
        <v>896</v>
      </c>
      <c r="DM22" s="177">
        <v>6002</v>
      </c>
      <c r="DN22" s="177">
        <v>5</v>
      </c>
      <c r="DO22" s="177">
        <v>16</v>
      </c>
      <c r="DP22" s="177">
        <v>142</v>
      </c>
      <c r="DQ22" s="20" t="s">
        <v>191</v>
      </c>
      <c r="DR22" s="20" t="s">
        <v>191</v>
      </c>
      <c r="DS22" s="20" t="s">
        <v>191</v>
      </c>
      <c r="DT22" s="20">
        <v>20718</v>
      </c>
      <c r="DU22" s="20"/>
      <c r="DV22" s="20">
        <v>124133</v>
      </c>
      <c r="DW22" s="177">
        <v>4</v>
      </c>
      <c r="DX22" s="177">
        <v>46</v>
      </c>
      <c r="DY22" s="177">
        <v>2267</v>
      </c>
      <c r="DZ22" s="20">
        <v>211955</v>
      </c>
      <c r="EA22" s="20">
        <v>91</v>
      </c>
      <c r="EB22" s="20">
        <v>2984</v>
      </c>
      <c r="EC22" s="20">
        <v>1098</v>
      </c>
      <c r="ED22" s="20">
        <v>118241</v>
      </c>
      <c r="EE22" s="20">
        <v>120</v>
      </c>
      <c r="EF22" s="20">
        <v>7019</v>
      </c>
      <c r="EG22" s="186"/>
      <c r="EH22" s="18" t="s">
        <v>170</v>
      </c>
      <c r="EI22" s="177">
        <v>784</v>
      </c>
      <c r="EJ22" s="177">
        <v>435266</v>
      </c>
      <c r="EK22" s="177">
        <v>1228</v>
      </c>
      <c r="EL22" s="177">
        <v>368400</v>
      </c>
      <c r="EM22" s="20">
        <v>11087</v>
      </c>
      <c r="EN22" s="20">
        <v>29830</v>
      </c>
      <c r="EO22" s="20">
        <v>247019</v>
      </c>
      <c r="EP22" s="20">
        <v>293</v>
      </c>
      <c r="EQ22" s="20">
        <v>4261</v>
      </c>
      <c r="ER22" s="20"/>
      <c r="ES22" s="177">
        <v>108558</v>
      </c>
      <c r="ET22" s="177">
        <v>9944</v>
      </c>
      <c r="EU22" s="177">
        <v>23327</v>
      </c>
      <c r="EV22" s="20">
        <v>124257</v>
      </c>
      <c r="EW22" s="20">
        <v>850</v>
      </c>
      <c r="EX22" s="20">
        <v>2242</v>
      </c>
      <c r="EY22" s="20">
        <v>14205</v>
      </c>
      <c r="EZ22" s="20">
        <v>4545</v>
      </c>
      <c r="FA22" s="20">
        <v>7400</v>
      </c>
      <c r="FB22" s="20">
        <v>49535</v>
      </c>
      <c r="FC22" s="186"/>
      <c r="FD22" s="18" t="s">
        <v>170</v>
      </c>
      <c r="FE22" s="177">
        <v>280</v>
      </c>
      <c r="FF22" s="177">
        <v>3841</v>
      </c>
      <c r="FG22" s="177">
        <v>5603</v>
      </c>
      <c r="FH22" s="20" t="s">
        <v>191</v>
      </c>
      <c r="FI22" s="20" t="s">
        <v>191</v>
      </c>
      <c r="FJ22" s="20" t="s">
        <v>191</v>
      </c>
      <c r="FK22" s="20">
        <v>1207</v>
      </c>
      <c r="FL22" s="20">
        <v>3526</v>
      </c>
      <c r="FM22" s="20">
        <v>39058</v>
      </c>
      <c r="FN22" s="177"/>
      <c r="FO22" s="177">
        <v>57</v>
      </c>
      <c r="FP22" s="177">
        <v>782</v>
      </c>
      <c r="FQ22" s="20">
        <v>24985</v>
      </c>
      <c r="FR22" s="20">
        <v>998</v>
      </c>
      <c r="FS22" s="20">
        <v>2320</v>
      </c>
      <c r="FT22" s="20">
        <v>11577</v>
      </c>
      <c r="FU22" s="20">
        <v>152</v>
      </c>
      <c r="FV22" s="20">
        <v>424</v>
      </c>
      <c r="FW22" s="20">
        <v>2496</v>
      </c>
      <c r="FX22" s="186"/>
      <c r="FY22" s="18" t="s">
        <v>170</v>
      </c>
      <c r="FZ22" s="177">
        <v>389</v>
      </c>
      <c r="GA22" s="177">
        <v>588</v>
      </c>
      <c r="GB22" s="177">
        <v>3744</v>
      </c>
      <c r="GC22" s="177">
        <v>56</v>
      </c>
      <c r="GD22" s="20">
        <v>703</v>
      </c>
      <c r="GE22" s="20">
        <v>1239</v>
      </c>
      <c r="GF22" s="20" t="s">
        <v>191</v>
      </c>
      <c r="GG22" s="20" t="s">
        <v>191</v>
      </c>
      <c r="GH22" s="20" t="s">
        <v>191</v>
      </c>
      <c r="GI22" s="20"/>
      <c r="GJ22" s="177">
        <v>285</v>
      </c>
      <c r="GK22" s="177">
        <v>34592</v>
      </c>
      <c r="GL22" s="177">
        <v>144</v>
      </c>
      <c r="GM22" s="20">
        <v>21554</v>
      </c>
      <c r="GN22" s="20">
        <v>6263</v>
      </c>
      <c r="GO22" s="20">
        <v>661396</v>
      </c>
      <c r="GP22" s="20">
        <v>4331</v>
      </c>
      <c r="GQ22" s="20">
        <v>439099</v>
      </c>
      <c r="GR22" s="20">
        <v>1932</v>
      </c>
      <c r="GS22" s="20">
        <v>222297</v>
      </c>
    </row>
    <row r="23" spans="1:256" ht="10.5" customHeight="1">
      <c r="A23" s="14"/>
      <c r="B23" s="177"/>
      <c r="C23" s="177"/>
      <c r="D23" s="20"/>
      <c r="E23" s="20"/>
      <c r="F23" s="20"/>
      <c r="G23" s="20"/>
      <c r="H23" s="20"/>
      <c r="I23" s="20"/>
      <c r="J23" s="20"/>
      <c r="K23" s="20"/>
      <c r="L23" s="177"/>
      <c r="M23" s="20"/>
      <c r="N23" s="20"/>
      <c r="O23" s="20"/>
      <c r="P23" s="20"/>
      <c r="Q23" s="20"/>
      <c r="R23" s="20"/>
      <c r="S23" s="20"/>
      <c r="T23" s="20"/>
      <c r="U23" s="20"/>
      <c r="V23" s="196"/>
      <c r="W23" s="14"/>
      <c r="X23" s="177"/>
      <c r="Y23" s="177"/>
      <c r="Z23" s="177"/>
      <c r="AA23" s="177"/>
      <c r="AB23" s="20"/>
      <c r="AC23" s="20"/>
      <c r="AD23" s="20"/>
      <c r="AE23" s="20"/>
      <c r="AF23" s="20"/>
      <c r="AG23" s="20"/>
      <c r="AH23" s="20"/>
      <c r="AI23" s="20"/>
      <c r="AJ23" s="177"/>
      <c r="AK23" s="20"/>
      <c r="AL23" s="20"/>
      <c r="AM23" s="20"/>
      <c r="AN23" s="20"/>
      <c r="AO23" s="20"/>
      <c r="AP23" s="20"/>
      <c r="AQ23" s="20"/>
      <c r="AR23" s="20"/>
      <c r="AS23" s="20"/>
      <c r="AU23" s="14"/>
      <c r="AV23" s="177"/>
      <c r="AW23" s="177"/>
      <c r="AX23" s="177"/>
      <c r="AY23" s="20"/>
      <c r="AZ23" s="20"/>
      <c r="BA23" s="20"/>
      <c r="BB23" s="20"/>
      <c r="BC23" s="20"/>
      <c r="BD23" s="20"/>
      <c r="BE23" s="20"/>
      <c r="BF23" s="20"/>
      <c r="BG23" s="177"/>
      <c r="BH23" s="20"/>
      <c r="BI23" s="20"/>
      <c r="BJ23" s="20"/>
      <c r="BK23" s="20"/>
      <c r="BL23" s="20"/>
      <c r="BM23" s="20"/>
      <c r="BN23" s="20"/>
      <c r="BO23" s="20"/>
      <c r="BP23" s="20"/>
      <c r="BR23" s="14"/>
      <c r="BS23" s="177"/>
      <c r="BT23" s="177"/>
      <c r="BU23" s="177"/>
      <c r="BV23" s="20"/>
      <c r="BW23" s="20"/>
      <c r="BX23" s="20"/>
      <c r="BY23" s="20"/>
      <c r="BZ23" s="20"/>
      <c r="CA23" s="20"/>
      <c r="CB23" s="20"/>
      <c r="CC23" s="20"/>
      <c r="CD23" s="177"/>
      <c r="CE23" s="20"/>
      <c r="CF23" s="20"/>
      <c r="CG23" s="20"/>
      <c r="CH23" s="20"/>
      <c r="CI23" s="20"/>
      <c r="CJ23" s="20"/>
      <c r="CK23" s="20"/>
      <c r="CL23" s="20"/>
      <c r="CM23" s="20"/>
      <c r="CO23" s="14"/>
      <c r="CP23" s="177"/>
      <c r="CQ23" s="177"/>
      <c r="CR23" s="177"/>
      <c r="CS23" s="20"/>
      <c r="CT23" s="20"/>
      <c r="CU23" s="20"/>
      <c r="CV23" s="20"/>
      <c r="CW23" s="20"/>
      <c r="CX23" s="20"/>
      <c r="CY23" s="20"/>
      <c r="CZ23" s="20"/>
      <c r="DA23" s="177"/>
      <c r="DB23" s="20"/>
      <c r="DC23" s="20"/>
      <c r="DD23" s="20"/>
      <c r="DE23" s="20"/>
      <c r="DF23" s="20"/>
      <c r="DG23" s="20"/>
      <c r="DH23" s="20"/>
      <c r="DJ23" s="14"/>
      <c r="DK23" s="177"/>
      <c r="DL23" s="177"/>
      <c r="DM23" s="177"/>
      <c r="DN23" s="177"/>
      <c r="DO23" s="177"/>
      <c r="DP23" s="177"/>
      <c r="DQ23" s="20"/>
      <c r="DR23" s="20"/>
      <c r="DS23" s="20"/>
      <c r="DT23" s="20"/>
      <c r="DU23" s="20"/>
      <c r="DV23" s="20"/>
      <c r="DW23" s="20"/>
      <c r="DX23" s="20"/>
      <c r="DY23" s="177"/>
      <c r="DZ23" s="20"/>
      <c r="EA23" s="20"/>
      <c r="EB23" s="20"/>
      <c r="EC23" s="20"/>
      <c r="ED23" s="20"/>
      <c r="EE23" s="20"/>
      <c r="EF23" s="20"/>
      <c r="EH23" s="14"/>
      <c r="EI23" s="177"/>
      <c r="EJ23" s="177"/>
      <c r="EK23" s="177"/>
      <c r="EL23" s="177"/>
      <c r="EM23" s="20"/>
      <c r="EN23" s="20"/>
      <c r="EO23" s="20"/>
      <c r="EP23" s="20"/>
      <c r="EQ23" s="20"/>
      <c r="ER23" s="20"/>
      <c r="ES23" s="20"/>
      <c r="ET23" s="20"/>
      <c r="EU23" s="177"/>
      <c r="EV23" s="20"/>
      <c r="EW23" s="20"/>
      <c r="EX23" s="20"/>
      <c r="EY23" s="20"/>
      <c r="EZ23" s="20"/>
      <c r="FA23" s="20"/>
      <c r="FB23" s="20"/>
      <c r="FD23" s="14"/>
      <c r="FE23" s="177"/>
      <c r="FF23" s="177"/>
      <c r="FG23" s="177"/>
      <c r="FH23" s="20"/>
      <c r="FI23" s="20"/>
      <c r="FJ23" s="20"/>
      <c r="FK23" s="20"/>
      <c r="FL23" s="20"/>
      <c r="FM23" s="20"/>
      <c r="FN23" s="20"/>
      <c r="FO23" s="20"/>
      <c r="FP23" s="177"/>
      <c r="FQ23" s="20"/>
      <c r="FR23" s="20"/>
      <c r="FS23" s="20"/>
      <c r="FT23" s="20"/>
      <c r="FU23" s="20"/>
      <c r="FV23" s="20"/>
      <c r="FW23" s="20"/>
      <c r="FY23" s="14"/>
      <c r="FZ23" s="177"/>
      <c r="GA23" s="177"/>
      <c r="GB23" s="177"/>
      <c r="GC23" s="177"/>
      <c r="GD23" s="20"/>
      <c r="GE23" s="20"/>
      <c r="GF23" s="20"/>
      <c r="GG23" s="20"/>
      <c r="GH23" s="20"/>
      <c r="GI23" s="20"/>
      <c r="GJ23" s="20"/>
      <c r="GK23" s="20"/>
      <c r="GL23" s="177"/>
      <c r="GM23" s="20"/>
      <c r="GN23" s="20"/>
      <c r="GO23" s="20"/>
      <c r="GP23" s="20"/>
      <c r="GQ23" s="20"/>
      <c r="GR23" s="20"/>
      <c r="GS23" s="20"/>
    </row>
    <row r="24" spans="1:256" ht="10.5" customHeight="1">
      <c r="A24" s="18" t="s">
        <v>38</v>
      </c>
      <c r="B24" s="177">
        <v>1586760</v>
      </c>
      <c r="C24" s="177">
        <v>25379268</v>
      </c>
      <c r="D24" s="177">
        <v>570184</v>
      </c>
      <c r="E24" s="177">
        <v>13531100</v>
      </c>
      <c r="F24" s="177">
        <v>401658</v>
      </c>
      <c r="G24" s="177">
        <v>940876</v>
      </c>
      <c r="H24" s="177">
        <v>8136583</v>
      </c>
      <c r="I24" s="177">
        <v>12854</v>
      </c>
      <c r="J24" s="177">
        <v>181677</v>
      </c>
      <c r="K24" s="177">
        <v>4010891</v>
      </c>
      <c r="L24" s="177"/>
      <c r="M24" s="177">
        <v>311328</v>
      </c>
      <c r="N24" s="177">
        <v>558234</v>
      </c>
      <c r="O24" s="177">
        <v>2844029</v>
      </c>
      <c r="P24" s="177">
        <v>77476</v>
      </c>
      <c r="Q24" s="177">
        <v>200965</v>
      </c>
      <c r="R24" s="177">
        <v>1281663</v>
      </c>
      <c r="S24" s="177">
        <v>138921</v>
      </c>
      <c r="T24" s="177">
        <v>179329</v>
      </c>
      <c r="U24" s="177">
        <v>995464</v>
      </c>
      <c r="V24" s="194"/>
      <c r="W24" s="18" t="s">
        <v>38</v>
      </c>
      <c r="X24" s="177">
        <v>11408</v>
      </c>
      <c r="Y24" s="177">
        <v>153172</v>
      </c>
      <c r="Z24" s="177">
        <v>276678</v>
      </c>
      <c r="AA24" s="177">
        <v>37</v>
      </c>
      <c r="AB24" s="177">
        <v>397</v>
      </c>
      <c r="AC24" s="177">
        <v>3309</v>
      </c>
      <c r="AD24" s="177">
        <v>1</v>
      </c>
      <c r="AE24" s="177">
        <v>24</v>
      </c>
      <c r="AF24" s="177">
        <v>3</v>
      </c>
      <c r="AG24" s="177">
        <v>13842</v>
      </c>
      <c r="AH24" s="177">
        <v>168674</v>
      </c>
      <c r="AI24" s="177"/>
      <c r="AJ24" s="177">
        <v>26</v>
      </c>
      <c r="AK24" s="177">
        <v>5248</v>
      </c>
      <c r="AL24" s="177">
        <v>1493</v>
      </c>
      <c r="AM24" s="177">
        <v>194533</v>
      </c>
      <c r="AN24" s="177">
        <v>58</v>
      </c>
      <c r="AO24" s="177">
        <v>3652</v>
      </c>
      <c r="AP24" s="177">
        <v>435</v>
      </c>
      <c r="AQ24" s="177">
        <v>71571</v>
      </c>
      <c r="AR24" s="177">
        <v>85</v>
      </c>
      <c r="AS24" s="177">
        <v>3615</v>
      </c>
      <c r="AT24" s="186"/>
      <c r="AU24" s="18" t="s">
        <v>38</v>
      </c>
      <c r="AV24" s="177">
        <v>13355</v>
      </c>
      <c r="AW24" s="177">
        <v>418952</v>
      </c>
      <c r="AX24" s="177">
        <v>3480840</v>
      </c>
      <c r="AY24" s="177">
        <v>5320</v>
      </c>
      <c r="AZ24" s="177">
        <v>165902</v>
      </c>
      <c r="BA24" s="177">
        <v>1669701</v>
      </c>
      <c r="BB24" s="177">
        <v>8035</v>
      </c>
      <c r="BC24" s="177">
        <v>253050</v>
      </c>
      <c r="BD24" s="177">
        <v>1811140</v>
      </c>
      <c r="BE24" s="177"/>
      <c r="BF24" s="177">
        <v>246</v>
      </c>
      <c r="BG24" s="177">
        <v>177348</v>
      </c>
      <c r="BH24" s="177">
        <v>50</v>
      </c>
      <c r="BI24" s="177">
        <v>38748</v>
      </c>
      <c r="BJ24" s="177">
        <v>196</v>
      </c>
      <c r="BK24" s="177">
        <v>138600</v>
      </c>
      <c r="BL24" s="177">
        <v>10</v>
      </c>
      <c r="BM24" s="177">
        <v>3000</v>
      </c>
      <c r="BN24" s="177">
        <v>17</v>
      </c>
      <c r="BO24" s="177">
        <v>2225</v>
      </c>
      <c r="BP24" s="177">
        <v>10582</v>
      </c>
      <c r="BQ24" s="186"/>
      <c r="BR24" s="18" t="s">
        <v>38</v>
      </c>
      <c r="BS24" s="177">
        <v>984247</v>
      </c>
      <c r="BT24" s="177">
        <v>11116461</v>
      </c>
      <c r="BU24" s="177">
        <v>693682</v>
      </c>
      <c r="BV24" s="177">
        <v>1422323</v>
      </c>
      <c r="BW24" s="177">
        <v>8337141</v>
      </c>
      <c r="BX24" s="177">
        <v>11948</v>
      </c>
      <c r="BY24" s="177">
        <v>158099</v>
      </c>
      <c r="BZ24" s="177">
        <v>2941722</v>
      </c>
      <c r="CA24" s="177">
        <v>564698</v>
      </c>
      <c r="CB24" s="177"/>
      <c r="CC24" s="177">
        <v>994973</v>
      </c>
      <c r="CD24" s="177">
        <v>4319988</v>
      </c>
      <c r="CE24" s="177">
        <v>117036</v>
      </c>
      <c r="CF24" s="177">
        <v>269251</v>
      </c>
      <c r="CG24" s="177">
        <v>1075431</v>
      </c>
      <c r="CH24" s="177">
        <v>46390</v>
      </c>
      <c r="CI24" s="177">
        <v>93335</v>
      </c>
      <c r="CJ24" s="177">
        <v>587420</v>
      </c>
      <c r="CK24" s="177">
        <v>1360</v>
      </c>
      <c r="CL24" s="177">
        <v>9073</v>
      </c>
      <c r="CM24" s="177">
        <v>262427</v>
      </c>
      <c r="CN24" s="186"/>
      <c r="CO24" s="18" t="s">
        <v>38</v>
      </c>
      <c r="CP24" s="177">
        <v>43363</v>
      </c>
      <c r="CQ24" s="177">
        <v>81712</v>
      </c>
      <c r="CR24" s="177">
        <v>315522</v>
      </c>
      <c r="CS24" s="177">
        <v>1667</v>
      </c>
      <c r="CT24" s="177">
        <v>2550</v>
      </c>
      <c r="CU24" s="177">
        <v>9471</v>
      </c>
      <c r="CV24" s="177">
        <v>264246</v>
      </c>
      <c r="CW24" s="177">
        <v>380210</v>
      </c>
      <c r="CX24" s="177">
        <v>1350733</v>
      </c>
      <c r="CY24" s="177"/>
      <c r="CZ24" s="177">
        <v>23773</v>
      </c>
      <c r="DA24" s="177">
        <v>41314</v>
      </c>
      <c r="DB24" s="177">
        <v>88459</v>
      </c>
      <c r="DC24" s="177">
        <v>10866</v>
      </c>
      <c r="DD24" s="177">
        <v>141104</v>
      </c>
      <c r="DE24" s="177">
        <v>196513</v>
      </c>
      <c r="DF24" s="177">
        <v>1003</v>
      </c>
      <c r="DG24" s="177">
        <v>6119</v>
      </c>
      <c r="DH24" s="177">
        <v>7986</v>
      </c>
      <c r="DI24" s="186"/>
      <c r="DJ24" s="18" t="s">
        <v>38</v>
      </c>
      <c r="DK24" s="177">
        <v>204</v>
      </c>
      <c r="DL24" s="177">
        <v>1053</v>
      </c>
      <c r="DM24" s="177">
        <v>7105</v>
      </c>
      <c r="DN24" s="177">
        <v>6</v>
      </c>
      <c r="DO24" s="177">
        <v>43</v>
      </c>
      <c r="DP24" s="177">
        <v>309</v>
      </c>
      <c r="DQ24" s="177">
        <v>1</v>
      </c>
      <c r="DR24" s="177">
        <v>92</v>
      </c>
      <c r="DS24" s="177">
        <v>26</v>
      </c>
      <c r="DT24" s="177">
        <v>20688</v>
      </c>
      <c r="DU24" s="177"/>
      <c r="DV24" s="177">
        <v>126403</v>
      </c>
      <c r="DW24" s="177">
        <v>3</v>
      </c>
      <c r="DX24" s="177">
        <v>128</v>
      </c>
      <c r="DY24" s="177">
        <v>2158</v>
      </c>
      <c r="DZ24" s="177">
        <v>219139</v>
      </c>
      <c r="EA24" s="177">
        <v>107</v>
      </c>
      <c r="EB24" s="177">
        <v>7238</v>
      </c>
      <c r="EC24" s="177">
        <v>1147</v>
      </c>
      <c r="ED24" s="177">
        <v>112582</v>
      </c>
      <c r="EE24" s="177">
        <v>137</v>
      </c>
      <c r="EF24" s="177">
        <v>6640</v>
      </c>
      <c r="EG24" s="186"/>
      <c r="EH24" s="18" t="s">
        <v>38</v>
      </c>
      <c r="EI24" s="177">
        <v>773</v>
      </c>
      <c r="EJ24" s="177">
        <v>422512</v>
      </c>
      <c r="EK24" s="177">
        <v>1101</v>
      </c>
      <c r="EL24" s="177">
        <v>330300</v>
      </c>
      <c r="EM24" s="177">
        <v>20671</v>
      </c>
      <c r="EN24" s="177">
        <v>56479</v>
      </c>
      <c r="EO24" s="177">
        <v>498434</v>
      </c>
      <c r="EP24" s="177">
        <v>594</v>
      </c>
      <c r="EQ24" s="177">
        <v>9534</v>
      </c>
      <c r="ER24" s="177"/>
      <c r="ES24" s="177">
        <v>241461</v>
      </c>
      <c r="ET24" s="177">
        <v>18423</v>
      </c>
      <c r="EU24" s="177">
        <v>42593</v>
      </c>
      <c r="EV24" s="177">
        <v>228365</v>
      </c>
      <c r="EW24" s="177">
        <v>1654</v>
      </c>
      <c r="EX24" s="177">
        <v>4352</v>
      </c>
      <c r="EY24" s="177">
        <v>28608</v>
      </c>
      <c r="EZ24" s="177">
        <v>8691</v>
      </c>
      <c r="FA24" s="177">
        <v>13673</v>
      </c>
      <c r="FB24" s="177">
        <v>94133</v>
      </c>
      <c r="FC24" s="186"/>
      <c r="FD24" s="18" t="s">
        <v>38</v>
      </c>
      <c r="FE24" s="177">
        <v>564</v>
      </c>
      <c r="FF24" s="177">
        <v>8658</v>
      </c>
      <c r="FG24" s="177">
        <v>13165</v>
      </c>
      <c r="FH24" s="177" t="s">
        <v>191</v>
      </c>
      <c r="FI24" s="177" t="s">
        <v>191</v>
      </c>
      <c r="FJ24" s="177" t="s">
        <v>191</v>
      </c>
      <c r="FK24" s="177">
        <v>1873</v>
      </c>
      <c r="FL24" s="177">
        <v>5314</v>
      </c>
      <c r="FM24" s="177">
        <v>54684</v>
      </c>
      <c r="FN24" s="177"/>
      <c r="FO24" s="177">
        <v>73</v>
      </c>
      <c r="FP24" s="177">
        <v>1201</v>
      </c>
      <c r="FQ24" s="177">
        <v>31843</v>
      </c>
      <c r="FR24" s="177">
        <v>1571</v>
      </c>
      <c r="FS24" s="177">
        <v>3488</v>
      </c>
      <c r="FT24" s="177">
        <v>19100</v>
      </c>
      <c r="FU24" s="177">
        <v>229</v>
      </c>
      <c r="FV24" s="177">
        <v>625</v>
      </c>
      <c r="FW24" s="177">
        <v>3740</v>
      </c>
      <c r="FX24" s="186"/>
      <c r="FY24" s="18" t="s">
        <v>38</v>
      </c>
      <c r="FZ24" s="177">
        <v>634</v>
      </c>
      <c r="GA24" s="177">
        <v>1000</v>
      </c>
      <c r="GB24" s="177">
        <v>5575</v>
      </c>
      <c r="GC24" s="177">
        <v>66</v>
      </c>
      <c r="GD24" s="177">
        <v>1007</v>
      </c>
      <c r="GE24" s="177">
        <v>1676</v>
      </c>
      <c r="GF24" s="177" t="s">
        <v>191</v>
      </c>
      <c r="GG24" s="177" t="s">
        <v>191</v>
      </c>
      <c r="GH24" s="177" t="s">
        <v>191</v>
      </c>
      <c r="GI24" s="177"/>
      <c r="GJ24" s="177">
        <v>301</v>
      </c>
      <c r="GK24" s="177">
        <v>43654</v>
      </c>
      <c r="GL24" s="177">
        <v>159</v>
      </c>
      <c r="GM24" s="177">
        <v>20386</v>
      </c>
      <c r="GN24" s="177">
        <v>6080</v>
      </c>
      <c r="GO24" s="177">
        <v>683010</v>
      </c>
      <c r="GP24" s="177">
        <v>4117</v>
      </c>
      <c r="GQ24" s="177">
        <v>468216</v>
      </c>
      <c r="GR24" s="177">
        <v>1963</v>
      </c>
      <c r="GS24" s="177">
        <v>214794</v>
      </c>
    </row>
    <row r="25" spans="1:256" ht="10.5" customHeight="1">
      <c r="A25" s="18"/>
      <c r="B25" s="177"/>
      <c r="C25" s="177"/>
      <c r="D25" s="177"/>
      <c r="E25" s="177"/>
      <c r="F25" s="177"/>
      <c r="G25" s="177"/>
      <c r="H25" s="177"/>
      <c r="I25" s="177"/>
      <c r="J25" s="177"/>
      <c r="K25" s="177"/>
      <c r="L25" s="177"/>
      <c r="M25" s="177"/>
      <c r="N25" s="177"/>
      <c r="O25" s="177"/>
      <c r="P25" s="177"/>
      <c r="Q25" s="177"/>
      <c r="R25" s="177"/>
      <c r="S25" s="177"/>
      <c r="T25" s="177"/>
      <c r="U25" s="177"/>
      <c r="V25" s="194"/>
      <c r="W25" s="18"/>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95"/>
      <c r="AU25" s="18"/>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95"/>
      <c r="BR25" s="18"/>
      <c r="BS25" s="177"/>
      <c r="BT25" s="177"/>
      <c r="BU25" s="177"/>
      <c r="BV25" s="177"/>
      <c r="BW25" s="177"/>
      <c r="BX25" s="177"/>
      <c r="BY25" s="177"/>
      <c r="BZ25" s="177"/>
      <c r="CA25" s="177"/>
      <c r="CB25" s="177"/>
      <c r="CC25" s="177"/>
      <c r="CD25" s="177"/>
      <c r="CE25" s="177"/>
      <c r="CF25" s="177"/>
      <c r="CG25" s="177"/>
      <c r="CH25" s="177"/>
      <c r="CI25" s="177"/>
      <c r="CJ25" s="177"/>
      <c r="CK25" s="177"/>
      <c r="CL25" s="177"/>
      <c r="CM25" s="177"/>
      <c r="CN25" s="186"/>
      <c r="CO25" s="18"/>
      <c r="CP25" s="177"/>
      <c r="CQ25" s="177"/>
      <c r="CR25" s="177"/>
      <c r="CS25" s="177"/>
      <c r="CT25" s="177"/>
      <c r="CU25" s="177"/>
      <c r="CV25" s="177"/>
      <c r="CW25" s="177"/>
      <c r="CX25" s="177"/>
      <c r="CY25" s="177"/>
      <c r="CZ25" s="177"/>
      <c r="DA25" s="177"/>
      <c r="DB25" s="177"/>
      <c r="DC25" s="177"/>
      <c r="DD25" s="177"/>
      <c r="DE25" s="177"/>
      <c r="DF25" s="177"/>
      <c r="DG25" s="177"/>
      <c r="DH25" s="177"/>
      <c r="DI25" s="195"/>
      <c r="DJ25" s="18"/>
      <c r="DK25" s="177"/>
      <c r="DL25" s="177"/>
      <c r="DM25" s="177"/>
      <c r="DN25" s="177"/>
      <c r="DO25" s="177"/>
      <c r="DP25" s="177"/>
      <c r="DQ25" s="177"/>
      <c r="DR25" s="177"/>
      <c r="DS25" s="177"/>
      <c r="DT25" s="177"/>
      <c r="DU25" s="177"/>
      <c r="DV25" s="177"/>
      <c r="DW25" s="177"/>
      <c r="DX25" s="177"/>
      <c r="DY25" s="177"/>
      <c r="DZ25" s="177"/>
      <c r="EA25" s="177"/>
      <c r="EB25" s="177"/>
      <c r="EC25" s="177"/>
      <c r="ED25" s="177"/>
      <c r="EE25" s="177"/>
      <c r="EF25" s="177"/>
      <c r="EG25" s="195"/>
      <c r="EH25" s="18"/>
      <c r="EI25" s="177"/>
      <c r="EJ25" s="177"/>
      <c r="EK25" s="177"/>
      <c r="EL25" s="177"/>
      <c r="EM25" s="177"/>
      <c r="EN25" s="177"/>
      <c r="EO25" s="177"/>
      <c r="EP25" s="177"/>
      <c r="EQ25" s="177"/>
      <c r="ER25" s="177"/>
      <c r="ES25" s="177"/>
      <c r="ET25" s="177"/>
      <c r="EU25" s="177"/>
      <c r="EV25" s="177"/>
      <c r="EW25" s="177"/>
      <c r="EX25" s="177"/>
      <c r="EY25" s="177"/>
      <c r="EZ25" s="177"/>
      <c r="FA25" s="177"/>
      <c r="FB25" s="177"/>
      <c r="FC25" s="195"/>
      <c r="FD25" s="18"/>
      <c r="FE25" s="177"/>
      <c r="FF25" s="177"/>
      <c r="FG25" s="177"/>
      <c r="FH25" s="177"/>
      <c r="FI25" s="177"/>
      <c r="FJ25" s="177"/>
      <c r="FK25" s="177"/>
      <c r="FL25" s="177"/>
      <c r="FM25" s="177"/>
      <c r="FN25" s="177"/>
      <c r="FO25" s="177"/>
      <c r="FP25" s="177"/>
      <c r="FQ25" s="177"/>
      <c r="FR25" s="177"/>
      <c r="FS25" s="177"/>
      <c r="FT25" s="177"/>
      <c r="FU25" s="177"/>
      <c r="FV25" s="177"/>
      <c r="FW25" s="177"/>
      <c r="FX25" s="195"/>
      <c r="FY25" s="18"/>
      <c r="FZ25" s="177"/>
      <c r="GA25" s="177"/>
      <c r="GB25" s="177"/>
      <c r="GC25" s="177"/>
      <c r="GD25" s="177"/>
      <c r="GE25" s="177"/>
      <c r="GF25" s="177"/>
      <c r="GG25" s="177"/>
      <c r="GH25" s="177"/>
      <c r="GI25" s="177"/>
      <c r="GJ25" s="177"/>
      <c r="GK25" s="177"/>
      <c r="GL25" s="177"/>
      <c r="GM25" s="177"/>
      <c r="GN25" s="177"/>
      <c r="GO25" s="177"/>
      <c r="GP25" s="177"/>
      <c r="GQ25" s="177"/>
      <c r="GR25" s="177"/>
      <c r="GS25" s="177"/>
    </row>
    <row r="26" spans="1:256" ht="10.5" customHeight="1">
      <c r="A26" s="22"/>
      <c r="B26" s="177"/>
      <c r="C26" s="177"/>
      <c r="D26" s="20"/>
      <c r="E26" s="20"/>
      <c r="F26" s="20"/>
      <c r="G26" s="20"/>
      <c r="H26" s="20"/>
      <c r="I26" s="20"/>
      <c r="J26" s="20"/>
      <c r="K26" s="20"/>
      <c r="L26" s="177"/>
      <c r="M26" s="20"/>
      <c r="N26" s="20"/>
      <c r="O26" s="20"/>
      <c r="P26" s="20"/>
      <c r="Q26" s="20"/>
      <c r="R26" s="20"/>
      <c r="S26" s="20"/>
      <c r="T26" s="20"/>
      <c r="U26" s="20"/>
      <c r="V26" s="196"/>
      <c r="W26" s="22"/>
      <c r="X26" s="177"/>
      <c r="Y26" s="177"/>
      <c r="Z26" s="177"/>
      <c r="AA26" s="177"/>
      <c r="AB26" s="20"/>
      <c r="AC26" s="20"/>
      <c r="AD26" s="20"/>
      <c r="AE26" s="20"/>
      <c r="AF26" s="20"/>
      <c r="AG26" s="20"/>
      <c r="AH26" s="20"/>
      <c r="AI26" s="20"/>
      <c r="AJ26" s="177"/>
      <c r="AK26" s="20"/>
      <c r="AL26" s="20"/>
      <c r="AM26" s="20"/>
      <c r="AN26" s="20"/>
      <c r="AO26" s="20"/>
      <c r="AP26" s="20"/>
      <c r="AQ26" s="20"/>
      <c r="AR26" s="20"/>
      <c r="AS26" s="20"/>
      <c r="AU26" s="22"/>
      <c r="AV26" s="177"/>
      <c r="AW26" s="177"/>
      <c r="AX26" s="177"/>
      <c r="AY26" s="20"/>
      <c r="AZ26" s="20"/>
      <c r="BA26" s="20"/>
      <c r="BB26" s="20"/>
      <c r="BC26" s="20"/>
      <c r="BD26" s="20"/>
      <c r="BE26" s="20"/>
      <c r="BF26" s="20"/>
      <c r="BG26" s="177"/>
      <c r="BH26" s="20"/>
      <c r="BI26" s="20"/>
      <c r="BJ26" s="20"/>
      <c r="BK26" s="20"/>
      <c r="BL26" s="20"/>
      <c r="BM26" s="20"/>
      <c r="BN26" s="20"/>
      <c r="BO26" s="20"/>
      <c r="BP26" s="20"/>
      <c r="BR26" s="22"/>
      <c r="BS26" s="177"/>
      <c r="BT26" s="177"/>
      <c r="BU26" s="177"/>
      <c r="BV26" s="20"/>
      <c r="BW26" s="20"/>
      <c r="BX26" s="20"/>
      <c r="BY26" s="20"/>
      <c r="BZ26" s="20"/>
      <c r="CA26" s="20"/>
      <c r="CB26" s="20"/>
      <c r="CC26" s="20"/>
      <c r="CD26" s="177"/>
      <c r="CE26" s="20"/>
      <c r="CF26" s="20"/>
      <c r="CG26" s="20"/>
      <c r="CH26" s="20"/>
      <c r="CI26" s="20"/>
      <c r="CJ26" s="20"/>
      <c r="CK26" s="20"/>
      <c r="CL26" s="20"/>
      <c r="CM26" s="20"/>
      <c r="CO26" s="22"/>
      <c r="CP26" s="177"/>
      <c r="CQ26" s="177"/>
      <c r="CR26" s="177"/>
      <c r="CS26" s="20"/>
      <c r="CT26" s="20"/>
      <c r="CU26" s="20"/>
      <c r="CV26" s="20"/>
      <c r="CW26" s="20"/>
      <c r="CX26" s="20"/>
      <c r="CY26" s="20"/>
      <c r="CZ26" s="20"/>
      <c r="DA26" s="177"/>
      <c r="DB26" s="20"/>
      <c r="DC26" s="20"/>
      <c r="DD26" s="20"/>
      <c r="DE26" s="20"/>
      <c r="DF26" s="20"/>
      <c r="DG26" s="20"/>
      <c r="DH26" s="20"/>
      <c r="DJ26" s="22"/>
      <c r="DK26" s="177"/>
      <c r="DL26" s="177"/>
      <c r="DM26" s="177"/>
      <c r="DN26" s="177"/>
      <c r="DO26" s="177"/>
      <c r="DP26" s="177"/>
      <c r="DQ26" s="20"/>
      <c r="DR26" s="20"/>
      <c r="DS26" s="20"/>
      <c r="DT26" s="20"/>
      <c r="DU26" s="20"/>
      <c r="DV26" s="20"/>
      <c r="DW26" s="20"/>
      <c r="DX26" s="20"/>
      <c r="DY26" s="177"/>
      <c r="DZ26" s="20"/>
      <c r="EA26" s="20"/>
      <c r="EB26" s="20"/>
      <c r="EC26" s="20"/>
      <c r="ED26" s="20"/>
      <c r="EE26" s="20"/>
      <c r="EF26" s="20"/>
      <c r="EH26" s="22"/>
      <c r="EI26" s="177"/>
      <c r="EJ26" s="177"/>
      <c r="EK26" s="177"/>
      <c r="EL26" s="177"/>
      <c r="EM26" s="20"/>
      <c r="EN26" s="20"/>
      <c r="EO26" s="20"/>
      <c r="EP26" s="20"/>
      <c r="EQ26" s="20"/>
      <c r="ER26" s="20"/>
      <c r="ES26" s="20"/>
      <c r="ET26" s="20"/>
      <c r="EU26" s="177"/>
      <c r="EV26" s="20"/>
      <c r="EW26" s="20"/>
      <c r="EX26" s="20"/>
      <c r="EY26" s="20"/>
      <c r="EZ26" s="20"/>
      <c r="FA26" s="20"/>
      <c r="FB26" s="20"/>
      <c r="FD26" s="22"/>
      <c r="FE26" s="177"/>
      <c r="FF26" s="177"/>
      <c r="FG26" s="177"/>
      <c r="FH26" s="20"/>
      <c r="FI26" s="20"/>
      <c r="FJ26" s="20"/>
      <c r="FK26" s="20"/>
      <c r="FL26" s="20"/>
      <c r="FM26" s="20"/>
      <c r="FN26" s="20"/>
      <c r="FO26" s="20"/>
      <c r="FP26" s="177"/>
      <c r="FQ26" s="20"/>
      <c r="FR26" s="20"/>
      <c r="FS26" s="20"/>
      <c r="FT26" s="20"/>
      <c r="FU26" s="20"/>
      <c r="FV26" s="20"/>
      <c r="FW26" s="20"/>
      <c r="FY26" s="22"/>
      <c r="FZ26" s="177"/>
      <c r="GA26" s="177"/>
      <c r="GB26" s="177"/>
      <c r="GC26" s="177"/>
      <c r="GD26" s="20"/>
      <c r="GE26" s="20"/>
      <c r="GF26" s="20"/>
      <c r="GG26" s="20"/>
      <c r="GH26" s="20"/>
      <c r="GI26" s="20"/>
      <c r="GJ26" s="20"/>
      <c r="GK26" s="20"/>
      <c r="GL26" s="177"/>
      <c r="GM26" s="20"/>
      <c r="GN26" s="20"/>
      <c r="GO26" s="20"/>
      <c r="GP26" s="20"/>
      <c r="GQ26" s="20"/>
      <c r="GR26" s="20"/>
      <c r="GS26" s="20"/>
    </row>
    <row r="27" spans="1:256" ht="10.5" customHeight="1">
      <c r="A27" s="18" t="s">
        <v>40</v>
      </c>
      <c r="B27" s="177">
        <v>1586657</v>
      </c>
      <c r="C27" s="177">
        <v>25539753</v>
      </c>
      <c r="D27" s="177">
        <v>566828</v>
      </c>
      <c r="E27" s="177">
        <v>13365444</v>
      </c>
      <c r="F27" s="177">
        <v>396216</v>
      </c>
      <c r="G27" s="177">
        <v>894273</v>
      </c>
      <c r="H27" s="177">
        <v>7922287</v>
      </c>
      <c r="I27" s="177">
        <v>11931</v>
      </c>
      <c r="J27" s="177">
        <v>161967</v>
      </c>
      <c r="K27" s="177">
        <v>3816031</v>
      </c>
      <c r="L27" s="177"/>
      <c r="M27" s="177">
        <v>306404</v>
      </c>
      <c r="N27" s="177">
        <v>533200</v>
      </c>
      <c r="O27" s="177">
        <v>2852409</v>
      </c>
      <c r="P27" s="177">
        <v>77881</v>
      </c>
      <c r="Q27" s="177">
        <v>199106</v>
      </c>
      <c r="R27" s="177">
        <v>1253846</v>
      </c>
      <c r="S27" s="177">
        <v>141557</v>
      </c>
      <c r="T27" s="177">
        <v>179944</v>
      </c>
      <c r="U27" s="177">
        <v>1064633</v>
      </c>
      <c r="V27" s="194"/>
      <c r="W27" s="18" t="s">
        <v>40</v>
      </c>
      <c r="X27" s="177">
        <v>10609</v>
      </c>
      <c r="Y27" s="177">
        <v>136855</v>
      </c>
      <c r="Z27" s="177">
        <v>253448</v>
      </c>
      <c r="AA27" s="177">
        <v>19</v>
      </c>
      <c r="AB27" s="177">
        <v>245</v>
      </c>
      <c r="AC27" s="177">
        <v>1705</v>
      </c>
      <c r="AD27" s="177">
        <v>1</v>
      </c>
      <c r="AE27" s="177">
        <v>32</v>
      </c>
      <c r="AF27" s="177">
        <v>4</v>
      </c>
      <c r="AG27" s="177">
        <v>13724</v>
      </c>
      <c r="AH27" s="177">
        <v>170374</v>
      </c>
      <c r="AI27" s="177"/>
      <c r="AJ27" s="177">
        <v>22</v>
      </c>
      <c r="AK27" s="177">
        <v>3982</v>
      </c>
      <c r="AL27" s="177">
        <v>1317</v>
      </c>
      <c r="AM27" s="177">
        <v>164083</v>
      </c>
      <c r="AN27" s="177">
        <v>74</v>
      </c>
      <c r="AO27" s="177">
        <v>3942</v>
      </c>
      <c r="AP27" s="177">
        <v>331</v>
      </c>
      <c r="AQ27" s="177">
        <v>65246</v>
      </c>
      <c r="AR27" s="177">
        <v>129</v>
      </c>
      <c r="AS27" s="177">
        <v>6443</v>
      </c>
      <c r="AT27" s="186"/>
      <c r="AU27" s="18" t="s">
        <v>40</v>
      </c>
      <c r="AV27" s="177">
        <v>13141</v>
      </c>
      <c r="AW27" s="177">
        <v>409221</v>
      </c>
      <c r="AX27" s="177">
        <v>3503423</v>
      </c>
      <c r="AY27" s="177">
        <v>5375</v>
      </c>
      <c r="AZ27" s="177">
        <v>167936</v>
      </c>
      <c r="BA27" s="177">
        <v>1789235</v>
      </c>
      <c r="BB27" s="177">
        <v>7766</v>
      </c>
      <c r="BC27" s="177">
        <v>241285</v>
      </c>
      <c r="BD27" s="177">
        <v>1714188</v>
      </c>
      <c r="BE27" s="177"/>
      <c r="BF27" s="177">
        <v>256</v>
      </c>
      <c r="BG27" s="177">
        <v>188301</v>
      </c>
      <c r="BH27" s="177">
        <v>56</v>
      </c>
      <c r="BI27" s="177">
        <v>43253</v>
      </c>
      <c r="BJ27" s="177">
        <v>200</v>
      </c>
      <c r="BK27" s="177">
        <v>145049</v>
      </c>
      <c r="BL27" s="177">
        <v>12</v>
      </c>
      <c r="BM27" s="177">
        <v>3600</v>
      </c>
      <c r="BN27" s="177">
        <v>29</v>
      </c>
      <c r="BO27" s="177">
        <v>2519</v>
      </c>
      <c r="BP27" s="177">
        <v>13971</v>
      </c>
      <c r="BQ27" s="186"/>
      <c r="BR27" s="18" t="s">
        <v>40</v>
      </c>
      <c r="BS27" s="177">
        <v>971497</v>
      </c>
      <c r="BT27" s="177">
        <v>11119224</v>
      </c>
      <c r="BU27" s="177">
        <v>678611</v>
      </c>
      <c r="BV27" s="177">
        <v>1361457</v>
      </c>
      <c r="BW27" s="177">
        <v>8278828</v>
      </c>
      <c r="BX27" s="177">
        <v>11783</v>
      </c>
      <c r="BY27" s="177">
        <v>150875</v>
      </c>
      <c r="BZ27" s="177">
        <v>2963265</v>
      </c>
      <c r="CA27" s="177">
        <v>550862</v>
      </c>
      <c r="CB27" s="177"/>
      <c r="CC27" s="177">
        <v>948254</v>
      </c>
      <c r="CD27" s="177">
        <v>4263459</v>
      </c>
      <c r="CE27" s="177">
        <v>115966</v>
      </c>
      <c r="CF27" s="177">
        <v>262328</v>
      </c>
      <c r="CG27" s="177">
        <v>1052104</v>
      </c>
      <c r="CH27" s="177">
        <v>44175</v>
      </c>
      <c r="CI27" s="177">
        <v>87820</v>
      </c>
      <c r="CJ27" s="177">
        <v>617089</v>
      </c>
      <c r="CK27" s="177">
        <v>1400</v>
      </c>
      <c r="CL27" s="177">
        <v>9745</v>
      </c>
      <c r="CM27" s="177">
        <v>305618</v>
      </c>
      <c r="CN27" s="186"/>
      <c r="CO27" s="18" t="s">
        <v>40</v>
      </c>
      <c r="CP27" s="177">
        <v>41158</v>
      </c>
      <c r="CQ27" s="177">
        <v>75703</v>
      </c>
      <c r="CR27" s="177">
        <v>302404</v>
      </c>
      <c r="CS27" s="177">
        <v>1617</v>
      </c>
      <c r="CT27" s="177">
        <v>2372</v>
      </c>
      <c r="CU27" s="177">
        <v>9067</v>
      </c>
      <c r="CV27" s="177">
        <v>266138</v>
      </c>
      <c r="CW27" s="177">
        <v>375356</v>
      </c>
      <c r="CX27" s="177">
        <v>1399013</v>
      </c>
      <c r="CY27" s="177"/>
      <c r="CZ27" s="177">
        <v>23587</v>
      </c>
      <c r="DA27" s="177">
        <v>39925</v>
      </c>
      <c r="DB27" s="177">
        <v>85593</v>
      </c>
      <c r="DC27" s="177">
        <v>10601</v>
      </c>
      <c r="DD27" s="177">
        <v>132987</v>
      </c>
      <c r="DE27" s="177">
        <v>186773</v>
      </c>
      <c r="DF27" s="177">
        <v>1021</v>
      </c>
      <c r="DG27" s="177">
        <v>6250</v>
      </c>
      <c r="DH27" s="177">
        <v>8230</v>
      </c>
      <c r="DI27" s="186"/>
      <c r="DJ27" s="18" t="s">
        <v>40</v>
      </c>
      <c r="DK27" s="177">
        <v>255</v>
      </c>
      <c r="DL27" s="177">
        <v>1461</v>
      </c>
      <c r="DM27" s="177">
        <v>9725</v>
      </c>
      <c r="DN27" s="177">
        <v>16</v>
      </c>
      <c r="DO27" s="177">
        <v>121</v>
      </c>
      <c r="DP27" s="177">
        <v>880</v>
      </c>
      <c r="DQ27" s="177">
        <v>1</v>
      </c>
      <c r="DR27" s="177">
        <v>86</v>
      </c>
      <c r="DS27" s="177">
        <v>11</v>
      </c>
      <c r="DT27" s="177">
        <v>20827</v>
      </c>
      <c r="DU27" s="177"/>
      <c r="DV27" s="177">
        <v>119690</v>
      </c>
      <c r="DW27" s="177">
        <v>5</v>
      </c>
      <c r="DX27" s="177">
        <v>276</v>
      </c>
      <c r="DY27" s="177">
        <v>2172</v>
      </c>
      <c r="DZ27" s="177">
        <v>219249</v>
      </c>
      <c r="EA27" s="177">
        <v>173</v>
      </c>
      <c r="EB27" s="177">
        <v>5948</v>
      </c>
      <c r="EC27" s="177">
        <v>1244</v>
      </c>
      <c r="ED27" s="177">
        <v>123814</v>
      </c>
      <c r="EE27" s="177">
        <v>197</v>
      </c>
      <c r="EF27" s="177">
        <v>10024</v>
      </c>
      <c r="EG27" s="186"/>
      <c r="EH27" s="18" t="s">
        <v>40</v>
      </c>
      <c r="EI27" s="177">
        <v>774</v>
      </c>
      <c r="EJ27" s="177">
        <v>435872</v>
      </c>
      <c r="EK27" s="177">
        <v>1100</v>
      </c>
      <c r="EL27" s="177">
        <v>330000</v>
      </c>
      <c r="EM27" s="177">
        <v>30609</v>
      </c>
      <c r="EN27" s="177">
        <v>81556</v>
      </c>
      <c r="EO27" s="177">
        <v>734544</v>
      </c>
      <c r="EP27" s="177">
        <v>880</v>
      </c>
      <c r="EQ27" s="177">
        <v>13956</v>
      </c>
      <c r="ER27" s="177"/>
      <c r="ES27" s="177">
        <v>354101</v>
      </c>
      <c r="ET27" s="177">
        <v>27198</v>
      </c>
      <c r="EU27" s="177">
        <v>60967</v>
      </c>
      <c r="EV27" s="177">
        <v>336654</v>
      </c>
      <c r="EW27" s="177">
        <v>2531</v>
      </c>
      <c r="EX27" s="177">
        <v>6633</v>
      </c>
      <c r="EY27" s="177">
        <v>43789</v>
      </c>
      <c r="EZ27" s="177">
        <v>13150</v>
      </c>
      <c r="FA27" s="177">
        <v>19831</v>
      </c>
      <c r="FB27" s="177">
        <v>150827</v>
      </c>
      <c r="FC27" s="186"/>
      <c r="FD27" s="18" t="s">
        <v>40</v>
      </c>
      <c r="FE27" s="177">
        <v>827</v>
      </c>
      <c r="FF27" s="177">
        <v>12549</v>
      </c>
      <c r="FG27" s="177">
        <v>18892</v>
      </c>
      <c r="FH27" s="177">
        <v>14</v>
      </c>
      <c r="FI27" s="177">
        <v>59</v>
      </c>
      <c r="FJ27" s="177">
        <v>507</v>
      </c>
      <c r="FK27" s="177">
        <v>2865</v>
      </c>
      <c r="FL27" s="177">
        <v>6807</v>
      </c>
      <c r="FM27" s="177">
        <v>69808</v>
      </c>
      <c r="FN27" s="177"/>
      <c r="FO27" s="177">
        <v>85</v>
      </c>
      <c r="FP27" s="177">
        <v>1146</v>
      </c>
      <c r="FQ27" s="177">
        <v>35722</v>
      </c>
      <c r="FR27" s="177">
        <v>2410</v>
      </c>
      <c r="FS27" s="177">
        <v>4717</v>
      </c>
      <c r="FT27" s="177">
        <v>28993</v>
      </c>
      <c r="FU27" s="177">
        <v>370</v>
      </c>
      <c r="FV27" s="177">
        <v>944</v>
      </c>
      <c r="FW27" s="177">
        <v>5093</v>
      </c>
      <c r="FX27" s="186"/>
      <c r="FY27" s="18" t="s">
        <v>40</v>
      </c>
      <c r="FZ27" s="177">
        <v>1148</v>
      </c>
      <c r="GA27" s="177">
        <v>1631</v>
      </c>
      <c r="GB27" s="177">
        <v>9817</v>
      </c>
      <c r="GC27" s="177">
        <v>81</v>
      </c>
      <c r="GD27" s="177">
        <v>1066</v>
      </c>
      <c r="GE27" s="177">
        <v>1677</v>
      </c>
      <c r="GF27" s="177" t="s">
        <v>191</v>
      </c>
      <c r="GG27" s="177" t="s">
        <v>191</v>
      </c>
      <c r="GH27" s="177" t="s">
        <v>191</v>
      </c>
      <c r="GI27" s="177"/>
      <c r="GJ27" s="177">
        <v>333</v>
      </c>
      <c r="GK27" s="177">
        <v>38347</v>
      </c>
      <c r="GL27" s="177">
        <v>213</v>
      </c>
      <c r="GM27" s="177">
        <v>30666</v>
      </c>
      <c r="GN27" s="177">
        <v>6183</v>
      </c>
      <c r="GO27" s="177">
        <v>667763</v>
      </c>
      <c r="GP27" s="177">
        <v>4069</v>
      </c>
      <c r="GQ27" s="177">
        <v>431570</v>
      </c>
      <c r="GR27" s="177">
        <v>2114</v>
      </c>
      <c r="GS27" s="177">
        <v>236193</v>
      </c>
    </row>
    <row r="28" spans="1:256" ht="10.5" customHeight="1">
      <c r="A28" s="22"/>
      <c r="B28" s="177"/>
      <c r="C28" s="177"/>
      <c r="D28" s="20"/>
      <c r="E28" s="20"/>
      <c r="F28" s="20"/>
      <c r="G28" s="20"/>
      <c r="H28" s="20"/>
      <c r="I28" s="20"/>
      <c r="J28" s="20"/>
      <c r="K28" s="177"/>
      <c r="L28" s="177"/>
      <c r="M28" s="20"/>
      <c r="N28" s="20"/>
      <c r="O28" s="20"/>
      <c r="P28" s="20"/>
      <c r="Q28" s="20"/>
      <c r="R28" s="20"/>
      <c r="S28" s="20"/>
      <c r="T28" s="20"/>
      <c r="U28" s="177"/>
      <c r="V28" s="196"/>
      <c r="W28" s="22"/>
      <c r="X28" s="177"/>
      <c r="Y28" s="177"/>
      <c r="Z28" s="177"/>
      <c r="AA28" s="177"/>
      <c r="AB28" s="20"/>
      <c r="AC28" s="20"/>
      <c r="AD28" s="20"/>
      <c r="AE28" s="20"/>
      <c r="AF28" s="20"/>
      <c r="AG28" s="20"/>
      <c r="AH28" s="20"/>
      <c r="AI28" s="177"/>
      <c r="AJ28" s="177"/>
      <c r="AK28" s="20"/>
      <c r="AL28" s="20"/>
      <c r="AM28" s="20"/>
      <c r="AN28" s="20"/>
      <c r="AO28" s="20"/>
      <c r="AP28" s="20"/>
      <c r="AQ28" s="20"/>
      <c r="AR28" s="20"/>
      <c r="AS28" s="177"/>
      <c r="AU28" s="22"/>
      <c r="AV28" s="177"/>
      <c r="AW28" s="177"/>
      <c r="AX28" s="177"/>
      <c r="AY28" s="20"/>
      <c r="AZ28" s="20"/>
      <c r="BA28" s="20"/>
      <c r="BB28" s="20"/>
      <c r="BC28" s="20"/>
      <c r="BD28" s="20"/>
      <c r="BE28" s="20"/>
      <c r="BF28" s="177"/>
      <c r="BG28" s="177"/>
      <c r="BH28" s="20"/>
      <c r="BI28" s="20"/>
      <c r="BJ28" s="20"/>
      <c r="BK28" s="20"/>
      <c r="BL28" s="20"/>
      <c r="BM28" s="20"/>
      <c r="BN28" s="20"/>
      <c r="BO28" s="20"/>
      <c r="BP28" s="177"/>
      <c r="BR28" s="22"/>
      <c r="BS28" s="177"/>
      <c r="BT28" s="177"/>
      <c r="BU28" s="177"/>
      <c r="BV28" s="20"/>
      <c r="BW28" s="20"/>
      <c r="BX28" s="20"/>
      <c r="BY28" s="20"/>
      <c r="BZ28" s="20"/>
      <c r="CA28" s="20"/>
      <c r="CB28" s="20"/>
      <c r="CC28" s="177"/>
      <c r="CD28" s="177"/>
      <c r="CE28" s="20"/>
      <c r="CF28" s="20"/>
      <c r="CG28" s="20"/>
      <c r="CH28" s="20"/>
      <c r="CI28" s="20"/>
      <c r="CJ28" s="20"/>
      <c r="CK28" s="20"/>
      <c r="CL28" s="20"/>
      <c r="CM28" s="177"/>
      <c r="CO28" s="22"/>
      <c r="CP28" s="177"/>
      <c r="CQ28" s="177"/>
      <c r="CR28" s="177"/>
      <c r="CS28" s="20"/>
      <c r="CT28" s="20"/>
      <c r="CU28" s="20"/>
      <c r="CV28" s="20"/>
      <c r="CW28" s="20"/>
      <c r="CX28" s="20"/>
      <c r="CY28" s="20"/>
      <c r="CZ28" s="177"/>
      <c r="DA28" s="177"/>
      <c r="DB28" s="20"/>
      <c r="DC28" s="20"/>
      <c r="DD28" s="20"/>
      <c r="DE28" s="20"/>
      <c r="DF28" s="20"/>
      <c r="DG28" s="20"/>
      <c r="DH28" s="20"/>
      <c r="DJ28" s="22"/>
      <c r="DK28" s="177"/>
      <c r="DL28" s="177"/>
      <c r="DM28" s="177"/>
      <c r="DN28" s="177"/>
      <c r="DO28" s="177"/>
      <c r="DP28" s="177"/>
      <c r="DQ28" s="20"/>
      <c r="DR28" s="20"/>
      <c r="DS28" s="20"/>
      <c r="DT28" s="20"/>
      <c r="DU28" s="20"/>
      <c r="DV28" s="20"/>
      <c r="DW28" s="20"/>
      <c r="DX28" s="177"/>
      <c r="DY28" s="177"/>
      <c r="DZ28" s="20"/>
      <c r="EA28" s="20"/>
      <c r="EB28" s="20"/>
      <c r="EC28" s="20"/>
      <c r="ED28" s="20"/>
      <c r="EE28" s="20"/>
      <c r="EF28" s="20"/>
      <c r="EH28" s="22"/>
      <c r="EI28" s="177"/>
      <c r="EJ28" s="177"/>
      <c r="EK28" s="177"/>
      <c r="EL28" s="177"/>
      <c r="EM28" s="20"/>
      <c r="EN28" s="20"/>
      <c r="EO28" s="20"/>
      <c r="EP28" s="20"/>
      <c r="EQ28" s="20"/>
      <c r="ER28" s="20"/>
      <c r="ES28" s="20"/>
      <c r="ET28" s="177"/>
      <c r="EU28" s="177"/>
      <c r="EV28" s="20"/>
      <c r="EW28" s="20"/>
      <c r="EX28" s="20"/>
      <c r="EY28" s="20"/>
      <c r="EZ28" s="20"/>
      <c r="FA28" s="20"/>
      <c r="FB28" s="20"/>
      <c r="FC28" s="186"/>
      <c r="FD28" s="22"/>
      <c r="FE28" s="177"/>
      <c r="FF28" s="177"/>
      <c r="FG28" s="177"/>
      <c r="FH28" s="20"/>
      <c r="FI28" s="20"/>
      <c r="FJ28" s="20"/>
      <c r="FK28" s="20"/>
      <c r="FL28" s="20"/>
      <c r="FM28" s="20"/>
      <c r="FN28" s="20"/>
      <c r="FO28" s="177"/>
      <c r="FP28" s="177"/>
      <c r="FQ28" s="20"/>
      <c r="FR28" s="20"/>
      <c r="FS28" s="20"/>
      <c r="FT28" s="20"/>
      <c r="FU28" s="20"/>
      <c r="FV28" s="20"/>
      <c r="FW28" s="20"/>
      <c r="FX28" s="186"/>
      <c r="FY28" s="22"/>
      <c r="FZ28" s="177"/>
      <c r="GA28" s="177"/>
      <c r="GB28" s="177"/>
      <c r="GC28" s="177"/>
      <c r="GD28" s="20"/>
      <c r="GE28" s="20"/>
      <c r="GF28" s="20"/>
      <c r="GG28" s="20"/>
      <c r="GH28" s="20"/>
      <c r="GI28" s="20"/>
      <c r="GJ28" s="20"/>
      <c r="GK28" s="177"/>
      <c r="GL28" s="177"/>
      <c r="GM28" s="20"/>
      <c r="GN28" s="20"/>
      <c r="GO28" s="20"/>
      <c r="GP28" s="20"/>
      <c r="GQ28" s="20"/>
      <c r="GR28" s="20"/>
      <c r="GS28" s="20"/>
    </row>
    <row r="29" spans="1:256" ht="10.5" customHeight="1">
      <c r="A29" s="18" t="s">
        <v>43</v>
      </c>
      <c r="B29" s="177">
        <v>1579993</v>
      </c>
      <c r="C29" s="177">
        <v>24893437</v>
      </c>
      <c r="D29" s="177">
        <v>564308</v>
      </c>
      <c r="E29" s="177">
        <v>12888658</v>
      </c>
      <c r="F29" s="177">
        <v>388824</v>
      </c>
      <c r="G29" s="177">
        <v>856084</v>
      </c>
      <c r="H29" s="177">
        <v>7455294</v>
      </c>
      <c r="I29" s="177">
        <v>11442</v>
      </c>
      <c r="J29" s="177">
        <v>152657</v>
      </c>
      <c r="K29" s="177">
        <v>3623836</v>
      </c>
      <c r="L29" s="177"/>
      <c r="M29" s="177">
        <v>302952</v>
      </c>
      <c r="N29" s="177">
        <v>519433</v>
      </c>
      <c r="O29" s="177">
        <v>2767899</v>
      </c>
      <c r="P29" s="177">
        <v>74430</v>
      </c>
      <c r="Q29" s="177">
        <v>183994</v>
      </c>
      <c r="R29" s="177">
        <v>1063559</v>
      </c>
      <c r="S29" s="177">
        <v>145513</v>
      </c>
      <c r="T29" s="177">
        <v>182719</v>
      </c>
      <c r="U29" s="177">
        <v>1089814</v>
      </c>
      <c r="V29" s="194"/>
      <c r="W29" s="18" t="s">
        <v>43</v>
      </c>
      <c r="X29" s="177">
        <v>10218</v>
      </c>
      <c r="Y29" s="177">
        <v>349013</v>
      </c>
      <c r="Z29" s="177">
        <v>192693</v>
      </c>
      <c r="AA29" s="177">
        <v>26</v>
      </c>
      <c r="AB29" s="177">
        <v>227</v>
      </c>
      <c r="AC29" s="177">
        <v>1831</v>
      </c>
      <c r="AD29" s="177" t="s">
        <v>191</v>
      </c>
      <c r="AE29" s="177" t="s">
        <v>191</v>
      </c>
      <c r="AF29" s="177" t="s">
        <v>191</v>
      </c>
      <c r="AG29" s="177">
        <v>14476</v>
      </c>
      <c r="AH29" s="177">
        <v>179982</v>
      </c>
      <c r="AI29" s="177"/>
      <c r="AJ29" s="177">
        <v>18</v>
      </c>
      <c r="AK29" s="177">
        <v>6843</v>
      </c>
      <c r="AL29" s="177">
        <v>1467</v>
      </c>
      <c r="AM29" s="177">
        <v>185848</v>
      </c>
      <c r="AN29" s="177">
        <v>93</v>
      </c>
      <c r="AO29" s="177">
        <v>5348</v>
      </c>
      <c r="AP29" s="177">
        <v>405</v>
      </c>
      <c r="AQ29" s="177">
        <v>68017</v>
      </c>
      <c r="AR29" s="177">
        <v>137</v>
      </c>
      <c r="AS29" s="177">
        <v>6724</v>
      </c>
      <c r="AT29" s="186"/>
      <c r="AU29" s="18" t="s">
        <v>43</v>
      </c>
      <c r="AV29" s="177">
        <v>13086</v>
      </c>
      <c r="AW29" s="177">
        <v>416126</v>
      </c>
      <c r="AX29" s="177">
        <v>3519707</v>
      </c>
      <c r="AY29" s="177">
        <v>5307</v>
      </c>
      <c r="AZ29" s="177">
        <v>170309</v>
      </c>
      <c r="BA29" s="177">
        <v>1792508</v>
      </c>
      <c r="BB29" s="177">
        <v>7779</v>
      </c>
      <c r="BC29" s="177">
        <v>245817</v>
      </c>
      <c r="BD29" s="177">
        <v>1727199</v>
      </c>
      <c r="BE29" s="177"/>
      <c r="BF29" s="177">
        <v>234</v>
      </c>
      <c r="BG29" s="177">
        <v>163162</v>
      </c>
      <c r="BH29" s="177">
        <v>53</v>
      </c>
      <c r="BI29" s="177">
        <v>39330</v>
      </c>
      <c r="BJ29" s="177">
        <v>181</v>
      </c>
      <c r="BK29" s="177">
        <v>123832</v>
      </c>
      <c r="BL29" s="177">
        <v>10</v>
      </c>
      <c r="BM29" s="177">
        <v>3200</v>
      </c>
      <c r="BN29" s="177">
        <v>19</v>
      </c>
      <c r="BO29" s="177">
        <v>2022</v>
      </c>
      <c r="BP29" s="177">
        <v>10197</v>
      </c>
      <c r="BQ29" s="186"/>
      <c r="BR29" s="18" t="s">
        <v>43</v>
      </c>
      <c r="BS29" s="177">
        <v>950933</v>
      </c>
      <c r="BT29" s="177">
        <v>10628089</v>
      </c>
      <c r="BU29" s="177">
        <v>654632</v>
      </c>
      <c r="BV29" s="177">
        <v>1284920</v>
      </c>
      <c r="BW29" s="177">
        <v>7811951</v>
      </c>
      <c r="BX29" s="177">
        <v>11117</v>
      </c>
      <c r="BY29" s="177">
        <v>138353</v>
      </c>
      <c r="BZ29" s="177">
        <v>2807510</v>
      </c>
      <c r="CA29" s="177">
        <v>532567</v>
      </c>
      <c r="CB29" s="177"/>
      <c r="CC29" s="177">
        <v>900927</v>
      </c>
      <c r="CD29" s="177">
        <v>4034641</v>
      </c>
      <c r="CE29" s="177">
        <v>110948</v>
      </c>
      <c r="CF29" s="177">
        <v>245640</v>
      </c>
      <c r="CG29" s="177">
        <v>969801</v>
      </c>
      <c r="CH29" s="177">
        <v>42907</v>
      </c>
      <c r="CI29" s="177">
        <v>84498</v>
      </c>
      <c r="CJ29" s="177">
        <v>616030</v>
      </c>
      <c r="CK29" s="177">
        <v>1315</v>
      </c>
      <c r="CL29" s="177">
        <v>8793</v>
      </c>
      <c r="CM29" s="177">
        <v>306349</v>
      </c>
      <c r="CN29" s="186"/>
      <c r="CO29" s="18" t="s">
        <v>43</v>
      </c>
      <c r="CP29" s="177">
        <v>39942</v>
      </c>
      <c r="CQ29" s="177">
        <v>73236</v>
      </c>
      <c r="CR29" s="177">
        <v>300985</v>
      </c>
      <c r="CS29" s="177">
        <v>1650</v>
      </c>
      <c r="CT29" s="177">
        <v>2469</v>
      </c>
      <c r="CU29" s="177">
        <v>8696</v>
      </c>
      <c r="CV29" s="177">
        <v>268353</v>
      </c>
      <c r="CW29" s="177">
        <v>374727</v>
      </c>
      <c r="CX29" s="177">
        <v>1402495</v>
      </c>
      <c r="CY29" s="177"/>
      <c r="CZ29" s="177">
        <v>23709</v>
      </c>
      <c r="DA29" s="177">
        <v>40142</v>
      </c>
      <c r="DB29" s="177">
        <v>83329</v>
      </c>
      <c r="DC29" s="177">
        <v>10099</v>
      </c>
      <c r="DD29" s="177">
        <v>342883</v>
      </c>
      <c r="DE29" s="177">
        <v>137235</v>
      </c>
      <c r="DF29" s="177">
        <v>948</v>
      </c>
      <c r="DG29" s="177">
        <v>14624</v>
      </c>
      <c r="DH29" s="177">
        <v>5771</v>
      </c>
      <c r="DI29" s="186"/>
      <c r="DJ29" s="18" t="s">
        <v>43</v>
      </c>
      <c r="DK29" s="177">
        <v>325</v>
      </c>
      <c r="DL29" s="177">
        <v>2083</v>
      </c>
      <c r="DM29" s="177">
        <v>13562</v>
      </c>
      <c r="DN29" s="177">
        <v>16</v>
      </c>
      <c r="DO29" s="177">
        <v>103</v>
      </c>
      <c r="DP29" s="177">
        <v>765</v>
      </c>
      <c r="DQ29" s="177">
        <v>7</v>
      </c>
      <c r="DR29" s="177">
        <v>2463</v>
      </c>
      <c r="DS29" s="177">
        <v>229</v>
      </c>
      <c r="DT29" s="177">
        <v>21996</v>
      </c>
      <c r="DU29" s="177"/>
      <c r="DV29" s="177">
        <v>126709</v>
      </c>
      <c r="DW29" s="177" t="s">
        <v>191</v>
      </c>
      <c r="DX29" s="177" t="s">
        <v>191</v>
      </c>
      <c r="DY29" s="177">
        <v>2292</v>
      </c>
      <c r="DZ29" s="177">
        <v>228905</v>
      </c>
      <c r="EA29" s="177">
        <v>145</v>
      </c>
      <c r="EB29" s="177">
        <v>6863</v>
      </c>
      <c r="EC29" s="177">
        <v>1122</v>
      </c>
      <c r="ED29" s="177">
        <v>106795</v>
      </c>
      <c r="EE29" s="177">
        <v>201</v>
      </c>
      <c r="EF29" s="177">
        <v>10682</v>
      </c>
      <c r="EG29" s="186"/>
      <c r="EH29" s="18" t="s">
        <v>43</v>
      </c>
      <c r="EI29" s="177">
        <v>768</v>
      </c>
      <c r="EJ29" s="177">
        <v>431414</v>
      </c>
      <c r="EK29" s="177">
        <v>1092</v>
      </c>
      <c r="EL29" s="177">
        <v>351250</v>
      </c>
      <c r="EM29" s="177">
        <v>40263</v>
      </c>
      <c r="EN29" s="177">
        <v>103957</v>
      </c>
      <c r="EO29" s="177">
        <v>937171</v>
      </c>
      <c r="EP29" s="177">
        <v>1191</v>
      </c>
      <c r="EQ29" s="177">
        <v>18516</v>
      </c>
      <c r="ER29" s="177"/>
      <c r="ES29" s="177">
        <v>452070</v>
      </c>
      <c r="ET29" s="177">
        <v>36056</v>
      </c>
      <c r="EU29" s="177">
        <v>77422</v>
      </c>
      <c r="EV29" s="177">
        <v>434018</v>
      </c>
      <c r="EW29" s="177">
        <v>3016</v>
      </c>
      <c r="EX29" s="177">
        <v>8019</v>
      </c>
      <c r="EY29" s="177">
        <v>51082</v>
      </c>
      <c r="EZ29" s="177">
        <v>18303</v>
      </c>
      <c r="FA29" s="177">
        <v>27332</v>
      </c>
      <c r="FB29" s="177">
        <v>208102</v>
      </c>
      <c r="FC29" s="186"/>
      <c r="FD29" s="18" t="s">
        <v>43</v>
      </c>
      <c r="FE29" s="177">
        <v>1126</v>
      </c>
      <c r="FF29" s="177">
        <v>47207</v>
      </c>
      <c r="FG29" s="177">
        <v>19922</v>
      </c>
      <c r="FH29" s="177">
        <v>16</v>
      </c>
      <c r="FI29" s="177">
        <v>117</v>
      </c>
      <c r="FJ29" s="177">
        <v>947</v>
      </c>
      <c r="FK29" s="177">
        <v>3769</v>
      </c>
      <c r="FL29" s="177">
        <v>8586</v>
      </c>
      <c r="FM29" s="177">
        <v>114032</v>
      </c>
      <c r="FN29" s="177"/>
      <c r="FO29" s="177">
        <v>128</v>
      </c>
      <c r="FP29" s="177">
        <v>1713</v>
      </c>
      <c r="FQ29" s="177">
        <v>75429</v>
      </c>
      <c r="FR29" s="177">
        <v>3206</v>
      </c>
      <c r="FS29" s="177">
        <v>5798</v>
      </c>
      <c r="FT29" s="177">
        <v>32422</v>
      </c>
      <c r="FU29" s="177">
        <v>435</v>
      </c>
      <c r="FV29" s="177">
        <v>1075</v>
      </c>
      <c r="FW29" s="177">
        <v>6180</v>
      </c>
      <c r="FX29" s="186"/>
      <c r="FY29" s="18" t="s">
        <v>43</v>
      </c>
      <c r="FZ29" s="177">
        <v>1673</v>
      </c>
      <c r="GA29" s="177">
        <v>2261</v>
      </c>
      <c r="GB29" s="177">
        <v>15529</v>
      </c>
      <c r="GC29" s="177">
        <v>124</v>
      </c>
      <c r="GD29" s="177">
        <v>4209</v>
      </c>
      <c r="GE29" s="177">
        <v>1937</v>
      </c>
      <c r="GF29" s="177" t="s">
        <v>191</v>
      </c>
      <c r="GG29" s="177" t="s">
        <v>191</v>
      </c>
      <c r="GH29" s="177" t="s">
        <v>191</v>
      </c>
      <c r="GI29" s="177"/>
      <c r="GJ29" s="177">
        <v>454</v>
      </c>
      <c r="GK29" s="177">
        <v>49336</v>
      </c>
      <c r="GL29" s="177">
        <v>274</v>
      </c>
      <c r="GM29" s="177">
        <v>29714</v>
      </c>
      <c r="GN29" s="177">
        <v>6590</v>
      </c>
      <c r="GO29" s="177">
        <v>698231</v>
      </c>
      <c r="GP29" s="177">
        <v>4451</v>
      </c>
      <c r="GQ29" s="177">
        <v>476299</v>
      </c>
      <c r="GR29" s="177">
        <v>2139</v>
      </c>
      <c r="GS29" s="177">
        <v>221932</v>
      </c>
    </row>
    <row r="30" spans="1:256" ht="10.5" customHeight="1">
      <c r="A30" s="22"/>
      <c r="B30" s="177"/>
      <c r="C30" s="177"/>
      <c r="D30" s="20"/>
      <c r="E30" s="20"/>
      <c r="F30" s="20"/>
      <c r="G30" s="20"/>
      <c r="H30" s="20"/>
      <c r="I30" s="20"/>
      <c r="J30" s="20"/>
      <c r="K30" s="177"/>
      <c r="L30" s="177"/>
      <c r="M30" s="20"/>
      <c r="N30" s="20"/>
      <c r="O30" s="20"/>
      <c r="P30" s="20"/>
      <c r="Q30" s="20"/>
      <c r="R30" s="20"/>
      <c r="S30" s="20"/>
      <c r="T30" s="20"/>
      <c r="U30" s="177"/>
      <c r="V30" s="196"/>
      <c r="W30" s="22"/>
      <c r="X30" s="177"/>
      <c r="Y30" s="177"/>
      <c r="Z30" s="177"/>
      <c r="AA30" s="177"/>
      <c r="AB30" s="20"/>
      <c r="AC30" s="20"/>
      <c r="AD30" s="20"/>
      <c r="AE30" s="20"/>
      <c r="AF30" s="20"/>
      <c r="AG30" s="20"/>
      <c r="AH30" s="20"/>
      <c r="AI30" s="177"/>
      <c r="AJ30" s="177"/>
      <c r="AK30" s="20"/>
      <c r="AL30" s="20"/>
      <c r="AM30" s="20"/>
      <c r="AN30" s="20"/>
      <c r="AO30" s="20"/>
      <c r="AP30" s="20"/>
      <c r="AQ30" s="20"/>
      <c r="AR30" s="20"/>
      <c r="AS30" s="177"/>
      <c r="AU30" s="22"/>
      <c r="AV30" s="177"/>
      <c r="AW30" s="177"/>
      <c r="AX30" s="177"/>
      <c r="AY30" s="20"/>
      <c r="AZ30" s="20"/>
      <c r="BA30" s="20"/>
      <c r="BB30" s="20"/>
      <c r="BC30" s="20"/>
      <c r="BD30" s="20"/>
      <c r="BE30" s="20"/>
      <c r="BF30" s="177"/>
      <c r="BG30" s="177"/>
      <c r="BH30" s="20"/>
      <c r="BI30" s="20"/>
      <c r="BJ30" s="20"/>
      <c r="BK30" s="20"/>
      <c r="BL30" s="20"/>
      <c r="BM30" s="20"/>
      <c r="BN30" s="20"/>
      <c r="BO30" s="20"/>
      <c r="BP30" s="177"/>
      <c r="BR30" s="22"/>
      <c r="BS30" s="177"/>
      <c r="BT30" s="177"/>
      <c r="BU30" s="177"/>
      <c r="BV30" s="20"/>
      <c r="BW30" s="20"/>
      <c r="BX30" s="20"/>
      <c r="BY30" s="20"/>
      <c r="BZ30" s="20"/>
      <c r="CA30" s="20"/>
      <c r="CB30" s="20"/>
      <c r="CC30" s="177"/>
      <c r="CD30" s="177"/>
      <c r="CE30" s="20"/>
      <c r="CF30" s="20"/>
      <c r="CG30" s="20"/>
      <c r="CH30" s="20"/>
      <c r="CI30" s="20"/>
      <c r="CJ30" s="20"/>
      <c r="CK30" s="20"/>
      <c r="CL30" s="20"/>
      <c r="CM30" s="177"/>
      <c r="CO30" s="22"/>
      <c r="CP30" s="177"/>
      <c r="CQ30" s="177"/>
      <c r="CR30" s="177"/>
      <c r="CS30" s="20"/>
      <c r="CT30" s="20"/>
      <c r="CU30" s="20"/>
      <c r="CV30" s="20"/>
      <c r="CW30" s="20"/>
      <c r="CX30" s="20"/>
      <c r="CY30" s="20"/>
      <c r="CZ30" s="177"/>
      <c r="DA30" s="177"/>
      <c r="DB30" s="20"/>
      <c r="DC30" s="20"/>
      <c r="DD30" s="20"/>
      <c r="DE30" s="20"/>
      <c r="DF30" s="20"/>
      <c r="DG30" s="20"/>
      <c r="DH30" s="20"/>
      <c r="DJ30" s="22"/>
      <c r="DK30" s="177"/>
      <c r="DL30" s="177"/>
      <c r="DM30" s="177"/>
      <c r="DN30" s="177"/>
      <c r="DO30" s="177"/>
      <c r="DP30" s="177"/>
      <c r="DQ30" s="20"/>
      <c r="DR30" s="20"/>
      <c r="DS30" s="20"/>
      <c r="DT30" s="20"/>
      <c r="DU30" s="20"/>
      <c r="DV30" s="20"/>
      <c r="DW30" s="20"/>
      <c r="DX30" s="177"/>
      <c r="DY30" s="177"/>
      <c r="DZ30" s="20"/>
      <c r="EA30" s="20"/>
      <c r="EB30" s="20"/>
      <c r="EC30" s="20"/>
      <c r="ED30" s="20"/>
      <c r="EE30" s="20"/>
      <c r="EF30" s="20"/>
      <c r="EH30" s="22"/>
      <c r="EI30" s="177"/>
      <c r="EJ30" s="177"/>
      <c r="EK30" s="177"/>
      <c r="EL30" s="177"/>
      <c r="EM30" s="20"/>
      <c r="EN30" s="20"/>
      <c r="EO30" s="20"/>
      <c r="EP30" s="20"/>
      <c r="EQ30" s="20"/>
      <c r="ER30" s="20"/>
      <c r="ES30" s="20"/>
      <c r="ET30" s="177"/>
      <c r="EU30" s="177"/>
      <c r="EV30" s="20"/>
      <c r="EW30" s="20"/>
      <c r="EX30" s="20"/>
      <c r="EY30" s="20"/>
      <c r="EZ30" s="20"/>
      <c r="FA30" s="20"/>
      <c r="FB30" s="20"/>
      <c r="FC30" s="186"/>
      <c r="FD30" s="22"/>
      <c r="FE30" s="177"/>
      <c r="FF30" s="177"/>
      <c r="FG30" s="177"/>
      <c r="FH30" s="20"/>
      <c r="FI30" s="20"/>
      <c r="FJ30" s="20"/>
      <c r="FK30" s="20"/>
      <c r="FL30" s="20"/>
      <c r="FM30" s="20"/>
      <c r="FN30" s="20"/>
      <c r="FO30" s="177"/>
      <c r="FP30" s="177"/>
      <c r="FQ30" s="20"/>
      <c r="FR30" s="20"/>
      <c r="FS30" s="20"/>
      <c r="FT30" s="20"/>
      <c r="FU30" s="20"/>
      <c r="FV30" s="20"/>
      <c r="FW30" s="20"/>
      <c r="FX30" s="186"/>
      <c r="FY30" s="22"/>
      <c r="FZ30" s="177"/>
      <c r="GA30" s="177"/>
      <c r="GB30" s="177"/>
      <c r="GC30" s="177"/>
      <c r="GD30" s="20"/>
      <c r="GE30" s="20"/>
      <c r="GF30" s="20"/>
      <c r="GG30" s="20"/>
      <c r="GH30" s="20"/>
      <c r="GI30" s="20"/>
      <c r="GJ30" s="20"/>
      <c r="GK30" s="177"/>
      <c r="GL30" s="177"/>
      <c r="GM30" s="20"/>
      <c r="GN30" s="20"/>
      <c r="GO30" s="20"/>
      <c r="GP30" s="20"/>
      <c r="GQ30" s="20"/>
      <c r="GR30" s="20"/>
      <c r="GS30" s="20"/>
    </row>
    <row r="31" spans="1:256" ht="10.5" customHeight="1">
      <c r="A31" s="18" t="s">
        <v>150</v>
      </c>
      <c r="B31" s="177">
        <v>1557417</v>
      </c>
      <c r="C31" s="177">
        <v>25471344</v>
      </c>
      <c r="D31" s="177">
        <v>561647</v>
      </c>
      <c r="E31" s="177">
        <v>13167816</v>
      </c>
      <c r="F31" s="177">
        <v>383738</v>
      </c>
      <c r="G31" s="177">
        <v>824677</v>
      </c>
      <c r="H31" s="177">
        <v>7687954</v>
      </c>
      <c r="I31" s="177">
        <v>11181</v>
      </c>
      <c r="J31" s="177">
        <v>149065</v>
      </c>
      <c r="K31" s="177">
        <v>4030969</v>
      </c>
      <c r="L31" s="177"/>
      <c r="M31" s="177">
        <v>301709</v>
      </c>
      <c r="N31" s="177">
        <v>504005</v>
      </c>
      <c r="O31" s="177">
        <v>2748557</v>
      </c>
      <c r="P31" s="177">
        <v>70848</v>
      </c>
      <c r="Q31" s="177">
        <v>171607</v>
      </c>
      <c r="R31" s="177">
        <v>908429</v>
      </c>
      <c r="S31" s="177">
        <v>148828</v>
      </c>
      <c r="T31" s="177">
        <v>184508</v>
      </c>
      <c r="U31" s="177">
        <v>1167978</v>
      </c>
      <c r="V31" s="194"/>
      <c r="W31" s="18" t="s">
        <v>150</v>
      </c>
      <c r="X31" s="177">
        <v>9990</v>
      </c>
      <c r="Y31" s="177">
        <v>346041</v>
      </c>
      <c r="Z31" s="177">
        <v>187341</v>
      </c>
      <c r="AA31" s="177">
        <v>36</v>
      </c>
      <c r="AB31" s="177">
        <v>317</v>
      </c>
      <c r="AC31" s="177">
        <v>2872</v>
      </c>
      <c r="AD31" s="177" t="s">
        <v>191</v>
      </c>
      <c r="AE31" s="177" t="s">
        <v>191</v>
      </c>
      <c r="AF31" s="177" t="s">
        <v>191</v>
      </c>
      <c r="AG31" s="177">
        <v>14496</v>
      </c>
      <c r="AH31" s="177">
        <v>160534</v>
      </c>
      <c r="AI31" s="177"/>
      <c r="AJ31" s="177">
        <v>12</v>
      </c>
      <c r="AK31" s="177">
        <v>3227</v>
      </c>
      <c r="AL31" s="177">
        <v>914</v>
      </c>
      <c r="AM31" s="177">
        <v>117783</v>
      </c>
      <c r="AN31" s="177">
        <v>101</v>
      </c>
      <c r="AO31" s="177">
        <v>3814</v>
      </c>
      <c r="AP31" s="177">
        <v>265</v>
      </c>
      <c r="AQ31" s="177">
        <v>35562</v>
      </c>
      <c r="AR31" s="177">
        <v>121</v>
      </c>
      <c r="AS31" s="177">
        <v>7382</v>
      </c>
      <c r="AT31" s="186"/>
      <c r="AU31" s="18" t="s">
        <v>150</v>
      </c>
      <c r="AV31" s="177">
        <v>12875</v>
      </c>
      <c r="AW31" s="177">
        <v>412978</v>
      </c>
      <c r="AX31" s="177">
        <v>3604654</v>
      </c>
      <c r="AY31" s="177">
        <v>5114</v>
      </c>
      <c r="AZ31" s="177">
        <v>165306</v>
      </c>
      <c r="BA31" s="177">
        <v>1738512</v>
      </c>
      <c r="BB31" s="177">
        <v>7761</v>
      </c>
      <c r="BC31" s="177">
        <v>247672</v>
      </c>
      <c r="BD31" s="177">
        <v>1866142</v>
      </c>
      <c r="BE31" s="177"/>
      <c r="BF31" s="177">
        <v>252</v>
      </c>
      <c r="BG31" s="177">
        <v>182670</v>
      </c>
      <c r="BH31" s="177">
        <v>62</v>
      </c>
      <c r="BI31" s="177">
        <v>55270</v>
      </c>
      <c r="BJ31" s="177">
        <v>190</v>
      </c>
      <c r="BK31" s="177">
        <v>127400</v>
      </c>
      <c r="BL31" s="177">
        <v>3</v>
      </c>
      <c r="BM31" s="177">
        <v>1050</v>
      </c>
      <c r="BN31" s="177">
        <v>6</v>
      </c>
      <c r="BO31" s="177">
        <v>923</v>
      </c>
      <c r="BP31" s="177">
        <v>4995</v>
      </c>
      <c r="BQ31" s="186"/>
      <c r="BR31" s="18" t="s">
        <v>150</v>
      </c>
      <c r="BS31" s="177">
        <v>918230</v>
      </c>
      <c r="BT31" s="177">
        <v>10671931</v>
      </c>
      <c r="BU31" s="177">
        <v>626150</v>
      </c>
      <c r="BV31" s="177">
        <v>1212112</v>
      </c>
      <c r="BW31" s="177">
        <v>8017029</v>
      </c>
      <c r="BX31" s="177">
        <v>10512</v>
      </c>
      <c r="BY31" s="177">
        <v>131040</v>
      </c>
      <c r="BZ31" s="177">
        <v>3085665</v>
      </c>
      <c r="CA31" s="177">
        <v>510474</v>
      </c>
      <c r="CB31" s="177"/>
      <c r="CC31" s="177">
        <v>849924</v>
      </c>
      <c r="CD31" s="177">
        <v>4007961</v>
      </c>
      <c r="CE31" s="177">
        <v>105164</v>
      </c>
      <c r="CF31" s="177">
        <v>231148</v>
      </c>
      <c r="CG31" s="177">
        <v>923403</v>
      </c>
      <c r="CH31" s="177">
        <v>42336</v>
      </c>
      <c r="CI31" s="177">
        <v>82918</v>
      </c>
      <c r="CJ31" s="177">
        <v>680059</v>
      </c>
      <c r="CK31" s="177">
        <v>1296</v>
      </c>
      <c r="CL31" s="177">
        <v>8981</v>
      </c>
      <c r="CM31" s="177">
        <v>370019</v>
      </c>
      <c r="CN31" s="186"/>
      <c r="CO31" s="18" t="s">
        <v>150</v>
      </c>
      <c r="CP31" s="177">
        <v>39446</v>
      </c>
      <c r="CQ31" s="177">
        <v>71627</v>
      </c>
      <c r="CR31" s="177">
        <v>302415</v>
      </c>
      <c r="CS31" s="177">
        <v>1594</v>
      </c>
      <c r="CT31" s="177">
        <v>2310</v>
      </c>
      <c r="CU31" s="177">
        <v>7624</v>
      </c>
      <c r="CV31" s="177">
        <v>265657</v>
      </c>
      <c r="CW31" s="177">
        <v>368277</v>
      </c>
      <c r="CX31" s="177">
        <v>1459108</v>
      </c>
      <c r="CY31" s="177"/>
      <c r="CZ31" s="177">
        <v>23872</v>
      </c>
      <c r="DA31" s="177">
        <v>40434</v>
      </c>
      <c r="DB31" s="177">
        <v>86968</v>
      </c>
      <c r="DC31" s="177">
        <v>9570</v>
      </c>
      <c r="DD31" s="177">
        <v>326027</v>
      </c>
      <c r="DE31" s="177">
        <v>129386</v>
      </c>
      <c r="DF31" s="177">
        <v>942</v>
      </c>
      <c r="DG31" s="177">
        <v>16144</v>
      </c>
      <c r="DH31" s="177">
        <v>6112</v>
      </c>
      <c r="DI31" s="186"/>
      <c r="DJ31" s="18" t="s">
        <v>150</v>
      </c>
      <c r="DK31" s="177">
        <v>338</v>
      </c>
      <c r="DL31" s="177">
        <v>1928</v>
      </c>
      <c r="DM31" s="177">
        <v>12566</v>
      </c>
      <c r="DN31" s="177">
        <v>3</v>
      </c>
      <c r="DO31" s="177">
        <v>8</v>
      </c>
      <c r="DP31" s="177">
        <v>74</v>
      </c>
      <c r="DQ31" s="177">
        <v>3</v>
      </c>
      <c r="DR31" s="177">
        <v>160</v>
      </c>
      <c r="DS31" s="177">
        <v>11</v>
      </c>
      <c r="DT31" s="177">
        <v>22002</v>
      </c>
      <c r="DU31" s="177"/>
      <c r="DV31" s="177">
        <v>130891</v>
      </c>
      <c r="DW31" s="177">
        <v>3</v>
      </c>
      <c r="DX31" s="177">
        <v>35</v>
      </c>
      <c r="DY31" s="177">
        <v>1407</v>
      </c>
      <c r="DZ31" s="177">
        <v>128652</v>
      </c>
      <c r="EA31" s="177">
        <v>125</v>
      </c>
      <c r="EB31" s="177">
        <v>3679</v>
      </c>
      <c r="EC31" s="177">
        <v>662</v>
      </c>
      <c r="ED31" s="177">
        <v>59443</v>
      </c>
      <c r="EE31" s="177">
        <v>165</v>
      </c>
      <c r="EF31" s="177">
        <v>10057</v>
      </c>
      <c r="EG31" s="186"/>
      <c r="EH31" s="18" t="s">
        <v>150</v>
      </c>
      <c r="EI31" s="177">
        <v>658</v>
      </c>
      <c r="EJ31" s="177">
        <v>350174</v>
      </c>
      <c r="EK31" s="177">
        <v>1060</v>
      </c>
      <c r="EL31" s="177">
        <v>370900</v>
      </c>
      <c r="EM31" s="177">
        <v>47916</v>
      </c>
      <c r="EN31" s="177">
        <v>122766</v>
      </c>
      <c r="EO31" s="177">
        <v>1130967</v>
      </c>
      <c r="EP31" s="177">
        <v>1396</v>
      </c>
      <c r="EQ31" s="177">
        <v>22378</v>
      </c>
      <c r="ER31" s="177"/>
      <c r="ES31" s="177">
        <v>566749</v>
      </c>
      <c r="ET31" s="177">
        <v>42652</v>
      </c>
      <c r="EU31" s="177">
        <v>90731</v>
      </c>
      <c r="EV31" s="177">
        <v>504763</v>
      </c>
      <c r="EW31" s="177">
        <v>3868</v>
      </c>
      <c r="EX31" s="177">
        <v>9657</v>
      </c>
      <c r="EY31" s="177">
        <v>59456</v>
      </c>
      <c r="EZ31" s="177">
        <v>22360</v>
      </c>
      <c r="FA31" s="177">
        <v>32824</v>
      </c>
      <c r="FB31" s="177">
        <v>264887</v>
      </c>
      <c r="FC31" s="186"/>
      <c r="FD31" s="18" t="s">
        <v>150</v>
      </c>
      <c r="FE31" s="177">
        <v>1347</v>
      </c>
      <c r="FF31" s="177">
        <v>58749</v>
      </c>
      <c r="FG31" s="177">
        <v>24494</v>
      </c>
      <c r="FH31" s="177">
        <v>23</v>
      </c>
      <c r="FI31" s="177">
        <v>180</v>
      </c>
      <c r="FJ31" s="177">
        <v>1395</v>
      </c>
      <c r="FK31" s="177">
        <v>4675</v>
      </c>
      <c r="FL31" s="177">
        <v>10295</v>
      </c>
      <c r="FM31" s="177">
        <v>98067</v>
      </c>
      <c r="FN31" s="177"/>
      <c r="FO31" s="177">
        <v>124</v>
      </c>
      <c r="FP31" s="177">
        <v>1568</v>
      </c>
      <c r="FQ31" s="177">
        <v>50293</v>
      </c>
      <c r="FR31" s="177">
        <v>3935</v>
      </c>
      <c r="FS31" s="177">
        <v>7247</v>
      </c>
      <c r="FT31" s="177">
        <v>40546</v>
      </c>
      <c r="FU31" s="177">
        <v>616</v>
      </c>
      <c r="FV31" s="177">
        <v>1480</v>
      </c>
      <c r="FW31" s="177">
        <v>7228</v>
      </c>
      <c r="FX31" s="186"/>
      <c r="FY31" s="18" t="s">
        <v>150</v>
      </c>
      <c r="FZ31" s="177">
        <v>2055</v>
      </c>
      <c r="GA31" s="177">
        <v>2777</v>
      </c>
      <c r="GB31" s="177">
        <v>19307</v>
      </c>
      <c r="GC31" s="177">
        <v>117</v>
      </c>
      <c r="GD31" s="177">
        <v>4016</v>
      </c>
      <c r="GE31" s="177">
        <v>1829</v>
      </c>
      <c r="GF31" s="177" t="s">
        <v>191</v>
      </c>
      <c r="GG31" s="177" t="s">
        <v>191</v>
      </c>
      <c r="GH31" s="177" t="s">
        <v>191</v>
      </c>
      <c r="GI31" s="177"/>
      <c r="GJ31" s="177">
        <v>283</v>
      </c>
      <c r="GK31" s="177">
        <v>41675</v>
      </c>
      <c r="GL31" s="177">
        <v>228</v>
      </c>
      <c r="GM31" s="177">
        <v>48976</v>
      </c>
      <c r="GN31" s="177">
        <v>4271</v>
      </c>
      <c r="GO31" s="177">
        <v>457023</v>
      </c>
      <c r="GP31" s="177">
        <v>2830</v>
      </c>
      <c r="GQ31" s="177">
        <v>295603</v>
      </c>
      <c r="GR31" s="177">
        <v>1441</v>
      </c>
      <c r="GS31" s="177">
        <v>161420</v>
      </c>
    </row>
    <row r="32" spans="1:256" ht="10.5" customHeight="1">
      <c r="A32" s="18"/>
      <c r="B32" s="177"/>
      <c r="C32" s="177"/>
      <c r="D32" s="177"/>
      <c r="E32" s="177"/>
      <c r="F32" s="177"/>
      <c r="G32" s="177"/>
      <c r="H32" s="177"/>
      <c r="I32" s="177"/>
      <c r="J32" s="177"/>
      <c r="K32" s="177"/>
      <c r="L32" s="177"/>
      <c r="M32" s="177"/>
      <c r="N32" s="177"/>
      <c r="O32" s="177"/>
      <c r="P32" s="177"/>
      <c r="Q32" s="177"/>
      <c r="R32" s="177"/>
      <c r="S32" s="177"/>
      <c r="T32" s="177"/>
      <c r="U32" s="177"/>
      <c r="V32" s="194"/>
      <c r="W32" s="18"/>
      <c r="X32" s="177"/>
      <c r="Y32" s="177"/>
      <c r="Z32" s="177"/>
      <c r="AA32" s="177"/>
      <c r="AB32" s="177"/>
      <c r="AC32" s="177"/>
      <c r="AD32" s="177"/>
      <c r="AE32" s="177"/>
      <c r="AF32" s="177"/>
      <c r="AG32" s="177"/>
      <c r="AH32" s="177"/>
      <c r="AI32" s="177"/>
      <c r="AJ32" s="177"/>
      <c r="AK32" s="177"/>
      <c r="AL32" s="177"/>
      <c r="AM32" s="177"/>
      <c r="AN32" s="177"/>
      <c r="AO32" s="177"/>
      <c r="AP32" s="177"/>
      <c r="AQ32" s="177"/>
      <c r="AR32" s="177"/>
      <c r="AS32" s="177"/>
      <c r="AT32" s="186"/>
      <c r="AU32" s="18"/>
      <c r="AV32" s="177"/>
      <c r="AW32" s="177"/>
      <c r="AX32" s="177"/>
      <c r="AY32" s="177"/>
      <c r="AZ32" s="177"/>
      <c r="BA32" s="177"/>
      <c r="BB32" s="177"/>
      <c r="BC32" s="177"/>
      <c r="BD32" s="177"/>
      <c r="BE32" s="177"/>
      <c r="BF32" s="177"/>
      <c r="BG32" s="177"/>
      <c r="BH32" s="177"/>
      <c r="BI32" s="177"/>
      <c r="BJ32" s="177"/>
      <c r="BK32" s="177"/>
      <c r="BL32" s="177"/>
      <c r="BM32" s="177"/>
      <c r="BN32" s="177"/>
      <c r="BO32" s="177"/>
      <c r="BP32" s="177"/>
      <c r="BQ32" s="186"/>
      <c r="BR32" s="18"/>
      <c r="BS32" s="177"/>
      <c r="BT32" s="177"/>
      <c r="BU32" s="177"/>
      <c r="BV32" s="177"/>
      <c r="BW32" s="177"/>
      <c r="BX32" s="177"/>
      <c r="BY32" s="177"/>
      <c r="BZ32" s="177"/>
      <c r="CA32" s="177"/>
      <c r="CB32" s="177"/>
      <c r="CC32" s="177"/>
      <c r="CD32" s="177"/>
      <c r="CE32" s="177"/>
      <c r="CF32" s="177"/>
      <c r="CG32" s="177"/>
      <c r="CH32" s="177"/>
      <c r="CI32" s="177"/>
      <c r="CJ32" s="177"/>
      <c r="CK32" s="177"/>
      <c r="CL32" s="177"/>
      <c r="CM32" s="177"/>
      <c r="CN32" s="186"/>
      <c r="CO32" s="18"/>
      <c r="CP32" s="177"/>
      <c r="CQ32" s="177"/>
      <c r="CR32" s="177"/>
      <c r="CS32" s="177"/>
      <c r="CT32" s="177"/>
      <c r="CU32" s="177"/>
      <c r="CV32" s="177"/>
      <c r="CW32" s="177"/>
      <c r="CX32" s="177"/>
      <c r="CY32" s="177"/>
      <c r="CZ32" s="177"/>
      <c r="DA32" s="177"/>
      <c r="DB32" s="177"/>
      <c r="DC32" s="177"/>
      <c r="DD32" s="177"/>
      <c r="DE32" s="177"/>
      <c r="DF32" s="177"/>
      <c r="DG32" s="177"/>
      <c r="DH32" s="177"/>
      <c r="DI32" s="186"/>
      <c r="DJ32" s="18"/>
      <c r="DK32" s="177"/>
      <c r="DL32" s="177"/>
      <c r="DM32" s="177"/>
      <c r="DN32" s="177"/>
      <c r="DO32" s="177"/>
      <c r="DP32" s="177"/>
      <c r="DQ32" s="177"/>
      <c r="DR32" s="177"/>
      <c r="DS32" s="177"/>
      <c r="DT32" s="177"/>
      <c r="DU32" s="177"/>
      <c r="DV32" s="177"/>
      <c r="DW32" s="177"/>
      <c r="DX32" s="177"/>
      <c r="DY32" s="177"/>
      <c r="DZ32" s="177"/>
      <c r="EA32" s="177"/>
      <c r="EB32" s="177"/>
      <c r="EC32" s="177"/>
      <c r="ED32" s="177"/>
      <c r="EE32" s="177"/>
      <c r="EF32" s="177"/>
      <c r="EG32" s="186"/>
      <c r="EH32" s="18"/>
      <c r="EI32" s="177"/>
      <c r="EJ32" s="177"/>
      <c r="EK32" s="177"/>
      <c r="EL32" s="177"/>
      <c r="EM32" s="177"/>
      <c r="EN32" s="177"/>
      <c r="EO32" s="177"/>
      <c r="EP32" s="177"/>
      <c r="EQ32" s="177"/>
      <c r="ER32" s="177"/>
      <c r="ES32" s="177"/>
      <c r="ET32" s="177"/>
      <c r="EU32" s="177"/>
      <c r="EV32" s="177"/>
      <c r="EW32" s="177"/>
      <c r="EX32" s="177"/>
      <c r="EY32" s="177"/>
      <c r="EZ32" s="177"/>
      <c r="FA32" s="177"/>
      <c r="FB32" s="177"/>
      <c r="FC32" s="186"/>
      <c r="FD32" s="18"/>
      <c r="FE32" s="177"/>
      <c r="FF32" s="177"/>
      <c r="FG32" s="177"/>
      <c r="FH32" s="177"/>
      <c r="FI32" s="177"/>
      <c r="FJ32" s="177"/>
      <c r="FK32" s="177"/>
      <c r="FL32" s="177"/>
      <c r="FM32" s="177"/>
      <c r="FN32" s="177"/>
      <c r="FO32" s="177"/>
      <c r="FP32" s="177"/>
      <c r="FQ32" s="177"/>
      <c r="FR32" s="177"/>
      <c r="FS32" s="177"/>
      <c r="FT32" s="177"/>
      <c r="FU32" s="177"/>
      <c r="FV32" s="177"/>
      <c r="FW32" s="177"/>
      <c r="FX32" s="186"/>
      <c r="FY32" s="18"/>
      <c r="FZ32" s="177"/>
      <c r="GA32" s="177"/>
      <c r="GB32" s="177"/>
      <c r="GC32" s="177"/>
      <c r="GD32" s="177"/>
      <c r="GE32" s="177"/>
      <c r="GF32" s="177"/>
      <c r="GG32" s="177"/>
      <c r="GH32" s="177"/>
      <c r="GI32" s="177"/>
      <c r="GJ32" s="177"/>
      <c r="GK32" s="177"/>
      <c r="GL32" s="177"/>
      <c r="GM32" s="177"/>
      <c r="GN32" s="177"/>
      <c r="GO32" s="177"/>
      <c r="GP32" s="177"/>
      <c r="GQ32" s="177"/>
      <c r="GR32" s="177"/>
      <c r="GS32" s="177"/>
    </row>
    <row r="33" spans="1:201" ht="10.5" customHeight="1">
      <c r="A33" s="22"/>
      <c r="B33" s="177"/>
      <c r="C33" s="177"/>
      <c r="D33" s="20"/>
      <c r="E33" s="20"/>
      <c r="F33" s="20"/>
      <c r="G33" s="20"/>
      <c r="H33" s="20"/>
      <c r="I33" s="20"/>
      <c r="J33" s="20"/>
      <c r="K33" s="177"/>
      <c r="L33" s="177"/>
      <c r="M33" s="20"/>
      <c r="N33" s="20"/>
      <c r="O33" s="20"/>
      <c r="P33" s="20"/>
      <c r="Q33" s="20"/>
      <c r="R33" s="20"/>
      <c r="S33" s="20"/>
      <c r="T33" s="20"/>
      <c r="U33" s="177"/>
      <c r="V33" s="196"/>
      <c r="W33" s="22"/>
      <c r="X33" s="177"/>
      <c r="Y33" s="177"/>
      <c r="Z33" s="177"/>
      <c r="AA33" s="177"/>
      <c r="AB33" s="20"/>
      <c r="AC33" s="20"/>
      <c r="AD33" s="20"/>
      <c r="AE33" s="20"/>
      <c r="AF33" s="20"/>
      <c r="AG33" s="20"/>
      <c r="AH33" s="20"/>
      <c r="AI33" s="177"/>
      <c r="AJ33" s="177"/>
      <c r="AK33" s="20"/>
      <c r="AL33" s="20"/>
      <c r="AM33" s="20"/>
      <c r="AN33" s="20"/>
      <c r="AO33" s="20"/>
      <c r="AP33" s="20"/>
      <c r="AQ33" s="20"/>
      <c r="AR33" s="20"/>
      <c r="AS33" s="177"/>
      <c r="AU33" s="22"/>
      <c r="AV33" s="177"/>
      <c r="AW33" s="177"/>
      <c r="AX33" s="177"/>
      <c r="AY33" s="20"/>
      <c r="AZ33" s="20"/>
      <c r="BA33" s="20"/>
      <c r="BB33" s="20"/>
      <c r="BC33" s="20"/>
      <c r="BD33" s="20"/>
      <c r="BE33" s="20"/>
      <c r="BF33" s="177"/>
      <c r="BG33" s="177"/>
      <c r="BH33" s="20"/>
      <c r="BI33" s="20"/>
      <c r="BJ33" s="20"/>
      <c r="BK33" s="20"/>
      <c r="BL33" s="20"/>
      <c r="BM33" s="20"/>
      <c r="BN33" s="20"/>
      <c r="BO33" s="20"/>
      <c r="BP33" s="177"/>
      <c r="BR33" s="22"/>
      <c r="BS33" s="177"/>
      <c r="BT33" s="177"/>
      <c r="BU33" s="177"/>
      <c r="BV33" s="20"/>
      <c r="BW33" s="20"/>
      <c r="BX33" s="20"/>
      <c r="BY33" s="20"/>
      <c r="BZ33" s="20"/>
      <c r="CA33" s="20"/>
      <c r="CB33" s="20"/>
      <c r="CC33" s="177"/>
      <c r="CD33" s="177"/>
      <c r="CE33" s="20"/>
      <c r="CF33" s="20"/>
      <c r="CG33" s="20"/>
      <c r="CH33" s="20"/>
      <c r="CI33" s="20"/>
      <c r="CJ33" s="20"/>
      <c r="CK33" s="20"/>
      <c r="CL33" s="20"/>
      <c r="CM33" s="177"/>
      <c r="CO33" s="22"/>
      <c r="CP33" s="177"/>
      <c r="CQ33" s="177"/>
      <c r="CR33" s="177"/>
      <c r="CS33" s="20"/>
      <c r="CT33" s="20"/>
      <c r="CU33" s="20"/>
      <c r="CV33" s="20"/>
      <c r="CW33" s="20"/>
      <c r="CX33" s="20"/>
      <c r="CY33" s="20"/>
      <c r="CZ33" s="177"/>
      <c r="DA33" s="177"/>
      <c r="DB33" s="20"/>
      <c r="DC33" s="20"/>
      <c r="DD33" s="20"/>
      <c r="DE33" s="20"/>
      <c r="DF33" s="20"/>
      <c r="DG33" s="20"/>
      <c r="DH33" s="20"/>
      <c r="DJ33" s="22"/>
      <c r="DK33" s="177"/>
      <c r="DL33" s="177"/>
      <c r="DM33" s="177"/>
      <c r="DN33" s="177"/>
      <c r="DO33" s="177"/>
      <c r="DP33" s="177"/>
      <c r="DQ33" s="20"/>
      <c r="DR33" s="20"/>
      <c r="DS33" s="20"/>
      <c r="DT33" s="20"/>
      <c r="DU33" s="20"/>
      <c r="DV33" s="20"/>
      <c r="DW33" s="20"/>
      <c r="DX33" s="177"/>
      <c r="DY33" s="177"/>
      <c r="DZ33" s="20"/>
      <c r="EA33" s="20"/>
      <c r="EB33" s="20"/>
      <c r="EC33" s="20"/>
      <c r="ED33" s="20"/>
      <c r="EE33" s="20"/>
      <c r="EF33" s="20"/>
      <c r="EH33" s="22"/>
      <c r="EI33" s="177"/>
      <c r="EJ33" s="177"/>
      <c r="EK33" s="177"/>
      <c r="EL33" s="177"/>
      <c r="EM33" s="20"/>
      <c r="EN33" s="20"/>
      <c r="EO33" s="20"/>
      <c r="EP33" s="20"/>
      <c r="EQ33" s="20"/>
      <c r="ER33" s="20"/>
      <c r="ES33" s="20"/>
      <c r="ET33" s="177"/>
      <c r="EU33" s="177"/>
      <c r="EV33" s="20"/>
      <c r="EW33" s="20"/>
      <c r="EX33" s="20"/>
      <c r="EY33" s="20"/>
      <c r="EZ33" s="20"/>
      <c r="FA33" s="20"/>
      <c r="FB33" s="20"/>
      <c r="FC33" s="186"/>
      <c r="FD33" s="22"/>
      <c r="FE33" s="177"/>
      <c r="FF33" s="177"/>
      <c r="FG33" s="177"/>
      <c r="FH33" s="20"/>
      <c r="FI33" s="20"/>
      <c r="FJ33" s="20"/>
      <c r="FK33" s="20"/>
      <c r="FL33" s="20"/>
      <c r="FM33" s="20"/>
      <c r="FN33" s="20"/>
      <c r="FO33" s="177"/>
      <c r="FP33" s="177"/>
      <c r="FQ33" s="20"/>
      <c r="FR33" s="20"/>
      <c r="FS33" s="20"/>
      <c r="FT33" s="20"/>
      <c r="FU33" s="20"/>
      <c r="FV33" s="20"/>
      <c r="FW33" s="20"/>
      <c r="FX33" s="186"/>
      <c r="FY33" s="22"/>
      <c r="FZ33" s="177"/>
      <c r="GA33" s="177"/>
      <c r="GB33" s="177"/>
      <c r="GC33" s="177"/>
      <c r="GD33" s="20"/>
      <c r="GE33" s="20"/>
      <c r="GF33" s="20"/>
      <c r="GG33" s="20"/>
      <c r="GH33" s="20"/>
      <c r="GI33" s="20"/>
      <c r="GJ33" s="20"/>
      <c r="GK33" s="177"/>
      <c r="GL33" s="177"/>
      <c r="GM33" s="20"/>
      <c r="GN33" s="20"/>
      <c r="GO33" s="20"/>
      <c r="GP33" s="20"/>
      <c r="GQ33" s="20"/>
      <c r="GR33" s="20"/>
      <c r="GS33" s="20"/>
    </row>
    <row r="34" spans="1:201" ht="10.5" customHeight="1">
      <c r="A34" s="18" t="s">
        <v>23</v>
      </c>
      <c r="B34" s="177">
        <v>1537280</v>
      </c>
      <c r="C34" s="177">
        <v>25267471</v>
      </c>
      <c r="D34" s="177">
        <v>557917</v>
      </c>
      <c r="E34" s="177">
        <v>13076260</v>
      </c>
      <c r="F34" s="177">
        <v>378247</v>
      </c>
      <c r="G34" s="177">
        <v>800294</v>
      </c>
      <c r="H34" s="177">
        <v>7547428</v>
      </c>
      <c r="I34" s="177">
        <v>10718</v>
      </c>
      <c r="J34" s="177">
        <v>140231</v>
      </c>
      <c r="K34" s="177">
        <v>3955631</v>
      </c>
      <c r="L34" s="177"/>
      <c r="M34" s="177">
        <v>296246</v>
      </c>
      <c r="N34" s="177">
        <v>488564</v>
      </c>
      <c r="O34" s="177">
        <v>2662955</v>
      </c>
      <c r="P34" s="177">
        <v>71283</v>
      </c>
      <c r="Q34" s="177">
        <v>171499</v>
      </c>
      <c r="R34" s="177">
        <v>928843</v>
      </c>
      <c r="S34" s="177">
        <v>150560</v>
      </c>
      <c r="T34" s="177">
        <v>184434</v>
      </c>
      <c r="U34" s="177">
        <v>1200971</v>
      </c>
      <c r="W34" s="18" t="s">
        <v>23</v>
      </c>
      <c r="X34" s="177">
        <v>9597</v>
      </c>
      <c r="Y34" s="177">
        <v>327583</v>
      </c>
      <c r="Z34" s="177">
        <v>177558</v>
      </c>
      <c r="AA34" s="177">
        <v>43</v>
      </c>
      <c r="AB34" s="177">
        <v>263</v>
      </c>
      <c r="AC34" s="177">
        <v>2560</v>
      </c>
      <c r="AD34" s="177" t="s">
        <v>191</v>
      </c>
      <c r="AE34" s="177" t="s">
        <v>191</v>
      </c>
      <c r="AF34" s="177" t="s">
        <v>191</v>
      </c>
      <c r="AG34" s="177">
        <v>14967</v>
      </c>
      <c r="AH34" s="177">
        <v>149447</v>
      </c>
      <c r="AI34" s="177"/>
      <c r="AJ34" s="177">
        <v>15</v>
      </c>
      <c r="AK34" s="177">
        <v>7145</v>
      </c>
      <c r="AL34" s="177">
        <v>574</v>
      </c>
      <c r="AM34" s="177">
        <v>57932</v>
      </c>
      <c r="AN34" s="177">
        <v>72</v>
      </c>
      <c r="AO34" s="177">
        <v>2964</v>
      </c>
      <c r="AP34" s="177">
        <v>103</v>
      </c>
      <c r="AQ34" s="177">
        <v>9244</v>
      </c>
      <c r="AR34" s="177">
        <v>149</v>
      </c>
      <c r="AS34" s="177">
        <v>11031</v>
      </c>
      <c r="AU34" s="18" t="s">
        <v>23</v>
      </c>
      <c r="AV34" s="177">
        <v>12927</v>
      </c>
      <c r="AW34" s="177">
        <v>418846</v>
      </c>
      <c r="AX34" s="177">
        <v>3732628</v>
      </c>
      <c r="AY34" s="177">
        <v>5131</v>
      </c>
      <c r="AZ34" s="177">
        <v>165199</v>
      </c>
      <c r="BA34" s="177">
        <v>1762177</v>
      </c>
      <c r="BB34" s="177">
        <v>7796</v>
      </c>
      <c r="BC34" s="177">
        <v>253647</v>
      </c>
      <c r="BD34" s="177">
        <v>1970451</v>
      </c>
      <c r="BE34" s="177"/>
      <c r="BF34" s="177">
        <v>243</v>
      </c>
      <c r="BG34" s="177">
        <v>168143</v>
      </c>
      <c r="BH34" s="177">
        <v>48</v>
      </c>
      <c r="BI34" s="177">
        <v>37531</v>
      </c>
      <c r="BJ34" s="177">
        <v>195</v>
      </c>
      <c r="BK34" s="177">
        <v>130613</v>
      </c>
      <c r="BL34" s="177">
        <v>11</v>
      </c>
      <c r="BM34" s="177">
        <v>3940</v>
      </c>
      <c r="BN34" s="177">
        <v>6</v>
      </c>
      <c r="BO34" s="177">
        <v>1177</v>
      </c>
      <c r="BP34" s="177">
        <v>5270</v>
      </c>
      <c r="BR34" s="18" t="s">
        <v>23</v>
      </c>
      <c r="BS34" s="177">
        <v>900407</v>
      </c>
      <c r="BT34" s="177">
        <v>10520572</v>
      </c>
      <c r="BU34" s="177">
        <v>609892</v>
      </c>
      <c r="BV34" s="177">
        <v>1164495</v>
      </c>
      <c r="BW34" s="177">
        <v>8133337</v>
      </c>
      <c r="BX34" s="177">
        <v>10415</v>
      </c>
      <c r="BY34" s="177">
        <v>131280</v>
      </c>
      <c r="BZ34" s="177">
        <v>3261189</v>
      </c>
      <c r="CA34" s="177">
        <v>496004</v>
      </c>
      <c r="CB34" s="177"/>
      <c r="CC34" s="177">
        <v>810012</v>
      </c>
      <c r="CD34" s="177">
        <v>3947531</v>
      </c>
      <c r="CE34" s="177">
        <v>103473</v>
      </c>
      <c r="CF34" s="177">
        <v>223203</v>
      </c>
      <c r="CG34" s="177">
        <v>924616</v>
      </c>
      <c r="CH34" s="177">
        <v>92801</v>
      </c>
      <c r="CI34" s="177">
        <v>170654</v>
      </c>
      <c r="CJ34" s="177">
        <v>1086693</v>
      </c>
      <c r="CK34" s="177">
        <v>1729</v>
      </c>
      <c r="CL34" s="177">
        <v>12807</v>
      </c>
      <c r="CM34" s="177">
        <v>457072</v>
      </c>
      <c r="CO34" s="18" t="s">
        <v>23</v>
      </c>
      <c r="CP34" s="177">
        <v>80278</v>
      </c>
      <c r="CQ34" s="177">
        <v>138614</v>
      </c>
      <c r="CR34" s="177">
        <v>552253</v>
      </c>
      <c r="CS34" s="177">
        <v>10794</v>
      </c>
      <c r="CT34" s="177">
        <v>19233</v>
      </c>
      <c r="CU34" s="177">
        <v>77368</v>
      </c>
      <c r="CV34" s="177">
        <v>265452</v>
      </c>
      <c r="CW34" s="177">
        <v>361438</v>
      </c>
      <c r="CX34" s="177">
        <v>1505965</v>
      </c>
      <c r="CY34" s="177"/>
      <c r="CZ34" s="177">
        <v>50291</v>
      </c>
      <c r="DA34" s="177">
        <v>80332</v>
      </c>
      <c r="DB34" s="177">
        <v>206279</v>
      </c>
      <c r="DC34" s="177">
        <v>9332</v>
      </c>
      <c r="DD34" s="177">
        <v>320915</v>
      </c>
      <c r="DE34" s="177">
        <v>127596</v>
      </c>
      <c r="DF34" s="177">
        <v>1302</v>
      </c>
      <c r="DG34" s="177">
        <v>22861</v>
      </c>
      <c r="DH34" s="177">
        <v>8777</v>
      </c>
      <c r="DJ34" s="18" t="s">
        <v>23</v>
      </c>
      <c r="DK34" s="177">
        <v>341</v>
      </c>
      <c r="DL34" s="177">
        <v>2097</v>
      </c>
      <c r="DM34" s="177">
        <v>14668</v>
      </c>
      <c r="DN34" s="177">
        <v>29</v>
      </c>
      <c r="DO34" s="177">
        <v>187</v>
      </c>
      <c r="DP34" s="177">
        <v>1417</v>
      </c>
      <c r="DQ34" s="177">
        <v>2</v>
      </c>
      <c r="DR34" s="177">
        <v>59</v>
      </c>
      <c r="DS34" s="177">
        <v>8</v>
      </c>
      <c r="DT34" s="177">
        <v>21835</v>
      </c>
      <c r="DU34" s="177"/>
      <c r="DV34" s="177">
        <v>124658</v>
      </c>
      <c r="DW34" s="177">
        <v>4</v>
      </c>
      <c r="DX34" s="177">
        <v>70</v>
      </c>
      <c r="DY34" s="177">
        <v>978</v>
      </c>
      <c r="DZ34" s="177">
        <v>76128</v>
      </c>
      <c r="EA34" s="177">
        <v>118</v>
      </c>
      <c r="EB34" s="177">
        <v>5408</v>
      </c>
      <c r="EC34" s="177">
        <v>335</v>
      </c>
      <c r="ED34" s="177">
        <v>24538</v>
      </c>
      <c r="EE34" s="177">
        <v>142</v>
      </c>
      <c r="EF34" s="177">
        <v>8661</v>
      </c>
      <c r="EH34" s="18" t="s">
        <v>23</v>
      </c>
      <c r="EI34" s="177">
        <v>213</v>
      </c>
      <c r="EJ34" s="177">
        <v>110915</v>
      </c>
      <c r="EK34" s="177">
        <v>1095</v>
      </c>
      <c r="EL34" s="177">
        <v>388620</v>
      </c>
      <c r="EM34" s="177">
        <v>48617</v>
      </c>
      <c r="EN34" s="177">
        <v>125579</v>
      </c>
      <c r="EO34" s="177">
        <v>1206808</v>
      </c>
      <c r="EP34" s="177">
        <v>1528</v>
      </c>
      <c r="EQ34" s="177">
        <v>24435</v>
      </c>
      <c r="ER34" s="177"/>
      <c r="ES34" s="177">
        <v>645217</v>
      </c>
      <c r="ET34" s="177">
        <v>43124</v>
      </c>
      <c r="EU34" s="177">
        <v>91200</v>
      </c>
      <c r="EV34" s="177">
        <v>503749</v>
      </c>
      <c r="EW34" s="177">
        <v>3965</v>
      </c>
      <c r="EX34" s="177">
        <v>9944</v>
      </c>
      <c r="EY34" s="177">
        <v>57842</v>
      </c>
      <c r="EZ34" s="177">
        <v>23106</v>
      </c>
      <c r="FA34" s="177">
        <v>33323</v>
      </c>
      <c r="FB34" s="177">
        <v>245538</v>
      </c>
      <c r="FD34" s="18" t="s">
        <v>23</v>
      </c>
      <c r="FE34" s="177">
        <v>1458</v>
      </c>
      <c r="FF34" s="177">
        <v>63969</v>
      </c>
      <c r="FG34" s="177">
        <v>27634</v>
      </c>
      <c r="FH34" s="177">
        <v>37</v>
      </c>
      <c r="FI34" s="177">
        <v>271</v>
      </c>
      <c r="FJ34" s="177">
        <v>2168</v>
      </c>
      <c r="FK34" s="177">
        <v>4584</v>
      </c>
      <c r="FL34" s="177">
        <v>10648</v>
      </c>
      <c r="FM34" s="177">
        <v>126039</v>
      </c>
      <c r="FN34" s="177"/>
      <c r="FO34" s="177">
        <v>153</v>
      </c>
      <c r="FP34" s="177">
        <v>2271</v>
      </c>
      <c r="FQ34" s="177">
        <v>78008</v>
      </c>
      <c r="FR34" s="177">
        <v>3752</v>
      </c>
      <c r="FS34" s="177">
        <v>6759</v>
      </c>
      <c r="FT34" s="177">
        <v>39706</v>
      </c>
      <c r="FU34" s="177">
        <v>679</v>
      </c>
      <c r="FV34" s="177">
        <v>1618</v>
      </c>
      <c r="FW34" s="177">
        <v>8325</v>
      </c>
      <c r="FY34" s="18" t="s">
        <v>23</v>
      </c>
      <c r="FZ34" s="177">
        <v>2094</v>
      </c>
      <c r="GA34" s="177">
        <v>2809</v>
      </c>
      <c r="GB34" s="177">
        <v>20106</v>
      </c>
      <c r="GC34" s="177">
        <v>134</v>
      </c>
      <c r="GD34" s="177">
        <v>5225</v>
      </c>
      <c r="GE34" s="177">
        <v>2595</v>
      </c>
      <c r="GF34" s="177" t="s">
        <v>191</v>
      </c>
      <c r="GG34" s="177" t="s">
        <v>191</v>
      </c>
      <c r="GH34" s="177" t="s">
        <v>191</v>
      </c>
      <c r="GI34" s="177"/>
      <c r="GJ34" s="177">
        <v>302</v>
      </c>
      <c r="GK34" s="177">
        <v>21303</v>
      </c>
      <c r="GL34" s="177">
        <v>216</v>
      </c>
      <c r="GM34" s="177">
        <v>18448</v>
      </c>
      <c r="GN34" s="177">
        <v>2989</v>
      </c>
      <c r="GO34" s="177">
        <v>235657</v>
      </c>
      <c r="GP34" s="177">
        <v>2044</v>
      </c>
      <c r="GQ34" s="177">
        <v>163735</v>
      </c>
      <c r="GR34" s="177">
        <v>945</v>
      </c>
      <c r="GS34" s="177">
        <v>71922</v>
      </c>
    </row>
    <row r="35" spans="1:201" ht="10.5" customHeight="1">
      <c r="A35" s="18"/>
      <c r="B35" s="177"/>
      <c r="C35" s="177"/>
      <c r="D35" s="177"/>
      <c r="E35" s="177"/>
      <c r="F35" s="177"/>
      <c r="G35" s="177"/>
      <c r="H35" s="177"/>
      <c r="I35" s="177"/>
      <c r="J35" s="177"/>
      <c r="K35" s="177"/>
      <c r="L35" s="177"/>
      <c r="M35" s="177"/>
      <c r="N35" s="177"/>
      <c r="O35" s="177"/>
      <c r="P35" s="177"/>
      <c r="Q35" s="177"/>
      <c r="R35" s="177"/>
      <c r="S35" s="177"/>
      <c r="T35" s="177"/>
      <c r="U35" s="177"/>
      <c r="W35" s="18"/>
      <c r="X35" s="177"/>
      <c r="Y35" s="177"/>
      <c r="Z35" s="177"/>
      <c r="AA35" s="177"/>
      <c r="AB35" s="177"/>
      <c r="AC35" s="177"/>
      <c r="AD35" s="177"/>
      <c r="AE35" s="177"/>
      <c r="AF35" s="177"/>
      <c r="AG35" s="177"/>
      <c r="AH35" s="177"/>
      <c r="AI35" s="177"/>
      <c r="AJ35" s="177"/>
      <c r="AK35" s="177"/>
      <c r="AL35" s="177"/>
      <c r="AM35" s="177"/>
      <c r="AN35" s="177"/>
      <c r="AO35" s="177"/>
      <c r="AP35" s="177"/>
      <c r="AQ35" s="177"/>
      <c r="AR35" s="177"/>
      <c r="AS35" s="177"/>
      <c r="AU35" s="18"/>
      <c r="AV35" s="177"/>
      <c r="AW35" s="177"/>
      <c r="AX35" s="177"/>
      <c r="AY35" s="177"/>
      <c r="AZ35" s="177"/>
      <c r="BA35" s="177"/>
      <c r="BB35" s="177"/>
      <c r="BC35" s="177"/>
      <c r="BD35" s="177"/>
      <c r="BE35" s="177"/>
      <c r="BF35" s="177"/>
      <c r="BG35" s="177"/>
      <c r="BH35" s="177"/>
      <c r="BI35" s="177"/>
      <c r="BJ35" s="177"/>
      <c r="BK35" s="177"/>
      <c r="BL35" s="177"/>
      <c r="BM35" s="177"/>
      <c r="BN35" s="177"/>
      <c r="BO35" s="177"/>
      <c r="BP35" s="177"/>
      <c r="BR35" s="18"/>
      <c r="BS35" s="177"/>
      <c r="BT35" s="177"/>
      <c r="BU35" s="177"/>
      <c r="BV35" s="177"/>
      <c r="BW35" s="177"/>
      <c r="BX35" s="177"/>
      <c r="BY35" s="177"/>
      <c r="BZ35" s="177"/>
      <c r="CA35" s="177"/>
      <c r="CB35" s="177"/>
      <c r="CC35" s="177"/>
      <c r="CD35" s="177"/>
      <c r="CE35" s="177"/>
      <c r="CF35" s="177"/>
      <c r="CG35" s="177"/>
      <c r="CH35" s="177"/>
      <c r="CI35" s="177"/>
      <c r="CJ35" s="177"/>
      <c r="CK35" s="177"/>
      <c r="CL35" s="177"/>
      <c r="CM35" s="177"/>
      <c r="CO35" s="18"/>
      <c r="CP35" s="177"/>
      <c r="CQ35" s="177"/>
      <c r="CR35" s="177"/>
      <c r="CS35" s="177"/>
      <c r="CT35" s="177"/>
      <c r="CU35" s="177"/>
      <c r="CV35" s="177"/>
      <c r="CW35" s="177"/>
      <c r="CX35" s="177"/>
      <c r="CY35" s="177"/>
      <c r="CZ35" s="177"/>
      <c r="DA35" s="177"/>
      <c r="DB35" s="177"/>
      <c r="DC35" s="177"/>
      <c r="DD35" s="177"/>
      <c r="DE35" s="177"/>
      <c r="DF35" s="177"/>
      <c r="DG35" s="177"/>
      <c r="DH35" s="177"/>
      <c r="DJ35" s="18"/>
      <c r="DK35" s="177"/>
      <c r="DL35" s="177"/>
      <c r="DM35" s="177"/>
      <c r="DN35" s="177"/>
      <c r="DO35" s="177"/>
      <c r="DP35" s="177"/>
      <c r="DQ35" s="177"/>
      <c r="DR35" s="177"/>
      <c r="DS35" s="177"/>
      <c r="DT35" s="177"/>
      <c r="DU35" s="177"/>
      <c r="DV35" s="177"/>
      <c r="DW35" s="177"/>
      <c r="DX35" s="177"/>
      <c r="DY35" s="177"/>
      <c r="DZ35" s="177"/>
      <c r="EA35" s="177"/>
      <c r="EB35" s="177"/>
      <c r="EC35" s="177"/>
      <c r="ED35" s="177"/>
      <c r="EE35" s="177"/>
      <c r="EF35" s="177"/>
      <c r="EH35" s="18"/>
      <c r="EI35" s="177"/>
      <c r="EJ35" s="177"/>
      <c r="EK35" s="177"/>
      <c r="EL35" s="177"/>
      <c r="EM35" s="177"/>
      <c r="EN35" s="177"/>
      <c r="EO35" s="177"/>
      <c r="EP35" s="177"/>
      <c r="EQ35" s="177"/>
      <c r="ER35" s="177"/>
      <c r="ES35" s="177"/>
      <c r="ET35" s="177"/>
      <c r="EU35" s="177"/>
      <c r="EV35" s="177"/>
      <c r="EW35" s="177"/>
      <c r="EX35" s="177"/>
      <c r="EY35" s="177"/>
      <c r="EZ35" s="177"/>
      <c r="FA35" s="177"/>
      <c r="FB35" s="177"/>
      <c r="FD35" s="18"/>
      <c r="FE35" s="177"/>
      <c r="FF35" s="177"/>
      <c r="FG35" s="177"/>
      <c r="FH35" s="177"/>
      <c r="FI35" s="177"/>
      <c r="FJ35" s="177"/>
      <c r="FK35" s="177"/>
      <c r="FL35" s="177"/>
      <c r="FM35" s="177"/>
      <c r="FN35" s="177"/>
      <c r="FO35" s="177"/>
      <c r="FP35" s="177"/>
      <c r="FQ35" s="177"/>
      <c r="FR35" s="177"/>
      <c r="FS35" s="177"/>
      <c r="FT35" s="177"/>
      <c r="FU35" s="177"/>
      <c r="FV35" s="177"/>
      <c r="FW35" s="177"/>
      <c r="FY35" s="18"/>
      <c r="FZ35" s="177"/>
      <c r="GA35" s="177"/>
      <c r="GB35" s="177"/>
      <c r="GC35" s="177"/>
      <c r="GD35" s="177"/>
      <c r="GE35" s="177"/>
      <c r="GF35" s="177"/>
      <c r="GG35" s="177"/>
      <c r="GH35" s="177"/>
      <c r="GI35" s="177"/>
      <c r="GJ35" s="177"/>
      <c r="GK35" s="177"/>
      <c r="GL35" s="177"/>
      <c r="GM35" s="177"/>
      <c r="GN35" s="177"/>
      <c r="GO35" s="177"/>
      <c r="GP35" s="177"/>
      <c r="GQ35" s="177"/>
      <c r="GR35" s="177"/>
      <c r="GS35" s="177"/>
    </row>
    <row r="36" spans="1:201" ht="10.5" customHeight="1">
      <c r="A36" s="18"/>
      <c r="B36" s="177"/>
      <c r="C36" s="177"/>
      <c r="D36" s="177"/>
      <c r="E36" s="177"/>
      <c r="F36" s="177"/>
      <c r="G36" s="177"/>
      <c r="H36" s="177"/>
      <c r="I36" s="177"/>
      <c r="J36" s="177"/>
      <c r="K36" s="177"/>
      <c r="L36" s="177"/>
      <c r="M36" s="177"/>
      <c r="N36" s="177"/>
      <c r="O36" s="177"/>
      <c r="P36" s="177"/>
      <c r="Q36" s="177"/>
      <c r="R36" s="177"/>
      <c r="S36" s="177"/>
      <c r="T36" s="177"/>
      <c r="U36" s="177"/>
      <c r="W36" s="18"/>
      <c r="X36" s="177"/>
      <c r="Y36" s="177"/>
      <c r="Z36" s="177"/>
      <c r="AA36" s="177"/>
      <c r="AB36" s="177"/>
      <c r="AC36" s="177"/>
      <c r="AD36" s="177"/>
      <c r="AE36" s="177"/>
      <c r="AF36" s="177"/>
      <c r="AG36" s="177"/>
      <c r="AH36" s="177"/>
      <c r="AI36" s="177"/>
      <c r="AJ36" s="177"/>
      <c r="AK36" s="177"/>
      <c r="AL36" s="177"/>
      <c r="AM36" s="177"/>
      <c r="AN36" s="177"/>
      <c r="AO36" s="177"/>
      <c r="AP36" s="177"/>
      <c r="AQ36" s="177"/>
      <c r="AR36" s="177"/>
      <c r="AS36" s="177"/>
      <c r="AU36" s="18"/>
      <c r="AV36" s="177"/>
      <c r="AW36" s="177"/>
      <c r="AX36" s="177"/>
      <c r="AY36" s="177"/>
      <c r="AZ36" s="177"/>
      <c r="BA36" s="177"/>
      <c r="BB36" s="177"/>
      <c r="BC36" s="177"/>
      <c r="BD36" s="177"/>
      <c r="BE36" s="177"/>
      <c r="BF36" s="177"/>
      <c r="BG36" s="177"/>
      <c r="BH36" s="177"/>
      <c r="BI36" s="177"/>
      <c r="BJ36" s="177"/>
      <c r="BK36" s="177"/>
      <c r="BL36" s="177"/>
      <c r="BM36" s="177"/>
      <c r="BN36" s="177"/>
      <c r="BO36" s="177"/>
      <c r="BP36" s="177"/>
      <c r="BR36" s="18"/>
      <c r="BS36" s="177"/>
      <c r="BT36" s="177"/>
      <c r="BU36" s="177"/>
      <c r="BV36" s="177"/>
      <c r="BW36" s="177"/>
      <c r="BX36" s="177"/>
      <c r="BY36" s="177"/>
      <c r="BZ36" s="177"/>
      <c r="CA36" s="177"/>
      <c r="CB36" s="177"/>
      <c r="CC36" s="177"/>
      <c r="CD36" s="177"/>
      <c r="CE36" s="177"/>
      <c r="CF36" s="177"/>
      <c r="CG36" s="177"/>
      <c r="CH36" s="177"/>
      <c r="CI36" s="177"/>
      <c r="CJ36" s="177"/>
      <c r="CK36" s="177"/>
      <c r="CL36" s="177"/>
      <c r="CM36" s="177"/>
      <c r="CO36" s="18"/>
      <c r="CP36" s="177"/>
      <c r="CQ36" s="177"/>
      <c r="CR36" s="177"/>
      <c r="CS36" s="177"/>
      <c r="CT36" s="177"/>
      <c r="CU36" s="177"/>
      <c r="CV36" s="177"/>
      <c r="CW36" s="177"/>
      <c r="CX36" s="177"/>
      <c r="CY36" s="177"/>
      <c r="CZ36" s="177"/>
      <c r="DA36" s="177"/>
      <c r="DB36" s="177"/>
      <c r="DC36" s="177"/>
      <c r="DD36" s="177"/>
      <c r="DE36" s="177"/>
      <c r="DF36" s="177"/>
      <c r="DG36" s="177"/>
      <c r="DH36" s="177"/>
      <c r="DJ36" s="18"/>
      <c r="DK36" s="177"/>
      <c r="DL36" s="177"/>
      <c r="DM36" s="177"/>
      <c r="DN36" s="177"/>
      <c r="DO36" s="177"/>
      <c r="DP36" s="177"/>
      <c r="DQ36" s="177"/>
      <c r="DR36" s="177"/>
      <c r="DS36" s="177"/>
      <c r="DT36" s="177"/>
      <c r="DU36" s="177"/>
      <c r="DV36" s="177"/>
      <c r="DW36" s="177"/>
      <c r="DX36" s="177"/>
      <c r="DY36" s="177"/>
      <c r="DZ36" s="177"/>
      <c r="EA36" s="177"/>
      <c r="EB36" s="177"/>
      <c r="EC36" s="177"/>
      <c r="ED36" s="177"/>
      <c r="EE36" s="177"/>
      <c r="EF36" s="177"/>
      <c r="EH36" s="18"/>
      <c r="EI36" s="177"/>
      <c r="EJ36" s="177"/>
      <c r="EK36" s="177"/>
      <c r="EL36" s="177"/>
      <c r="EM36" s="177"/>
      <c r="EN36" s="177"/>
      <c r="EO36" s="177"/>
      <c r="EP36" s="177"/>
      <c r="EQ36" s="177"/>
      <c r="ER36" s="177"/>
      <c r="ES36" s="177"/>
      <c r="ET36" s="177"/>
      <c r="EU36" s="177"/>
      <c r="EV36" s="177"/>
      <c r="EW36" s="177"/>
      <c r="EX36" s="177"/>
      <c r="EY36" s="177"/>
      <c r="EZ36" s="177"/>
      <c r="FA36" s="177"/>
      <c r="FB36" s="177"/>
      <c r="FD36" s="18"/>
      <c r="FE36" s="177"/>
      <c r="FF36" s="177"/>
      <c r="FG36" s="177"/>
      <c r="FH36" s="177"/>
      <c r="FI36" s="177"/>
      <c r="FJ36" s="177"/>
      <c r="FK36" s="177"/>
      <c r="FL36" s="177"/>
      <c r="FM36" s="177"/>
      <c r="FN36" s="177"/>
      <c r="FO36" s="177"/>
      <c r="FP36" s="177"/>
      <c r="FQ36" s="177"/>
      <c r="FR36" s="177"/>
      <c r="FS36" s="177"/>
      <c r="FT36" s="177"/>
      <c r="FU36" s="177"/>
      <c r="FV36" s="177"/>
      <c r="FW36" s="177"/>
      <c r="FY36" s="18"/>
      <c r="FZ36" s="177"/>
      <c r="GA36" s="177"/>
      <c r="GB36" s="177"/>
      <c r="GC36" s="177"/>
      <c r="GD36" s="177"/>
      <c r="GE36" s="177"/>
      <c r="GF36" s="177"/>
      <c r="GG36" s="177"/>
      <c r="GH36" s="177"/>
      <c r="GI36" s="177"/>
      <c r="GJ36" s="177"/>
      <c r="GK36" s="177"/>
      <c r="GL36" s="177"/>
      <c r="GM36" s="177"/>
      <c r="GN36" s="177"/>
      <c r="GO36" s="177"/>
      <c r="GP36" s="177"/>
      <c r="GQ36" s="177"/>
      <c r="GR36" s="177"/>
      <c r="GS36" s="177"/>
    </row>
    <row r="37" spans="1:201" ht="10.5" customHeight="1">
      <c r="A37" s="22" t="s">
        <v>25</v>
      </c>
      <c r="B37" s="177">
        <v>126507</v>
      </c>
      <c r="C37" s="177">
        <v>2050767</v>
      </c>
      <c r="D37" s="177">
        <v>46299</v>
      </c>
      <c r="E37" s="177">
        <v>1056928</v>
      </c>
      <c r="F37" s="177">
        <v>31503</v>
      </c>
      <c r="G37" s="177">
        <v>67289</v>
      </c>
      <c r="H37" s="177">
        <v>590931</v>
      </c>
      <c r="I37" s="177">
        <v>842</v>
      </c>
      <c r="J37" s="177">
        <v>11068</v>
      </c>
      <c r="K37" s="177">
        <v>289340</v>
      </c>
      <c r="L37" s="177"/>
      <c r="M37" s="177">
        <v>24583</v>
      </c>
      <c r="N37" s="177">
        <v>41290</v>
      </c>
      <c r="O37" s="177">
        <v>218835</v>
      </c>
      <c r="P37" s="177">
        <v>6078</v>
      </c>
      <c r="Q37" s="177">
        <v>14931</v>
      </c>
      <c r="R37" s="177">
        <v>82756</v>
      </c>
      <c r="S37" s="177">
        <v>12391</v>
      </c>
      <c r="T37" s="177">
        <v>15450</v>
      </c>
      <c r="U37" s="177">
        <v>98239</v>
      </c>
      <c r="W37" s="22" t="s">
        <v>25</v>
      </c>
      <c r="X37" s="177">
        <v>769</v>
      </c>
      <c r="Y37" s="177">
        <v>26721</v>
      </c>
      <c r="Z37" s="177">
        <v>14542</v>
      </c>
      <c r="AA37" s="177">
        <v>2</v>
      </c>
      <c r="AB37" s="177">
        <v>18</v>
      </c>
      <c r="AC37" s="177">
        <v>179</v>
      </c>
      <c r="AD37" s="177" t="s">
        <v>191</v>
      </c>
      <c r="AE37" s="177" t="s">
        <v>191</v>
      </c>
      <c r="AF37" s="177" t="s">
        <v>191</v>
      </c>
      <c r="AG37" s="177">
        <v>1178</v>
      </c>
      <c r="AH37" s="177">
        <v>13691</v>
      </c>
      <c r="AI37" s="177"/>
      <c r="AJ37" s="177" t="s">
        <v>191</v>
      </c>
      <c r="AK37" s="177" t="s">
        <v>191</v>
      </c>
      <c r="AL37" s="177">
        <v>52</v>
      </c>
      <c r="AM37" s="177">
        <v>3873</v>
      </c>
      <c r="AN37" s="177">
        <v>8</v>
      </c>
      <c r="AO37" s="177">
        <v>249</v>
      </c>
      <c r="AP37" s="177">
        <v>5</v>
      </c>
      <c r="AQ37" s="177">
        <v>408</v>
      </c>
      <c r="AR37" s="177">
        <v>11</v>
      </c>
      <c r="AS37" s="177">
        <v>649</v>
      </c>
      <c r="AU37" s="22" t="s">
        <v>25</v>
      </c>
      <c r="AV37" s="177">
        <v>1131</v>
      </c>
      <c r="AW37" s="177">
        <v>36066</v>
      </c>
      <c r="AX37" s="177">
        <v>322955</v>
      </c>
      <c r="AY37" s="177">
        <v>489</v>
      </c>
      <c r="AZ37" s="177">
        <v>15283</v>
      </c>
      <c r="BA37" s="177">
        <v>168649</v>
      </c>
      <c r="BB37" s="177">
        <v>642</v>
      </c>
      <c r="BC37" s="177">
        <v>20783</v>
      </c>
      <c r="BD37" s="177">
        <v>154306</v>
      </c>
      <c r="BE37" s="177"/>
      <c r="BF37" s="177">
        <v>18</v>
      </c>
      <c r="BG37" s="177">
        <v>11213</v>
      </c>
      <c r="BH37" s="177">
        <v>2</v>
      </c>
      <c r="BI37" s="177">
        <v>1093</v>
      </c>
      <c r="BJ37" s="177">
        <v>16</v>
      </c>
      <c r="BK37" s="177">
        <v>10120</v>
      </c>
      <c r="BL37" s="177" t="s">
        <v>191</v>
      </c>
      <c r="BM37" s="177" t="s">
        <v>191</v>
      </c>
      <c r="BN37" s="177" t="s">
        <v>191</v>
      </c>
      <c r="BO37" s="177" t="s">
        <v>191</v>
      </c>
      <c r="BP37" s="177" t="s">
        <v>191</v>
      </c>
      <c r="BR37" s="22" t="s">
        <v>25</v>
      </c>
      <c r="BS37" s="177">
        <v>73575</v>
      </c>
      <c r="BT37" s="177">
        <v>871671</v>
      </c>
      <c r="BU37" s="177">
        <v>50072</v>
      </c>
      <c r="BV37" s="177">
        <v>97763</v>
      </c>
      <c r="BW37" s="177">
        <v>658527</v>
      </c>
      <c r="BX37" s="177">
        <v>849</v>
      </c>
      <c r="BY37" s="177">
        <v>11029</v>
      </c>
      <c r="BZ37" s="177">
        <v>254539</v>
      </c>
      <c r="CA37" s="177">
        <v>40566</v>
      </c>
      <c r="CB37" s="177"/>
      <c r="CC37" s="177">
        <v>67737</v>
      </c>
      <c r="CD37" s="177">
        <v>323789</v>
      </c>
      <c r="CE37" s="177">
        <v>8657</v>
      </c>
      <c r="CF37" s="177">
        <v>18997</v>
      </c>
      <c r="CG37" s="177">
        <v>80199</v>
      </c>
      <c r="CH37" s="177">
        <v>7206</v>
      </c>
      <c r="CI37" s="177">
        <v>13516</v>
      </c>
      <c r="CJ37" s="177">
        <v>78594</v>
      </c>
      <c r="CK37" s="177">
        <v>131</v>
      </c>
      <c r="CL37" s="177">
        <v>877</v>
      </c>
      <c r="CM37" s="177">
        <v>28423</v>
      </c>
      <c r="CO37" s="22" t="s">
        <v>25</v>
      </c>
      <c r="CP37" s="177">
        <v>6316</v>
      </c>
      <c r="CQ37" s="177">
        <v>11245</v>
      </c>
      <c r="CR37" s="177">
        <v>44700</v>
      </c>
      <c r="CS37" s="177">
        <v>759</v>
      </c>
      <c r="CT37" s="177">
        <v>1394</v>
      </c>
      <c r="CU37" s="177">
        <v>5470</v>
      </c>
      <c r="CV37" s="177">
        <v>21616</v>
      </c>
      <c r="CW37" s="177">
        <v>30024</v>
      </c>
      <c r="CX37" s="177">
        <v>122555</v>
      </c>
      <c r="CY37" s="177"/>
      <c r="CZ37" s="177">
        <v>4045</v>
      </c>
      <c r="DA37" s="177">
        <v>6558</v>
      </c>
      <c r="DB37" s="177">
        <v>16315</v>
      </c>
      <c r="DC37" s="177">
        <v>775</v>
      </c>
      <c r="DD37" s="177">
        <v>27617</v>
      </c>
      <c r="DE37" s="177">
        <v>10889</v>
      </c>
      <c r="DF37" s="177">
        <v>104</v>
      </c>
      <c r="DG37" s="177">
        <v>1478</v>
      </c>
      <c r="DH37" s="177">
        <v>558</v>
      </c>
      <c r="DJ37" s="22" t="s">
        <v>25</v>
      </c>
      <c r="DK37" s="177">
        <v>28</v>
      </c>
      <c r="DL37" s="177">
        <v>182</v>
      </c>
      <c r="DM37" s="177">
        <v>1255</v>
      </c>
      <c r="DN37" s="177">
        <v>1</v>
      </c>
      <c r="DO37" s="177">
        <v>12</v>
      </c>
      <c r="DP37" s="177">
        <v>86</v>
      </c>
      <c r="DQ37" s="177" t="s">
        <v>191</v>
      </c>
      <c r="DR37" s="177" t="s">
        <v>191</v>
      </c>
      <c r="DS37" s="177" t="s">
        <v>191</v>
      </c>
      <c r="DT37" s="177">
        <v>1582</v>
      </c>
      <c r="DU37" s="177"/>
      <c r="DV37" s="177">
        <v>8970</v>
      </c>
      <c r="DW37" s="177">
        <v>1</v>
      </c>
      <c r="DX37" s="177">
        <v>27</v>
      </c>
      <c r="DY37" s="177">
        <v>78</v>
      </c>
      <c r="DZ37" s="177">
        <v>5462</v>
      </c>
      <c r="EA37" s="177">
        <v>7</v>
      </c>
      <c r="EB37" s="177">
        <v>371</v>
      </c>
      <c r="EC37" s="177">
        <v>35</v>
      </c>
      <c r="ED37" s="177">
        <v>2383</v>
      </c>
      <c r="EE37" s="177">
        <v>13</v>
      </c>
      <c r="EF37" s="177">
        <v>825</v>
      </c>
      <c r="EH37" s="22" t="s">
        <v>25</v>
      </c>
      <c r="EI37" s="177">
        <v>62</v>
      </c>
      <c r="EJ37" s="177">
        <v>32057</v>
      </c>
      <c r="EK37" s="177">
        <v>81</v>
      </c>
      <c r="EL37" s="177">
        <v>28350</v>
      </c>
      <c r="EM37" s="177">
        <v>4066</v>
      </c>
      <c r="EN37" s="177">
        <v>10363</v>
      </c>
      <c r="EO37" s="177">
        <v>82811</v>
      </c>
      <c r="EP37" s="177">
        <v>110</v>
      </c>
      <c r="EQ37" s="177">
        <v>1695</v>
      </c>
      <c r="ER37" s="177"/>
      <c r="ES37" s="177">
        <v>36442</v>
      </c>
      <c r="ET37" s="177">
        <v>3608</v>
      </c>
      <c r="EU37" s="177">
        <v>7746</v>
      </c>
      <c r="EV37" s="177">
        <v>40554</v>
      </c>
      <c r="EW37" s="177">
        <v>348</v>
      </c>
      <c r="EX37" s="177">
        <v>922</v>
      </c>
      <c r="EY37" s="177">
        <v>5815</v>
      </c>
      <c r="EZ37" s="177">
        <v>1947</v>
      </c>
      <c r="FA37" s="177">
        <v>2878</v>
      </c>
      <c r="FB37" s="177">
        <v>21268</v>
      </c>
      <c r="FD37" s="22" t="s">
        <v>25</v>
      </c>
      <c r="FE37" s="177">
        <v>102</v>
      </c>
      <c r="FF37" s="177">
        <v>4308</v>
      </c>
      <c r="FG37" s="177">
        <v>1894</v>
      </c>
      <c r="FH37" s="177">
        <v>4</v>
      </c>
      <c r="FI37" s="177">
        <v>26</v>
      </c>
      <c r="FJ37" s="177">
        <v>212</v>
      </c>
      <c r="FK37" s="177">
        <v>404</v>
      </c>
      <c r="FL37" s="177">
        <v>1022</v>
      </c>
      <c r="FM37" s="177">
        <v>10829</v>
      </c>
      <c r="FN37" s="177"/>
      <c r="FO37" s="177">
        <v>21</v>
      </c>
      <c r="FP37" s="177">
        <v>251</v>
      </c>
      <c r="FQ37" s="177">
        <v>5864</v>
      </c>
      <c r="FR37" s="177">
        <v>318</v>
      </c>
      <c r="FS37" s="177">
        <v>579</v>
      </c>
      <c r="FT37" s="177">
        <v>3832</v>
      </c>
      <c r="FU37" s="177">
        <v>65</v>
      </c>
      <c r="FV37" s="177">
        <v>192</v>
      </c>
      <c r="FW37" s="177">
        <v>1133</v>
      </c>
      <c r="FY37" s="22" t="s">
        <v>25</v>
      </c>
      <c r="FZ37" s="177">
        <v>171</v>
      </c>
      <c r="GA37" s="177">
        <v>238</v>
      </c>
      <c r="GB37" s="177">
        <v>1788</v>
      </c>
      <c r="GC37" s="177">
        <v>20</v>
      </c>
      <c r="GD37" s="177">
        <v>682</v>
      </c>
      <c r="GE37" s="177">
        <v>302</v>
      </c>
      <c r="GF37" s="177" t="s">
        <v>191</v>
      </c>
      <c r="GG37" s="177" t="s">
        <v>191</v>
      </c>
      <c r="GH37" s="177" t="s">
        <v>191</v>
      </c>
      <c r="GI37" s="177"/>
      <c r="GJ37" s="177">
        <v>18</v>
      </c>
      <c r="GK37" s="177">
        <v>1228</v>
      </c>
      <c r="GL37" s="177">
        <v>23</v>
      </c>
      <c r="GM37" s="177">
        <v>1835</v>
      </c>
      <c r="GN37" s="177">
        <v>250</v>
      </c>
      <c r="GO37" s="177">
        <v>17283</v>
      </c>
      <c r="GP37" s="177">
        <v>163</v>
      </c>
      <c r="GQ37" s="177">
        <v>11183</v>
      </c>
      <c r="GR37" s="177">
        <v>87</v>
      </c>
      <c r="GS37" s="177">
        <v>6100</v>
      </c>
    </row>
    <row r="38" spans="1:201" ht="10.5" customHeight="1">
      <c r="A38" s="22" t="s">
        <v>289</v>
      </c>
      <c r="B38" s="177">
        <v>129580</v>
      </c>
      <c r="C38" s="177">
        <v>2044731</v>
      </c>
      <c r="D38" s="177">
        <v>46907</v>
      </c>
      <c r="E38" s="177">
        <v>1046131</v>
      </c>
      <c r="F38" s="177">
        <v>31852</v>
      </c>
      <c r="G38" s="177">
        <v>65984</v>
      </c>
      <c r="H38" s="177">
        <v>584307</v>
      </c>
      <c r="I38" s="177">
        <v>858</v>
      </c>
      <c r="J38" s="177">
        <v>10777</v>
      </c>
      <c r="K38" s="177">
        <v>287804</v>
      </c>
      <c r="L38" s="177"/>
      <c r="M38" s="177">
        <v>25020</v>
      </c>
      <c r="N38" s="177">
        <v>41167</v>
      </c>
      <c r="O38" s="177">
        <v>220821</v>
      </c>
      <c r="P38" s="177">
        <v>5974</v>
      </c>
      <c r="Q38" s="177">
        <v>14040</v>
      </c>
      <c r="R38" s="177">
        <v>75683</v>
      </c>
      <c r="S38" s="177">
        <v>12597</v>
      </c>
      <c r="T38" s="177">
        <v>15430</v>
      </c>
      <c r="U38" s="177">
        <v>99306</v>
      </c>
      <c r="W38" s="22" t="s">
        <v>289</v>
      </c>
      <c r="X38" s="177">
        <v>778</v>
      </c>
      <c r="Y38" s="177">
        <v>25087</v>
      </c>
      <c r="Z38" s="177">
        <v>13505</v>
      </c>
      <c r="AA38" s="177">
        <v>3</v>
      </c>
      <c r="AB38" s="177">
        <v>20</v>
      </c>
      <c r="AC38" s="177">
        <v>198</v>
      </c>
      <c r="AD38" s="177" t="s">
        <v>191</v>
      </c>
      <c r="AE38" s="177" t="s">
        <v>191</v>
      </c>
      <c r="AF38" s="177" t="s">
        <v>191</v>
      </c>
      <c r="AG38" s="177">
        <v>1205</v>
      </c>
      <c r="AH38" s="177">
        <v>14440</v>
      </c>
      <c r="AI38" s="177"/>
      <c r="AJ38" s="177">
        <v>4</v>
      </c>
      <c r="AK38" s="177">
        <v>3642</v>
      </c>
      <c r="AL38" s="177">
        <v>47</v>
      </c>
      <c r="AM38" s="177">
        <v>3826</v>
      </c>
      <c r="AN38" s="177">
        <v>11</v>
      </c>
      <c r="AO38" s="177">
        <v>387</v>
      </c>
      <c r="AP38" s="177">
        <v>6</v>
      </c>
      <c r="AQ38" s="177">
        <v>831</v>
      </c>
      <c r="AR38" s="177">
        <v>12</v>
      </c>
      <c r="AS38" s="177">
        <v>907</v>
      </c>
      <c r="AU38" s="22" t="s">
        <v>289</v>
      </c>
      <c r="AV38" s="177">
        <v>1148</v>
      </c>
      <c r="AW38" s="177">
        <v>35999</v>
      </c>
      <c r="AX38" s="177">
        <v>309931</v>
      </c>
      <c r="AY38" s="177">
        <v>474</v>
      </c>
      <c r="AZ38" s="177">
        <v>15075</v>
      </c>
      <c r="BA38" s="177">
        <v>156375</v>
      </c>
      <c r="BB38" s="177">
        <v>674</v>
      </c>
      <c r="BC38" s="177">
        <v>20924</v>
      </c>
      <c r="BD38" s="177">
        <v>153556</v>
      </c>
      <c r="BE38" s="177"/>
      <c r="BF38" s="177">
        <v>20</v>
      </c>
      <c r="BG38" s="177">
        <v>14149</v>
      </c>
      <c r="BH38" s="177">
        <v>2</v>
      </c>
      <c r="BI38" s="177">
        <v>2191</v>
      </c>
      <c r="BJ38" s="177">
        <v>18</v>
      </c>
      <c r="BK38" s="177">
        <v>11958</v>
      </c>
      <c r="BL38" s="177">
        <v>2</v>
      </c>
      <c r="BM38" s="177">
        <v>700</v>
      </c>
      <c r="BN38" s="177" t="s">
        <v>191</v>
      </c>
      <c r="BO38" s="177" t="s">
        <v>191</v>
      </c>
      <c r="BP38" s="177" t="s">
        <v>191</v>
      </c>
      <c r="BR38" s="22" t="s">
        <v>289</v>
      </c>
      <c r="BS38" s="177">
        <v>76006</v>
      </c>
      <c r="BT38" s="177">
        <v>867119</v>
      </c>
      <c r="BU38" s="177">
        <v>51764</v>
      </c>
      <c r="BV38" s="177">
        <v>99049</v>
      </c>
      <c r="BW38" s="177">
        <v>672398</v>
      </c>
      <c r="BX38" s="177">
        <v>895</v>
      </c>
      <c r="BY38" s="177">
        <v>11310</v>
      </c>
      <c r="BZ38" s="177">
        <v>268613</v>
      </c>
      <c r="CA38" s="177">
        <v>42366</v>
      </c>
      <c r="CB38" s="177"/>
      <c r="CC38" s="177">
        <v>69339</v>
      </c>
      <c r="CD38" s="177">
        <v>329343</v>
      </c>
      <c r="CE38" s="177">
        <v>8503</v>
      </c>
      <c r="CF38" s="177">
        <v>18400</v>
      </c>
      <c r="CG38" s="177">
        <v>74443</v>
      </c>
      <c r="CH38" s="177">
        <v>7401</v>
      </c>
      <c r="CI38" s="177">
        <v>13587</v>
      </c>
      <c r="CJ38" s="177">
        <v>79387</v>
      </c>
      <c r="CK38" s="177">
        <v>152</v>
      </c>
      <c r="CL38" s="177">
        <v>968</v>
      </c>
      <c r="CM38" s="177">
        <v>31313</v>
      </c>
      <c r="CO38" s="22" t="s">
        <v>289</v>
      </c>
      <c r="CP38" s="177">
        <v>6439</v>
      </c>
      <c r="CQ38" s="177">
        <v>11200</v>
      </c>
      <c r="CR38" s="177">
        <v>42219</v>
      </c>
      <c r="CS38" s="177">
        <v>810</v>
      </c>
      <c r="CT38" s="177">
        <v>1419</v>
      </c>
      <c r="CU38" s="177">
        <v>5855</v>
      </c>
      <c r="CV38" s="177">
        <v>22273</v>
      </c>
      <c r="CW38" s="177">
        <v>30424</v>
      </c>
      <c r="CX38" s="177">
        <v>123271</v>
      </c>
      <c r="CY38" s="177"/>
      <c r="CZ38" s="177">
        <v>4004</v>
      </c>
      <c r="DA38" s="177">
        <v>6377</v>
      </c>
      <c r="DB38" s="177">
        <v>16240</v>
      </c>
      <c r="DC38" s="177">
        <v>824</v>
      </c>
      <c r="DD38" s="177">
        <v>27704</v>
      </c>
      <c r="DE38" s="177">
        <v>10970</v>
      </c>
      <c r="DF38" s="177">
        <v>125</v>
      </c>
      <c r="DG38" s="177">
        <v>1744</v>
      </c>
      <c r="DH38" s="177">
        <v>654</v>
      </c>
      <c r="DJ38" s="22" t="s">
        <v>289</v>
      </c>
      <c r="DK38" s="177">
        <v>28</v>
      </c>
      <c r="DL38" s="177">
        <v>181</v>
      </c>
      <c r="DM38" s="177">
        <v>1244</v>
      </c>
      <c r="DN38" s="177">
        <v>1</v>
      </c>
      <c r="DO38" s="177">
        <v>12</v>
      </c>
      <c r="DP38" s="177">
        <v>86</v>
      </c>
      <c r="DQ38" s="177" t="s">
        <v>191</v>
      </c>
      <c r="DR38" s="177" t="s">
        <v>191</v>
      </c>
      <c r="DS38" s="177" t="s">
        <v>191</v>
      </c>
      <c r="DT38" s="177">
        <v>1701</v>
      </c>
      <c r="DU38" s="177"/>
      <c r="DV38" s="177">
        <v>10284</v>
      </c>
      <c r="DW38" s="177" t="s">
        <v>299</v>
      </c>
      <c r="DX38" s="177" t="s">
        <v>299</v>
      </c>
      <c r="DY38" s="177">
        <v>94</v>
      </c>
      <c r="DZ38" s="177">
        <v>6087</v>
      </c>
      <c r="EA38" s="177">
        <v>7</v>
      </c>
      <c r="EB38" s="177">
        <v>193</v>
      </c>
      <c r="EC38" s="177">
        <v>28</v>
      </c>
      <c r="ED38" s="177">
        <v>1912</v>
      </c>
      <c r="EE38" s="177">
        <v>4</v>
      </c>
      <c r="EF38" s="177">
        <v>229</v>
      </c>
      <c r="EH38" s="22" t="s">
        <v>289</v>
      </c>
      <c r="EI38" s="177">
        <v>17</v>
      </c>
      <c r="EJ38" s="177">
        <v>9030</v>
      </c>
      <c r="EK38" s="177">
        <v>90</v>
      </c>
      <c r="EL38" s="177">
        <v>31500</v>
      </c>
      <c r="EM38" s="177">
        <v>4111</v>
      </c>
      <c r="EN38" s="177">
        <v>10280</v>
      </c>
      <c r="EO38" s="177">
        <v>91603</v>
      </c>
      <c r="EP38" s="177">
        <v>114</v>
      </c>
      <c r="EQ38" s="177">
        <v>1750</v>
      </c>
      <c r="ER38" s="177"/>
      <c r="ES38" s="177">
        <v>46654</v>
      </c>
      <c r="ET38" s="177">
        <v>3661</v>
      </c>
      <c r="EU38" s="177">
        <v>7715</v>
      </c>
      <c r="EV38" s="177">
        <v>40260</v>
      </c>
      <c r="EW38" s="177">
        <v>336</v>
      </c>
      <c r="EX38" s="177">
        <v>815</v>
      </c>
      <c r="EY38" s="177">
        <v>4688</v>
      </c>
      <c r="EZ38" s="177">
        <v>1962</v>
      </c>
      <c r="FA38" s="177">
        <v>2867</v>
      </c>
      <c r="FB38" s="177">
        <v>20447</v>
      </c>
      <c r="FD38" s="22" t="s">
        <v>289</v>
      </c>
      <c r="FE38" s="177">
        <v>109</v>
      </c>
      <c r="FF38" s="177">
        <v>4441</v>
      </c>
      <c r="FG38" s="177">
        <v>1919</v>
      </c>
      <c r="FH38" s="177">
        <v>1</v>
      </c>
      <c r="FI38" s="177">
        <v>25</v>
      </c>
      <c r="FJ38" s="177">
        <v>183</v>
      </c>
      <c r="FK38" s="177">
        <v>382</v>
      </c>
      <c r="FL38" s="177">
        <v>872</v>
      </c>
      <c r="FM38" s="177">
        <v>12649</v>
      </c>
      <c r="FN38" s="177"/>
      <c r="FO38" s="177">
        <v>11</v>
      </c>
      <c r="FP38" s="177">
        <v>161</v>
      </c>
      <c r="FQ38" s="177">
        <v>8047</v>
      </c>
      <c r="FR38" s="177">
        <v>318</v>
      </c>
      <c r="FS38" s="177">
        <v>580</v>
      </c>
      <c r="FT38" s="177">
        <v>3905</v>
      </c>
      <c r="FU38" s="177">
        <v>53</v>
      </c>
      <c r="FV38" s="177">
        <v>131</v>
      </c>
      <c r="FW38" s="177">
        <v>697</v>
      </c>
      <c r="FY38" s="22" t="s">
        <v>289</v>
      </c>
      <c r="FZ38" s="177">
        <v>167</v>
      </c>
      <c r="GA38" s="177">
        <v>214</v>
      </c>
      <c r="GB38" s="177">
        <v>1347</v>
      </c>
      <c r="GC38" s="177">
        <v>11</v>
      </c>
      <c r="GD38" s="177">
        <v>406</v>
      </c>
      <c r="GE38" s="177">
        <v>186</v>
      </c>
      <c r="GF38" s="177" t="s">
        <v>191</v>
      </c>
      <c r="GG38" s="177" t="s">
        <v>191</v>
      </c>
      <c r="GH38" s="177" t="s">
        <v>191</v>
      </c>
      <c r="GI38" s="177"/>
      <c r="GJ38" s="177">
        <v>26</v>
      </c>
      <c r="GK38" s="177">
        <v>1604</v>
      </c>
      <c r="GL38" s="177">
        <v>18</v>
      </c>
      <c r="GM38" s="177">
        <v>1544</v>
      </c>
      <c r="GN38" s="177">
        <v>253</v>
      </c>
      <c r="GO38" s="177">
        <v>17522</v>
      </c>
      <c r="GP38" s="177">
        <v>185</v>
      </c>
      <c r="GQ38" s="177">
        <v>12098</v>
      </c>
      <c r="GR38" s="177">
        <v>68</v>
      </c>
      <c r="GS38" s="177">
        <v>5424</v>
      </c>
    </row>
    <row r="39" spans="1:201" ht="10.5" customHeight="1">
      <c r="A39" s="22" t="s">
        <v>290</v>
      </c>
      <c r="B39" s="177">
        <v>128273</v>
      </c>
      <c r="C39" s="177">
        <v>2124782</v>
      </c>
      <c r="D39" s="177">
        <v>45766</v>
      </c>
      <c r="E39" s="177">
        <v>1110652</v>
      </c>
      <c r="F39" s="177">
        <v>31076</v>
      </c>
      <c r="G39" s="177">
        <v>67394</v>
      </c>
      <c r="H39" s="177">
        <v>639880</v>
      </c>
      <c r="I39" s="177">
        <v>946</v>
      </c>
      <c r="J39" s="177">
        <v>12141</v>
      </c>
      <c r="K39" s="177">
        <v>341570</v>
      </c>
      <c r="L39" s="177"/>
      <c r="M39" s="177">
        <v>24094</v>
      </c>
      <c r="N39" s="177">
        <v>40435</v>
      </c>
      <c r="O39" s="177">
        <v>219361</v>
      </c>
      <c r="P39" s="177">
        <v>6036</v>
      </c>
      <c r="Q39" s="177">
        <v>14818</v>
      </c>
      <c r="R39" s="177">
        <v>78949</v>
      </c>
      <c r="S39" s="177">
        <v>12183</v>
      </c>
      <c r="T39" s="177">
        <v>14917</v>
      </c>
      <c r="U39" s="177">
        <v>93479</v>
      </c>
      <c r="W39" s="22" t="s">
        <v>290</v>
      </c>
      <c r="X39" s="177">
        <v>834</v>
      </c>
      <c r="Y39" s="177">
        <v>27322</v>
      </c>
      <c r="Z39" s="177">
        <v>14847</v>
      </c>
      <c r="AA39" s="177">
        <v>2</v>
      </c>
      <c r="AB39" s="177">
        <v>16</v>
      </c>
      <c r="AC39" s="177">
        <v>162</v>
      </c>
      <c r="AD39" s="177" t="s">
        <v>191</v>
      </c>
      <c r="AE39" s="177" t="s">
        <v>191</v>
      </c>
      <c r="AF39" s="177" t="s">
        <v>191</v>
      </c>
      <c r="AG39" s="177">
        <v>1312</v>
      </c>
      <c r="AH39" s="177">
        <v>11929</v>
      </c>
      <c r="AI39" s="177"/>
      <c r="AJ39" s="177">
        <v>1</v>
      </c>
      <c r="AK39" s="177">
        <v>114</v>
      </c>
      <c r="AL39" s="177">
        <v>54</v>
      </c>
      <c r="AM39" s="177">
        <v>6364</v>
      </c>
      <c r="AN39" s="177">
        <v>11</v>
      </c>
      <c r="AO39" s="177">
        <v>414</v>
      </c>
      <c r="AP39" s="177">
        <v>9</v>
      </c>
      <c r="AQ39" s="177">
        <v>1339</v>
      </c>
      <c r="AR39" s="177">
        <v>14</v>
      </c>
      <c r="AS39" s="177">
        <v>893</v>
      </c>
      <c r="AU39" s="22" t="s">
        <v>290</v>
      </c>
      <c r="AV39" s="177">
        <v>1083</v>
      </c>
      <c r="AW39" s="177">
        <v>35390</v>
      </c>
      <c r="AX39" s="177">
        <v>327308</v>
      </c>
      <c r="AY39" s="177">
        <v>428</v>
      </c>
      <c r="AZ39" s="177">
        <v>13808</v>
      </c>
      <c r="BA39" s="177">
        <v>149590</v>
      </c>
      <c r="BB39" s="177">
        <v>655</v>
      </c>
      <c r="BC39" s="177">
        <v>21582</v>
      </c>
      <c r="BD39" s="177">
        <v>177718</v>
      </c>
      <c r="BE39" s="177"/>
      <c r="BF39" s="177">
        <v>21</v>
      </c>
      <c r="BG39" s="177">
        <v>13924</v>
      </c>
      <c r="BH39" s="177">
        <v>4</v>
      </c>
      <c r="BI39" s="177">
        <v>2979</v>
      </c>
      <c r="BJ39" s="177">
        <v>17</v>
      </c>
      <c r="BK39" s="177">
        <v>10944</v>
      </c>
      <c r="BL39" s="177" t="s">
        <v>191</v>
      </c>
      <c r="BM39" s="177" t="s">
        <v>191</v>
      </c>
      <c r="BN39" s="177" t="s">
        <v>191</v>
      </c>
      <c r="BO39" s="177" t="s">
        <v>191</v>
      </c>
      <c r="BP39" s="177" t="s">
        <v>191</v>
      </c>
      <c r="BR39" s="22" t="s">
        <v>290</v>
      </c>
      <c r="BS39" s="177">
        <v>75676</v>
      </c>
      <c r="BT39" s="177">
        <v>862964</v>
      </c>
      <c r="BU39" s="177">
        <v>51572</v>
      </c>
      <c r="BV39" s="177">
        <v>98886</v>
      </c>
      <c r="BW39" s="177">
        <v>676226</v>
      </c>
      <c r="BX39" s="177">
        <v>868</v>
      </c>
      <c r="BY39" s="177">
        <v>11228</v>
      </c>
      <c r="BZ39" s="177">
        <v>271291</v>
      </c>
      <c r="CA39" s="177">
        <v>41641</v>
      </c>
      <c r="CB39" s="177"/>
      <c r="CC39" s="177">
        <v>68032</v>
      </c>
      <c r="CD39" s="177">
        <v>324783</v>
      </c>
      <c r="CE39" s="177">
        <v>9063</v>
      </c>
      <c r="CF39" s="177">
        <v>19626</v>
      </c>
      <c r="CG39" s="177">
        <v>80152</v>
      </c>
      <c r="CH39" s="177">
        <v>7636</v>
      </c>
      <c r="CI39" s="177">
        <v>13737</v>
      </c>
      <c r="CJ39" s="177">
        <v>84285</v>
      </c>
      <c r="CK39" s="177">
        <v>156</v>
      </c>
      <c r="CL39" s="177">
        <v>1024</v>
      </c>
      <c r="CM39" s="177">
        <v>35741</v>
      </c>
      <c r="CO39" s="22" t="s">
        <v>290</v>
      </c>
      <c r="CP39" s="177">
        <v>6575</v>
      </c>
      <c r="CQ39" s="177">
        <v>11095</v>
      </c>
      <c r="CR39" s="177">
        <v>41998</v>
      </c>
      <c r="CS39" s="177">
        <v>905</v>
      </c>
      <c r="CT39" s="177">
        <v>1618</v>
      </c>
      <c r="CU39" s="177">
        <v>6546</v>
      </c>
      <c r="CV39" s="177">
        <v>21908</v>
      </c>
      <c r="CW39" s="177">
        <v>29653</v>
      </c>
      <c r="CX39" s="177">
        <v>118068</v>
      </c>
      <c r="CY39" s="177"/>
      <c r="CZ39" s="177">
        <v>4053</v>
      </c>
      <c r="DA39" s="177">
        <v>6343</v>
      </c>
      <c r="DB39" s="177">
        <v>15168</v>
      </c>
      <c r="DC39" s="177">
        <v>773</v>
      </c>
      <c r="DD39" s="177">
        <v>28131</v>
      </c>
      <c r="DE39" s="177">
        <v>11179</v>
      </c>
      <c r="DF39" s="177">
        <v>109</v>
      </c>
      <c r="DG39" s="177">
        <v>1902</v>
      </c>
      <c r="DH39" s="177">
        <v>720</v>
      </c>
      <c r="DJ39" s="22" t="s">
        <v>290</v>
      </c>
      <c r="DK39" s="177">
        <v>27</v>
      </c>
      <c r="DL39" s="177">
        <v>191</v>
      </c>
      <c r="DM39" s="177">
        <v>1307</v>
      </c>
      <c r="DN39" s="177">
        <v>1</v>
      </c>
      <c r="DO39" s="177">
        <v>11</v>
      </c>
      <c r="DP39" s="177">
        <v>79</v>
      </c>
      <c r="DQ39" s="177">
        <v>1</v>
      </c>
      <c r="DR39" s="177">
        <v>9</v>
      </c>
      <c r="DS39" s="177">
        <v>1</v>
      </c>
      <c r="DT39" s="177">
        <v>1939</v>
      </c>
      <c r="DU39" s="177"/>
      <c r="DV39" s="177">
        <v>10846</v>
      </c>
      <c r="DW39" s="177" t="s">
        <v>299</v>
      </c>
      <c r="DX39" s="177" t="s">
        <v>299</v>
      </c>
      <c r="DY39" s="177">
        <v>75</v>
      </c>
      <c r="DZ39" s="177">
        <v>7192</v>
      </c>
      <c r="EA39" s="177">
        <v>11</v>
      </c>
      <c r="EB39" s="177">
        <v>438</v>
      </c>
      <c r="EC39" s="177">
        <v>40</v>
      </c>
      <c r="ED39" s="177">
        <v>3148</v>
      </c>
      <c r="EE39" s="177">
        <v>11</v>
      </c>
      <c r="EF39" s="177">
        <v>427</v>
      </c>
      <c r="EH39" s="22" t="s">
        <v>290</v>
      </c>
      <c r="EI39" s="177">
        <v>18</v>
      </c>
      <c r="EJ39" s="177">
        <v>8232</v>
      </c>
      <c r="EK39" s="177">
        <v>74</v>
      </c>
      <c r="EL39" s="177">
        <v>25900</v>
      </c>
      <c r="EM39" s="177">
        <v>4206</v>
      </c>
      <c r="EN39" s="177">
        <v>10984</v>
      </c>
      <c r="EO39" s="177">
        <v>113156</v>
      </c>
      <c r="EP39" s="177">
        <v>125</v>
      </c>
      <c r="EQ39" s="177">
        <v>2018</v>
      </c>
      <c r="ER39" s="177"/>
      <c r="ES39" s="177">
        <v>65770</v>
      </c>
      <c r="ET39" s="177">
        <v>3756</v>
      </c>
      <c r="EU39" s="177">
        <v>8114</v>
      </c>
      <c r="EV39" s="177">
        <v>42548</v>
      </c>
      <c r="EW39" s="177">
        <v>325</v>
      </c>
      <c r="EX39" s="177">
        <v>852</v>
      </c>
      <c r="EY39" s="177">
        <v>4838</v>
      </c>
      <c r="EZ39" s="177">
        <v>1999</v>
      </c>
      <c r="FA39" s="177">
        <v>2878</v>
      </c>
      <c r="FB39" s="177">
        <v>20512</v>
      </c>
      <c r="FD39" s="22" t="s">
        <v>290</v>
      </c>
      <c r="FE39" s="177">
        <v>122</v>
      </c>
      <c r="FF39" s="177">
        <v>5379</v>
      </c>
      <c r="FG39" s="177">
        <v>2368</v>
      </c>
      <c r="FH39" s="177">
        <v>6</v>
      </c>
      <c r="FI39" s="177">
        <v>39</v>
      </c>
      <c r="FJ39" s="177">
        <v>322</v>
      </c>
      <c r="FK39" s="177">
        <v>397</v>
      </c>
      <c r="FL39" s="177">
        <v>855</v>
      </c>
      <c r="FM39" s="177">
        <v>8879</v>
      </c>
      <c r="FN39" s="177"/>
      <c r="FO39" s="177">
        <v>13</v>
      </c>
      <c r="FP39" s="177">
        <v>119</v>
      </c>
      <c r="FQ39" s="177">
        <v>4972</v>
      </c>
      <c r="FR39" s="177">
        <v>323</v>
      </c>
      <c r="FS39" s="177">
        <v>596</v>
      </c>
      <c r="FT39" s="177">
        <v>3241</v>
      </c>
      <c r="FU39" s="177">
        <v>61</v>
      </c>
      <c r="FV39" s="177">
        <v>140</v>
      </c>
      <c r="FW39" s="177">
        <v>666</v>
      </c>
      <c r="FY39" s="22" t="s">
        <v>290</v>
      </c>
      <c r="FZ39" s="177">
        <v>176</v>
      </c>
      <c r="GA39" s="177">
        <v>243</v>
      </c>
      <c r="GB39" s="177">
        <v>1804</v>
      </c>
      <c r="GC39" s="177">
        <v>9</v>
      </c>
      <c r="GD39" s="177">
        <v>210</v>
      </c>
      <c r="GE39" s="177">
        <v>92</v>
      </c>
      <c r="GF39" s="177" t="s">
        <v>191</v>
      </c>
      <c r="GG39" s="177" t="s">
        <v>191</v>
      </c>
      <c r="GH39" s="177" t="s">
        <v>191</v>
      </c>
      <c r="GI39" s="177"/>
      <c r="GJ39" s="177">
        <v>36</v>
      </c>
      <c r="GK39" s="177">
        <v>3276</v>
      </c>
      <c r="GL39" s="177">
        <v>11</v>
      </c>
      <c r="GM39" s="177">
        <v>758</v>
      </c>
      <c r="GN39" s="177">
        <v>272</v>
      </c>
      <c r="GO39" s="177">
        <v>24248</v>
      </c>
      <c r="GP39" s="177">
        <v>187</v>
      </c>
      <c r="GQ39" s="177">
        <v>17683</v>
      </c>
      <c r="GR39" s="177">
        <v>85</v>
      </c>
      <c r="GS39" s="177">
        <v>6565</v>
      </c>
    </row>
    <row r="40" spans="1:201" ht="10.5" customHeight="1">
      <c r="A40" s="18"/>
      <c r="B40" s="177"/>
      <c r="C40" s="177"/>
      <c r="D40" s="177"/>
      <c r="E40" s="177"/>
      <c r="F40" s="177"/>
      <c r="G40" s="177"/>
      <c r="H40" s="177"/>
      <c r="I40" s="177"/>
      <c r="J40" s="177"/>
      <c r="K40" s="177"/>
      <c r="L40" s="177"/>
      <c r="M40" s="177"/>
      <c r="N40" s="177"/>
      <c r="O40" s="177"/>
      <c r="P40" s="177"/>
      <c r="Q40" s="177"/>
      <c r="R40" s="177"/>
      <c r="S40" s="177"/>
      <c r="T40" s="177"/>
      <c r="U40" s="177"/>
      <c r="W40" s="18"/>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U40" s="18"/>
      <c r="AV40" s="177"/>
      <c r="AW40" s="177"/>
      <c r="AX40" s="177"/>
      <c r="AY40" s="177"/>
      <c r="AZ40" s="177"/>
      <c r="BA40" s="177"/>
      <c r="BB40" s="177"/>
      <c r="BC40" s="177"/>
      <c r="BD40" s="177"/>
      <c r="BE40" s="177"/>
      <c r="BF40" s="177"/>
      <c r="BG40" s="177"/>
      <c r="BH40" s="177"/>
      <c r="BI40" s="177"/>
      <c r="BJ40" s="177"/>
      <c r="BK40" s="177"/>
      <c r="BL40" s="177"/>
      <c r="BM40" s="177"/>
      <c r="BN40" s="177"/>
      <c r="BO40" s="177"/>
      <c r="BP40" s="177"/>
      <c r="BR40" s="18"/>
      <c r="BS40" s="177"/>
      <c r="BT40" s="177"/>
      <c r="BU40" s="177"/>
      <c r="BV40" s="177"/>
      <c r="BW40" s="177"/>
      <c r="BX40" s="177"/>
      <c r="BY40" s="177"/>
      <c r="BZ40" s="177"/>
      <c r="CA40" s="177"/>
      <c r="CB40" s="177"/>
      <c r="CC40" s="177"/>
      <c r="CD40" s="177"/>
      <c r="CE40" s="177"/>
      <c r="CF40" s="177"/>
      <c r="CG40" s="177"/>
      <c r="CH40" s="177"/>
      <c r="CI40" s="177"/>
      <c r="CJ40" s="177"/>
      <c r="CK40" s="177"/>
      <c r="CL40" s="177"/>
      <c r="CM40" s="177"/>
      <c r="CO40" s="18"/>
      <c r="CP40" s="177"/>
      <c r="CQ40" s="177"/>
      <c r="CR40" s="177"/>
      <c r="CS40" s="177"/>
      <c r="CT40" s="177"/>
      <c r="CU40" s="177"/>
      <c r="CV40" s="177"/>
      <c r="CW40" s="177"/>
      <c r="CX40" s="177"/>
      <c r="CY40" s="177"/>
      <c r="CZ40" s="177"/>
      <c r="DA40" s="177"/>
      <c r="DB40" s="177"/>
      <c r="DC40" s="177"/>
      <c r="DD40" s="177"/>
      <c r="DE40" s="177"/>
      <c r="DF40" s="177"/>
      <c r="DG40" s="177"/>
      <c r="DH40" s="177"/>
      <c r="DJ40" s="18"/>
      <c r="DK40" s="177"/>
      <c r="DL40" s="177"/>
      <c r="DM40" s="177"/>
      <c r="DN40" s="177"/>
      <c r="DO40" s="177"/>
      <c r="DP40" s="177"/>
      <c r="DQ40" s="177"/>
      <c r="DR40" s="177"/>
      <c r="DS40" s="177"/>
      <c r="DT40" s="177"/>
      <c r="DU40" s="177"/>
      <c r="DV40" s="177"/>
      <c r="DW40" s="177"/>
      <c r="DX40" s="177"/>
      <c r="DY40" s="177"/>
      <c r="DZ40" s="177"/>
      <c r="EA40" s="177"/>
      <c r="EB40" s="177"/>
      <c r="EC40" s="177"/>
      <c r="ED40" s="177"/>
      <c r="EE40" s="177"/>
      <c r="EF40" s="177"/>
      <c r="EH40" s="18"/>
      <c r="EI40" s="177"/>
      <c r="EJ40" s="177"/>
      <c r="EK40" s="177"/>
      <c r="EL40" s="177"/>
      <c r="EM40" s="177"/>
      <c r="EN40" s="177"/>
      <c r="EO40" s="177"/>
      <c r="EP40" s="177"/>
      <c r="EQ40" s="177"/>
      <c r="ER40" s="177"/>
      <c r="ES40" s="177"/>
      <c r="ET40" s="177"/>
      <c r="EU40" s="177"/>
      <c r="EV40" s="177"/>
      <c r="EW40" s="177"/>
      <c r="EX40" s="177"/>
      <c r="EY40" s="177"/>
      <c r="EZ40" s="177"/>
      <c r="FA40" s="177"/>
      <c r="FB40" s="177"/>
      <c r="FD40" s="18"/>
      <c r="FE40" s="177"/>
      <c r="FF40" s="177"/>
      <c r="FG40" s="177"/>
      <c r="FH40" s="177"/>
      <c r="FI40" s="177"/>
      <c r="FJ40" s="177"/>
      <c r="FK40" s="177"/>
      <c r="FL40" s="177"/>
      <c r="FM40" s="177"/>
      <c r="FN40" s="177"/>
      <c r="FO40" s="177"/>
      <c r="FP40" s="177"/>
      <c r="FQ40" s="177"/>
      <c r="FR40" s="177"/>
      <c r="FS40" s="177"/>
      <c r="FT40" s="177"/>
      <c r="FU40" s="177"/>
      <c r="FV40" s="177"/>
      <c r="FW40" s="177"/>
      <c r="FY40" s="18"/>
      <c r="FZ40" s="177"/>
      <c r="GA40" s="177"/>
      <c r="GB40" s="177"/>
      <c r="GC40" s="177"/>
      <c r="GD40" s="177"/>
      <c r="GE40" s="177"/>
      <c r="GF40" s="177"/>
      <c r="GG40" s="177"/>
      <c r="GH40" s="177"/>
      <c r="GI40" s="177"/>
      <c r="GJ40" s="177"/>
      <c r="GK40" s="177"/>
      <c r="GL40" s="177"/>
      <c r="GM40" s="177"/>
      <c r="GN40" s="177"/>
      <c r="GO40" s="177"/>
      <c r="GP40" s="177"/>
      <c r="GQ40" s="177"/>
      <c r="GR40" s="177"/>
      <c r="GS40" s="177"/>
    </row>
    <row r="41" spans="1:201" ht="10.5" customHeight="1">
      <c r="A41" s="22" t="s">
        <v>291</v>
      </c>
      <c r="B41" s="177">
        <v>127523</v>
      </c>
      <c r="C41" s="177">
        <v>2138161</v>
      </c>
      <c r="D41" s="177">
        <v>46055</v>
      </c>
      <c r="E41" s="177">
        <v>1099444</v>
      </c>
      <c r="F41" s="177">
        <v>31553</v>
      </c>
      <c r="G41" s="177">
        <v>69816</v>
      </c>
      <c r="H41" s="177">
        <v>667075</v>
      </c>
      <c r="I41" s="177">
        <v>999</v>
      </c>
      <c r="J41" s="177">
        <v>12771</v>
      </c>
      <c r="K41" s="177">
        <v>360312</v>
      </c>
      <c r="L41" s="177"/>
      <c r="M41" s="177">
        <v>24379</v>
      </c>
      <c r="N41" s="177">
        <v>41605</v>
      </c>
      <c r="O41" s="177">
        <v>224313</v>
      </c>
      <c r="P41" s="177">
        <v>6175</v>
      </c>
      <c r="Q41" s="177">
        <v>15440</v>
      </c>
      <c r="R41" s="177">
        <v>82449</v>
      </c>
      <c r="S41" s="177">
        <v>12277</v>
      </c>
      <c r="T41" s="177">
        <v>15218</v>
      </c>
      <c r="U41" s="177">
        <v>95783</v>
      </c>
      <c r="W41" s="22" t="s">
        <v>291</v>
      </c>
      <c r="X41" s="177">
        <v>902</v>
      </c>
      <c r="Y41" s="177">
        <v>29731</v>
      </c>
      <c r="Z41" s="177">
        <v>16158</v>
      </c>
      <c r="AA41" s="177">
        <v>5</v>
      </c>
      <c r="AB41" s="177">
        <v>28</v>
      </c>
      <c r="AC41" s="177">
        <v>262</v>
      </c>
      <c r="AD41" s="177" t="s">
        <v>191</v>
      </c>
      <c r="AE41" s="177" t="s">
        <v>191</v>
      </c>
      <c r="AF41" s="177" t="s">
        <v>191</v>
      </c>
      <c r="AG41" s="177">
        <v>1137</v>
      </c>
      <c r="AH41" s="177">
        <v>10740</v>
      </c>
      <c r="AI41" s="177"/>
      <c r="AJ41" s="177" t="s">
        <v>191</v>
      </c>
      <c r="AK41" s="177" t="s">
        <v>191</v>
      </c>
      <c r="AL41" s="177">
        <v>46</v>
      </c>
      <c r="AM41" s="177">
        <v>5383</v>
      </c>
      <c r="AN41" s="177">
        <v>4</v>
      </c>
      <c r="AO41" s="177">
        <v>108</v>
      </c>
      <c r="AP41" s="177">
        <v>8</v>
      </c>
      <c r="AQ41" s="177">
        <v>389</v>
      </c>
      <c r="AR41" s="177">
        <v>8</v>
      </c>
      <c r="AS41" s="177">
        <v>282</v>
      </c>
      <c r="AU41" s="22" t="s">
        <v>291</v>
      </c>
      <c r="AV41" s="177">
        <v>1000</v>
      </c>
      <c r="AW41" s="177">
        <v>33169</v>
      </c>
      <c r="AX41" s="177">
        <v>287767</v>
      </c>
      <c r="AY41" s="177">
        <v>375</v>
      </c>
      <c r="AZ41" s="177">
        <v>12694</v>
      </c>
      <c r="BA41" s="177">
        <v>133736</v>
      </c>
      <c r="BB41" s="177">
        <v>625</v>
      </c>
      <c r="BC41" s="177">
        <v>20475</v>
      </c>
      <c r="BD41" s="177">
        <v>154031</v>
      </c>
      <c r="BE41" s="177"/>
      <c r="BF41" s="177">
        <v>16</v>
      </c>
      <c r="BG41" s="177">
        <v>13604</v>
      </c>
      <c r="BH41" s="177">
        <v>2</v>
      </c>
      <c r="BI41" s="177">
        <v>1320</v>
      </c>
      <c r="BJ41" s="177">
        <v>14</v>
      </c>
      <c r="BK41" s="177">
        <v>12284</v>
      </c>
      <c r="BL41" s="177" t="s">
        <v>191</v>
      </c>
      <c r="BM41" s="177" t="s">
        <v>191</v>
      </c>
      <c r="BN41" s="177">
        <v>1</v>
      </c>
      <c r="BO41" s="177">
        <v>284</v>
      </c>
      <c r="BP41" s="177">
        <v>1893</v>
      </c>
      <c r="BR41" s="22" t="s">
        <v>291</v>
      </c>
      <c r="BS41" s="177">
        <v>74799</v>
      </c>
      <c r="BT41" s="177">
        <v>888326</v>
      </c>
      <c r="BU41" s="177">
        <v>51323</v>
      </c>
      <c r="BV41" s="177">
        <v>99964</v>
      </c>
      <c r="BW41" s="177">
        <v>701783</v>
      </c>
      <c r="BX41" s="177">
        <v>940</v>
      </c>
      <c r="BY41" s="177">
        <v>11674</v>
      </c>
      <c r="BZ41" s="177">
        <v>291645</v>
      </c>
      <c r="CA41" s="177">
        <v>41184</v>
      </c>
      <c r="CB41" s="177"/>
      <c r="CC41" s="177">
        <v>68185</v>
      </c>
      <c r="CD41" s="177">
        <v>327120</v>
      </c>
      <c r="CE41" s="177">
        <v>9199</v>
      </c>
      <c r="CF41" s="177">
        <v>20105</v>
      </c>
      <c r="CG41" s="177">
        <v>83019</v>
      </c>
      <c r="CH41" s="177">
        <v>7441</v>
      </c>
      <c r="CI41" s="177">
        <v>13427</v>
      </c>
      <c r="CJ41" s="177">
        <v>77527</v>
      </c>
      <c r="CK41" s="177">
        <v>132</v>
      </c>
      <c r="CL41" s="177">
        <v>953</v>
      </c>
      <c r="CM41" s="177">
        <v>29827</v>
      </c>
      <c r="CO41" s="22" t="s">
        <v>291</v>
      </c>
      <c r="CP41" s="177">
        <v>6383</v>
      </c>
      <c r="CQ41" s="177">
        <v>10791</v>
      </c>
      <c r="CR41" s="177">
        <v>40892</v>
      </c>
      <c r="CS41" s="177">
        <v>926</v>
      </c>
      <c r="CT41" s="177">
        <v>1683</v>
      </c>
      <c r="CU41" s="177">
        <v>6807</v>
      </c>
      <c r="CV41" s="177">
        <v>21465</v>
      </c>
      <c r="CW41" s="177">
        <v>29172</v>
      </c>
      <c r="CX41" s="177">
        <v>122350</v>
      </c>
      <c r="CY41" s="177"/>
      <c r="CZ41" s="177">
        <v>3893</v>
      </c>
      <c r="DA41" s="177">
        <v>6041</v>
      </c>
      <c r="DB41" s="177">
        <v>14158</v>
      </c>
      <c r="DC41" s="177">
        <v>854</v>
      </c>
      <c r="DD41" s="177">
        <v>28301</v>
      </c>
      <c r="DE41" s="177">
        <v>11220</v>
      </c>
      <c r="DF41" s="177">
        <v>97</v>
      </c>
      <c r="DG41" s="177">
        <v>1671</v>
      </c>
      <c r="DH41" s="177">
        <v>649</v>
      </c>
      <c r="DJ41" s="22" t="s">
        <v>291</v>
      </c>
      <c r="DK41" s="177">
        <v>28</v>
      </c>
      <c r="DL41" s="177">
        <v>192</v>
      </c>
      <c r="DM41" s="177">
        <v>1337</v>
      </c>
      <c r="DN41" s="177">
        <v>3</v>
      </c>
      <c r="DO41" s="177">
        <v>27</v>
      </c>
      <c r="DP41" s="177">
        <v>198</v>
      </c>
      <c r="DQ41" s="177" t="s">
        <v>191</v>
      </c>
      <c r="DR41" s="177" t="s">
        <v>191</v>
      </c>
      <c r="DS41" s="177" t="s">
        <v>191</v>
      </c>
      <c r="DT41" s="177">
        <v>1784</v>
      </c>
      <c r="DU41" s="177"/>
      <c r="DV41" s="177">
        <v>10012</v>
      </c>
      <c r="DW41" s="177" t="s">
        <v>299</v>
      </c>
      <c r="DX41" s="177" t="s">
        <v>299</v>
      </c>
      <c r="DY41" s="177">
        <v>71</v>
      </c>
      <c r="DZ41" s="177">
        <v>5390</v>
      </c>
      <c r="EA41" s="177">
        <v>10</v>
      </c>
      <c r="EB41" s="177">
        <v>1465</v>
      </c>
      <c r="EC41" s="177">
        <v>18</v>
      </c>
      <c r="ED41" s="177">
        <v>1465</v>
      </c>
      <c r="EE41" s="177">
        <v>12</v>
      </c>
      <c r="EF41" s="177">
        <v>910</v>
      </c>
      <c r="EH41" s="22" t="s">
        <v>291</v>
      </c>
      <c r="EI41" s="177">
        <v>9</v>
      </c>
      <c r="EJ41" s="177">
        <v>4743</v>
      </c>
      <c r="EK41" s="177">
        <v>79</v>
      </c>
      <c r="EL41" s="177">
        <v>27650</v>
      </c>
      <c r="EM41" s="177">
        <v>4116</v>
      </c>
      <c r="EN41" s="177">
        <v>11061</v>
      </c>
      <c r="EO41" s="177">
        <v>113770</v>
      </c>
      <c r="EP41" s="177">
        <v>131</v>
      </c>
      <c r="EQ41" s="177">
        <v>2255</v>
      </c>
      <c r="ER41" s="177"/>
      <c r="ES41" s="177">
        <v>65172</v>
      </c>
      <c r="ET41" s="177">
        <v>3655</v>
      </c>
      <c r="EU41" s="177">
        <v>7926</v>
      </c>
      <c r="EV41" s="177">
        <v>43366</v>
      </c>
      <c r="EW41" s="177">
        <v>330</v>
      </c>
      <c r="EX41" s="177">
        <v>880</v>
      </c>
      <c r="EY41" s="177">
        <v>5232</v>
      </c>
      <c r="EZ41" s="177">
        <v>1953</v>
      </c>
      <c r="FA41" s="177">
        <v>2862</v>
      </c>
      <c r="FB41" s="177">
        <v>20951</v>
      </c>
      <c r="FD41" s="22" t="s">
        <v>291</v>
      </c>
      <c r="FE41" s="177">
        <v>127</v>
      </c>
      <c r="FF41" s="177">
        <v>5840</v>
      </c>
      <c r="FG41" s="177">
        <v>2476</v>
      </c>
      <c r="FH41" s="177">
        <v>3</v>
      </c>
      <c r="FI41" s="177">
        <v>19</v>
      </c>
      <c r="FJ41" s="177">
        <v>152</v>
      </c>
      <c r="FK41" s="177">
        <v>383</v>
      </c>
      <c r="FL41" s="177">
        <v>876</v>
      </c>
      <c r="FM41" s="177">
        <v>9081</v>
      </c>
      <c r="FN41" s="177"/>
      <c r="FO41" s="177">
        <v>12</v>
      </c>
      <c r="FP41" s="177">
        <v>166</v>
      </c>
      <c r="FQ41" s="177">
        <v>4938</v>
      </c>
      <c r="FR41" s="177">
        <v>307</v>
      </c>
      <c r="FS41" s="177">
        <v>577</v>
      </c>
      <c r="FT41" s="177">
        <v>3429</v>
      </c>
      <c r="FU41" s="177">
        <v>64</v>
      </c>
      <c r="FV41" s="177">
        <v>133</v>
      </c>
      <c r="FW41" s="177">
        <v>714</v>
      </c>
      <c r="FY41" s="22" t="s">
        <v>291</v>
      </c>
      <c r="FZ41" s="177">
        <v>178</v>
      </c>
      <c r="GA41" s="177">
        <v>234</v>
      </c>
      <c r="GB41" s="177">
        <v>1509</v>
      </c>
      <c r="GC41" s="177">
        <v>12</v>
      </c>
      <c r="GD41" s="177">
        <v>458</v>
      </c>
      <c r="GE41" s="177">
        <v>187</v>
      </c>
      <c r="GF41" s="177" t="s">
        <v>191</v>
      </c>
      <c r="GG41" s="177" t="s">
        <v>191</v>
      </c>
      <c r="GH41" s="177" t="s">
        <v>191</v>
      </c>
      <c r="GI41" s="177"/>
      <c r="GJ41" s="177">
        <v>17</v>
      </c>
      <c r="GK41" s="177">
        <v>1252</v>
      </c>
      <c r="GL41" s="177">
        <v>19</v>
      </c>
      <c r="GM41" s="177">
        <v>1014</v>
      </c>
      <c r="GN41" s="177">
        <v>213</v>
      </c>
      <c r="GO41" s="177">
        <v>17658</v>
      </c>
      <c r="GP41" s="177">
        <v>148</v>
      </c>
      <c r="GQ41" s="177">
        <v>13598</v>
      </c>
      <c r="GR41" s="177">
        <v>65</v>
      </c>
      <c r="GS41" s="177">
        <v>4060</v>
      </c>
    </row>
    <row r="42" spans="1:201" ht="10.5" customHeight="1">
      <c r="A42" s="22" t="s">
        <v>292</v>
      </c>
      <c r="B42" s="177">
        <v>121356</v>
      </c>
      <c r="C42" s="177">
        <v>2109599</v>
      </c>
      <c r="D42" s="177">
        <v>45367</v>
      </c>
      <c r="E42" s="177">
        <v>1119013</v>
      </c>
      <c r="F42" s="177">
        <v>30812</v>
      </c>
      <c r="G42" s="177">
        <v>65546</v>
      </c>
      <c r="H42" s="177">
        <v>647351</v>
      </c>
      <c r="I42" s="177">
        <v>914</v>
      </c>
      <c r="J42" s="177">
        <v>12808</v>
      </c>
      <c r="K42" s="177">
        <v>350060</v>
      </c>
      <c r="L42" s="177"/>
      <c r="M42" s="177">
        <v>24039</v>
      </c>
      <c r="N42" s="177">
        <v>38924</v>
      </c>
      <c r="O42" s="177">
        <v>220453</v>
      </c>
      <c r="P42" s="177">
        <v>5859</v>
      </c>
      <c r="Q42" s="177">
        <v>13814</v>
      </c>
      <c r="R42" s="177">
        <v>76839</v>
      </c>
      <c r="S42" s="177">
        <v>12059</v>
      </c>
      <c r="T42" s="177">
        <v>14631</v>
      </c>
      <c r="U42" s="177">
        <v>98201</v>
      </c>
      <c r="W42" s="22" t="s">
        <v>292</v>
      </c>
      <c r="X42" s="177">
        <v>815</v>
      </c>
      <c r="Y42" s="177">
        <v>29659</v>
      </c>
      <c r="Z42" s="177">
        <v>16327</v>
      </c>
      <c r="AA42" s="177">
        <v>2</v>
      </c>
      <c r="AB42" s="177">
        <v>15</v>
      </c>
      <c r="AC42" s="177">
        <v>154</v>
      </c>
      <c r="AD42" s="177" t="s">
        <v>191</v>
      </c>
      <c r="AE42" s="177" t="s">
        <v>191</v>
      </c>
      <c r="AF42" s="177" t="s">
        <v>191</v>
      </c>
      <c r="AG42" s="177">
        <v>1274</v>
      </c>
      <c r="AH42" s="177">
        <v>15473</v>
      </c>
      <c r="AI42" s="177"/>
      <c r="AJ42" s="177">
        <v>2</v>
      </c>
      <c r="AK42" s="177">
        <v>2275</v>
      </c>
      <c r="AL42" s="177">
        <v>47</v>
      </c>
      <c r="AM42" s="177">
        <v>3490</v>
      </c>
      <c r="AN42" s="177">
        <v>9</v>
      </c>
      <c r="AO42" s="177">
        <v>541</v>
      </c>
      <c r="AP42" s="177">
        <v>18</v>
      </c>
      <c r="AQ42" s="177">
        <v>1881</v>
      </c>
      <c r="AR42" s="177">
        <v>12</v>
      </c>
      <c r="AS42" s="177">
        <v>1015</v>
      </c>
      <c r="AU42" s="22" t="s">
        <v>292</v>
      </c>
      <c r="AV42" s="177">
        <v>1118</v>
      </c>
      <c r="AW42" s="177">
        <v>35466</v>
      </c>
      <c r="AX42" s="177">
        <v>322034</v>
      </c>
      <c r="AY42" s="177">
        <v>443</v>
      </c>
      <c r="AZ42" s="177">
        <v>13595</v>
      </c>
      <c r="BA42" s="177">
        <v>152330</v>
      </c>
      <c r="BB42" s="177">
        <v>675</v>
      </c>
      <c r="BC42" s="177">
        <v>21871</v>
      </c>
      <c r="BD42" s="177">
        <v>169704</v>
      </c>
      <c r="BE42" s="177"/>
      <c r="BF42" s="177">
        <v>13</v>
      </c>
      <c r="BG42" s="177">
        <v>9165</v>
      </c>
      <c r="BH42" s="177">
        <v>6</v>
      </c>
      <c r="BI42" s="177">
        <v>5346</v>
      </c>
      <c r="BJ42" s="177">
        <v>7</v>
      </c>
      <c r="BK42" s="177">
        <v>3819</v>
      </c>
      <c r="BL42" s="177" t="s">
        <v>191</v>
      </c>
      <c r="BM42" s="177" t="s">
        <v>191</v>
      </c>
      <c r="BN42" s="177">
        <v>1</v>
      </c>
      <c r="BO42" s="177">
        <v>178</v>
      </c>
      <c r="BP42" s="177">
        <v>1107</v>
      </c>
      <c r="BR42" s="22" t="s">
        <v>292</v>
      </c>
      <c r="BS42" s="177">
        <v>69522</v>
      </c>
      <c r="BT42" s="177">
        <v>859448</v>
      </c>
      <c r="BU42" s="177">
        <v>48031</v>
      </c>
      <c r="BV42" s="177">
        <v>91034</v>
      </c>
      <c r="BW42" s="177">
        <v>676537</v>
      </c>
      <c r="BX42" s="177">
        <v>938</v>
      </c>
      <c r="BY42" s="177">
        <v>11677</v>
      </c>
      <c r="BZ42" s="177">
        <v>290580</v>
      </c>
      <c r="CA42" s="177">
        <v>37866</v>
      </c>
      <c r="CB42" s="177"/>
      <c r="CC42" s="177">
        <v>60317</v>
      </c>
      <c r="CD42" s="177">
        <v>306229</v>
      </c>
      <c r="CE42" s="177">
        <v>9227</v>
      </c>
      <c r="CF42" s="177">
        <v>19040</v>
      </c>
      <c r="CG42" s="177">
        <v>79727</v>
      </c>
      <c r="CH42" s="177">
        <v>6330</v>
      </c>
      <c r="CI42" s="177">
        <v>11032</v>
      </c>
      <c r="CJ42" s="177">
        <v>75532</v>
      </c>
      <c r="CK42" s="177">
        <v>130</v>
      </c>
      <c r="CL42" s="177">
        <v>1023</v>
      </c>
      <c r="CM42" s="177">
        <v>35324</v>
      </c>
      <c r="CO42" s="22" t="s">
        <v>292</v>
      </c>
      <c r="CP42" s="177">
        <v>5288</v>
      </c>
      <c r="CQ42" s="177">
        <v>8401</v>
      </c>
      <c r="CR42" s="177">
        <v>33739</v>
      </c>
      <c r="CS42" s="177">
        <v>912</v>
      </c>
      <c r="CT42" s="177">
        <v>1608</v>
      </c>
      <c r="CU42" s="177">
        <v>6469</v>
      </c>
      <c r="CV42" s="177">
        <v>19230</v>
      </c>
      <c r="CW42" s="177">
        <v>25186</v>
      </c>
      <c r="CX42" s="177">
        <v>107858</v>
      </c>
      <c r="CY42" s="177"/>
      <c r="CZ42" s="177">
        <v>3064</v>
      </c>
      <c r="DA42" s="177">
        <v>4479</v>
      </c>
      <c r="DB42" s="177">
        <v>11357</v>
      </c>
      <c r="DC42" s="177">
        <v>833</v>
      </c>
      <c r="DD42" s="177">
        <v>28009</v>
      </c>
      <c r="DE42" s="177">
        <v>11115</v>
      </c>
      <c r="DF42" s="177">
        <v>93</v>
      </c>
      <c r="DG42" s="177">
        <v>1689</v>
      </c>
      <c r="DH42" s="177">
        <v>653</v>
      </c>
      <c r="DJ42" s="22" t="s">
        <v>292</v>
      </c>
      <c r="DK42" s="177">
        <v>28</v>
      </c>
      <c r="DL42" s="177">
        <v>168</v>
      </c>
      <c r="DM42" s="177">
        <v>1162</v>
      </c>
      <c r="DN42" s="177">
        <v>1</v>
      </c>
      <c r="DO42" s="177">
        <v>8</v>
      </c>
      <c r="DP42" s="177">
        <v>59</v>
      </c>
      <c r="DQ42" s="177" t="s">
        <v>191</v>
      </c>
      <c r="DR42" s="177" t="s">
        <v>191</v>
      </c>
      <c r="DS42" s="177" t="s">
        <v>191</v>
      </c>
      <c r="DT42" s="177">
        <v>1983</v>
      </c>
      <c r="DU42" s="177"/>
      <c r="DV42" s="177">
        <v>11179</v>
      </c>
      <c r="DW42" s="177">
        <v>1</v>
      </c>
      <c r="DX42" s="177">
        <v>15</v>
      </c>
      <c r="DY42" s="177">
        <v>97</v>
      </c>
      <c r="DZ42" s="177">
        <v>7399</v>
      </c>
      <c r="EA42" s="177">
        <v>13</v>
      </c>
      <c r="EB42" s="177">
        <v>615</v>
      </c>
      <c r="EC42" s="177">
        <v>16</v>
      </c>
      <c r="ED42" s="177">
        <v>1133</v>
      </c>
      <c r="EE42" s="177">
        <v>17</v>
      </c>
      <c r="EF42" s="177">
        <v>990</v>
      </c>
      <c r="EH42" s="22" t="s">
        <v>292</v>
      </c>
      <c r="EI42" s="177">
        <v>18</v>
      </c>
      <c r="EJ42" s="177">
        <v>10644</v>
      </c>
      <c r="EK42" s="177">
        <v>88</v>
      </c>
      <c r="EL42" s="177">
        <v>30800</v>
      </c>
      <c r="EM42" s="177">
        <v>3972</v>
      </c>
      <c r="EN42" s="177">
        <v>10016</v>
      </c>
      <c r="EO42" s="177">
        <v>93779</v>
      </c>
      <c r="EP42" s="177">
        <v>129</v>
      </c>
      <c r="EQ42" s="177">
        <v>2119</v>
      </c>
      <c r="ER42" s="177"/>
      <c r="ES42" s="177">
        <v>50500</v>
      </c>
      <c r="ET42" s="177">
        <v>3535</v>
      </c>
      <c r="EU42" s="177">
        <v>7204</v>
      </c>
      <c r="EV42" s="177">
        <v>39434</v>
      </c>
      <c r="EW42" s="177">
        <v>308</v>
      </c>
      <c r="EX42" s="177">
        <v>693</v>
      </c>
      <c r="EY42" s="177">
        <v>3846</v>
      </c>
      <c r="EZ42" s="177">
        <v>1888</v>
      </c>
      <c r="FA42" s="177">
        <v>2677</v>
      </c>
      <c r="FB42" s="177">
        <v>19664</v>
      </c>
      <c r="FD42" s="22" t="s">
        <v>292</v>
      </c>
      <c r="FE42" s="177">
        <v>124</v>
      </c>
      <c r="FF42" s="177">
        <v>5653</v>
      </c>
      <c r="FG42" s="177">
        <v>2402</v>
      </c>
      <c r="FH42" s="177">
        <v>2</v>
      </c>
      <c r="FI42" s="177">
        <v>17</v>
      </c>
      <c r="FJ42" s="177">
        <v>131</v>
      </c>
      <c r="FK42" s="177">
        <v>382</v>
      </c>
      <c r="FL42" s="177">
        <v>882</v>
      </c>
      <c r="FM42" s="177">
        <v>8863</v>
      </c>
      <c r="FN42" s="177"/>
      <c r="FO42" s="177">
        <v>15</v>
      </c>
      <c r="FP42" s="177">
        <v>212</v>
      </c>
      <c r="FQ42" s="177">
        <v>5185</v>
      </c>
      <c r="FR42" s="177">
        <v>305</v>
      </c>
      <c r="FS42" s="177">
        <v>526</v>
      </c>
      <c r="FT42" s="177">
        <v>2928</v>
      </c>
      <c r="FU42" s="177">
        <v>62</v>
      </c>
      <c r="FV42" s="177">
        <v>144</v>
      </c>
      <c r="FW42" s="177">
        <v>750</v>
      </c>
      <c r="FY42" s="22" t="s">
        <v>292</v>
      </c>
      <c r="FZ42" s="177">
        <v>169</v>
      </c>
      <c r="GA42" s="177">
        <v>224</v>
      </c>
      <c r="GB42" s="177">
        <v>1540</v>
      </c>
      <c r="GC42" s="177">
        <v>13</v>
      </c>
      <c r="GD42" s="177">
        <v>504</v>
      </c>
      <c r="GE42" s="177">
        <v>264</v>
      </c>
      <c r="GF42" s="177" t="s">
        <v>191</v>
      </c>
      <c r="GG42" s="177" t="s">
        <v>191</v>
      </c>
      <c r="GH42" s="177" t="s">
        <v>191</v>
      </c>
      <c r="GI42" s="177"/>
      <c r="GJ42" s="177">
        <v>31</v>
      </c>
      <c r="GK42" s="177">
        <v>2316</v>
      </c>
      <c r="GL42" s="177">
        <v>23</v>
      </c>
      <c r="GM42" s="177">
        <v>2178</v>
      </c>
      <c r="GN42" s="177">
        <v>283</v>
      </c>
      <c r="GO42" s="177">
        <v>21559</v>
      </c>
      <c r="GP42" s="177">
        <v>197</v>
      </c>
      <c r="GQ42" s="177">
        <v>14362</v>
      </c>
      <c r="GR42" s="177">
        <v>86</v>
      </c>
      <c r="GS42" s="177">
        <v>7197</v>
      </c>
    </row>
    <row r="43" spans="1:201" ht="10.5" customHeight="1">
      <c r="A43" s="22" t="s">
        <v>293</v>
      </c>
      <c r="B43" s="177">
        <v>123236</v>
      </c>
      <c r="C43" s="177">
        <v>2055332</v>
      </c>
      <c r="D43" s="177">
        <v>45631</v>
      </c>
      <c r="E43" s="177">
        <v>1066713</v>
      </c>
      <c r="F43" s="177">
        <v>30759</v>
      </c>
      <c r="G43" s="177">
        <v>65176</v>
      </c>
      <c r="H43" s="177">
        <v>608299</v>
      </c>
      <c r="I43" s="177">
        <v>888</v>
      </c>
      <c r="J43" s="177">
        <v>11770</v>
      </c>
      <c r="K43" s="177">
        <v>318868</v>
      </c>
      <c r="L43" s="177"/>
      <c r="M43" s="177">
        <v>24165</v>
      </c>
      <c r="N43" s="177">
        <v>39800</v>
      </c>
      <c r="O43" s="177">
        <v>215971</v>
      </c>
      <c r="P43" s="177">
        <v>5706</v>
      </c>
      <c r="Q43" s="177">
        <v>13606</v>
      </c>
      <c r="R43" s="177">
        <v>73461</v>
      </c>
      <c r="S43" s="177">
        <v>12305</v>
      </c>
      <c r="T43" s="177">
        <v>15088</v>
      </c>
      <c r="U43" s="177">
        <v>97834</v>
      </c>
      <c r="W43" s="22" t="s">
        <v>293</v>
      </c>
      <c r="X43" s="177">
        <v>791</v>
      </c>
      <c r="Y43" s="177">
        <v>27441</v>
      </c>
      <c r="Z43" s="177">
        <v>14943</v>
      </c>
      <c r="AA43" s="177">
        <v>3</v>
      </c>
      <c r="AB43" s="177">
        <v>21</v>
      </c>
      <c r="AC43" s="177">
        <v>223</v>
      </c>
      <c r="AD43" s="177" t="s">
        <v>191</v>
      </c>
      <c r="AE43" s="177" t="s">
        <v>191</v>
      </c>
      <c r="AF43" s="177" t="s">
        <v>191</v>
      </c>
      <c r="AG43" s="177">
        <v>1398</v>
      </c>
      <c r="AH43" s="177">
        <v>11443</v>
      </c>
      <c r="AI43" s="177"/>
      <c r="AJ43" s="177">
        <v>3</v>
      </c>
      <c r="AK43" s="177">
        <v>874</v>
      </c>
      <c r="AL43" s="177">
        <v>45</v>
      </c>
      <c r="AM43" s="177">
        <v>4842</v>
      </c>
      <c r="AN43" s="177">
        <v>6</v>
      </c>
      <c r="AO43" s="177">
        <v>106</v>
      </c>
      <c r="AP43" s="177">
        <v>12</v>
      </c>
      <c r="AQ43" s="177">
        <v>762</v>
      </c>
      <c r="AR43" s="177">
        <v>13</v>
      </c>
      <c r="AS43" s="177">
        <v>938</v>
      </c>
      <c r="AU43" s="22" t="s">
        <v>293</v>
      </c>
      <c r="AV43" s="177">
        <v>1058</v>
      </c>
      <c r="AW43" s="177">
        <v>34640</v>
      </c>
      <c r="AX43" s="177">
        <v>310839</v>
      </c>
      <c r="AY43" s="177">
        <v>420</v>
      </c>
      <c r="AZ43" s="177">
        <v>13553</v>
      </c>
      <c r="BA43" s="177">
        <v>143304</v>
      </c>
      <c r="BB43" s="177">
        <v>638</v>
      </c>
      <c r="BC43" s="177">
        <v>21087</v>
      </c>
      <c r="BD43" s="177">
        <v>167534</v>
      </c>
      <c r="BE43" s="177"/>
      <c r="BF43" s="177">
        <v>27</v>
      </c>
      <c r="BG43" s="177">
        <v>14910</v>
      </c>
      <c r="BH43" s="177">
        <v>5</v>
      </c>
      <c r="BI43" s="177">
        <v>2552</v>
      </c>
      <c r="BJ43" s="177">
        <v>22</v>
      </c>
      <c r="BK43" s="177">
        <v>12358</v>
      </c>
      <c r="BL43" s="177">
        <v>2</v>
      </c>
      <c r="BM43" s="177">
        <v>700</v>
      </c>
      <c r="BN43" s="177" t="s">
        <v>191</v>
      </c>
      <c r="BO43" s="177" t="s">
        <v>191</v>
      </c>
      <c r="BP43" s="177" t="s">
        <v>191</v>
      </c>
      <c r="BR43" s="22" t="s">
        <v>293</v>
      </c>
      <c r="BS43" s="177">
        <v>70899</v>
      </c>
      <c r="BT43" s="177">
        <v>857220</v>
      </c>
      <c r="BU43" s="177">
        <v>48097</v>
      </c>
      <c r="BV43" s="177">
        <v>92706</v>
      </c>
      <c r="BW43" s="177">
        <v>661169</v>
      </c>
      <c r="BX43" s="177">
        <v>854</v>
      </c>
      <c r="BY43" s="177">
        <v>10463</v>
      </c>
      <c r="BZ43" s="177">
        <v>271374</v>
      </c>
      <c r="CA43" s="177">
        <v>39058</v>
      </c>
      <c r="CB43" s="177"/>
      <c r="CC43" s="177">
        <v>64486</v>
      </c>
      <c r="CD43" s="177">
        <v>316210</v>
      </c>
      <c r="CE43" s="177">
        <v>8185</v>
      </c>
      <c r="CF43" s="177">
        <v>17757</v>
      </c>
      <c r="CG43" s="177">
        <v>73584</v>
      </c>
      <c r="CH43" s="177">
        <v>6806</v>
      </c>
      <c r="CI43" s="177">
        <v>12499</v>
      </c>
      <c r="CJ43" s="177">
        <v>97317</v>
      </c>
      <c r="CK43" s="177">
        <v>140</v>
      </c>
      <c r="CL43" s="177">
        <v>1130</v>
      </c>
      <c r="CM43" s="177">
        <v>52567</v>
      </c>
      <c r="CO43" s="22" t="s">
        <v>293</v>
      </c>
      <c r="CP43" s="177">
        <v>5830</v>
      </c>
      <c r="CQ43" s="177">
        <v>9880</v>
      </c>
      <c r="CR43" s="177">
        <v>38745</v>
      </c>
      <c r="CS43" s="177">
        <v>836</v>
      </c>
      <c r="CT43" s="177">
        <v>1489</v>
      </c>
      <c r="CU43" s="177">
        <v>6005</v>
      </c>
      <c r="CV43" s="177">
        <v>20420</v>
      </c>
      <c r="CW43" s="177">
        <v>27377</v>
      </c>
      <c r="CX43" s="177">
        <v>117489</v>
      </c>
      <c r="CY43" s="177"/>
      <c r="CZ43" s="177">
        <v>3534</v>
      </c>
      <c r="DA43" s="177">
        <v>5455</v>
      </c>
      <c r="DB43" s="177">
        <v>13647</v>
      </c>
      <c r="DC43" s="177">
        <v>754</v>
      </c>
      <c r="DD43" s="177">
        <v>24932</v>
      </c>
      <c r="DE43" s="177">
        <v>9874</v>
      </c>
      <c r="DF43" s="177">
        <v>108</v>
      </c>
      <c r="DG43" s="177">
        <v>1908</v>
      </c>
      <c r="DH43" s="177">
        <v>733</v>
      </c>
      <c r="DJ43" s="22" t="s">
        <v>293</v>
      </c>
      <c r="DK43" s="177">
        <v>29</v>
      </c>
      <c r="DL43" s="177">
        <v>173</v>
      </c>
      <c r="DM43" s="177">
        <v>1201</v>
      </c>
      <c r="DN43" s="177">
        <v>1</v>
      </c>
      <c r="DO43" s="177">
        <v>12</v>
      </c>
      <c r="DP43" s="177">
        <v>86</v>
      </c>
      <c r="DQ43" s="177" t="s">
        <v>191</v>
      </c>
      <c r="DR43" s="177" t="s">
        <v>191</v>
      </c>
      <c r="DS43" s="177" t="s">
        <v>191</v>
      </c>
      <c r="DT43" s="177">
        <v>2092</v>
      </c>
      <c r="DU43" s="177"/>
      <c r="DV43" s="177">
        <v>11624</v>
      </c>
      <c r="DW43" s="177" t="s">
        <v>299</v>
      </c>
      <c r="DX43" s="177" t="s">
        <v>299</v>
      </c>
      <c r="DY43" s="177">
        <v>83</v>
      </c>
      <c r="DZ43" s="177">
        <v>5685</v>
      </c>
      <c r="EA43" s="177">
        <v>7</v>
      </c>
      <c r="EB43" s="177">
        <v>134</v>
      </c>
      <c r="EC43" s="177">
        <v>33</v>
      </c>
      <c r="ED43" s="177">
        <v>2213</v>
      </c>
      <c r="EE43" s="177">
        <v>9</v>
      </c>
      <c r="EF43" s="177">
        <v>681</v>
      </c>
      <c r="EH43" s="22" t="s">
        <v>293</v>
      </c>
      <c r="EI43" s="177">
        <v>13</v>
      </c>
      <c r="EJ43" s="177">
        <v>6549</v>
      </c>
      <c r="EK43" s="177">
        <v>116</v>
      </c>
      <c r="EL43" s="177">
        <v>40600</v>
      </c>
      <c r="EM43" s="177">
        <v>4146</v>
      </c>
      <c r="EN43" s="177">
        <v>10593</v>
      </c>
      <c r="EO43" s="177">
        <v>96463</v>
      </c>
      <c r="EP43" s="177">
        <v>121</v>
      </c>
      <c r="EQ43" s="177">
        <v>1860</v>
      </c>
      <c r="ER43" s="177"/>
      <c r="ES43" s="177">
        <v>48494</v>
      </c>
      <c r="ET43" s="177">
        <v>3705</v>
      </c>
      <c r="EU43" s="177">
        <v>7947</v>
      </c>
      <c r="EV43" s="177">
        <v>43405</v>
      </c>
      <c r="EW43" s="177">
        <v>320</v>
      </c>
      <c r="EX43" s="177">
        <v>786</v>
      </c>
      <c r="EY43" s="177">
        <v>4564</v>
      </c>
      <c r="EZ43" s="177">
        <v>1987</v>
      </c>
      <c r="FA43" s="177">
        <v>2879</v>
      </c>
      <c r="FB43" s="177">
        <v>20818</v>
      </c>
      <c r="FD43" s="22" t="s">
        <v>293</v>
      </c>
      <c r="FE43" s="177">
        <v>113</v>
      </c>
      <c r="FF43" s="177">
        <v>5028</v>
      </c>
      <c r="FG43" s="177">
        <v>2159</v>
      </c>
      <c r="FH43" s="177">
        <v>3</v>
      </c>
      <c r="FI43" s="177">
        <v>28</v>
      </c>
      <c r="FJ43" s="177">
        <v>225</v>
      </c>
      <c r="FK43" s="177">
        <v>359</v>
      </c>
      <c r="FL43" s="177">
        <v>852</v>
      </c>
      <c r="FM43" s="177">
        <v>7310</v>
      </c>
      <c r="FN43" s="177"/>
      <c r="FO43" s="177">
        <v>10</v>
      </c>
      <c r="FP43" s="177">
        <v>180</v>
      </c>
      <c r="FQ43" s="177">
        <v>3602</v>
      </c>
      <c r="FR43" s="177">
        <v>294</v>
      </c>
      <c r="FS43" s="177">
        <v>538</v>
      </c>
      <c r="FT43" s="177">
        <v>3003</v>
      </c>
      <c r="FU43" s="177">
        <v>55</v>
      </c>
      <c r="FV43" s="177">
        <v>134</v>
      </c>
      <c r="FW43" s="177">
        <v>705</v>
      </c>
      <c r="FY43" s="22" t="s">
        <v>293</v>
      </c>
      <c r="FZ43" s="177">
        <v>167</v>
      </c>
      <c r="GA43" s="177">
        <v>222</v>
      </c>
      <c r="GB43" s="177">
        <v>1373</v>
      </c>
      <c r="GC43" s="177">
        <v>8</v>
      </c>
      <c r="GD43" s="177">
        <v>400</v>
      </c>
      <c r="GE43" s="177">
        <v>202</v>
      </c>
      <c r="GF43" s="177" t="s">
        <v>191</v>
      </c>
      <c r="GG43" s="177" t="s">
        <v>191</v>
      </c>
      <c r="GH43" s="177" t="s">
        <v>191</v>
      </c>
      <c r="GI43" s="177"/>
      <c r="GJ43" s="177">
        <v>24</v>
      </c>
      <c r="GK43" s="177">
        <v>1467</v>
      </c>
      <c r="GL43" s="177">
        <v>20</v>
      </c>
      <c r="GM43" s="177">
        <v>1384</v>
      </c>
      <c r="GN43" s="177">
        <v>252</v>
      </c>
      <c r="GO43" s="177">
        <v>18213</v>
      </c>
      <c r="GP43" s="177">
        <v>165</v>
      </c>
      <c r="GQ43" s="177">
        <v>12234</v>
      </c>
      <c r="GR43" s="177">
        <v>87</v>
      </c>
      <c r="GS43" s="177">
        <v>5979</v>
      </c>
    </row>
    <row r="44" spans="1:201" ht="10.5" customHeight="1">
      <c r="A44" s="22"/>
      <c r="B44" s="177"/>
      <c r="C44" s="177"/>
      <c r="D44" s="177"/>
      <c r="E44" s="177"/>
      <c r="F44" s="177"/>
      <c r="G44" s="177"/>
      <c r="H44" s="177"/>
      <c r="I44" s="177"/>
      <c r="J44" s="177"/>
      <c r="K44" s="177"/>
      <c r="L44" s="177"/>
      <c r="M44" s="177"/>
      <c r="N44" s="177"/>
      <c r="O44" s="177"/>
      <c r="P44" s="177"/>
      <c r="Q44" s="177"/>
      <c r="R44" s="177"/>
      <c r="S44" s="177"/>
      <c r="T44" s="177"/>
      <c r="U44" s="177"/>
      <c r="W44" s="22"/>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U44" s="22"/>
      <c r="AV44" s="177"/>
      <c r="AW44" s="177"/>
      <c r="AX44" s="177"/>
      <c r="AY44" s="177"/>
      <c r="AZ44" s="177"/>
      <c r="BA44" s="177"/>
      <c r="BB44" s="177"/>
      <c r="BC44" s="177"/>
      <c r="BD44" s="177"/>
      <c r="BE44" s="177"/>
      <c r="BF44" s="177"/>
      <c r="BG44" s="177"/>
      <c r="BH44" s="177"/>
      <c r="BI44" s="177"/>
      <c r="BJ44" s="177"/>
      <c r="BK44" s="177"/>
      <c r="BL44" s="177"/>
      <c r="BM44" s="177"/>
      <c r="BN44" s="177"/>
      <c r="BO44" s="177"/>
      <c r="BP44" s="177"/>
      <c r="BR44" s="22"/>
      <c r="BS44" s="177"/>
      <c r="BT44" s="177"/>
      <c r="BU44" s="177"/>
      <c r="BV44" s="177"/>
      <c r="BW44" s="177"/>
      <c r="BX44" s="177"/>
      <c r="BY44" s="177"/>
      <c r="BZ44" s="177"/>
      <c r="CA44" s="177"/>
      <c r="CB44" s="177"/>
      <c r="CC44" s="177"/>
      <c r="CD44" s="177"/>
      <c r="CE44" s="177"/>
      <c r="CF44" s="177"/>
      <c r="CG44" s="177"/>
      <c r="CH44" s="177"/>
      <c r="CI44" s="177"/>
      <c r="CJ44" s="177"/>
      <c r="CK44" s="177"/>
      <c r="CL44" s="177"/>
      <c r="CM44" s="177"/>
      <c r="CO44" s="22"/>
      <c r="CP44" s="177"/>
      <c r="CQ44" s="177"/>
      <c r="CR44" s="177"/>
      <c r="CS44" s="177"/>
      <c r="CT44" s="177"/>
      <c r="CU44" s="177"/>
      <c r="CV44" s="177"/>
      <c r="CW44" s="177"/>
      <c r="CX44" s="177"/>
      <c r="CY44" s="177"/>
      <c r="CZ44" s="177"/>
      <c r="DA44" s="177"/>
      <c r="DB44" s="177"/>
      <c r="DC44" s="177"/>
      <c r="DD44" s="177"/>
      <c r="DE44" s="177"/>
      <c r="DF44" s="177"/>
      <c r="DG44" s="177"/>
      <c r="DH44" s="177"/>
      <c r="DJ44" s="22"/>
      <c r="DK44" s="177"/>
      <c r="DL44" s="177"/>
      <c r="DM44" s="177"/>
      <c r="DN44" s="177"/>
      <c r="DO44" s="177"/>
      <c r="DP44" s="177"/>
      <c r="DQ44" s="177"/>
      <c r="DR44" s="177"/>
      <c r="DS44" s="177"/>
      <c r="DT44" s="177"/>
      <c r="DU44" s="177"/>
      <c r="DV44" s="177"/>
      <c r="DW44" s="177"/>
      <c r="DX44" s="177"/>
      <c r="DY44" s="177"/>
      <c r="DZ44" s="177"/>
      <c r="EA44" s="177"/>
      <c r="EB44" s="177"/>
      <c r="EC44" s="177"/>
      <c r="ED44" s="177"/>
      <c r="EE44" s="177"/>
      <c r="EF44" s="177"/>
      <c r="EH44" s="22"/>
      <c r="EI44" s="177"/>
      <c r="EJ44" s="177"/>
      <c r="EK44" s="177"/>
      <c r="EL44" s="177"/>
      <c r="EM44" s="177"/>
      <c r="EN44" s="177"/>
      <c r="EO44" s="177"/>
      <c r="EP44" s="177"/>
      <c r="EQ44" s="177"/>
      <c r="ER44" s="177"/>
      <c r="ES44" s="177"/>
      <c r="ET44" s="177"/>
      <c r="EU44" s="177"/>
      <c r="EV44" s="177"/>
      <c r="EW44" s="177"/>
      <c r="EX44" s="177"/>
      <c r="EY44" s="177"/>
      <c r="EZ44" s="177"/>
      <c r="FA44" s="177"/>
      <c r="FB44" s="177"/>
      <c r="FD44" s="22"/>
      <c r="FE44" s="177"/>
      <c r="FF44" s="177"/>
      <c r="FG44" s="177"/>
      <c r="FH44" s="177"/>
      <c r="FI44" s="177"/>
      <c r="FJ44" s="177"/>
      <c r="FK44" s="177"/>
      <c r="FL44" s="177"/>
      <c r="FM44" s="177"/>
      <c r="FN44" s="177"/>
      <c r="FO44" s="177"/>
      <c r="FP44" s="177"/>
      <c r="FQ44" s="177"/>
      <c r="FR44" s="177"/>
      <c r="FS44" s="177"/>
      <c r="FT44" s="177"/>
      <c r="FU44" s="177"/>
      <c r="FV44" s="177"/>
      <c r="FW44" s="177"/>
      <c r="FY44" s="22"/>
      <c r="FZ44" s="177"/>
      <c r="GA44" s="177"/>
      <c r="GB44" s="177"/>
      <c r="GC44" s="177"/>
      <c r="GD44" s="177"/>
      <c r="GE44" s="177"/>
      <c r="GF44" s="177"/>
      <c r="GG44" s="177"/>
      <c r="GH44" s="177"/>
      <c r="GI44" s="177"/>
      <c r="GJ44" s="177"/>
      <c r="GK44" s="177"/>
      <c r="GL44" s="177"/>
      <c r="GM44" s="177"/>
      <c r="GN44" s="177"/>
      <c r="GO44" s="177"/>
      <c r="GP44" s="177"/>
      <c r="GQ44" s="177"/>
      <c r="GR44" s="177"/>
      <c r="GS44" s="177"/>
    </row>
    <row r="45" spans="1:201" ht="10.5" customHeight="1">
      <c r="A45" s="18"/>
      <c r="B45" s="177"/>
      <c r="C45" s="177"/>
      <c r="D45" s="177"/>
      <c r="E45" s="177"/>
      <c r="F45" s="177"/>
      <c r="G45" s="177"/>
      <c r="H45" s="177"/>
      <c r="I45" s="177"/>
      <c r="J45" s="177"/>
      <c r="K45" s="177"/>
      <c r="L45" s="177"/>
      <c r="M45" s="177"/>
      <c r="N45" s="177"/>
      <c r="O45" s="177"/>
      <c r="P45" s="177"/>
      <c r="Q45" s="177"/>
      <c r="R45" s="177"/>
      <c r="S45" s="177"/>
      <c r="T45" s="177"/>
      <c r="U45" s="177"/>
      <c r="W45" s="18"/>
      <c r="X45" s="177"/>
      <c r="Y45" s="177"/>
      <c r="Z45" s="177"/>
      <c r="AA45" s="177"/>
      <c r="AB45" s="177"/>
      <c r="AC45" s="177"/>
      <c r="AD45" s="177"/>
      <c r="AE45" s="177"/>
      <c r="AF45" s="177"/>
      <c r="AG45" s="177"/>
      <c r="AH45" s="177"/>
      <c r="AI45" s="177"/>
      <c r="AJ45" s="177"/>
      <c r="AK45" s="177"/>
      <c r="AL45" s="177"/>
      <c r="AM45" s="177"/>
      <c r="AN45" s="177"/>
      <c r="AO45" s="177"/>
      <c r="AP45" s="177"/>
      <c r="AQ45" s="177"/>
      <c r="AR45" s="177"/>
      <c r="AS45" s="177"/>
      <c r="AU45" s="18"/>
      <c r="AV45" s="177"/>
      <c r="AW45" s="177"/>
      <c r="AX45" s="177"/>
      <c r="AY45" s="177"/>
      <c r="AZ45" s="177"/>
      <c r="BA45" s="177"/>
      <c r="BB45" s="177"/>
      <c r="BC45" s="177"/>
      <c r="BD45" s="177"/>
      <c r="BE45" s="177"/>
      <c r="BF45" s="177"/>
      <c r="BG45" s="177"/>
      <c r="BH45" s="177"/>
      <c r="BI45" s="177"/>
      <c r="BJ45" s="177"/>
      <c r="BK45" s="177"/>
      <c r="BL45" s="177"/>
      <c r="BM45" s="177"/>
      <c r="BN45" s="177"/>
      <c r="BO45" s="177"/>
      <c r="BP45" s="177"/>
      <c r="BR45" s="18"/>
      <c r="BS45" s="177"/>
      <c r="BT45" s="177"/>
      <c r="BU45" s="177"/>
      <c r="BV45" s="177"/>
      <c r="BW45" s="177"/>
      <c r="BX45" s="177"/>
      <c r="BY45" s="177"/>
      <c r="BZ45" s="177"/>
      <c r="CA45" s="177"/>
      <c r="CB45" s="177"/>
      <c r="CC45" s="177"/>
      <c r="CD45" s="177"/>
      <c r="CE45" s="177"/>
      <c r="CF45" s="177"/>
      <c r="CG45" s="177"/>
      <c r="CH45" s="177"/>
      <c r="CI45" s="177"/>
      <c r="CJ45" s="177"/>
      <c r="CK45" s="177"/>
      <c r="CL45" s="177"/>
      <c r="CM45" s="177"/>
      <c r="CO45" s="18"/>
      <c r="CP45" s="177"/>
      <c r="CQ45" s="177"/>
      <c r="CR45" s="177"/>
      <c r="CS45" s="177"/>
      <c r="CT45" s="177"/>
      <c r="CU45" s="177"/>
      <c r="CV45" s="177"/>
      <c r="CW45" s="177"/>
      <c r="CX45" s="177"/>
      <c r="CY45" s="177"/>
      <c r="CZ45" s="177"/>
      <c r="DA45" s="177"/>
      <c r="DB45" s="177"/>
      <c r="DC45" s="177"/>
      <c r="DD45" s="177"/>
      <c r="DE45" s="177"/>
      <c r="DF45" s="177"/>
      <c r="DG45" s="177"/>
      <c r="DH45" s="177"/>
      <c r="DJ45" s="18"/>
      <c r="DK45" s="177"/>
      <c r="DL45" s="177"/>
      <c r="DM45" s="177"/>
      <c r="DN45" s="177"/>
      <c r="DO45" s="177"/>
      <c r="DP45" s="177"/>
      <c r="DQ45" s="177"/>
      <c r="DR45" s="177"/>
      <c r="DS45" s="177"/>
      <c r="DT45" s="177"/>
      <c r="DU45" s="177"/>
      <c r="DV45" s="177"/>
      <c r="DW45" s="177"/>
      <c r="DX45" s="177"/>
      <c r="DY45" s="177"/>
      <c r="DZ45" s="177"/>
      <c r="EA45" s="177"/>
      <c r="EB45" s="177"/>
      <c r="EC45" s="177"/>
      <c r="ED45" s="177"/>
      <c r="EE45" s="177"/>
      <c r="EF45" s="177"/>
      <c r="EH45" s="18"/>
      <c r="EI45" s="177"/>
      <c r="EJ45" s="177"/>
      <c r="EK45" s="177"/>
      <c r="EL45" s="177"/>
      <c r="EM45" s="177"/>
      <c r="EN45" s="177"/>
      <c r="EO45" s="177"/>
      <c r="EP45" s="177"/>
      <c r="EQ45" s="177"/>
      <c r="ER45" s="177"/>
      <c r="ES45" s="177"/>
      <c r="ET45" s="177"/>
      <c r="EU45" s="177"/>
      <c r="EV45" s="177"/>
      <c r="EW45" s="177"/>
      <c r="EX45" s="177"/>
      <c r="EY45" s="177"/>
      <c r="EZ45" s="177"/>
      <c r="FA45" s="177"/>
      <c r="FB45" s="177"/>
      <c r="FD45" s="18"/>
      <c r="FE45" s="177"/>
      <c r="FF45" s="177"/>
      <c r="FG45" s="177"/>
      <c r="FH45" s="177"/>
      <c r="FI45" s="177"/>
      <c r="FJ45" s="177"/>
      <c r="FK45" s="177"/>
      <c r="FL45" s="177"/>
      <c r="FM45" s="177"/>
      <c r="FN45" s="177"/>
      <c r="FO45" s="177"/>
      <c r="FP45" s="177"/>
      <c r="FQ45" s="177"/>
      <c r="FR45" s="177"/>
      <c r="FS45" s="177"/>
      <c r="FT45" s="177"/>
      <c r="FU45" s="177"/>
      <c r="FV45" s="177"/>
      <c r="FW45" s="177"/>
      <c r="FY45" s="18"/>
      <c r="FZ45" s="177"/>
      <c r="GA45" s="177"/>
      <c r="GB45" s="177"/>
      <c r="GC45" s="177"/>
      <c r="GD45" s="177"/>
      <c r="GE45" s="177"/>
      <c r="GF45" s="177"/>
      <c r="GG45" s="177"/>
      <c r="GH45" s="177"/>
      <c r="GI45" s="177"/>
      <c r="GJ45" s="177"/>
      <c r="GK45" s="177"/>
      <c r="GL45" s="177"/>
      <c r="GM45" s="177"/>
      <c r="GN45" s="177"/>
      <c r="GO45" s="177"/>
      <c r="GP45" s="177"/>
      <c r="GQ45" s="177"/>
      <c r="GR45" s="177"/>
      <c r="GS45" s="177"/>
    </row>
    <row r="46" spans="1:201" ht="10.5" customHeight="1">
      <c r="A46" s="22" t="s">
        <v>294</v>
      </c>
      <c r="B46" s="177">
        <v>130233</v>
      </c>
      <c r="C46" s="177">
        <v>2202209</v>
      </c>
      <c r="D46" s="177">
        <v>47127</v>
      </c>
      <c r="E46" s="177">
        <v>1120970</v>
      </c>
      <c r="F46" s="177">
        <v>31940</v>
      </c>
      <c r="G46" s="177">
        <v>69032</v>
      </c>
      <c r="H46" s="177">
        <v>677916</v>
      </c>
      <c r="I46" s="177">
        <v>985</v>
      </c>
      <c r="J46" s="177">
        <v>12791</v>
      </c>
      <c r="K46" s="177">
        <v>372253</v>
      </c>
      <c r="L46" s="177"/>
      <c r="M46" s="177">
        <v>25175</v>
      </c>
      <c r="N46" s="177">
        <v>42062</v>
      </c>
      <c r="O46" s="177">
        <v>231062</v>
      </c>
      <c r="P46" s="177">
        <v>5780</v>
      </c>
      <c r="Q46" s="177">
        <v>14179</v>
      </c>
      <c r="R46" s="177">
        <v>74602</v>
      </c>
      <c r="S46" s="177">
        <v>12903</v>
      </c>
      <c r="T46" s="177">
        <v>15984</v>
      </c>
      <c r="U46" s="177">
        <v>104361</v>
      </c>
      <c r="W46" s="22" t="s">
        <v>294</v>
      </c>
      <c r="X46" s="177">
        <v>891</v>
      </c>
      <c r="Y46" s="177">
        <v>30050</v>
      </c>
      <c r="Z46" s="177">
        <v>16080</v>
      </c>
      <c r="AA46" s="177">
        <v>3</v>
      </c>
      <c r="AB46" s="177">
        <v>24</v>
      </c>
      <c r="AC46" s="177">
        <v>220</v>
      </c>
      <c r="AD46" s="177" t="s">
        <v>191</v>
      </c>
      <c r="AE46" s="177" t="s">
        <v>191</v>
      </c>
      <c r="AF46" s="177" t="s">
        <v>191</v>
      </c>
      <c r="AG46" s="177">
        <v>1112</v>
      </c>
      <c r="AH46" s="177">
        <v>8057</v>
      </c>
      <c r="AI46" s="177"/>
      <c r="AJ46" s="177">
        <v>1</v>
      </c>
      <c r="AK46" s="177">
        <v>36</v>
      </c>
      <c r="AL46" s="177">
        <v>35</v>
      </c>
      <c r="AM46" s="177">
        <v>2818</v>
      </c>
      <c r="AN46" s="177">
        <v>5</v>
      </c>
      <c r="AO46" s="177">
        <v>264</v>
      </c>
      <c r="AP46" s="177">
        <v>9</v>
      </c>
      <c r="AQ46" s="177">
        <v>634</v>
      </c>
      <c r="AR46" s="177">
        <v>15</v>
      </c>
      <c r="AS46" s="177">
        <v>837</v>
      </c>
      <c r="AU46" s="22" t="s">
        <v>294</v>
      </c>
      <c r="AV46" s="177">
        <v>1083</v>
      </c>
      <c r="AW46" s="177">
        <v>35310</v>
      </c>
      <c r="AX46" s="177">
        <v>297478</v>
      </c>
      <c r="AY46" s="177">
        <v>395</v>
      </c>
      <c r="AZ46" s="177">
        <v>13255</v>
      </c>
      <c r="BA46" s="177">
        <v>122547</v>
      </c>
      <c r="BB46" s="177">
        <v>688</v>
      </c>
      <c r="BC46" s="177">
        <v>22055</v>
      </c>
      <c r="BD46" s="177">
        <v>174931</v>
      </c>
      <c r="BE46" s="177"/>
      <c r="BF46" s="177">
        <v>20</v>
      </c>
      <c r="BG46" s="177">
        <v>11919</v>
      </c>
      <c r="BH46" s="177">
        <v>1</v>
      </c>
      <c r="BI46" s="177">
        <v>575</v>
      </c>
      <c r="BJ46" s="177">
        <v>19</v>
      </c>
      <c r="BK46" s="177">
        <v>11344</v>
      </c>
      <c r="BL46" s="177">
        <v>1</v>
      </c>
      <c r="BM46" s="177">
        <v>350</v>
      </c>
      <c r="BN46" s="177" t="s">
        <v>191</v>
      </c>
      <c r="BO46" s="177" t="s">
        <v>191</v>
      </c>
      <c r="BP46" s="177" t="s">
        <v>191</v>
      </c>
      <c r="BR46" s="22" t="s">
        <v>294</v>
      </c>
      <c r="BS46" s="177">
        <v>76269</v>
      </c>
      <c r="BT46" s="177">
        <v>923012</v>
      </c>
      <c r="BU46" s="177">
        <v>51567</v>
      </c>
      <c r="BV46" s="177">
        <v>102358</v>
      </c>
      <c r="BW46" s="177">
        <v>712959</v>
      </c>
      <c r="BX46" s="177">
        <v>884</v>
      </c>
      <c r="BY46" s="177">
        <v>11420</v>
      </c>
      <c r="BZ46" s="177">
        <v>282933</v>
      </c>
      <c r="CA46" s="177">
        <v>42136</v>
      </c>
      <c r="CB46" s="177"/>
      <c r="CC46" s="177">
        <v>71591</v>
      </c>
      <c r="CD46" s="177">
        <v>350589</v>
      </c>
      <c r="CE46" s="177">
        <v>8547</v>
      </c>
      <c r="CF46" s="177">
        <v>19347</v>
      </c>
      <c r="CG46" s="177">
        <v>79437</v>
      </c>
      <c r="CH46" s="177">
        <v>7800</v>
      </c>
      <c r="CI46" s="177">
        <v>15007</v>
      </c>
      <c r="CJ46" s="177">
        <v>91792</v>
      </c>
      <c r="CK46" s="177">
        <v>127</v>
      </c>
      <c r="CL46" s="177">
        <v>1067</v>
      </c>
      <c r="CM46" s="177">
        <v>37729</v>
      </c>
      <c r="CO46" s="22" t="s">
        <v>294</v>
      </c>
      <c r="CP46" s="177">
        <v>6771</v>
      </c>
      <c r="CQ46" s="177">
        <v>12295</v>
      </c>
      <c r="CR46" s="177">
        <v>47210</v>
      </c>
      <c r="CS46" s="177">
        <v>902</v>
      </c>
      <c r="CT46" s="177">
        <v>1645</v>
      </c>
      <c r="CU46" s="177">
        <v>6852</v>
      </c>
      <c r="CV46" s="177">
        <v>22722</v>
      </c>
      <c r="CW46" s="177">
        <v>32029</v>
      </c>
      <c r="CX46" s="177">
        <v>132851</v>
      </c>
      <c r="CY46" s="177"/>
      <c r="CZ46" s="177">
        <v>4248</v>
      </c>
      <c r="DA46" s="177">
        <v>7273</v>
      </c>
      <c r="DB46" s="177">
        <v>19176</v>
      </c>
      <c r="DC46" s="177">
        <v>768</v>
      </c>
      <c r="DD46" s="177">
        <v>27315</v>
      </c>
      <c r="DE46" s="177">
        <v>10929</v>
      </c>
      <c r="DF46" s="177">
        <v>93</v>
      </c>
      <c r="DG46" s="177">
        <v>1827</v>
      </c>
      <c r="DH46" s="177">
        <v>698</v>
      </c>
      <c r="DJ46" s="22" t="s">
        <v>294</v>
      </c>
      <c r="DK46" s="177">
        <v>33</v>
      </c>
      <c r="DL46" s="177">
        <v>207</v>
      </c>
      <c r="DM46" s="177">
        <v>1443</v>
      </c>
      <c r="DN46" s="177">
        <v>5</v>
      </c>
      <c r="DO46" s="177">
        <v>26</v>
      </c>
      <c r="DP46" s="177">
        <v>208</v>
      </c>
      <c r="DQ46" s="177" t="s">
        <v>191</v>
      </c>
      <c r="DR46" s="177" t="s">
        <v>191</v>
      </c>
      <c r="DS46" s="177" t="s">
        <v>191</v>
      </c>
      <c r="DT46" s="177">
        <v>1704</v>
      </c>
      <c r="DU46" s="177"/>
      <c r="DV46" s="177">
        <v>9755</v>
      </c>
      <c r="DW46" s="177">
        <v>1</v>
      </c>
      <c r="DX46" s="177">
        <v>18</v>
      </c>
      <c r="DY46" s="177">
        <v>63</v>
      </c>
      <c r="DZ46" s="177">
        <v>5717</v>
      </c>
      <c r="EA46" s="177">
        <v>11</v>
      </c>
      <c r="EB46" s="177">
        <v>291</v>
      </c>
      <c r="EC46" s="177">
        <v>32</v>
      </c>
      <c r="ED46" s="177">
        <v>2131</v>
      </c>
      <c r="EE46" s="177">
        <v>8</v>
      </c>
      <c r="EF46" s="177">
        <v>331</v>
      </c>
      <c r="EH46" s="22" t="s">
        <v>294</v>
      </c>
      <c r="EI46" s="177">
        <v>14</v>
      </c>
      <c r="EJ46" s="177">
        <v>6686</v>
      </c>
      <c r="EK46" s="177">
        <v>114</v>
      </c>
      <c r="EL46" s="177">
        <v>39900</v>
      </c>
      <c r="EM46" s="177">
        <v>4231</v>
      </c>
      <c r="EN46" s="177">
        <v>11494</v>
      </c>
      <c r="EO46" s="177">
        <v>112035</v>
      </c>
      <c r="EP46" s="177">
        <v>133</v>
      </c>
      <c r="EQ46" s="177">
        <v>2247</v>
      </c>
      <c r="ER46" s="177"/>
      <c r="ES46" s="177">
        <v>60752</v>
      </c>
      <c r="ET46" s="177">
        <v>3753</v>
      </c>
      <c r="EU46" s="177">
        <v>8317</v>
      </c>
      <c r="EV46" s="177">
        <v>45911</v>
      </c>
      <c r="EW46" s="177">
        <v>345</v>
      </c>
      <c r="EX46" s="177">
        <v>930</v>
      </c>
      <c r="EY46" s="177">
        <v>5372</v>
      </c>
      <c r="EZ46" s="177">
        <v>2013</v>
      </c>
      <c r="FA46" s="177">
        <v>3015</v>
      </c>
      <c r="FB46" s="177">
        <v>21783</v>
      </c>
      <c r="FD46" s="22" t="s">
        <v>294</v>
      </c>
      <c r="FE46" s="177">
        <v>131</v>
      </c>
      <c r="FF46" s="177">
        <v>6102</v>
      </c>
      <c r="FG46" s="177">
        <v>2676</v>
      </c>
      <c r="FH46" s="177">
        <v>3</v>
      </c>
      <c r="FI46" s="177">
        <v>27</v>
      </c>
      <c r="FJ46" s="177">
        <v>213</v>
      </c>
      <c r="FK46" s="177">
        <v>382</v>
      </c>
      <c r="FL46" s="177">
        <v>913</v>
      </c>
      <c r="FM46" s="177">
        <v>16481</v>
      </c>
      <c r="FN46" s="177"/>
      <c r="FO46" s="177">
        <v>11</v>
      </c>
      <c r="FP46" s="177">
        <v>200</v>
      </c>
      <c r="FQ46" s="177">
        <v>12283</v>
      </c>
      <c r="FR46" s="177">
        <v>316</v>
      </c>
      <c r="FS46" s="177">
        <v>580</v>
      </c>
      <c r="FT46" s="177">
        <v>3511</v>
      </c>
      <c r="FU46" s="177">
        <v>55</v>
      </c>
      <c r="FV46" s="177">
        <v>133</v>
      </c>
      <c r="FW46" s="177">
        <v>686</v>
      </c>
      <c r="FY46" s="22" t="s">
        <v>294</v>
      </c>
      <c r="FZ46" s="177">
        <v>178</v>
      </c>
      <c r="GA46" s="177">
        <v>236</v>
      </c>
      <c r="GB46" s="177">
        <v>2074</v>
      </c>
      <c r="GC46" s="177">
        <v>10</v>
      </c>
      <c r="GD46" s="177">
        <v>442</v>
      </c>
      <c r="GE46" s="177">
        <v>220</v>
      </c>
      <c r="GF46" s="177" t="s">
        <v>191</v>
      </c>
      <c r="GG46" s="177" t="s">
        <v>191</v>
      </c>
      <c r="GH46" s="177" t="s">
        <v>191</v>
      </c>
      <c r="GI46" s="177"/>
      <c r="GJ46" s="177">
        <v>17</v>
      </c>
      <c r="GK46" s="177">
        <v>1318</v>
      </c>
      <c r="GL46" s="177">
        <v>13</v>
      </c>
      <c r="GM46" s="177">
        <v>1428</v>
      </c>
      <c r="GN46" s="177">
        <v>208</v>
      </c>
      <c r="GO46" s="177">
        <v>15769</v>
      </c>
      <c r="GP46" s="177">
        <v>131</v>
      </c>
      <c r="GQ46" s="177">
        <v>10409</v>
      </c>
      <c r="GR46" s="177">
        <v>77</v>
      </c>
      <c r="GS46" s="177">
        <v>5360</v>
      </c>
    </row>
    <row r="47" spans="1:201" ht="10.5" customHeight="1">
      <c r="A47" s="22" t="s">
        <v>295</v>
      </c>
      <c r="B47" s="177">
        <v>123208</v>
      </c>
      <c r="C47" s="177">
        <v>2096971</v>
      </c>
      <c r="D47" s="177">
        <v>44291</v>
      </c>
      <c r="E47" s="177">
        <v>1085452</v>
      </c>
      <c r="F47" s="177">
        <v>30130</v>
      </c>
      <c r="G47" s="177">
        <v>63568</v>
      </c>
      <c r="H47" s="177">
        <v>630767</v>
      </c>
      <c r="I47" s="177">
        <v>877</v>
      </c>
      <c r="J47" s="177">
        <v>12294</v>
      </c>
      <c r="K47" s="177">
        <v>349597</v>
      </c>
      <c r="L47" s="177"/>
      <c r="M47" s="177">
        <v>23515</v>
      </c>
      <c r="N47" s="177">
        <v>37868</v>
      </c>
      <c r="O47" s="177">
        <v>205997</v>
      </c>
      <c r="P47" s="177">
        <v>5738</v>
      </c>
      <c r="Q47" s="177">
        <v>13406</v>
      </c>
      <c r="R47" s="177">
        <v>75173</v>
      </c>
      <c r="S47" s="177">
        <v>11854</v>
      </c>
      <c r="T47" s="177">
        <v>14318</v>
      </c>
      <c r="U47" s="177">
        <v>93147</v>
      </c>
      <c r="W47" s="22" t="s">
        <v>295</v>
      </c>
      <c r="X47" s="177">
        <v>780</v>
      </c>
      <c r="Y47" s="177">
        <v>28677</v>
      </c>
      <c r="Z47" s="177">
        <v>15517</v>
      </c>
      <c r="AA47" s="177">
        <v>3</v>
      </c>
      <c r="AB47" s="177">
        <v>20</v>
      </c>
      <c r="AC47" s="177">
        <v>197</v>
      </c>
      <c r="AD47" s="177" t="s">
        <v>191</v>
      </c>
      <c r="AE47" s="177" t="s">
        <v>191</v>
      </c>
      <c r="AF47" s="177" t="s">
        <v>191</v>
      </c>
      <c r="AG47" s="177">
        <v>1178</v>
      </c>
      <c r="AH47" s="177">
        <v>22273</v>
      </c>
      <c r="AI47" s="177"/>
      <c r="AJ47" s="177" t="s">
        <v>191</v>
      </c>
      <c r="AK47" s="177" t="s">
        <v>191</v>
      </c>
      <c r="AL47" s="177">
        <v>54</v>
      </c>
      <c r="AM47" s="177">
        <v>7794</v>
      </c>
      <c r="AN47" s="177">
        <v>4</v>
      </c>
      <c r="AO47" s="177">
        <v>220</v>
      </c>
      <c r="AP47" s="177">
        <v>15</v>
      </c>
      <c r="AQ47" s="177">
        <v>1167</v>
      </c>
      <c r="AR47" s="177">
        <v>20</v>
      </c>
      <c r="AS47" s="177">
        <v>2323</v>
      </c>
      <c r="AU47" s="22" t="s">
        <v>295</v>
      </c>
      <c r="AV47" s="177">
        <v>1012</v>
      </c>
      <c r="AW47" s="177">
        <v>33663</v>
      </c>
      <c r="AX47" s="177">
        <v>296462</v>
      </c>
      <c r="AY47" s="177">
        <v>398</v>
      </c>
      <c r="AZ47" s="177">
        <v>13607</v>
      </c>
      <c r="BA47" s="177">
        <v>136226</v>
      </c>
      <c r="BB47" s="177">
        <v>614</v>
      </c>
      <c r="BC47" s="177">
        <v>20056</v>
      </c>
      <c r="BD47" s="177">
        <v>160235</v>
      </c>
      <c r="BE47" s="177"/>
      <c r="BF47" s="177">
        <v>19</v>
      </c>
      <c r="BG47" s="177">
        <v>15197</v>
      </c>
      <c r="BH47" s="177">
        <v>8</v>
      </c>
      <c r="BI47" s="177">
        <v>7764</v>
      </c>
      <c r="BJ47" s="177">
        <v>11</v>
      </c>
      <c r="BK47" s="177">
        <v>7433</v>
      </c>
      <c r="BL47" s="177">
        <v>1</v>
      </c>
      <c r="BM47" s="177">
        <v>350</v>
      </c>
      <c r="BN47" s="177">
        <v>1</v>
      </c>
      <c r="BO47" s="177">
        <v>6</v>
      </c>
      <c r="BP47" s="177">
        <v>37</v>
      </c>
      <c r="BR47" s="22" t="s">
        <v>295</v>
      </c>
      <c r="BS47" s="177">
        <v>72401</v>
      </c>
      <c r="BT47" s="177">
        <v>870698</v>
      </c>
      <c r="BU47" s="177">
        <v>48730</v>
      </c>
      <c r="BV47" s="177">
        <v>92644</v>
      </c>
      <c r="BW47" s="177">
        <v>681228</v>
      </c>
      <c r="BX47" s="177">
        <v>881</v>
      </c>
      <c r="BY47" s="177">
        <v>11285</v>
      </c>
      <c r="BZ47" s="177">
        <v>296114</v>
      </c>
      <c r="CA47" s="177">
        <v>39737</v>
      </c>
      <c r="CB47" s="177"/>
      <c r="CC47" s="177">
        <v>64329</v>
      </c>
      <c r="CD47" s="177">
        <v>315005</v>
      </c>
      <c r="CE47" s="177">
        <v>8112</v>
      </c>
      <c r="CF47" s="177">
        <v>17030</v>
      </c>
      <c r="CG47" s="177">
        <v>70109</v>
      </c>
      <c r="CH47" s="177">
        <v>8140</v>
      </c>
      <c r="CI47" s="177">
        <v>15172</v>
      </c>
      <c r="CJ47" s="177">
        <v>98398</v>
      </c>
      <c r="CK47" s="177">
        <v>157</v>
      </c>
      <c r="CL47" s="177">
        <v>1303</v>
      </c>
      <c r="CM47" s="177">
        <v>43363</v>
      </c>
      <c r="CO47" s="22" t="s">
        <v>295</v>
      </c>
      <c r="CP47" s="177">
        <v>7107</v>
      </c>
      <c r="CQ47" s="177">
        <v>12342</v>
      </c>
      <c r="CR47" s="177">
        <v>49026</v>
      </c>
      <c r="CS47" s="177">
        <v>876</v>
      </c>
      <c r="CT47" s="177">
        <v>1527</v>
      </c>
      <c r="CU47" s="177">
        <v>6009</v>
      </c>
      <c r="CV47" s="177">
        <v>21680</v>
      </c>
      <c r="CW47" s="177">
        <v>29431</v>
      </c>
      <c r="CX47" s="177">
        <v>119844</v>
      </c>
      <c r="CY47" s="177"/>
      <c r="CZ47" s="177">
        <v>4613</v>
      </c>
      <c r="DA47" s="177">
        <v>7484</v>
      </c>
      <c r="DB47" s="177">
        <v>19421</v>
      </c>
      <c r="DC47" s="177">
        <v>790</v>
      </c>
      <c r="DD47" s="177">
        <v>27528</v>
      </c>
      <c r="DE47" s="177">
        <v>10984</v>
      </c>
      <c r="DF47" s="177">
        <v>119</v>
      </c>
      <c r="DG47" s="177">
        <v>2226</v>
      </c>
      <c r="DH47" s="177">
        <v>853</v>
      </c>
      <c r="DJ47" s="22" t="s">
        <v>295</v>
      </c>
      <c r="DK47" s="177">
        <v>31</v>
      </c>
      <c r="DL47" s="177">
        <v>175</v>
      </c>
      <c r="DM47" s="177">
        <v>1273</v>
      </c>
      <c r="DN47" s="177">
        <v>3</v>
      </c>
      <c r="DO47" s="177">
        <v>18</v>
      </c>
      <c r="DP47" s="177">
        <v>138</v>
      </c>
      <c r="DQ47" s="177" t="s">
        <v>191</v>
      </c>
      <c r="DR47" s="177" t="s">
        <v>191</v>
      </c>
      <c r="DS47" s="177" t="s">
        <v>191</v>
      </c>
      <c r="DT47" s="177">
        <v>1741</v>
      </c>
      <c r="DU47" s="177"/>
      <c r="DV47" s="177">
        <v>10043</v>
      </c>
      <c r="DW47" s="177" t="s">
        <v>299</v>
      </c>
      <c r="DX47" s="177" t="s">
        <v>299</v>
      </c>
      <c r="DY47" s="177">
        <v>82</v>
      </c>
      <c r="DZ47" s="177">
        <v>6519</v>
      </c>
      <c r="EA47" s="177">
        <v>5</v>
      </c>
      <c r="EB47" s="177">
        <v>162</v>
      </c>
      <c r="EC47" s="177">
        <v>20</v>
      </c>
      <c r="ED47" s="177">
        <v>1502</v>
      </c>
      <c r="EE47" s="177">
        <v>14</v>
      </c>
      <c r="EF47" s="177">
        <v>909</v>
      </c>
      <c r="EH47" s="22" t="s">
        <v>295</v>
      </c>
      <c r="EI47" s="177">
        <v>9</v>
      </c>
      <c r="EJ47" s="177">
        <v>7084</v>
      </c>
      <c r="EK47" s="177">
        <v>89</v>
      </c>
      <c r="EL47" s="177">
        <v>31150</v>
      </c>
      <c r="EM47" s="177">
        <v>4021</v>
      </c>
      <c r="EN47" s="177">
        <v>10156</v>
      </c>
      <c r="EO47" s="177">
        <v>101562</v>
      </c>
      <c r="EP47" s="177">
        <v>140</v>
      </c>
      <c r="EQ47" s="177">
        <v>2076</v>
      </c>
      <c r="ER47" s="177"/>
      <c r="ES47" s="177">
        <v>55847</v>
      </c>
      <c r="ET47" s="177">
        <v>3555</v>
      </c>
      <c r="EU47" s="177">
        <v>7316</v>
      </c>
      <c r="EV47" s="177">
        <v>41069</v>
      </c>
      <c r="EW47" s="177">
        <v>326</v>
      </c>
      <c r="EX47" s="177">
        <v>764</v>
      </c>
      <c r="EY47" s="177">
        <v>4646</v>
      </c>
      <c r="EZ47" s="177">
        <v>1887</v>
      </c>
      <c r="FA47" s="177">
        <v>2649</v>
      </c>
      <c r="FB47" s="177">
        <v>19652</v>
      </c>
      <c r="FD47" s="22" t="s">
        <v>295</v>
      </c>
      <c r="FE47" s="177">
        <v>130</v>
      </c>
      <c r="FF47" s="177">
        <v>5437</v>
      </c>
      <c r="FG47" s="177">
        <v>2325</v>
      </c>
      <c r="FH47" s="177">
        <v>3</v>
      </c>
      <c r="FI47" s="177">
        <v>18</v>
      </c>
      <c r="FJ47" s="177">
        <v>147</v>
      </c>
      <c r="FK47" s="177">
        <v>390</v>
      </c>
      <c r="FL47" s="177">
        <v>855</v>
      </c>
      <c r="FM47" s="177">
        <v>12192</v>
      </c>
      <c r="FN47" s="177"/>
      <c r="FO47" s="177">
        <v>16</v>
      </c>
      <c r="FP47" s="177">
        <v>240</v>
      </c>
      <c r="FQ47" s="177">
        <v>8540</v>
      </c>
      <c r="FR47" s="177">
        <v>318</v>
      </c>
      <c r="FS47" s="177">
        <v>505</v>
      </c>
      <c r="FT47" s="177">
        <v>3116</v>
      </c>
      <c r="FU47" s="177">
        <v>56</v>
      </c>
      <c r="FV47" s="177">
        <v>110</v>
      </c>
      <c r="FW47" s="177">
        <v>536</v>
      </c>
      <c r="FY47" s="22" t="s">
        <v>295</v>
      </c>
      <c r="FZ47" s="177">
        <v>173</v>
      </c>
      <c r="GA47" s="177">
        <v>227</v>
      </c>
      <c r="GB47" s="177">
        <v>1428</v>
      </c>
      <c r="GC47" s="177">
        <v>15</v>
      </c>
      <c r="GD47" s="177">
        <v>559</v>
      </c>
      <c r="GE47" s="177">
        <v>273</v>
      </c>
      <c r="GF47" s="177" t="s">
        <v>191</v>
      </c>
      <c r="GG47" s="177" t="s">
        <v>191</v>
      </c>
      <c r="GH47" s="177" t="s">
        <v>191</v>
      </c>
      <c r="GI47" s="177"/>
      <c r="GJ47" s="177">
        <v>22</v>
      </c>
      <c r="GK47" s="177">
        <v>1517</v>
      </c>
      <c r="GL47" s="177">
        <v>20</v>
      </c>
      <c r="GM47" s="177">
        <v>1724</v>
      </c>
      <c r="GN47" s="177">
        <v>256</v>
      </c>
      <c r="GO47" s="177">
        <v>23838</v>
      </c>
      <c r="GP47" s="177">
        <v>167</v>
      </c>
      <c r="GQ47" s="177">
        <v>16212</v>
      </c>
      <c r="GR47" s="177">
        <v>89</v>
      </c>
      <c r="GS47" s="177">
        <v>7626</v>
      </c>
    </row>
    <row r="48" spans="1:201" ht="10.5" customHeight="1">
      <c r="A48" s="22" t="s">
        <v>296</v>
      </c>
      <c r="B48" s="177">
        <v>133189</v>
      </c>
      <c r="C48" s="177">
        <v>2148901</v>
      </c>
      <c r="D48" s="177">
        <v>47814</v>
      </c>
      <c r="E48" s="177">
        <v>1070395</v>
      </c>
      <c r="F48" s="177">
        <v>32262</v>
      </c>
      <c r="G48" s="177">
        <v>67033</v>
      </c>
      <c r="H48" s="177">
        <v>626798</v>
      </c>
      <c r="I48" s="177">
        <v>867</v>
      </c>
      <c r="J48" s="177">
        <v>11462</v>
      </c>
      <c r="K48" s="177">
        <v>319293</v>
      </c>
      <c r="L48" s="177"/>
      <c r="M48" s="177">
        <v>25488</v>
      </c>
      <c r="N48" s="177">
        <v>41558</v>
      </c>
      <c r="O48" s="177">
        <v>230010</v>
      </c>
      <c r="P48" s="177">
        <v>5907</v>
      </c>
      <c r="Q48" s="177">
        <v>14013</v>
      </c>
      <c r="R48" s="177">
        <v>77496</v>
      </c>
      <c r="S48" s="177">
        <v>13069</v>
      </c>
      <c r="T48" s="177">
        <v>16018</v>
      </c>
      <c r="U48" s="177">
        <v>108681</v>
      </c>
      <c r="W48" s="22" t="s">
        <v>296</v>
      </c>
      <c r="X48" s="177">
        <v>766</v>
      </c>
      <c r="Y48" s="177">
        <v>26555</v>
      </c>
      <c r="Z48" s="177">
        <v>14491</v>
      </c>
      <c r="AA48" s="177">
        <v>3</v>
      </c>
      <c r="AB48" s="177">
        <v>20</v>
      </c>
      <c r="AC48" s="177">
        <v>193</v>
      </c>
      <c r="AD48" s="177" t="s">
        <v>191</v>
      </c>
      <c r="AE48" s="177" t="s">
        <v>191</v>
      </c>
      <c r="AF48" s="177" t="s">
        <v>191</v>
      </c>
      <c r="AG48" s="177">
        <v>1350</v>
      </c>
      <c r="AH48" s="177">
        <v>10406</v>
      </c>
      <c r="AI48" s="177"/>
      <c r="AJ48" s="177">
        <v>2</v>
      </c>
      <c r="AK48" s="177">
        <v>86</v>
      </c>
      <c r="AL48" s="177">
        <v>56</v>
      </c>
      <c r="AM48" s="177">
        <v>5877</v>
      </c>
      <c r="AN48" s="177">
        <v>4</v>
      </c>
      <c r="AO48" s="177">
        <v>121</v>
      </c>
      <c r="AP48" s="177">
        <v>5</v>
      </c>
      <c r="AQ48" s="177">
        <v>428</v>
      </c>
      <c r="AR48" s="177">
        <v>12</v>
      </c>
      <c r="AS48" s="177">
        <v>1252</v>
      </c>
      <c r="AU48" s="22" t="s">
        <v>296</v>
      </c>
      <c r="AV48" s="177">
        <v>1022</v>
      </c>
      <c r="AW48" s="177">
        <v>32529</v>
      </c>
      <c r="AX48" s="177">
        <v>282053</v>
      </c>
      <c r="AY48" s="177">
        <v>401</v>
      </c>
      <c r="AZ48" s="177">
        <v>12035</v>
      </c>
      <c r="BA48" s="177">
        <v>123827</v>
      </c>
      <c r="BB48" s="177">
        <v>621</v>
      </c>
      <c r="BC48" s="177">
        <v>20494</v>
      </c>
      <c r="BD48" s="177">
        <v>158226</v>
      </c>
      <c r="BE48" s="177"/>
      <c r="BF48" s="177">
        <v>28</v>
      </c>
      <c r="BG48" s="177">
        <v>19175</v>
      </c>
      <c r="BH48" s="177">
        <v>8</v>
      </c>
      <c r="BI48" s="177">
        <v>5036</v>
      </c>
      <c r="BJ48" s="177">
        <v>20</v>
      </c>
      <c r="BK48" s="177">
        <v>14139</v>
      </c>
      <c r="BL48" s="177" t="s">
        <v>191</v>
      </c>
      <c r="BM48" s="177" t="s">
        <v>191</v>
      </c>
      <c r="BN48" s="177">
        <v>1</v>
      </c>
      <c r="BO48" s="177">
        <v>157</v>
      </c>
      <c r="BP48" s="177">
        <v>837</v>
      </c>
      <c r="BR48" s="22" t="s">
        <v>296</v>
      </c>
      <c r="BS48" s="177">
        <v>78751</v>
      </c>
      <c r="BT48" s="177">
        <v>918772</v>
      </c>
      <c r="BU48" s="177">
        <v>52760</v>
      </c>
      <c r="BV48" s="177">
        <v>101319</v>
      </c>
      <c r="BW48" s="177">
        <v>699156</v>
      </c>
      <c r="BX48" s="177">
        <v>873</v>
      </c>
      <c r="BY48" s="177">
        <v>10812</v>
      </c>
      <c r="BZ48" s="177">
        <v>272222</v>
      </c>
      <c r="CA48" s="177">
        <v>43216</v>
      </c>
      <c r="CB48" s="177"/>
      <c r="CC48" s="177">
        <v>71687</v>
      </c>
      <c r="CD48" s="177">
        <v>348277</v>
      </c>
      <c r="CE48" s="177">
        <v>8671</v>
      </c>
      <c r="CF48" s="177">
        <v>18820</v>
      </c>
      <c r="CG48" s="177">
        <v>78657</v>
      </c>
      <c r="CH48" s="177">
        <v>8967</v>
      </c>
      <c r="CI48" s="177">
        <v>17373</v>
      </c>
      <c r="CJ48" s="177">
        <v>110042</v>
      </c>
      <c r="CK48" s="177">
        <v>186</v>
      </c>
      <c r="CL48" s="177">
        <v>1261</v>
      </c>
      <c r="CM48" s="177">
        <v>46035</v>
      </c>
      <c r="CO48" s="22" t="s">
        <v>296</v>
      </c>
      <c r="CP48" s="177">
        <v>7839</v>
      </c>
      <c r="CQ48" s="177">
        <v>14488</v>
      </c>
      <c r="CR48" s="177">
        <v>57751</v>
      </c>
      <c r="CS48" s="177">
        <v>942</v>
      </c>
      <c r="CT48" s="177">
        <v>1624</v>
      </c>
      <c r="CU48" s="177">
        <v>6257</v>
      </c>
      <c r="CV48" s="177">
        <v>23696</v>
      </c>
      <c r="CW48" s="177">
        <v>33376</v>
      </c>
      <c r="CX48" s="177">
        <v>141254</v>
      </c>
      <c r="CY48" s="177"/>
      <c r="CZ48" s="177">
        <v>5054</v>
      </c>
      <c r="DA48" s="177">
        <v>8603</v>
      </c>
      <c r="DB48" s="177">
        <v>22564</v>
      </c>
      <c r="DC48" s="177">
        <v>768</v>
      </c>
      <c r="DD48" s="177">
        <v>26483</v>
      </c>
      <c r="DE48" s="177">
        <v>10443</v>
      </c>
      <c r="DF48" s="177">
        <v>136</v>
      </c>
      <c r="DG48" s="177">
        <v>2260</v>
      </c>
      <c r="DH48" s="177">
        <v>873</v>
      </c>
      <c r="DJ48" s="22" t="s">
        <v>296</v>
      </c>
      <c r="DK48" s="177">
        <v>27</v>
      </c>
      <c r="DL48" s="177">
        <v>138</v>
      </c>
      <c r="DM48" s="177">
        <v>987</v>
      </c>
      <c r="DN48" s="177">
        <v>2</v>
      </c>
      <c r="DO48" s="177">
        <v>5</v>
      </c>
      <c r="DP48" s="177">
        <v>46</v>
      </c>
      <c r="DQ48" s="177">
        <v>1</v>
      </c>
      <c r="DR48" s="177">
        <v>50</v>
      </c>
      <c r="DS48" s="177">
        <v>7</v>
      </c>
      <c r="DT48" s="177">
        <v>2014</v>
      </c>
      <c r="DU48" s="177"/>
      <c r="DV48" s="177">
        <v>11835</v>
      </c>
      <c r="DW48" s="177" t="s">
        <v>299</v>
      </c>
      <c r="DX48" s="177" t="s">
        <v>299</v>
      </c>
      <c r="DY48" s="177">
        <v>78</v>
      </c>
      <c r="DZ48" s="177">
        <v>6551</v>
      </c>
      <c r="EA48" s="177">
        <v>6</v>
      </c>
      <c r="EB48" s="177">
        <v>269</v>
      </c>
      <c r="EC48" s="177">
        <v>41</v>
      </c>
      <c r="ED48" s="177">
        <v>3159</v>
      </c>
      <c r="EE48" s="177">
        <v>6</v>
      </c>
      <c r="EF48" s="177">
        <v>448</v>
      </c>
      <c r="EH48" s="22" t="s">
        <v>296</v>
      </c>
      <c r="EI48" s="177">
        <v>12</v>
      </c>
      <c r="EJ48" s="177">
        <v>6163</v>
      </c>
      <c r="EK48" s="177">
        <v>110</v>
      </c>
      <c r="EL48" s="177">
        <v>38500</v>
      </c>
      <c r="EM48" s="177">
        <v>4097</v>
      </c>
      <c r="EN48" s="177">
        <v>11069</v>
      </c>
      <c r="EO48" s="177">
        <v>114570</v>
      </c>
      <c r="EP48" s="177">
        <v>146</v>
      </c>
      <c r="EQ48" s="177">
        <v>2531</v>
      </c>
      <c r="ER48" s="177"/>
      <c r="ES48" s="177">
        <v>65598</v>
      </c>
      <c r="ET48" s="177">
        <v>3614</v>
      </c>
      <c r="EU48" s="177">
        <v>7680</v>
      </c>
      <c r="EV48" s="177">
        <v>43919</v>
      </c>
      <c r="EW48" s="177">
        <v>337</v>
      </c>
      <c r="EX48" s="177">
        <v>858</v>
      </c>
      <c r="EY48" s="177">
        <v>5053</v>
      </c>
      <c r="EZ48" s="177">
        <v>1918</v>
      </c>
      <c r="FA48" s="177">
        <v>2830</v>
      </c>
      <c r="FB48" s="177">
        <v>21292</v>
      </c>
      <c r="FD48" s="22" t="s">
        <v>296</v>
      </c>
      <c r="FE48" s="177">
        <v>141</v>
      </c>
      <c r="FF48" s="177">
        <v>6570</v>
      </c>
      <c r="FG48" s="177">
        <v>2773</v>
      </c>
      <c r="FH48" s="177">
        <v>3</v>
      </c>
      <c r="FI48" s="177">
        <v>22</v>
      </c>
      <c r="FJ48" s="177">
        <v>171</v>
      </c>
      <c r="FK48" s="177">
        <v>386</v>
      </c>
      <c r="FL48" s="177">
        <v>945</v>
      </c>
      <c r="FM48" s="177">
        <v>14377</v>
      </c>
      <c r="FN48" s="177"/>
      <c r="FO48" s="177">
        <v>13</v>
      </c>
      <c r="FP48" s="177">
        <v>230</v>
      </c>
      <c r="FQ48" s="177">
        <v>10489</v>
      </c>
      <c r="FR48" s="177">
        <v>320</v>
      </c>
      <c r="FS48" s="177">
        <v>606</v>
      </c>
      <c r="FT48" s="177">
        <v>3343</v>
      </c>
      <c r="FU48" s="177">
        <v>53</v>
      </c>
      <c r="FV48" s="177">
        <v>109</v>
      </c>
      <c r="FW48" s="177">
        <v>545</v>
      </c>
      <c r="FY48" s="22" t="s">
        <v>296</v>
      </c>
      <c r="FZ48" s="177">
        <v>182</v>
      </c>
      <c r="GA48" s="177">
        <v>260</v>
      </c>
      <c r="GB48" s="177">
        <v>1988</v>
      </c>
      <c r="GC48" s="177">
        <v>10</v>
      </c>
      <c r="GD48" s="177">
        <v>555</v>
      </c>
      <c r="GE48" s="177">
        <v>314</v>
      </c>
      <c r="GF48" s="177" t="s">
        <v>191</v>
      </c>
      <c r="GG48" s="177" t="s">
        <v>191</v>
      </c>
      <c r="GH48" s="177" t="s">
        <v>191</v>
      </c>
      <c r="GI48" s="177"/>
      <c r="GJ48" s="177">
        <v>26</v>
      </c>
      <c r="GK48" s="177">
        <v>2676</v>
      </c>
      <c r="GL48" s="177">
        <v>12</v>
      </c>
      <c r="GM48" s="177">
        <v>1573</v>
      </c>
      <c r="GN48" s="177">
        <v>246</v>
      </c>
      <c r="GO48" s="177">
        <v>22353</v>
      </c>
      <c r="GP48" s="177">
        <v>170</v>
      </c>
      <c r="GQ48" s="177">
        <v>15493</v>
      </c>
      <c r="GR48" s="177">
        <v>76</v>
      </c>
      <c r="GS48" s="177">
        <v>6860</v>
      </c>
    </row>
    <row r="49" spans="1:256" ht="10.5" customHeight="1">
      <c r="A49" s="18"/>
      <c r="B49" s="177"/>
      <c r="C49" s="177"/>
      <c r="D49" s="177"/>
      <c r="E49" s="177"/>
      <c r="F49" s="177"/>
      <c r="G49" s="177"/>
      <c r="H49" s="177"/>
      <c r="I49" s="177"/>
      <c r="J49" s="177"/>
      <c r="K49" s="177"/>
      <c r="L49" s="177"/>
      <c r="M49" s="177"/>
      <c r="N49" s="177"/>
      <c r="O49" s="177"/>
      <c r="P49" s="177"/>
      <c r="Q49" s="177"/>
      <c r="R49" s="177"/>
      <c r="S49" s="177"/>
      <c r="T49" s="177"/>
      <c r="U49" s="177"/>
      <c r="W49" s="18"/>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U49" s="18"/>
      <c r="AV49" s="177"/>
      <c r="AW49" s="177"/>
      <c r="AX49" s="177"/>
      <c r="AY49" s="177"/>
      <c r="AZ49" s="177"/>
      <c r="BA49" s="177"/>
      <c r="BB49" s="177"/>
      <c r="BC49" s="177"/>
      <c r="BD49" s="177"/>
      <c r="BE49" s="177"/>
      <c r="BF49" s="177"/>
      <c r="BG49" s="177"/>
      <c r="BH49" s="177"/>
      <c r="BI49" s="177"/>
      <c r="BJ49" s="177"/>
      <c r="BK49" s="177"/>
      <c r="BL49" s="177"/>
      <c r="BM49" s="177"/>
      <c r="BN49" s="177"/>
      <c r="BO49" s="177"/>
      <c r="BP49" s="177"/>
      <c r="BR49" s="18"/>
      <c r="BS49" s="177"/>
      <c r="BT49" s="177"/>
      <c r="BU49" s="177"/>
      <c r="BV49" s="177"/>
      <c r="BW49" s="177"/>
      <c r="BX49" s="177"/>
      <c r="BY49" s="177"/>
      <c r="BZ49" s="177"/>
      <c r="CA49" s="177"/>
      <c r="CB49" s="177"/>
      <c r="CC49" s="177"/>
      <c r="CD49" s="177"/>
      <c r="CE49" s="177"/>
      <c r="CF49" s="177"/>
      <c r="CG49" s="177"/>
      <c r="CH49" s="177"/>
      <c r="CI49" s="177"/>
      <c r="CJ49" s="177"/>
      <c r="CK49" s="177"/>
      <c r="CL49" s="177"/>
      <c r="CM49" s="177"/>
      <c r="CO49" s="18"/>
      <c r="CP49" s="177"/>
      <c r="CQ49" s="177"/>
      <c r="CR49" s="177"/>
      <c r="CS49" s="177"/>
      <c r="CT49" s="177"/>
      <c r="CU49" s="177"/>
      <c r="CV49" s="177"/>
      <c r="CW49" s="177"/>
      <c r="CX49" s="177"/>
      <c r="CY49" s="177"/>
      <c r="CZ49" s="177"/>
      <c r="DA49" s="177"/>
      <c r="DB49" s="177"/>
      <c r="DC49" s="177"/>
      <c r="DD49" s="177"/>
      <c r="DE49" s="177"/>
      <c r="DF49" s="177"/>
      <c r="DG49" s="177"/>
      <c r="DH49" s="177"/>
      <c r="DJ49" s="18"/>
      <c r="DK49" s="177"/>
      <c r="DL49" s="177"/>
      <c r="DM49" s="177"/>
      <c r="DN49" s="177"/>
      <c r="DO49" s="177"/>
      <c r="DP49" s="177"/>
      <c r="DQ49" s="177"/>
      <c r="DR49" s="177"/>
      <c r="DS49" s="177"/>
      <c r="DT49" s="177"/>
      <c r="DU49" s="177"/>
      <c r="DV49" s="177"/>
      <c r="DW49" s="177"/>
      <c r="DX49" s="177"/>
      <c r="DY49" s="177"/>
      <c r="DZ49" s="177"/>
      <c r="EA49" s="177"/>
      <c r="EB49" s="177"/>
      <c r="EC49" s="177"/>
      <c r="ED49" s="177"/>
      <c r="EE49" s="177"/>
      <c r="EF49" s="177"/>
      <c r="EH49" s="18"/>
      <c r="EI49" s="177"/>
      <c r="EJ49" s="177"/>
      <c r="EK49" s="177"/>
      <c r="EL49" s="177"/>
      <c r="EM49" s="177"/>
      <c r="EN49" s="177"/>
      <c r="EO49" s="177"/>
      <c r="EP49" s="177"/>
      <c r="EQ49" s="177"/>
      <c r="ER49" s="177"/>
      <c r="ES49" s="177"/>
      <c r="ET49" s="177"/>
      <c r="EU49" s="177"/>
      <c r="EV49" s="177"/>
      <c r="EW49" s="177"/>
      <c r="EX49" s="177"/>
      <c r="EY49" s="177"/>
      <c r="EZ49" s="177"/>
      <c r="FA49" s="177"/>
      <c r="FB49" s="177"/>
      <c r="FD49" s="18"/>
      <c r="FE49" s="177"/>
      <c r="FF49" s="177"/>
      <c r="FG49" s="177"/>
      <c r="FH49" s="177"/>
      <c r="FI49" s="177"/>
      <c r="FJ49" s="177"/>
      <c r="FK49" s="177"/>
      <c r="FL49" s="177"/>
      <c r="FM49" s="177"/>
      <c r="FN49" s="177"/>
      <c r="FO49" s="177"/>
      <c r="FP49" s="177"/>
      <c r="FQ49" s="177"/>
      <c r="FR49" s="177"/>
      <c r="FS49" s="177"/>
      <c r="FT49" s="177"/>
      <c r="FU49" s="177"/>
      <c r="FV49" s="177"/>
      <c r="FW49" s="177"/>
      <c r="FY49" s="18"/>
      <c r="FZ49" s="177"/>
      <c r="GA49" s="177"/>
      <c r="GB49" s="177"/>
      <c r="GC49" s="177"/>
      <c r="GD49" s="177"/>
      <c r="GE49" s="177"/>
      <c r="GF49" s="177"/>
      <c r="GG49" s="177"/>
      <c r="GH49" s="177"/>
      <c r="GI49" s="177"/>
      <c r="GJ49" s="177"/>
      <c r="GK49" s="177"/>
      <c r="GL49" s="177"/>
      <c r="GM49" s="177"/>
      <c r="GN49" s="177"/>
      <c r="GO49" s="177"/>
      <c r="GP49" s="177"/>
      <c r="GQ49" s="177"/>
      <c r="GR49" s="177"/>
      <c r="GS49" s="177"/>
    </row>
    <row r="50" spans="1:256" ht="10.5" customHeight="1">
      <c r="A50" s="22" t="s">
        <v>39</v>
      </c>
      <c r="B50" s="177">
        <v>131863</v>
      </c>
      <c r="C50" s="177">
        <v>2064233</v>
      </c>
      <c r="D50" s="177">
        <v>48358</v>
      </c>
      <c r="E50" s="177">
        <v>1097966</v>
      </c>
      <c r="F50" s="177">
        <v>32412</v>
      </c>
      <c r="G50" s="177">
        <v>65973</v>
      </c>
      <c r="H50" s="177">
        <v>626393</v>
      </c>
      <c r="I50" s="177">
        <v>854</v>
      </c>
      <c r="J50" s="177">
        <v>11287</v>
      </c>
      <c r="K50" s="177">
        <v>330439</v>
      </c>
      <c r="L50" s="177"/>
      <c r="M50" s="177">
        <v>25824</v>
      </c>
      <c r="N50" s="177">
        <v>41143</v>
      </c>
      <c r="O50" s="177">
        <v>224463</v>
      </c>
      <c r="P50" s="177">
        <v>5734</v>
      </c>
      <c r="Q50" s="177">
        <v>13543</v>
      </c>
      <c r="R50" s="177">
        <v>71490</v>
      </c>
      <c r="S50" s="177">
        <v>13312</v>
      </c>
      <c r="T50" s="177">
        <v>16029</v>
      </c>
      <c r="U50" s="177">
        <v>103345</v>
      </c>
      <c r="W50" s="22" t="s">
        <v>39</v>
      </c>
      <c r="X50" s="177">
        <v>760</v>
      </c>
      <c r="Y50" s="177">
        <v>25932</v>
      </c>
      <c r="Z50" s="177">
        <v>13993</v>
      </c>
      <c r="AA50" s="177">
        <v>7</v>
      </c>
      <c r="AB50" s="177">
        <v>35</v>
      </c>
      <c r="AC50" s="177">
        <v>320</v>
      </c>
      <c r="AD50" s="177" t="s">
        <v>191</v>
      </c>
      <c r="AE50" s="177" t="s">
        <v>191</v>
      </c>
      <c r="AF50" s="177" t="s">
        <v>191</v>
      </c>
      <c r="AG50" s="177">
        <v>1427</v>
      </c>
      <c r="AH50" s="177">
        <v>9935</v>
      </c>
      <c r="AI50" s="177"/>
      <c r="AJ50" s="177">
        <v>1</v>
      </c>
      <c r="AK50" s="177">
        <v>15</v>
      </c>
      <c r="AL50" s="177">
        <v>53</v>
      </c>
      <c r="AM50" s="177">
        <v>5189</v>
      </c>
      <c r="AN50" s="177">
        <v>5</v>
      </c>
      <c r="AO50" s="177">
        <v>127</v>
      </c>
      <c r="AP50" s="177">
        <v>3</v>
      </c>
      <c r="AQ50" s="177">
        <v>212</v>
      </c>
      <c r="AR50" s="177">
        <v>5</v>
      </c>
      <c r="AS50" s="177">
        <v>133</v>
      </c>
      <c r="AU50" s="22" t="s">
        <v>39</v>
      </c>
      <c r="AV50" s="177">
        <v>1114</v>
      </c>
      <c r="AW50" s="177">
        <v>36385</v>
      </c>
      <c r="AX50" s="177">
        <v>324187</v>
      </c>
      <c r="AY50" s="177">
        <v>439</v>
      </c>
      <c r="AZ50" s="177">
        <v>14170</v>
      </c>
      <c r="BA50" s="177">
        <v>155670</v>
      </c>
      <c r="BB50" s="177">
        <v>675</v>
      </c>
      <c r="BC50" s="177">
        <v>22215</v>
      </c>
      <c r="BD50" s="177">
        <v>168517</v>
      </c>
      <c r="BE50" s="177"/>
      <c r="BF50" s="177">
        <v>17</v>
      </c>
      <c r="BG50" s="177">
        <v>13161</v>
      </c>
      <c r="BH50" s="177">
        <v>4</v>
      </c>
      <c r="BI50" s="177">
        <v>3840</v>
      </c>
      <c r="BJ50" s="177">
        <v>13</v>
      </c>
      <c r="BK50" s="177">
        <v>9321</v>
      </c>
      <c r="BL50" s="177">
        <v>1</v>
      </c>
      <c r="BM50" s="177">
        <v>350</v>
      </c>
      <c r="BN50" s="177">
        <v>1</v>
      </c>
      <c r="BO50" s="177">
        <v>278</v>
      </c>
      <c r="BP50" s="177">
        <v>606</v>
      </c>
      <c r="BR50" s="22" t="s">
        <v>39</v>
      </c>
      <c r="BS50" s="177">
        <v>77210</v>
      </c>
      <c r="BT50" s="177">
        <v>838496</v>
      </c>
      <c r="BU50" s="177">
        <v>51682</v>
      </c>
      <c r="BV50" s="177">
        <v>94426</v>
      </c>
      <c r="BW50" s="177">
        <v>645622</v>
      </c>
      <c r="BX50" s="177">
        <v>762</v>
      </c>
      <c r="BY50" s="177">
        <v>9964</v>
      </c>
      <c r="BZ50" s="177">
        <v>239606</v>
      </c>
      <c r="CA50" s="177">
        <v>42731</v>
      </c>
      <c r="CB50" s="177"/>
      <c r="CC50" s="177">
        <v>67233</v>
      </c>
      <c r="CD50" s="177">
        <v>336981</v>
      </c>
      <c r="CE50" s="177">
        <v>8189</v>
      </c>
      <c r="CF50" s="177">
        <v>17229</v>
      </c>
      <c r="CG50" s="177">
        <v>69035</v>
      </c>
      <c r="CH50" s="177">
        <v>8336</v>
      </c>
      <c r="CI50" s="177">
        <v>14872</v>
      </c>
      <c r="CJ50" s="177">
        <v>96798</v>
      </c>
      <c r="CK50" s="177">
        <v>137</v>
      </c>
      <c r="CL50" s="177">
        <v>1044</v>
      </c>
      <c r="CM50" s="177">
        <v>37394</v>
      </c>
      <c r="CO50" s="22" t="s">
        <v>39</v>
      </c>
      <c r="CP50" s="177">
        <v>7301</v>
      </c>
      <c r="CQ50" s="177">
        <v>12248</v>
      </c>
      <c r="CR50" s="177">
        <v>53009</v>
      </c>
      <c r="CS50" s="177">
        <v>898</v>
      </c>
      <c r="CT50" s="177">
        <v>1580</v>
      </c>
      <c r="CU50" s="177">
        <v>6396</v>
      </c>
      <c r="CV50" s="177">
        <v>23209</v>
      </c>
      <c r="CW50" s="177">
        <v>30931</v>
      </c>
      <c r="CX50" s="177">
        <v>127943</v>
      </c>
      <c r="CY50" s="177"/>
      <c r="CZ50" s="177">
        <v>4559</v>
      </c>
      <c r="DA50" s="177">
        <v>7196</v>
      </c>
      <c r="DB50" s="177">
        <v>19204</v>
      </c>
      <c r="DC50" s="177">
        <v>687</v>
      </c>
      <c r="DD50" s="177">
        <v>24559</v>
      </c>
      <c r="DE50" s="177">
        <v>9795</v>
      </c>
      <c r="DF50" s="177">
        <v>103</v>
      </c>
      <c r="DG50" s="177">
        <v>1849</v>
      </c>
      <c r="DH50" s="177">
        <v>719</v>
      </c>
      <c r="DJ50" s="22" t="s">
        <v>39</v>
      </c>
      <c r="DK50" s="177">
        <v>28</v>
      </c>
      <c r="DL50" s="177">
        <v>169</v>
      </c>
      <c r="DM50" s="177">
        <v>1199</v>
      </c>
      <c r="DN50" s="177">
        <v>4</v>
      </c>
      <c r="DO50" s="177">
        <v>27</v>
      </c>
      <c r="DP50" s="177">
        <v>204</v>
      </c>
      <c r="DQ50" s="177" t="s">
        <v>191</v>
      </c>
      <c r="DR50" s="177" t="s">
        <v>191</v>
      </c>
      <c r="DS50" s="177" t="s">
        <v>191</v>
      </c>
      <c r="DT50" s="177">
        <v>2067</v>
      </c>
      <c r="DU50" s="177"/>
      <c r="DV50" s="177">
        <v>11519</v>
      </c>
      <c r="DW50" s="177" t="s">
        <v>299</v>
      </c>
      <c r="DX50" s="177" t="s">
        <v>299</v>
      </c>
      <c r="DY50" s="177">
        <v>88</v>
      </c>
      <c r="DZ50" s="177">
        <v>6026</v>
      </c>
      <c r="EA50" s="177">
        <v>12</v>
      </c>
      <c r="EB50" s="177">
        <v>455</v>
      </c>
      <c r="EC50" s="177">
        <v>20</v>
      </c>
      <c r="ED50" s="177">
        <v>1407</v>
      </c>
      <c r="EE50" s="177">
        <v>16</v>
      </c>
      <c r="EF50" s="177">
        <v>1020</v>
      </c>
      <c r="EH50" s="22" t="s">
        <v>39</v>
      </c>
      <c r="EI50" s="177">
        <v>14</v>
      </c>
      <c r="EJ50" s="177">
        <v>7008</v>
      </c>
      <c r="EK50" s="177">
        <v>74</v>
      </c>
      <c r="EL50" s="177">
        <v>26500</v>
      </c>
      <c r="EM50" s="177">
        <v>3854</v>
      </c>
      <c r="EN50" s="177">
        <v>9645</v>
      </c>
      <c r="EO50" s="177">
        <v>92530</v>
      </c>
      <c r="EP50" s="177">
        <v>121</v>
      </c>
      <c r="EQ50" s="177">
        <v>2041</v>
      </c>
      <c r="ER50" s="177"/>
      <c r="ES50" s="177">
        <v>48440</v>
      </c>
      <c r="ET50" s="177">
        <v>3426</v>
      </c>
      <c r="EU50" s="177">
        <v>6879</v>
      </c>
      <c r="EV50" s="177">
        <v>40205</v>
      </c>
      <c r="EW50" s="177">
        <v>307</v>
      </c>
      <c r="EX50" s="177">
        <v>725</v>
      </c>
      <c r="EY50" s="177">
        <v>3885</v>
      </c>
      <c r="EZ50" s="177">
        <v>1851</v>
      </c>
      <c r="FA50" s="177">
        <v>2547</v>
      </c>
      <c r="FB50" s="177">
        <v>19721</v>
      </c>
      <c r="FD50" s="22" t="s">
        <v>39</v>
      </c>
      <c r="FE50" s="177">
        <v>116</v>
      </c>
      <c r="FF50" s="177">
        <v>5159</v>
      </c>
      <c r="FG50" s="177">
        <v>2299</v>
      </c>
      <c r="FH50" s="177">
        <v>2</v>
      </c>
      <c r="FI50" s="177">
        <v>4</v>
      </c>
      <c r="FJ50" s="177">
        <v>40</v>
      </c>
      <c r="FK50" s="177">
        <v>368</v>
      </c>
      <c r="FL50" s="177">
        <v>902</v>
      </c>
      <c r="FM50" s="177">
        <v>8702</v>
      </c>
      <c r="FN50" s="177"/>
      <c r="FO50" s="177">
        <v>7</v>
      </c>
      <c r="FP50" s="177">
        <v>190</v>
      </c>
      <c r="FQ50" s="177">
        <v>4793</v>
      </c>
      <c r="FR50" s="177">
        <v>311</v>
      </c>
      <c r="FS50" s="177">
        <v>589</v>
      </c>
      <c r="FT50" s="177">
        <v>3333</v>
      </c>
      <c r="FU50" s="177">
        <v>50</v>
      </c>
      <c r="FV50" s="177">
        <v>123</v>
      </c>
      <c r="FW50" s="177">
        <v>576</v>
      </c>
      <c r="FY50" s="22" t="s">
        <v>39</v>
      </c>
      <c r="FZ50" s="177">
        <v>181</v>
      </c>
      <c r="GA50" s="177">
        <v>240</v>
      </c>
      <c r="GB50" s="177">
        <v>1752</v>
      </c>
      <c r="GC50" s="177">
        <v>5</v>
      </c>
      <c r="GD50" s="177">
        <v>300</v>
      </c>
      <c r="GE50" s="177">
        <v>181</v>
      </c>
      <c r="GF50" s="177" t="s">
        <v>191</v>
      </c>
      <c r="GG50" s="177" t="s">
        <v>191</v>
      </c>
      <c r="GH50" s="177" t="s">
        <v>191</v>
      </c>
      <c r="GI50" s="177"/>
      <c r="GJ50" s="177">
        <v>28</v>
      </c>
      <c r="GK50" s="177">
        <v>1670</v>
      </c>
      <c r="GL50" s="177">
        <v>11</v>
      </c>
      <c r="GM50" s="177">
        <v>876</v>
      </c>
      <c r="GN50" s="177">
        <v>241</v>
      </c>
      <c r="GO50" s="177">
        <v>17116</v>
      </c>
      <c r="GP50" s="177">
        <v>186</v>
      </c>
      <c r="GQ50" s="177">
        <v>13466</v>
      </c>
      <c r="GR50" s="177">
        <v>55</v>
      </c>
      <c r="GS50" s="177">
        <v>3649</v>
      </c>
    </row>
    <row r="51" spans="1:256" ht="10.5" customHeight="1">
      <c r="A51" s="22" t="s">
        <v>297</v>
      </c>
      <c r="B51" s="177">
        <v>126763</v>
      </c>
      <c r="C51" s="177">
        <v>2019826</v>
      </c>
      <c r="D51" s="177">
        <v>45474</v>
      </c>
      <c r="E51" s="177">
        <v>1049263</v>
      </c>
      <c r="F51" s="177">
        <v>30948</v>
      </c>
      <c r="G51" s="177">
        <v>63280</v>
      </c>
      <c r="H51" s="177">
        <v>576157</v>
      </c>
      <c r="I51" s="177">
        <v>821</v>
      </c>
      <c r="J51" s="177">
        <v>9864</v>
      </c>
      <c r="K51" s="177">
        <v>286927</v>
      </c>
      <c r="L51" s="177"/>
      <c r="M51" s="177">
        <v>24224</v>
      </c>
      <c r="N51" s="177">
        <v>39310</v>
      </c>
      <c r="O51" s="177">
        <v>213846</v>
      </c>
      <c r="P51" s="177">
        <v>5903</v>
      </c>
      <c r="Q51" s="177">
        <v>14106</v>
      </c>
      <c r="R51" s="177">
        <v>75383</v>
      </c>
      <c r="S51" s="177">
        <v>12299</v>
      </c>
      <c r="T51" s="177">
        <v>14898</v>
      </c>
      <c r="U51" s="177">
        <v>97217</v>
      </c>
      <c r="W51" s="22" t="s">
        <v>297</v>
      </c>
      <c r="X51" s="177">
        <v>729</v>
      </c>
      <c r="Y51" s="177">
        <v>23343</v>
      </c>
      <c r="Z51" s="177">
        <v>12656</v>
      </c>
      <c r="AA51" s="177">
        <v>5</v>
      </c>
      <c r="AB51" s="177">
        <v>23</v>
      </c>
      <c r="AC51" s="177">
        <v>228</v>
      </c>
      <c r="AD51" s="177" t="s">
        <v>191</v>
      </c>
      <c r="AE51" s="177" t="s">
        <v>191</v>
      </c>
      <c r="AF51" s="177" t="s">
        <v>191</v>
      </c>
      <c r="AG51" s="177">
        <v>1090</v>
      </c>
      <c r="AH51" s="177">
        <v>12294</v>
      </c>
      <c r="AI51" s="177"/>
      <c r="AJ51" s="177">
        <v>1</v>
      </c>
      <c r="AK51" s="177">
        <v>103</v>
      </c>
      <c r="AL51" s="177">
        <v>38</v>
      </c>
      <c r="AM51" s="177">
        <v>3792</v>
      </c>
      <c r="AN51" s="177">
        <v>4</v>
      </c>
      <c r="AO51" s="177">
        <v>373</v>
      </c>
      <c r="AP51" s="177">
        <v>5</v>
      </c>
      <c r="AQ51" s="177">
        <v>459</v>
      </c>
      <c r="AR51" s="177">
        <v>7</v>
      </c>
      <c r="AS51" s="177">
        <v>478</v>
      </c>
      <c r="AU51" s="22" t="s">
        <v>297</v>
      </c>
      <c r="AV51" s="177">
        <v>1047</v>
      </c>
      <c r="AW51" s="177">
        <v>34348</v>
      </c>
      <c r="AX51" s="177">
        <v>325581</v>
      </c>
      <c r="AY51" s="177">
        <v>411</v>
      </c>
      <c r="AZ51" s="177">
        <v>13290</v>
      </c>
      <c r="BA51" s="177">
        <v>154707</v>
      </c>
      <c r="BB51" s="177">
        <v>636</v>
      </c>
      <c r="BC51" s="177">
        <v>21058</v>
      </c>
      <c r="BD51" s="177">
        <v>170874</v>
      </c>
      <c r="BE51" s="177"/>
      <c r="BF51" s="177">
        <v>25</v>
      </c>
      <c r="BG51" s="177">
        <v>17646</v>
      </c>
      <c r="BH51" s="177">
        <v>2</v>
      </c>
      <c r="BI51" s="177">
        <v>1985</v>
      </c>
      <c r="BJ51" s="177">
        <v>23</v>
      </c>
      <c r="BK51" s="177">
        <v>15661</v>
      </c>
      <c r="BL51" s="177">
        <v>4</v>
      </c>
      <c r="BM51" s="177">
        <v>1490</v>
      </c>
      <c r="BN51" s="177">
        <v>1</v>
      </c>
      <c r="BO51" s="177">
        <v>274</v>
      </c>
      <c r="BP51" s="177">
        <v>789</v>
      </c>
      <c r="BR51" s="22" t="s">
        <v>297</v>
      </c>
      <c r="BS51" s="177">
        <v>74972</v>
      </c>
      <c r="BT51" s="177">
        <v>843388</v>
      </c>
      <c r="BU51" s="177">
        <v>50322</v>
      </c>
      <c r="BV51" s="177">
        <v>92553</v>
      </c>
      <c r="BW51" s="177">
        <v>637601</v>
      </c>
      <c r="BX51" s="177">
        <v>782</v>
      </c>
      <c r="BY51" s="177">
        <v>9539</v>
      </c>
      <c r="BZ51" s="177">
        <v>243213</v>
      </c>
      <c r="CA51" s="177">
        <v>41387</v>
      </c>
      <c r="CB51" s="177"/>
      <c r="CC51" s="177">
        <v>65562</v>
      </c>
      <c r="CD51" s="177">
        <v>321180</v>
      </c>
      <c r="CE51" s="177">
        <v>8153</v>
      </c>
      <c r="CF51" s="177">
        <v>17452</v>
      </c>
      <c r="CG51" s="177">
        <v>73208</v>
      </c>
      <c r="CH51" s="177">
        <v>8014</v>
      </c>
      <c r="CI51" s="177">
        <v>14449</v>
      </c>
      <c r="CJ51" s="177">
        <v>95451</v>
      </c>
      <c r="CK51" s="177">
        <v>131</v>
      </c>
      <c r="CL51" s="177">
        <v>1069</v>
      </c>
      <c r="CM51" s="177">
        <v>38824</v>
      </c>
      <c r="CO51" s="22" t="s">
        <v>297</v>
      </c>
      <c r="CP51" s="177">
        <v>6925</v>
      </c>
      <c r="CQ51" s="177">
        <v>11751</v>
      </c>
      <c r="CR51" s="177">
        <v>49655</v>
      </c>
      <c r="CS51" s="177">
        <v>958</v>
      </c>
      <c r="CT51" s="177">
        <v>1629</v>
      </c>
      <c r="CU51" s="177">
        <v>6972</v>
      </c>
      <c r="CV51" s="177">
        <v>22888</v>
      </c>
      <c r="CW51" s="177">
        <v>30624</v>
      </c>
      <c r="CX51" s="177">
        <v>128855</v>
      </c>
      <c r="CY51" s="177"/>
      <c r="CZ51" s="177">
        <v>4467</v>
      </c>
      <c r="DA51" s="177">
        <v>7007</v>
      </c>
      <c r="DB51" s="177">
        <v>18620</v>
      </c>
      <c r="DC51" s="177">
        <v>703</v>
      </c>
      <c r="DD51" s="177">
        <v>23614</v>
      </c>
      <c r="DE51" s="177">
        <v>9484</v>
      </c>
      <c r="DF51" s="177">
        <v>94</v>
      </c>
      <c r="DG51" s="177">
        <v>2073</v>
      </c>
      <c r="DH51" s="177">
        <v>801</v>
      </c>
      <c r="DJ51" s="22" t="s">
        <v>297</v>
      </c>
      <c r="DK51" s="177">
        <v>26</v>
      </c>
      <c r="DL51" s="177">
        <v>152</v>
      </c>
      <c r="DM51" s="177">
        <v>1074</v>
      </c>
      <c r="DN51" s="177">
        <v>4</v>
      </c>
      <c r="DO51" s="177">
        <v>16</v>
      </c>
      <c r="DP51" s="177">
        <v>125</v>
      </c>
      <c r="DQ51" s="177" t="s">
        <v>191</v>
      </c>
      <c r="DR51" s="177" t="s">
        <v>191</v>
      </c>
      <c r="DS51" s="177" t="s">
        <v>191</v>
      </c>
      <c r="DT51" s="177">
        <v>1484</v>
      </c>
      <c r="DU51" s="177"/>
      <c r="DV51" s="177">
        <v>8526</v>
      </c>
      <c r="DW51" s="177">
        <v>1</v>
      </c>
      <c r="DX51" s="177">
        <v>10</v>
      </c>
      <c r="DY51" s="177">
        <v>80</v>
      </c>
      <c r="DZ51" s="177">
        <v>5780</v>
      </c>
      <c r="EA51" s="177">
        <v>12</v>
      </c>
      <c r="EB51" s="177">
        <v>414</v>
      </c>
      <c r="EC51" s="177">
        <v>27</v>
      </c>
      <c r="ED51" s="177">
        <v>2530</v>
      </c>
      <c r="EE51" s="177">
        <v>16</v>
      </c>
      <c r="EF51" s="177">
        <v>1115</v>
      </c>
      <c r="EH51" s="22" t="s">
        <v>297</v>
      </c>
      <c r="EI51" s="177">
        <v>18</v>
      </c>
      <c r="EJ51" s="177">
        <v>11149</v>
      </c>
      <c r="EK51" s="177">
        <v>98</v>
      </c>
      <c r="EL51" s="177">
        <v>36850</v>
      </c>
      <c r="EM51" s="177">
        <v>3855</v>
      </c>
      <c r="EN51" s="177">
        <v>9616</v>
      </c>
      <c r="EO51" s="177">
        <v>90414</v>
      </c>
      <c r="EP51" s="177">
        <v>126</v>
      </c>
      <c r="EQ51" s="177">
        <v>1883</v>
      </c>
      <c r="ER51" s="177"/>
      <c r="ES51" s="177">
        <v>45434</v>
      </c>
      <c r="ET51" s="177">
        <v>3400</v>
      </c>
      <c r="EU51" s="177">
        <v>6905</v>
      </c>
      <c r="EV51" s="177">
        <v>40026</v>
      </c>
      <c r="EW51" s="177">
        <v>329</v>
      </c>
      <c r="EX51" s="177">
        <v>828</v>
      </c>
      <c r="EY51" s="177">
        <v>4954</v>
      </c>
      <c r="EZ51" s="177">
        <v>1849</v>
      </c>
      <c r="FA51" s="177">
        <v>2572</v>
      </c>
      <c r="FB51" s="177">
        <v>19251</v>
      </c>
      <c r="FD51" s="22" t="s">
        <v>297</v>
      </c>
      <c r="FE51" s="177">
        <v>122</v>
      </c>
      <c r="FF51" s="177">
        <v>5030</v>
      </c>
      <c r="FG51" s="177">
        <v>2236</v>
      </c>
      <c r="FH51" s="177">
        <v>3</v>
      </c>
      <c r="FI51" s="177">
        <v>19</v>
      </c>
      <c r="FJ51" s="177">
        <v>152</v>
      </c>
      <c r="FK51" s="177">
        <v>374</v>
      </c>
      <c r="FL51" s="177">
        <v>854</v>
      </c>
      <c r="FM51" s="177">
        <v>9082</v>
      </c>
      <c r="FN51" s="177"/>
      <c r="FO51" s="177">
        <v>13</v>
      </c>
      <c r="FP51" s="177">
        <v>191</v>
      </c>
      <c r="FQ51" s="177">
        <v>5610</v>
      </c>
      <c r="FR51" s="177">
        <v>309</v>
      </c>
      <c r="FS51" s="177">
        <v>525</v>
      </c>
      <c r="FT51" s="177">
        <v>2780</v>
      </c>
      <c r="FU51" s="177">
        <v>52</v>
      </c>
      <c r="FV51" s="177">
        <v>138</v>
      </c>
      <c r="FW51" s="177">
        <v>692</v>
      </c>
      <c r="FY51" s="22" t="s">
        <v>297</v>
      </c>
      <c r="FZ51" s="177">
        <v>178</v>
      </c>
      <c r="GA51" s="177">
        <v>234</v>
      </c>
      <c r="GB51" s="177">
        <v>1701</v>
      </c>
      <c r="GC51" s="177">
        <v>12</v>
      </c>
      <c r="GD51" s="177">
        <v>414</v>
      </c>
      <c r="GE51" s="177">
        <v>225</v>
      </c>
      <c r="GF51" s="177" t="s">
        <v>191</v>
      </c>
      <c r="GG51" s="177" t="s">
        <v>191</v>
      </c>
      <c r="GH51" s="177" t="s">
        <v>191</v>
      </c>
      <c r="GI51" s="177"/>
      <c r="GJ51" s="177">
        <v>31</v>
      </c>
      <c r="GK51" s="177">
        <v>1360</v>
      </c>
      <c r="GL51" s="177">
        <v>27</v>
      </c>
      <c r="GM51" s="177">
        <v>2755</v>
      </c>
      <c r="GN51" s="177">
        <v>247</v>
      </c>
      <c r="GO51" s="177">
        <v>19056</v>
      </c>
      <c r="GP51" s="177">
        <v>165</v>
      </c>
      <c r="GQ51" s="177">
        <v>11719</v>
      </c>
      <c r="GR51" s="177">
        <v>82</v>
      </c>
      <c r="GS51" s="177">
        <v>7337</v>
      </c>
    </row>
    <row r="52" spans="1:256" ht="10.5" customHeight="1">
      <c r="A52" s="22" t="s">
        <v>298</v>
      </c>
      <c r="B52" s="177">
        <v>135549</v>
      </c>
      <c r="C52" s="177">
        <v>2211958</v>
      </c>
      <c r="D52" s="177">
        <v>48828</v>
      </c>
      <c r="E52" s="177">
        <v>1153332</v>
      </c>
      <c r="F52" s="177">
        <v>33000</v>
      </c>
      <c r="G52" s="177">
        <v>70203</v>
      </c>
      <c r="H52" s="177">
        <v>671553</v>
      </c>
      <c r="I52" s="177">
        <v>867</v>
      </c>
      <c r="J52" s="177">
        <v>11198</v>
      </c>
      <c r="K52" s="177">
        <v>349169</v>
      </c>
      <c r="L52" s="177"/>
      <c r="M52" s="177">
        <v>25740</v>
      </c>
      <c r="N52" s="177">
        <v>43402</v>
      </c>
      <c r="O52" s="177">
        <v>237822</v>
      </c>
      <c r="P52" s="177">
        <v>6393</v>
      </c>
      <c r="Q52" s="177">
        <v>15603</v>
      </c>
      <c r="R52" s="177">
        <v>84562</v>
      </c>
      <c r="S52" s="177">
        <v>13311</v>
      </c>
      <c r="T52" s="177">
        <v>16453</v>
      </c>
      <c r="U52" s="177">
        <v>111378</v>
      </c>
      <c r="W52" s="22" t="s">
        <v>298</v>
      </c>
      <c r="X52" s="177">
        <v>782</v>
      </c>
      <c r="Y52" s="177">
        <v>27065</v>
      </c>
      <c r="Z52" s="177">
        <v>14498</v>
      </c>
      <c r="AA52" s="177">
        <v>5</v>
      </c>
      <c r="AB52" s="177">
        <v>23</v>
      </c>
      <c r="AC52" s="177">
        <v>226</v>
      </c>
      <c r="AD52" s="177" t="s">
        <v>191</v>
      </c>
      <c r="AE52" s="177" t="s">
        <v>191</v>
      </c>
      <c r="AF52" s="177" t="s">
        <v>191</v>
      </c>
      <c r="AG52" s="177">
        <v>1306</v>
      </c>
      <c r="AH52" s="177">
        <v>8766</v>
      </c>
      <c r="AI52" s="177"/>
      <c r="AJ52" s="177" t="s">
        <v>191</v>
      </c>
      <c r="AK52" s="177" t="s">
        <v>191</v>
      </c>
      <c r="AL52" s="177">
        <v>47</v>
      </c>
      <c r="AM52" s="177">
        <v>4685</v>
      </c>
      <c r="AN52" s="177">
        <v>1</v>
      </c>
      <c r="AO52" s="177">
        <v>55</v>
      </c>
      <c r="AP52" s="177">
        <v>8</v>
      </c>
      <c r="AQ52" s="177">
        <v>733</v>
      </c>
      <c r="AR52" s="177">
        <v>20</v>
      </c>
      <c r="AS52" s="177">
        <v>1324</v>
      </c>
      <c r="AU52" s="22" t="s">
        <v>298</v>
      </c>
      <c r="AV52" s="177">
        <v>1111</v>
      </c>
      <c r="AW52" s="177">
        <v>35881</v>
      </c>
      <c r="AX52" s="177">
        <v>326033</v>
      </c>
      <c r="AY52" s="177">
        <v>458</v>
      </c>
      <c r="AZ52" s="177">
        <v>14834</v>
      </c>
      <c r="BA52" s="177">
        <v>165216</v>
      </c>
      <c r="BB52" s="177">
        <v>653</v>
      </c>
      <c r="BC52" s="177">
        <v>21047</v>
      </c>
      <c r="BD52" s="177">
        <v>160817</v>
      </c>
      <c r="BE52" s="177"/>
      <c r="BF52" s="177">
        <v>19</v>
      </c>
      <c r="BG52" s="177">
        <v>14081</v>
      </c>
      <c r="BH52" s="177">
        <v>4</v>
      </c>
      <c r="BI52" s="177">
        <v>2850</v>
      </c>
      <c r="BJ52" s="177">
        <v>15</v>
      </c>
      <c r="BK52" s="177">
        <v>11231</v>
      </c>
      <c r="BL52" s="177" t="s">
        <v>191</v>
      </c>
      <c r="BM52" s="177" t="s">
        <v>191</v>
      </c>
      <c r="BN52" s="177" t="s">
        <v>191</v>
      </c>
      <c r="BO52" s="177" t="s">
        <v>191</v>
      </c>
      <c r="BP52" s="177" t="s">
        <v>191</v>
      </c>
      <c r="BR52" s="22" t="s">
        <v>298</v>
      </c>
      <c r="BS52" s="177">
        <v>80327</v>
      </c>
      <c r="BT52" s="177">
        <v>919458</v>
      </c>
      <c r="BU52" s="177">
        <v>53972</v>
      </c>
      <c r="BV52" s="177">
        <v>101793</v>
      </c>
      <c r="BW52" s="177">
        <v>710132</v>
      </c>
      <c r="BX52" s="177">
        <v>889</v>
      </c>
      <c r="BY52" s="177">
        <v>10879</v>
      </c>
      <c r="BZ52" s="177">
        <v>279059</v>
      </c>
      <c r="CA52" s="177">
        <v>44116</v>
      </c>
      <c r="CB52" s="177"/>
      <c r="CC52" s="177">
        <v>71514</v>
      </c>
      <c r="CD52" s="177">
        <v>348026</v>
      </c>
      <c r="CE52" s="177">
        <v>8967</v>
      </c>
      <c r="CF52" s="177">
        <v>19400</v>
      </c>
      <c r="CG52" s="177">
        <v>83046</v>
      </c>
      <c r="CH52" s="177">
        <v>8724</v>
      </c>
      <c r="CI52" s="177">
        <v>15983</v>
      </c>
      <c r="CJ52" s="177">
        <v>101572</v>
      </c>
      <c r="CK52" s="177">
        <v>150</v>
      </c>
      <c r="CL52" s="177">
        <v>1088</v>
      </c>
      <c r="CM52" s="177">
        <v>40532</v>
      </c>
      <c r="CO52" s="22" t="s">
        <v>298</v>
      </c>
      <c r="CP52" s="177">
        <v>7504</v>
      </c>
      <c r="CQ52" s="177">
        <v>12878</v>
      </c>
      <c r="CR52" s="177">
        <v>53309</v>
      </c>
      <c r="CS52" s="177">
        <v>1070</v>
      </c>
      <c r="CT52" s="177">
        <v>2017</v>
      </c>
      <c r="CU52" s="177">
        <v>7731</v>
      </c>
      <c r="CV52" s="177">
        <v>24345</v>
      </c>
      <c r="CW52" s="177">
        <v>33211</v>
      </c>
      <c r="CX52" s="177">
        <v>143627</v>
      </c>
      <c r="CY52" s="177"/>
      <c r="CZ52" s="177">
        <v>4757</v>
      </c>
      <c r="DA52" s="177">
        <v>7516</v>
      </c>
      <c r="DB52" s="177">
        <v>20408</v>
      </c>
      <c r="DC52" s="177">
        <v>803</v>
      </c>
      <c r="DD52" s="177">
        <v>26722</v>
      </c>
      <c r="DE52" s="177">
        <v>10714</v>
      </c>
      <c r="DF52" s="177">
        <v>121</v>
      </c>
      <c r="DG52" s="177">
        <v>2234</v>
      </c>
      <c r="DH52" s="177">
        <v>866</v>
      </c>
      <c r="DJ52" s="22" t="s">
        <v>298</v>
      </c>
      <c r="DK52" s="177">
        <v>28</v>
      </c>
      <c r="DL52" s="177">
        <v>169</v>
      </c>
      <c r="DM52" s="177">
        <v>1185</v>
      </c>
      <c r="DN52" s="177">
        <v>3</v>
      </c>
      <c r="DO52" s="177">
        <v>13</v>
      </c>
      <c r="DP52" s="177">
        <v>105</v>
      </c>
      <c r="DQ52" s="177" t="s">
        <v>191</v>
      </c>
      <c r="DR52" s="177" t="s">
        <v>191</v>
      </c>
      <c r="DS52" s="177" t="s">
        <v>191</v>
      </c>
      <c r="DT52" s="177">
        <v>1744</v>
      </c>
      <c r="DU52" s="177"/>
      <c r="DV52" s="177">
        <v>10063</v>
      </c>
      <c r="DW52" s="177" t="s">
        <v>299</v>
      </c>
      <c r="DX52" s="177" t="s">
        <v>299</v>
      </c>
      <c r="DY52" s="177">
        <v>89</v>
      </c>
      <c r="DZ52" s="177">
        <v>8318</v>
      </c>
      <c r="EA52" s="177">
        <v>17</v>
      </c>
      <c r="EB52" s="177">
        <v>600</v>
      </c>
      <c r="EC52" s="177">
        <v>25</v>
      </c>
      <c r="ED52" s="177">
        <v>1553</v>
      </c>
      <c r="EE52" s="177">
        <v>16</v>
      </c>
      <c r="EF52" s="177">
        <v>775</v>
      </c>
      <c r="EH52" s="22" t="s">
        <v>298</v>
      </c>
      <c r="EI52" s="177">
        <v>9</v>
      </c>
      <c r="EJ52" s="177">
        <v>1570</v>
      </c>
      <c r="EK52" s="177">
        <v>82</v>
      </c>
      <c r="EL52" s="177">
        <v>30920</v>
      </c>
      <c r="EM52" s="177">
        <v>3942</v>
      </c>
      <c r="EN52" s="177">
        <v>10302</v>
      </c>
      <c r="EO52" s="177">
        <v>104115</v>
      </c>
      <c r="EP52" s="177">
        <v>132</v>
      </c>
      <c r="EQ52" s="177">
        <v>1960</v>
      </c>
      <c r="ER52" s="177"/>
      <c r="ES52" s="177">
        <v>56113</v>
      </c>
      <c r="ET52" s="177">
        <v>3456</v>
      </c>
      <c r="EU52" s="177">
        <v>7451</v>
      </c>
      <c r="EV52" s="177">
        <v>43051</v>
      </c>
      <c r="EW52" s="177">
        <v>354</v>
      </c>
      <c r="EX52" s="177">
        <v>891</v>
      </c>
      <c r="EY52" s="177">
        <v>4951</v>
      </c>
      <c r="EZ52" s="177">
        <v>1852</v>
      </c>
      <c r="FA52" s="177">
        <v>2669</v>
      </c>
      <c r="FB52" s="177">
        <v>20181</v>
      </c>
      <c r="FD52" s="22" t="s">
        <v>298</v>
      </c>
      <c r="FE52" s="177">
        <v>121</v>
      </c>
      <c r="FF52" s="177">
        <v>5022</v>
      </c>
      <c r="FG52" s="177">
        <v>2107</v>
      </c>
      <c r="FH52" s="177">
        <v>4</v>
      </c>
      <c r="FI52" s="177">
        <v>27</v>
      </c>
      <c r="FJ52" s="177">
        <v>221</v>
      </c>
      <c r="FK52" s="177">
        <v>377</v>
      </c>
      <c r="FL52" s="177">
        <v>820</v>
      </c>
      <c r="FM52" s="177">
        <v>7593</v>
      </c>
      <c r="FN52" s="177"/>
      <c r="FO52" s="177">
        <v>11</v>
      </c>
      <c r="FP52" s="177">
        <v>131</v>
      </c>
      <c r="FQ52" s="177">
        <v>3684</v>
      </c>
      <c r="FR52" s="177">
        <v>313</v>
      </c>
      <c r="FS52" s="177">
        <v>558</v>
      </c>
      <c r="FT52" s="177">
        <v>3284</v>
      </c>
      <c r="FU52" s="177">
        <v>53</v>
      </c>
      <c r="FV52" s="177">
        <v>131</v>
      </c>
      <c r="FW52" s="177">
        <v>625</v>
      </c>
      <c r="FY52" s="22" t="s">
        <v>298</v>
      </c>
      <c r="FZ52" s="177">
        <v>174</v>
      </c>
      <c r="GA52" s="177">
        <v>237</v>
      </c>
      <c r="GB52" s="177">
        <v>1803</v>
      </c>
      <c r="GC52" s="177">
        <v>9</v>
      </c>
      <c r="GD52" s="177">
        <v>295</v>
      </c>
      <c r="GE52" s="177">
        <v>150</v>
      </c>
      <c r="GF52" s="177" t="s">
        <v>191</v>
      </c>
      <c r="GG52" s="177" t="s">
        <v>191</v>
      </c>
      <c r="GH52" s="177" t="s">
        <v>191</v>
      </c>
      <c r="GI52" s="177"/>
      <c r="GJ52" s="177">
        <v>26</v>
      </c>
      <c r="GK52" s="177">
        <v>1619</v>
      </c>
      <c r="GL52" s="177">
        <v>19</v>
      </c>
      <c r="GM52" s="177">
        <v>1379</v>
      </c>
      <c r="GN52" s="177">
        <v>268</v>
      </c>
      <c r="GO52" s="177">
        <v>21041</v>
      </c>
      <c r="GP52" s="177">
        <v>180</v>
      </c>
      <c r="GQ52" s="177">
        <v>15277</v>
      </c>
      <c r="GR52" s="177">
        <v>88</v>
      </c>
      <c r="GS52" s="177">
        <v>5764</v>
      </c>
    </row>
    <row r="53" spans="1:256" ht="10.5" customHeight="1">
      <c r="A53" s="22"/>
      <c r="B53" s="177"/>
      <c r="C53" s="177"/>
      <c r="D53" s="20"/>
      <c r="E53" s="20"/>
      <c r="F53" s="20"/>
      <c r="G53" s="20"/>
      <c r="H53" s="20"/>
      <c r="I53" s="20"/>
      <c r="J53" s="177"/>
      <c r="K53" s="177"/>
      <c r="L53" s="177"/>
      <c r="M53" s="20"/>
      <c r="N53" s="20"/>
      <c r="O53" s="20"/>
      <c r="P53" s="20"/>
      <c r="Q53" s="20"/>
      <c r="R53" s="20"/>
      <c r="S53" s="20"/>
      <c r="T53" s="177"/>
      <c r="U53" s="177"/>
      <c r="V53" s="194"/>
      <c r="W53" s="22"/>
      <c r="X53" s="177"/>
      <c r="Y53" s="177"/>
      <c r="Z53" s="177"/>
      <c r="AA53" s="177"/>
      <c r="AB53" s="20"/>
      <c r="AC53" s="20"/>
      <c r="AD53" s="20"/>
      <c r="AE53" s="20"/>
      <c r="AF53" s="20"/>
      <c r="AG53" s="20"/>
      <c r="AH53" s="177"/>
      <c r="AI53" s="177"/>
      <c r="AJ53" s="177"/>
      <c r="AK53" s="20"/>
      <c r="AL53" s="20"/>
      <c r="AM53" s="20"/>
      <c r="AN53" s="20"/>
      <c r="AO53" s="20"/>
      <c r="AP53" s="20"/>
      <c r="AQ53" s="20"/>
      <c r="AR53" s="177"/>
      <c r="AS53" s="177"/>
      <c r="AU53" s="22"/>
      <c r="AV53" s="177"/>
      <c r="AW53" s="177"/>
      <c r="AX53" s="177"/>
      <c r="AY53" s="20"/>
      <c r="AZ53" s="20"/>
      <c r="BA53" s="20"/>
      <c r="BB53" s="20"/>
      <c r="BC53" s="20"/>
      <c r="BD53" s="20"/>
      <c r="BE53" s="177"/>
      <c r="BF53" s="177"/>
      <c r="BG53" s="177"/>
      <c r="BH53" s="20"/>
      <c r="BI53" s="20"/>
      <c r="BJ53" s="20"/>
      <c r="BK53" s="20"/>
      <c r="BL53" s="20"/>
      <c r="BM53" s="20"/>
      <c r="BN53" s="20"/>
      <c r="BO53" s="177"/>
      <c r="BP53" s="177"/>
      <c r="BR53" s="22"/>
      <c r="BS53" s="177"/>
      <c r="BT53" s="177"/>
      <c r="BU53" s="177"/>
      <c r="BV53" s="20"/>
      <c r="BW53" s="20"/>
      <c r="BX53" s="20"/>
      <c r="BY53" s="20"/>
      <c r="BZ53" s="20"/>
      <c r="CA53" s="20"/>
      <c r="CB53" s="177"/>
      <c r="CC53" s="177"/>
      <c r="CD53" s="177"/>
      <c r="CE53" s="20"/>
      <c r="CF53" s="20"/>
      <c r="CG53" s="20"/>
      <c r="CH53" s="20"/>
      <c r="CI53" s="20"/>
      <c r="CJ53" s="20"/>
      <c r="CK53" s="20"/>
      <c r="CL53" s="177"/>
      <c r="CM53" s="177"/>
      <c r="CO53" s="22"/>
      <c r="CP53" s="177"/>
      <c r="CQ53" s="177"/>
      <c r="CR53" s="177"/>
      <c r="CS53" s="20"/>
      <c r="CT53" s="20"/>
      <c r="CU53" s="20"/>
      <c r="CV53" s="20"/>
      <c r="CW53" s="20"/>
      <c r="CX53" s="20"/>
      <c r="CY53" s="177"/>
      <c r="CZ53" s="177"/>
      <c r="DA53" s="177"/>
      <c r="DB53" s="20"/>
      <c r="DC53" s="20"/>
      <c r="DD53" s="20"/>
      <c r="DE53" s="20"/>
      <c r="DF53" s="20"/>
      <c r="DG53" s="20"/>
      <c r="DH53" s="20"/>
      <c r="DJ53" s="22"/>
      <c r="DK53" s="177"/>
      <c r="DL53" s="177"/>
      <c r="DM53" s="177"/>
      <c r="DN53" s="177"/>
      <c r="DO53" s="177"/>
      <c r="DP53" s="177"/>
      <c r="DQ53" s="20"/>
      <c r="DR53" s="20"/>
      <c r="DS53" s="20"/>
      <c r="DT53" s="20"/>
      <c r="DU53" s="20"/>
      <c r="DV53" s="20"/>
      <c r="DW53" s="177"/>
      <c r="DX53" s="177"/>
      <c r="DY53" s="177"/>
      <c r="DZ53" s="20"/>
      <c r="EA53" s="20"/>
      <c r="EB53" s="20"/>
      <c r="EC53" s="20"/>
      <c r="ED53" s="20"/>
      <c r="EE53" s="20"/>
      <c r="EF53" s="20"/>
      <c r="EH53" s="22"/>
      <c r="EI53" s="177"/>
      <c r="EJ53" s="177"/>
      <c r="EK53" s="177"/>
      <c r="EL53" s="177"/>
      <c r="EM53" s="20"/>
      <c r="EN53" s="20"/>
      <c r="EO53" s="20"/>
      <c r="EP53" s="20"/>
      <c r="EQ53" s="20"/>
      <c r="ER53" s="20"/>
      <c r="ES53" s="177"/>
      <c r="ET53" s="177"/>
      <c r="EU53" s="177"/>
      <c r="EV53" s="20"/>
      <c r="EW53" s="20"/>
      <c r="EX53" s="20"/>
      <c r="EY53" s="20"/>
      <c r="EZ53" s="20"/>
      <c r="FA53" s="20"/>
      <c r="FB53" s="20"/>
      <c r="FD53" s="22"/>
      <c r="FE53" s="177"/>
      <c r="FF53" s="177"/>
      <c r="FG53" s="177"/>
      <c r="FH53" s="20"/>
      <c r="FI53" s="20"/>
      <c r="FJ53" s="20"/>
      <c r="FK53" s="20"/>
      <c r="FL53" s="20"/>
      <c r="FM53" s="20"/>
      <c r="FN53" s="177"/>
      <c r="FO53" s="177"/>
      <c r="FP53" s="177"/>
      <c r="FQ53" s="20"/>
      <c r="FR53" s="20"/>
      <c r="FS53" s="20"/>
      <c r="FT53" s="20"/>
      <c r="FU53" s="20"/>
      <c r="FV53" s="20"/>
      <c r="FW53" s="20"/>
      <c r="FY53" s="22"/>
      <c r="FZ53" s="177"/>
      <c r="GA53" s="177"/>
      <c r="GB53" s="177"/>
      <c r="GC53" s="177"/>
      <c r="GD53" s="20"/>
      <c r="GE53" s="20"/>
      <c r="GF53" s="20"/>
      <c r="GG53" s="20"/>
      <c r="GH53" s="20"/>
      <c r="GI53" s="20"/>
      <c r="GJ53" s="177"/>
      <c r="GK53" s="177"/>
      <c r="GL53" s="177"/>
      <c r="GM53" s="20"/>
      <c r="GN53" s="20"/>
      <c r="GO53" s="20"/>
      <c r="GP53" s="20"/>
      <c r="GQ53" s="20"/>
      <c r="GR53" s="20"/>
      <c r="GS53" s="20"/>
    </row>
    <row r="54" spans="1:256" ht="10.5" customHeight="1">
      <c r="A54" s="22"/>
      <c r="B54" s="177"/>
      <c r="C54" s="177"/>
      <c r="D54" s="20"/>
      <c r="E54" s="20"/>
      <c r="F54" s="20"/>
      <c r="G54" s="20"/>
      <c r="H54" s="20"/>
      <c r="I54" s="20"/>
      <c r="J54" s="20"/>
      <c r="K54" s="177"/>
      <c r="L54" s="177"/>
      <c r="M54" s="20"/>
      <c r="N54" s="20"/>
      <c r="O54" s="20"/>
      <c r="P54" s="20"/>
      <c r="Q54" s="20"/>
      <c r="R54" s="20"/>
      <c r="S54" s="20"/>
      <c r="T54" s="20"/>
      <c r="U54" s="177"/>
      <c r="V54" s="196"/>
      <c r="W54" s="22"/>
      <c r="X54" s="177"/>
      <c r="Y54" s="177"/>
      <c r="Z54" s="177"/>
      <c r="AA54" s="177"/>
      <c r="AB54" s="20"/>
      <c r="AC54" s="20"/>
      <c r="AD54" s="20"/>
      <c r="AE54" s="20"/>
      <c r="AF54" s="20"/>
      <c r="AG54" s="20"/>
      <c r="AH54" s="20"/>
      <c r="AI54" s="177"/>
      <c r="AJ54" s="177"/>
      <c r="AK54" s="20"/>
      <c r="AL54" s="20"/>
      <c r="AM54" s="20"/>
      <c r="AN54" s="20"/>
      <c r="AO54" s="20"/>
      <c r="AP54" s="20"/>
      <c r="AQ54" s="20"/>
      <c r="AR54" s="20"/>
      <c r="AS54" s="177"/>
      <c r="AU54" s="22"/>
      <c r="AV54" s="177"/>
      <c r="AW54" s="177"/>
      <c r="AX54" s="177"/>
      <c r="AY54" s="20"/>
      <c r="AZ54" s="20"/>
      <c r="BA54" s="20"/>
      <c r="BB54" s="20"/>
      <c r="BC54" s="20"/>
      <c r="BD54" s="20"/>
      <c r="BE54" s="20"/>
      <c r="BF54" s="177"/>
      <c r="BG54" s="177"/>
      <c r="BH54" s="20"/>
      <c r="BI54" s="20"/>
      <c r="BJ54" s="20"/>
      <c r="BK54" s="20"/>
      <c r="BL54" s="20"/>
      <c r="BM54" s="20"/>
      <c r="BN54" s="20"/>
      <c r="BO54" s="20"/>
      <c r="BP54" s="177"/>
      <c r="BR54" s="22"/>
      <c r="BS54" s="177"/>
      <c r="BT54" s="177"/>
      <c r="BU54" s="177"/>
      <c r="BV54" s="20"/>
      <c r="BW54" s="20"/>
      <c r="BX54" s="20"/>
      <c r="BY54" s="20"/>
      <c r="BZ54" s="20"/>
      <c r="CA54" s="20"/>
      <c r="CB54" s="20"/>
      <c r="CC54" s="177"/>
      <c r="CD54" s="177"/>
      <c r="CE54" s="20"/>
      <c r="CF54" s="20"/>
      <c r="CG54" s="20"/>
      <c r="CH54" s="20"/>
      <c r="CI54" s="20"/>
      <c r="CJ54" s="20"/>
      <c r="CK54" s="20"/>
      <c r="CL54" s="20"/>
      <c r="CM54" s="177"/>
      <c r="CO54" s="22"/>
      <c r="CP54" s="177"/>
      <c r="CQ54" s="177"/>
      <c r="CR54" s="177"/>
      <c r="CS54" s="20"/>
      <c r="CT54" s="20"/>
      <c r="CU54" s="20"/>
      <c r="CV54" s="20"/>
      <c r="CW54" s="20"/>
      <c r="CX54" s="20"/>
      <c r="CY54" s="20"/>
      <c r="CZ54" s="177"/>
      <c r="DA54" s="177"/>
      <c r="DB54" s="20"/>
      <c r="DC54" s="20"/>
      <c r="DD54" s="20"/>
      <c r="DE54" s="20"/>
      <c r="DF54" s="20"/>
      <c r="DG54" s="20"/>
      <c r="DH54" s="20"/>
      <c r="DJ54" s="22"/>
      <c r="DK54" s="177"/>
      <c r="DL54" s="177"/>
      <c r="DM54" s="177"/>
      <c r="DN54" s="177"/>
      <c r="DO54" s="177"/>
      <c r="DP54" s="177"/>
      <c r="DQ54" s="20"/>
      <c r="DR54" s="20"/>
      <c r="DS54" s="20"/>
      <c r="DT54" s="20"/>
      <c r="DU54" s="20"/>
      <c r="DV54" s="20"/>
      <c r="DW54" s="20"/>
      <c r="DX54" s="177"/>
      <c r="DY54" s="177"/>
      <c r="DZ54" s="20"/>
      <c r="EA54" s="20"/>
      <c r="EB54" s="20"/>
      <c r="EC54" s="20"/>
      <c r="ED54" s="20"/>
      <c r="EE54" s="20"/>
      <c r="EF54" s="20"/>
      <c r="EH54" s="22"/>
      <c r="EI54" s="177"/>
      <c r="EJ54" s="177"/>
      <c r="EK54" s="177"/>
      <c r="EL54" s="177"/>
      <c r="EM54" s="20"/>
      <c r="EN54" s="20"/>
      <c r="EO54" s="20"/>
      <c r="EP54" s="20"/>
      <c r="EQ54" s="20"/>
      <c r="ER54" s="20"/>
      <c r="ES54" s="20"/>
      <c r="ET54" s="177"/>
      <c r="EU54" s="177"/>
      <c r="EV54" s="20"/>
      <c r="EW54" s="20"/>
      <c r="EX54" s="20"/>
      <c r="EY54" s="20"/>
      <c r="EZ54" s="20"/>
      <c r="FA54" s="20"/>
      <c r="FB54" s="20"/>
      <c r="FC54" s="186"/>
      <c r="FD54" s="22"/>
      <c r="FE54" s="177"/>
      <c r="FF54" s="177"/>
      <c r="FG54" s="177"/>
      <c r="FH54" s="20"/>
      <c r="FI54" s="20"/>
      <c r="FJ54" s="20"/>
      <c r="FK54" s="20"/>
      <c r="FL54" s="20"/>
      <c r="FM54" s="20"/>
      <c r="FN54" s="20"/>
      <c r="FO54" s="177"/>
      <c r="FP54" s="177"/>
      <c r="FQ54" s="20"/>
      <c r="FR54" s="20"/>
      <c r="FS54" s="20"/>
      <c r="FT54" s="20"/>
      <c r="FU54" s="20"/>
      <c r="FV54" s="20"/>
      <c r="FW54" s="20"/>
      <c r="FX54" s="186"/>
      <c r="FY54" s="22"/>
      <c r="FZ54" s="177"/>
      <c r="GA54" s="177"/>
      <c r="GB54" s="177"/>
      <c r="GC54" s="177"/>
      <c r="GD54" s="20"/>
      <c r="GE54" s="20"/>
      <c r="GF54" s="20"/>
      <c r="GG54" s="20"/>
      <c r="GH54" s="20"/>
      <c r="GI54" s="20"/>
      <c r="GJ54" s="20"/>
      <c r="GK54" s="177"/>
      <c r="GL54" s="177"/>
      <c r="GM54" s="20"/>
      <c r="GN54" s="20"/>
      <c r="GO54" s="20"/>
      <c r="GP54" s="20"/>
      <c r="GQ54" s="20"/>
      <c r="GR54" s="20"/>
      <c r="GS54" s="20"/>
    </row>
    <row r="55" spans="1:256" ht="10.5" customHeight="1">
      <c r="A55" s="18" t="s">
        <v>372</v>
      </c>
      <c r="B55" s="177">
        <f>SUM(B58:B69)</f>
        <v>1142624</v>
      </c>
      <c r="C55" s="274">
        <f>ROUND('第8表 (円)'!C55/1000,0)</f>
        <v>18770724</v>
      </c>
      <c r="D55" s="177">
        <f t="shared" ref="D55:T55" si="0">SUM(D58:D69)</f>
        <v>415229</v>
      </c>
      <c r="E55" s="274">
        <f>ROUND('第8表 (円)'!E55/1000,0)</f>
        <v>9906575</v>
      </c>
      <c r="F55" s="177">
        <f t="shared" si="0"/>
        <v>280395</v>
      </c>
      <c r="G55" s="177">
        <f t="shared" si="0"/>
        <v>588234</v>
      </c>
      <c r="H55" s="274">
        <f>ROUND('第8表 (円)'!H55/1000,0)</f>
        <v>5751986</v>
      </c>
      <c r="I55" s="177">
        <f>SUM(I58:I69)</f>
        <v>8019</v>
      </c>
      <c r="J55" s="177">
        <f t="shared" si="0"/>
        <v>103854</v>
      </c>
      <c r="K55" s="274">
        <f>ROUND('第8表 (円)'!K55/1000,0)</f>
        <v>3084379</v>
      </c>
      <c r="L55" s="177"/>
      <c r="M55" s="177">
        <f t="shared" si="0"/>
        <v>219595</v>
      </c>
      <c r="N55" s="177">
        <f t="shared" si="0"/>
        <v>359058</v>
      </c>
      <c r="O55" s="274">
        <f>ROUND('第8表 (円)'!O55/1000,0)</f>
        <v>2006651</v>
      </c>
      <c r="P55" s="177">
        <f t="shared" si="0"/>
        <v>52781</v>
      </c>
      <c r="Q55" s="177">
        <f t="shared" si="0"/>
        <v>125322</v>
      </c>
      <c r="R55" s="274">
        <f>ROUND('第8表 (円)'!R55/1000,0)</f>
        <v>660956</v>
      </c>
      <c r="S55" s="177">
        <f t="shared" si="0"/>
        <v>113836</v>
      </c>
      <c r="T55" s="177">
        <f t="shared" si="0"/>
        <v>138106</v>
      </c>
      <c r="U55" s="274">
        <f>ROUND('第8表 (円)'!U55/1000,0)</f>
        <v>955495</v>
      </c>
      <c r="W55" s="18" t="s">
        <v>372</v>
      </c>
      <c r="X55" s="177">
        <f>SUM(X58:X69)</f>
        <v>7240</v>
      </c>
      <c r="Y55" s="177">
        <f t="shared" ref="Y55:AR55" si="1">SUM(Y58:Y69)</f>
        <v>243816</v>
      </c>
      <c r="Z55" s="274">
        <f>ROUND('第8表 (円)'!Z55/1000,0)</f>
        <v>131202</v>
      </c>
      <c r="AA55" s="177">
        <f t="shared" si="1"/>
        <v>32</v>
      </c>
      <c r="AB55" s="177">
        <f t="shared" si="1"/>
        <v>199</v>
      </c>
      <c r="AC55" s="274">
        <f>ROUND('第8表 (円)'!AC55/1000,0)</f>
        <v>1951</v>
      </c>
      <c r="AD55" s="177">
        <f t="shared" si="1"/>
        <v>0</v>
      </c>
      <c r="AE55" s="177">
        <f t="shared" si="1"/>
        <v>0</v>
      </c>
      <c r="AF55" s="274">
        <f>ROUND('第8表 (円)'!AF55/1000,0)</f>
        <v>0</v>
      </c>
      <c r="AG55" s="177">
        <f t="shared" si="1"/>
        <v>10823</v>
      </c>
      <c r="AH55" s="274">
        <f>ROUND('第8表 (円)'!AH55/1000,0)</f>
        <v>118741</v>
      </c>
      <c r="AI55" s="177"/>
      <c r="AJ55" s="177">
        <f t="shared" si="1"/>
        <v>18</v>
      </c>
      <c r="AK55" s="274">
        <f>ROUND('第8表 (円)'!AK55/1000,0)</f>
        <v>7547</v>
      </c>
      <c r="AL55" s="177">
        <f t="shared" si="1"/>
        <v>386</v>
      </c>
      <c r="AM55" s="274">
        <f>ROUND('第8表 (円)'!AM55/1000,0)</f>
        <v>34179</v>
      </c>
      <c r="AN55" s="177">
        <f t="shared" si="1"/>
        <v>55</v>
      </c>
      <c r="AO55" s="274">
        <f>ROUND('第8表 (円)'!AO55/1000,0)</f>
        <v>2713</v>
      </c>
      <c r="AP55" s="177">
        <f t="shared" si="1"/>
        <v>76</v>
      </c>
      <c r="AQ55" s="274">
        <f>ROUND('第8表 (円)'!AQ55/1000,0)</f>
        <v>6103</v>
      </c>
      <c r="AR55" s="177">
        <f t="shared" si="1"/>
        <v>78</v>
      </c>
      <c r="AS55" s="274">
        <f>ROUND('第8表 (円)'!AS55/1000,0)</f>
        <v>5868</v>
      </c>
      <c r="AU55" s="18" t="s">
        <v>372</v>
      </c>
      <c r="AV55" s="177">
        <f>SUM(AV58:AV69)</f>
        <v>9351</v>
      </c>
      <c r="AW55" s="177">
        <f>SUM(AW58:AW69)</f>
        <v>304600</v>
      </c>
      <c r="AX55" s="274">
        <f>ROUND('第8表 (円)'!BA55/1000,0)</f>
        <v>2763469</v>
      </c>
      <c r="AY55" s="177">
        <f t="shared" ref="AY55:BO55" si="2">SUM(AY58:AY69)</f>
        <v>3676</v>
      </c>
      <c r="AZ55" s="177">
        <f t="shared" si="2"/>
        <v>120071</v>
      </c>
      <c r="BA55" s="274">
        <f>ROUND('第8表 (円)'!BD55/1000,0)</f>
        <v>1357548</v>
      </c>
      <c r="BB55" s="177">
        <f t="shared" si="2"/>
        <v>5675</v>
      </c>
      <c r="BC55" s="177">
        <f t="shared" si="2"/>
        <v>184529</v>
      </c>
      <c r="BD55" s="274">
        <f>ROUND('第8表 (円)'!BG55/1000,0)</f>
        <v>1405921</v>
      </c>
      <c r="BE55" s="177"/>
      <c r="BF55" s="177">
        <f t="shared" si="2"/>
        <v>171</v>
      </c>
      <c r="BG55" s="274">
        <f>ROUND('第8表 (円)'!BJ55/1000,0)</f>
        <v>122642</v>
      </c>
      <c r="BH55" s="177">
        <f t="shared" si="2"/>
        <v>47</v>
      </c>
      <c r="BI55" s="274">
        <f>ROUND('第8表 (円)'!BL55/1000,0)</f>
        <v>41762</v>
      </c>
      <c r="BJ55" s="177">
        <f t="shared" si="2"/>
        <v>124</v>
      </c>
      <c r="BK55" s="274">
        <f>ROUND('第8表 (円)'!BN55/1000,0)</f>
        <v>80880</v>
      </c>
      <c r="BL55" s="177">
        <f t="shared" si="2"/>
        <v>5</v>
      </c>
      <c r="BM55" s="274">
        <f>ROUND('第8表 (円)'!BP55/1000,0)</f>
        <v>1840</v>
      </c>
      <c r="BN55" s="177">
        <f t="shared" si="2"/>
        <v>3</v>
      </c>
      <c r="BO55" s="177">
        <f t="shared" si="2"/>
        <v>760</v>
      </c>
      <c r="BP55" s="274">
        <f>ROUND('第8表 (円)'!BS55/1000,0)</f>
        <v>2839</v>
      </c>
      <c r="BR55" s="18" t="s">
        <v>372</v>
      </c>
      <c r="BS55" s="177">
        <f t="shared" ref="BS55:CL55" si="3">SUM(BS58:BS69)</f>
        <v>669148</v>
      </c>
      <c r="BT55" s="274">
        <f>ROUND('第8表 (円)'!BW55/1000,0)</f>
        <v>7640824</v>
      </c>
      <c r="BU55" s="177">
        <f t="shared" si="3"/>
        <v>452261</v>
      </c>
      <c r="BV55" s="177">
        <f t="shared" si="3"/>
        <v>846755</v>
      </c>
      <c r="BW55" s="274">
        <f>ROUND('第8表 (円)'!BZ55/1000,0)</f>
        <v>5898804</v>
      </c>
      <c r="BX55" s="177">
        <f t="shared" si="3"/>
        <v>7324</v>
      </c>
      <c r="BY55" s="177">
        <f t="shared" si="3"/>
        <v>91035</v>
      </c>
      <c r="BZ55" s="274">
        <f>ROUND('第8表 (円)'!CC55/1000,0)</f>
        <v>2268248</v>
      </c>
      <c r="CA55" s="177">
        <f t="shared" si="3"/>
        <v>368215</v>
      </c>
      <c r="CB55" s="177"/>
      <c r="CC55" s="177">
        <f t="shared" si="3"/>
        <v>592620</v>
      </c>
      <c r="CD55" s="274">
        <f>ROUND('第8表 (円)'!CG55/1000,0)</f>
        <v>2953329</v>
      </c>
      <c r="CE55" s="177">
        <f t="shared" si="3"/>
        <v>76722</v>
      </c>
      <c r="CF55" s="177">
        <f t="shared" si="3"/>
        <v>163100</v>
      </c>
      <c r="CG55" s="274">
        <f>ROUND('第8表 (円)'!CJ55/1000,0)</f>
        <v>677228</v>
      </c>
      <c r="CH55" s="177">
        <f t="shared" si="3"/>
        <v>66248</v>
      </c>
      <c r="CI55" s="177">
        <f t="shared" si="3"/>
        <v>117083</v>
      </c>
      <c r="CJ55" s="274">
        <f>ROUND('第8表 (円)'!CM55/1000,0)</f>
        <v>727316</v>
      </c>
      <c r="CK55" s="177">
        <f t="shared" si="3"/>
        <v>1120</v>
      </c>
      <c r="CL55" s="177">
        <f t="shared" si="3"/>
        <v>7357</v>
      </c>
      <c r="CM55" s="274">
        <f>ROUND('第8表 (円)'!CP55/1000,0)</f>
        <v>282260</v>
      </c>
      <c r="CO55" s="18" t="s">
        <v>372</v>
      </c>
      <c r="CP55" s="177">
        <f t="shared" ref="CP55:DG55" si="4">SUM(CP58:CP69)</f>
        <v>57486</v>
      </c>
      <c r="CQ55" s="177">
        <f t="shared" si="4"/>
        <v>96224</v>
      </c>
      <c r="CR55" s="274">
        <f>ROUND('第8表 (円)'!CU55/1000,0)</f>
        <v>391384</v>
      </c>
      <c r="CS55" s="177">
        <f t="shared" si="4"/>
        <v>7642</v>
      </c>
      <c r="CT55" s="177">
        <f t="shared" si="4"/>
        <v>13502</v>
      </c>
      <c r="CU55" s="274">
        <f>ROUND('第8表 (円)'!CX55/1000,0)</f>
        <v>53672</v>
      </c>
      <c r="CV55" s="177">
        <f t="shared" si="4"/>
        <v>198685</v>
      </c>
      <c r="CW55" s="177">
        <f t="shared" si="4"/>
        <v>265814</v>
      </c>
      <c r="CX55" s="274">
        <f>ROUND('第8表 (円)'!DA55/1000,0)</f>
        <v>1165504</v>
      </c>
      <c r="CY55" s="177"/>
      <c r="CZ55" s="177">
        <f t="shared" si="4"/>
        <v>35625</v>
      </c>
      <c r="DA55" s="177">
        <f t="shared" si="4"/>
        <v>55353</v>
      </c>
      <c r="DB55" s="274">
        <f>ROUND('第8表 (円)'!DE55/1000,0)</f>
        <v>146164</v>
      </c>
      <c r="DC55" s="177">
        <f t="shared" si="4"/>
        <v>6588</v>
      </c>
      <c r="DD55" s="177">
        <f t="shared" si="4"/>
        <v>224379</v>
      </c>
      <c r="DE55" s="274">
        <f>ROUND('第8表 (円)'!DH55/1000,0)</f>
        <v>89436</v>
      </c>
      <c r="DF55" s="177">
        <f t="shared" si="4"/>
        <v>854</v>
      </c>
      <c r="DG55" s="177">
        <f t="shared" si="4"/>
        <v>13162</v>
      </c>
      <c r="DH55" s="274">
        <f>ROUND('第8表 (円)'!DK55/1000,0)</f>
        <v>5024</v>
      </c>
      <c r="DJ55" s="18" t="s">
        <v>372</v>
      </c>
      <c r="DK55" s="177">
        <f t="shared" ref="DK55:EE55" si="5">SUM(DK58:DK69)</f>
        <v>255</v>
      </c>
      <c r="DL55" s="177">
        <f t="shared" si="5"/>
        <v>1639</v>
      </c>
      <c r="DM55" s="274">
        <f>ROUND('第8表 (円)'!DP55/1000,0)</f>
        <v>11345</v>
      </c>
      <c r="DN55" s="177">
        <f t="shared" si="5"/>
        <v>19</v>
      </c>
      <c r="DO55" s="177">
        <f t="shared" si="5"/>
        <v>112</v>
      </c>
      <c r="DP55" s="274">
        <f>ROUND('第8表 (円)'!DS55/1000,0)</f>
        <v>846</v>
      </c>
      <c r="DQ55" s="177">
        <f t="shared" si="5"/>
        <v>1</v>
      </c>
      <c r="DR55" s="177">
        <f t="shared" si="5"/>
        <v>13</v>
      </c>
      <c r="DS55" s="274">
        <f>ROUND('第8表 (円)'!DV55/1000,0)</f>
        <v>1</v>
      </c>
      <c r="DT55" s="177">
        <f t="shared" si="5"/>
        <v>16049</v>
      </c>
      <c r="DU55" s="177"/>
      <c r="DV55" s="274">
        <f>ROUND('第8表 (円)'!DY55/1000,0)</f>
        <v>91712</v>
      </c>
      <c r="DW55" s="177">
        <f t="shared" si="5"/>
        <v>2</v>
      </c>
      <c r="DX55" s="274">
        <f>ROUND('第8表 (円)'!EA55/1000,0)</f>
        <v>24</v>
      </c>
      <c r="DY55" s="177">
        <f t="shared" si="5"/>
        <v>606</v>
      </c>
      <c r="DZ55" s="274">
        <f>ROUND('第8表 (円)'!EC55/1000,0)</f>
        <v>42544</v>
      </c>
      <c r="EA55" s="177">
        <f t="shared" si="5"/>
        <v>110</v>
      </c>
      <c r="EB55" s="274">
        <f>ROUND('第8表 (円)'!EE55/1000,0)</f>
        <v>3692</v>
      </c>
      <c r="EC55" s="177">
        <f t="shared" si="5"/>
        <v>230</v>
      </c>
      <c r="ED55" s="274">
        <f>ROUND('第8表 (円)'!EG55/1000,0)</f>
        <v>13104</v>
      </c>
      <c r="EE55" s="177">
        <f t="shared" si="5"/>
        <v>135</v>
      </c>
      <c r="EF55" s="274">
        <f>ROUND('第8表 (円)'!EI55/1000,0)</f>
        <v>9467</v>
      </c>
      <c r="EH55" s="18" t="s">
        <v>372</v>
      </c>
      <c r="EI55" s="177">
        <f t="shared" ref="EI55:FA55" si="6">SUM(EI58:EI69)</f>
        <v>118</v>
      </c>
      <c r="EJ55" s="274">
        <f>ROUND('第8表 (円)'!EP55/1000,0)</f>
        <v>59748</v>
      </c>
      <c r="EK55" s="177">
        <f t="shared" si="6"/>
        <v>696</v>
      </c>
      <c r="EL55" s="274">
        <f>ROUND('第8表 (円)'!ER55/1000,0)</f>
        <v>255443</v>
      </c>
      <c r="EM55" s="177">
        <f t="shared" si="6"/>
        <v>35509</v>
      </c>
      <c r="EN55" s="177">
        <f t="shared" si="6"/>
        <v>90410</v>
      </c>
      <c r="EO55" s="274">
        <f>ROUND('第8表 (円)'!EU55/1000,0)</f>
        <v>885056</v>
      </c>
      <c r="EP55" s="177">
        <f t="shared" si="6"/>
        <v>1124</v>
      </c>
      <c r="EQ55" s="177">
        <f t="shared" si="6"/>
        <v>17449</v>
      </c>
      <c r="ER55" s="177"/>
      <c r="ES55" s="274">
        <f>ROUND('第8表 (円)'!EY55/1000,0)</f>
        <v>471787</v>
      </c>
      <c r="ET55" s="177">
        <f t="shared" si="6"/>
        <v>31323</v>
      </c>
      <c r="EU55" s="177">
        <f t="shared" si="6"/>
        <v>65502</v>
      </c>
      <c r="EV55" s="274">
        <f>ROUND('第8表 (円)'!FB55/1000,0)</f>
        <v>368779</v>
      </c>
      <c r="EW55" s="177">
        <f t="shared" si="6"/>
        <v>3062</v>
      </c>
      <c r="EX55" s="177">
        <f t="shared" si="6"/>
        <v>7459</v>
      </c>
      <c r="EY55" s="274">
        <f>ROUND('第8表 (円)'!FE55/1000,0)</f>
        <v>44490</v>
      </c>
      <c r="EZ55" s="177">
        <f t="shared" si="6"/>
        <v>17170</v>
      </c>
      <c r="FA55" s="177">
        <f t="shared" si="6"/>
        <v>24046</v>
      </c>
      <c r="FB55" s="274">
        <f>ROUND('第8表 (円)'!FH55/1000,0)</f>
        <v>190056</v>
      </c>
      <c r="FD55" s="18" t="s">
        <v>372</v>
      </c>
      <c r="FE55" s="177">
        <f t="shared" ref="FE55:FV55" si="7">SUM(FE58:FE69)</f>
        <v>1080</v>
      </c>
      <c r="FF55" s="177">
        <f t="shared" si="7"/>
        <v>45281</v>
      </c>
      <c r="FG55" s="274">
        <f>ROUND('第8表 (円)'!FM55/1000,0)</f>
        <v>19380</v>
      </c>
      <c r="FH55" s="177">
        <f t="shared" si="7"/>
        <v>23</v>
      </c>
      <c r="FI55" s="177">
        <f t="shared" si="7"/>
        <v>149</v>
      </c>
      <c r="FJ55" s="274">
        <f>ROUND('第8表 (円)'!FP55/1000,0)</f>
        <v>1169</v>
      </c>
      <c r="FK55" s="177">
        <f t="shared" si="7"/>
        <v>3484</v>
      </c>
      <c r="FL55" s="177">
        <f t="shared" si="7"/>
        <v>7706</v>
      </c>
      <c r="FM55" s="274">
        <f>ROUND('第8表 (円)'!FS55/1000,0)</f>
        <v>79646</v>
      </c>
      <c r="FN55" s="177"/>
      <c r="FO55" s="177">
        <f t="shared" si="7"/>
        <v>102</v>
      </c>
      <c r="FP55" s="177">
        <f t="shared" si="7"/>
        <v>1152</v>
      </c>
      <c r="FQ55" s="274">
        <f>ROUND('第8表 (円)'!FW55/1000,0)</f>
        <v>38724</v>
      </c>
      <c r="FR55" s="177">
        <f t="shared" si="7"/>
        <v>2974</v>
      </c>
      <c r="FS55" s="177">
        <f t="shared" si="7"/>
        <v>5530</v>
      </c>
      <c r="FT55" s="274">
        <f>ROUND('第8表 (円)'!FZ55/1000,0)</f>
        <v>35691</v>
      </c>
      <c r="FU55" s="177">
        <f t="shared" si="7"/>
        <v>408</v>
      </c>
      <c r="FV55" s="177">
        <f t="shared" si="7"/>
        <v>1024</v>
      </c>
      <c r="FW55" s="274">
        <f>ROUND('第8表 (円)'!GC55/1000,0)</f>
        <v>5231</v>
      </c>
      <c r="FY55" s="18" t="s">
        <v>372</v>
      </c>
      <c r="FZ55" s="177">
        <f t="shared" ref="FZ55:IK55" si="8">SUM(FZ58:FZ69)</f>
        <v>1684</v>
      </c>
      <c r="GA55" s="177">
        <f t="shared" si="8"/>
        <v>2209</v>
      </c>
      <c r="GB55" s="274">
        <f>ROUND('第8表 (円)'!GH55/1000,0)</f>
        <v>17534</v>
      </c>
      <c r="GC55" s="177">
        <f t="shared" si="8"/>
        <v>94</v>
      </c>
      <c r="GD55" s="177">
        <f t="shared" si="8"/>
        <v>2742</v>
      </c>
      <c r="GE55" s="274">
        <f>ROUND('第8表 (円)'!GK55/1000,3)</f>
        <v>1445.6</v>
      </c>
      <c r="GF55" s="177">
        <f t="shared" si="8"/>
        <v>0</v>
      </c>
      <c r="GG55" s="177">
        <f t="shared" si="8"/>
        <v>0</v>
      </c>
      <c r="GH55" s="177">
        <f t="shared" si="8"/>
        <v>0</v>
      </c>
      <c r="GI55" s="177"/>
      <c r="GJ55" s="177">
        <f t="shared" si="8"/>
        <v>209</v>
      </c>
      <c r="GK55" s="274">
        <f>ROUND('第8表 (円)'!GQ55/1000,0)</f>
        <v>15155</v>
      </c>
      <c r="GL55" s="177">
        <f t="shared" si="8"/>
        <v>168</v>
      </c>
      <c r="GM55" s="274">
        <f>ROUND('第8表 (円)'!GS55/1000,0)</f>
        <v>13884</v>
      </c>
      <c r="GN55" s="177">
        <f t="shared" si="8"/>
        <v>2053</v>
      </c>
      <c r="GO55" s="274">
        <f>ROUND('第8表 (円)'!GU55/1000,0)</f>
        <v>146709</v>
      </c>
      <c r="GP55" s="177">
        <f t="shared" si="8"/>
        <v>1366</v>
      </c>
      <c r="GQ55" s="274">
        <f>ROUND('第8表 (円)'!GW55/1000,0)</f>
        <v>98284</v>
      </c>
      <c r="GR55" s="177">
        <f t="shared" si="8"/>
        <v>687</v>
      </c>
      <c r="GS55" s="274">
        <f>ROUND('第8表 (円)'!GY55/1000,0)</f>
        <v>48425</v>
      </c>
      <c r="GT55" s="177">
        <f t="shared" si="8"/>
        <v>0</v>
      </c>
      <c r="GU55" s="177">
        <f t="shared" si="8"/>
        <v>0</v>
      </c>
      <c r="GV55" s="177">
        <f t="shared" si="8"/>
        <v>0</v>
      </c>
      <c r="GW55" s="177">
        <f t="shared" si="8"/>
        <v>0</v>
      </c>
      <c r="GX55" s="177">
        <f t="shared" si="8"/>
        <v>0</v>
      </c>
      <c r="GY55" s="177">
        <f t="shared" si="8"/>
        <v>0</v>
      </c>
      <c r="GZ55" s="177">
        <f t="shared" si="8"/>
        <v>0</v>
      </c>
      <c r="HA55" s="177">
        <f t="shared" si="8"/>
        <v>0</v>
      </c>
      <c r="HB55" s="177">
        <f t="shared" si="8"/>
        <v>0</v>
      </c>
      <c r="HC55" s="177">
        <f t="shared" si="8"/>
        <v>0</v>
      </c>
      <c r="HD55" s="177">
        <f t="shared" si="8"/>
        <v>0</v>
      </c>
      <c r="HE55" s="177">
        <f t="shared" si="8"/>
        <v>0</v>
      </c>
      <c r="HF55" s="177">
        <f t="shared" si="8"/>
        <v>0</v>
      </c>
      <c r="HG55" s="177">
        <f t="shared" si="8"/>
        <v>0</v>
      </c>
      <c r="HH55" s="177">
        <f t="shared" si="8"/>
        <v>0</v>
      </c>
      <c r="HI55" s="177">
        <f t="shared" si="8"/>
        <v>0</v>
      </c>
      <c r="HJ55" s="177">
        <f t="shared" si="8"/>
        <v>0</v>
      </c>
      <c r="HK55" s="177">
        <f t="shared" si="8"/>
        <v>0</v>
      </c>
      <c r="HL55" s="177">
        <f t="shared" si="8"/>
        <v>0</v>
      </c>
      <c r="HM55" s="177">
        <f t="shared" si="8"/>
        <v>0</v>
      </c>
      <c r="HN55" s="177">
        <f t="shared" si="8"/>
        <v>0</v>
      </c>
      <c r="HO55" s="177">
        <f t="shared" si="8"/>
        <v>0</v>
      </c>
      <c r="HP55" s="177">
        <f t="shared" si="8"/>
        <v>0</v>
      </c>
      <c r="HQ55" s="177">
        <f t="shared" si="8"/>
        <v>0</v>
      </c>
      <c r="HR55" s="177">
        <f t="shared" si="8"/>
        <v>0</v>
      </c>
      <c r="HS55" s="177">
        <f t="shared" si="8"/>
        <v>0</v>
      </c>
      <c r="HT55" s="177">
        <f t="shared" si="8"/>
        <v>0</v>
      </c>
      <c r="HU55" s="177">
        <f t="shared" si="8"/>
        <v>0</v>
      </c>
      <c r="HV55" s="177">
        <f t="shared" si="8"/>
        <v>0</v>
      </c>
      <c r="HW55" s="177">
        <f t="shared" si="8"/>
        <v>0</v>
      </c>
      <c r="HX55" s="177">
        <f t="shared" si="8"/>
        <v>0</v>
      </c>
      <c r="HY55" s="177">
        <f t="shared" si="8"/>
        <v>0</v>
      </c>
      <c r="HZ55" s="177">
        <f t="shared" si="8"/>
        <v>0</v>
      </c>
      <c r="IA55" s="177">
        <f t="shared" si="8"/>
        <v>0</v>
      </c>
      <c r="IB55" s="177">
        <f t="shared" si="8"/>
        <v>0</v>
      </c>
      <c r="IC55" s="177">
        <f t="shared" si="8"/>
        <v>0</v>
      </c>
      <c r="ID55" s="177">
        <f t="shared" si="8"/>
        <v>0</v>
      </c>
      <c r="IE55" s="177">
        <f t="shared" si="8"/>
        <v>0</v>
      </c>
      <c r="IF55" s="177">
        <f t="shared" si="8"/>
        <v>0</v>
      </c>
      <c r="IG55" s="177">
        <f t="shared" si="8"/>
        <v>0</v>
      </c>
      <c r="IH55" s="177">
        <f t="shared" si="8"/>
        <v>0</v>
      </c>
      <c r="II55" s="177">
        <f t="shared" si="8"/>
        <v>0</v>
      </c>
      <c r="IJ55" s="177">
        <f t="shared" si="8"/>
        <v>0</v>
      </c>
      <c r="IK55" s="177">
        <f t="shared" si="8"/>
        <v>0</v>
      </c>
      <c r="IL55" s="177">
        <f t="shared" ref="IL55:IV55" si="9">SUM(IL58:IL69)</f>
        <v>0</v>
      </c>
      <c r="IM55" s="177">
        <f t="shared" si="9"/>
        <v>0</v>
      </c>
      <c r="IN55" s="177">
        <f t="shared" si="9"/>
        <v>0</v>
      </c>
      <c r="IO55" s="177">
        <f t="shared" si="9"/>
        <v>0</v>
      </c>
      <c r="IP55" s="177">
        <f t="shared" si="9"/>
        <v>0</v>
      </c>
      <c r="IQ55" s="177">
        <f t="shared" si="9"/>
        <v>0</v>
      </c>
      <c r="IR55" s="177">
        <f t="shared" si="9"/>
        <v>0</v>
      </c>
      <c r="IS55" s="177">
        <f t="shared" si="9"/>
        <v>0</v>
      </c>
      <c r="IT55" s="177">
        <f t="shared" si="9"/>
        <v>0</v>
      </c>
      <c r="IU55" s="177">
        <f t="shared" si="9"/>
        <v>0</v>
      </c>
      <c r="IV55" s="177">
        <f t="shared" si="9"/>
        <v>0</v>
      </c>
    </row>
    <row r="56" spans="1:256" ht="10.5" customHeight="1">
      <c r="A56" s="18"/>
      <c r="B56" s="177"/>
      <c r="C56" s="274"/>
      <c r="D56" s="177"/>
      <c r="E56" s="274"/>
      <c r="F56" s="177"/>
      <c r="G56" s="177"/>
      <c r="H56" s="274"/>
      <c r="I56" s="177"/>
      <c r="J56" s="177"/>
      <c r="K56" s="274"/>
      <c r="L56" s="177"/>
      <c r="M56" s="177"/>
      <c r="N56" s="177"/>
      <c r="O56" s="274"/>
      <c r="P56" s="177"/>
      <c r="Q56" s="177"/>
      <c r="R56" s="274"/>
      <c r="S56" s="177"/>
      <c r="T56" s="177"/>
      <c r="U56" s="274"/>
      <c r="W56" s="18"/>
      <c r="X56" s="177"/>
      <c r="Y56" s="177"/>
      <c r="Z56" s="274"/>
      <c r="AA56" s="177"/>
      <c r="AB56" s="177"/>
      <c r="AC56" s="274"/>
      <c r="AD56" s="177"/>
      <c r="AE56" s="177"/>
      <c r="AF56" s="274"/>
      <c r="AG56" s="177"/>
      <c r="AH56" s="274"/>
      <c r="AI56" s="177"/>
      <c r="AJ56" s="177"/>
      <c r="AK56" s="274"/>
      <c r="AL56" s="177"/>
      <c r="AM56" s="274"/>
      <c r="AN56" s="177"/>
      <c r="AO56" s="274"/>
      <c r="AP56" s="177"/>
      <c r="AQ56" s="274"/>
      <c r="AR56" s="177"/>
      <c r="AS56" s="274"/>
      <c r="AU56" s="18"/>
      <c r="AV56" s="177"/>
      <c r="AW56" s="177"/>
      <c r="AX56" s="274"/>
      <c r="AY56" s="177"/>
      <c r="AZ56" s="177"/>
      <c r="BA56" s="274"/>
      <c r="BB56" s="177"/>
      <c r="BC56" s="177"/>
      <c r="BD56" s="274"/>
      <c r="BE56" s="177"/>
      <c r="BF56" s="177"/>
      <c r="BG56" s="274"/>
      <c r="BH56" s="177"/>
      <c r="BI56" s="274"/>
      <c r="BJ56" s="177"/>
      <c r="BK56" s="274"/>
      <c r="BL56" s="177"/>
      <c r="BM56" s="274"/>
      <c r="BN56" s="177"/>
      <c r="BO56" s="177"/>
      <c r="BP56" s="274"/>
      <c r="BR56" s="18"/>
      <c r="BS56" s="177"/>
      <c r="BT56" s="274"/>
      <c r="BU56" s="177"/>
      <c r="BV56" s="177"/>
      <c r="BW56" s="274"/>
      <c r="BX56" s="177"/>
      <c r="BY56" s="177"/>
      <c r="BZ56" s="274"/>
      <c r="CA56" s="177"/>
      <c r="CB56" s="177"/>
      <c r="CC56" s="177"/>
      <c r="CD56" s="274"/>
      <c r="CE56" s="177"/>
      <c r="CF56" s="177"/>
      <c r="CG56" s="274"/>
      <c r="CH56" s="177"/>
      <c r="CI56" s="177"/>
      <c r="CJ56" s="274"/>
      <c r="CK56" s="177"/>
      <c r="CL56" s="177"/>
      <c r="CM56" s="274"/>
      <c r="CO56" s="18"/>
      <c r="CP56" s="177"/>
      <c r="CQ56" s="177"/>
      <c r="CR56" s="274"/>
      <c r="CS56" s="177"/>
      <c r="CT56" s="177"/>
      <c r="CU56" s="274"/>
      <c r="CV56" s="177"/>
      <c r="CW56" s="177"/>
      <c r="CX56" s="274"/>
      <c r="CY56" s="177"/>
      <c r="CZ56" s="177"/>
      <c r="DA56" s="177"/>
      <c r="DB56" s="274"/>
      <c r="DC56" s="177"/>
      <c r="DD56" s="177"/>
      <c r="DE56" s="274"/>
      <c r="DF56" s="177"/>
      <c r="DG56" s="177"/>
      <c r="DH56" s="274"/>
      <c r="DJ56" s="18"/>
      <c r="DK56" s="177"/>
      <c r="DL56" s="177"/>
      <c r="DM56" s="274"/>
      <c r="DN56" s="177"/>
      <c r="DO56" s="177"/>
      <c r="DP56" s="274"/>
      <c r="DQ56" s="177"/>
      <c r="DR56" s="177"/>
      <c r="DS56" s="274"/>
      <c r="DT56" s="177"/>
      <c r="DU56" s="177"/>
      <c r="DV56" s="274"/>
      <c r="DW56" s="177"/>
      <c r="DX56" s="274"/>
      <c r="DY56" s="177"/>
      <c r="DZ56" s="274"/>
      <c r="EA56" s="177"/>
      <c r="EB56" s="274"/>
      <c r="EC56" s="177"/>
      <c r="ED56" s="274"/>
      <c r="EE56" s="177"/>
      <c r="EF56" s="274"/>
      <c r="EH56" s="18"/>
      <c r="EI56" s="177"/>
      <c r="EJ56" s="274"/>
      <c r="EK56" s="177"/>
      <c r="EL56" s="274"/>
      <c r="EM56" s="177"/>
      <c r="EN56" s="177"/>
      <c r="EO56" s="274"/>
      <c r="EP56" s="177"/>
      <c r="EQ56" s="177"/>
      <c r="ER56" s="177"/>
      <c r="ES56" s="274"/>
      <c r="ET56" s="177"/>
      <c r="EU56" s="177"/>
      <c r="EV56" s="274"/>
      <c r="EW56" s="177"/>
      <c r="EX56" s="177"/>
      <c r="EY56" s="274"/>
      <c r="EZ56" s="177"/>
      <c r="FA56" s="177"/>
      <c r="FB56" s="274"/>
      <c r="FD56" s="18"/>
      <c r="FE56" s="177"/>
      <c r="FF56" s="177"/>
      <c r="FG56" s="274"/>
      <c r="FH56" s="177"/>
      <c r="FI56" s="177"/>
      <c r="FJ56" s="274"/>
      <c r="FK56" s="177"/>
      <c r="FL56" s="177"/>
      <c r="FM56" s="274"/>
      <c r="FN56" s="177"/>
      <c r="FO56" s="177"/>
      <c r="FP56" s="177"/>
      <c r="FQ56" s="274"/>
      <c r="FR56" s="177"/>
      <c r="FS56" s="177"/>
      <c r="FT56" s="274"/>
      <c r="FU56" s="177"/>
      <c r="FV56" s="177"/>
      <c r="FW56" s="274"/>
      <c r="FY56" s="18"/>
      <c r="FZ56" s="177"/>
      <c r="GA56" s="177"/>
      <c r="GB56" s="274"/>
      <c r="GC56" s="177"/>
      <c r="GD56" s="177"/>
      <c r="GE56" s="177"/>
      <c r="GF56" s="177"/>
      <c r="GG56" s="177"/>
      <c r="GH56" s="177"/>
      <c r="GI56" s="177"/>
      <c r="GJ56" s="177"/>
      <c r="GK56" s="274"/>
      <c r="GL56" s="177"/>
      <c r="GM56" s="274"/>
      <c r="GN56" s="177"/>
      <c r="GO56" s="274"/>
      <c r="GP56" s="177"/>
      <c r="GQ56" s="274"/>
      <c r="GR56" s="177"/>
      <c r="GS56" s="274"/>
    </row>
    <row r="57" spans="1:256" ht="10.5" customHeight="1">
      <c r="A57" s="18"/>
      <c r="B57" s="177"/>
      <c r="C57" s="274"/>
      <c r="D57" s="177"/>
      <c r="E57" s="274"/>
      <c r="F57" s="177"/>
      <c r="G57" s="177"/>
      <c r="H57" s="274"/>
      <c r="I57" s="177"/>
      <c r="J57" s="177"/>
      <c r="K57" s="274"/>
      <c r="L57" s="177"/>
      <c r="M57" s="177"/>
      <c r="N57" s="177"/>
      <c r="O57" s="274"/>
      <c r="P57" s="177"/>
      <c r="Q57" s="177"/>
      <c r="R57" s="274"/>
      <c r="S57" s="177"/>
      <c r="T57" s="177"/>
      <c r="U57" s="274"/>
      <c r="W57" s="18"/>
      <c r="X57" s="177"/>
      <c r="Y57" s="177"/>
      <c r="Z57" s="274"/>
      <c r="AA57" s="177"/>
      <c r="AB57" s="177"/>
      <c r="AC57" s="274"/>
      <c r="AD57" s="177"/>
      <c r="AE57" s="177"/>
      <c r="AF57" s="274"/>
      <c r="AG57" s="177"/>
      <c r="AH57" s="274"/>
      <c r="AI57" s="177"/>
      <c r="AJ57" s="177"/>
      <c r="AK57" s="274"/>
      <c r="AL57" s="177"/>
      <c r="AM57" s="274"/>
      <c r="AN57" s="177"/>
      <c r="AO57" s="274"/>
      <c r="AP57" s="177"/>
      <c r="AQ57" s="274"/>
      <c r="AR57" s="177"/>
      <c r="AS57" s="274"/>
      <c r="AU57" s="18"/>
      <c r="AV57" s="177"/>
      <c r="AW57" s="177"/>
      <c r="AX57" s="274"/>
      <c r="AY57" s="177"/>
      <c r="AZ57" s="177"/>
      <c r="BA57" s="274"/>
      <c r="BB57" s="177"/>
      <c r="BC57" s="177"/>
      <c r="BD57" s="274"/>
      <c r="BE57" s="177"/>
      <c r="BF57" s="177"/>
      <c r="BG57" s="274"/>
      <c r="BH57" s="177"/>
      <c r="BI57" s="274"/>
      <c r="BJ57" s="177"/>
      <c r="BK57" s="274"/>
      <c r="BL57" s="177"/>
      <c r="BM57" s="274"/>
      <c r="BN57" s="177"/>
      <c r="BO57" s="177"/>
      <c r="BP57" s="274"/>
      <c r="BR57" s="18"/>
      <c r="BS57" s="177"/>
      <c r="BT57" s="274"/>
      <c r="BU57" s="177"/>
      <c r="BV57" s="177"/>
      <c r="BW57" s="274"/>
      <c r="BX57" s="177"/>
      <c r="BY57" s="177"/>
      <c r="BZ57" s="274"/>
      <c r="CA57" s="177"/>
      <c r="CB57" s="177"/>
      <c r="CC57" s="177"/>
      <c r="CD57" s="274"/>
      <c r="CE57" s="177"/>
      <c r="CF57" s="177"/>
      <c r="CG57" s="274"/>
      <c r="CH57" s="177"/>
      <c r="CI57" s="177"/>
      <c r="CJ57" s="274"/>
      <c r="CK57" s="177"/>
      <c r="CL57" s="177"/>
      <c r="CM57" s="274"/>
      <c r="CO57" s="18"/>
      <c r="CP57" s="177"/>
      <c r="CQ57" s="177"/>
      <c r="CR57" s="274"/>
      <c r="CS57" s="177"/>
      <c r="CT57" s="177"/>
      <c r="CU57" s="274"/>
      <c r="CV57" s="177"/>
      <c r="CW57" s="177"/>
      <c r="CX57" s="274"/>
      <c r="CY57" s="177"/>
      <c r="CZ57" s="177"/>
      <c r="DA57" s="177"/>
      <c r="DB57" s="274"/>
      <c r="DC57" s="177"/>
      <c r="DD57" s="177"/>
      <c r="DE57" s="274"/>
      <c r="DF57" s="177"/>
      <c r="DG57" s="177"/>
      <c r="DH57" s="274"/>
      <c r="DJ57" s="18"/>
      <c r="DK57" s="177"/>
      <c r="DL57" s="177"/>
      <c r="DM57" s="274"/>
      <c r="DN57" s="177"/>
      <c r="DO57" s="177"/>
      <c r="DP57" s="274"/>
      <c r="DQ57" s="177"/>
      <c r="DR57" s="177"/>
      <c r="DS57" s="274"/>
      <c r="DT57" s="177"/>
      <c r="DU57" s="177"/>
      <c r="DV57" s="274"/>
      <c r="DW57" s="177"/>
      <c r="DX57" s="274"/>
      <c r="DY57" s="177"/>
      <c r="DZ57" s="274"/>
      <c r="EA57" s="177"/>
      <c r="EB57" s="274"/>
      <c r="EC57" s="177"/>
      <c r="ED57" s="274"/>
      <c r="EE57" s="177"/>
      <c r="EF57" s="274"/>
      <c r="EH57" s="18"/>
      <c r="EI57" s="177"/>
      <c r="EJ57" s="274"/>
      <c r="EK57" s="177"/>
      <c r="EL57" s="274"/>
      <c r="EM57" s="177"/>
      <c r="EN57" s="177"/>
      <c r="EO57" s="274"/>
      <c r="EP57" s="177"/>
      <c r="EQ57" s="177"/>
      <c r="ER57" s="177"/>
      <c r="ES57" s="274"/>
      <c r="ET57" s="177"/>
      <c r="EU57" s="177"/>
      <c r="EV57" s="274"/>
      <c r="EW57" s="177"/>
      <c r="EX57" s="177"/>
      <c r="EY57" s="274"/>
      <c r="EZ57" s="177"/>
      <c r="FA57" s="177"/>
      <c r="FB57" s="274"/>
      <c r="FD57" s="18"/>
      <c r="FE57" s="177"/>
      <c r="FF57" s="177"/>
      <c r="FG57" s="274"/>
      <c r="FH57" s="177"/>
      <c r="FI57" s="177"/>
      <c r="FJ57" s="274"/>
      <c r="FK57" s="177"/>
      <c r="FL57" s="177"/>
      <c r="FM57" s="274"/>
      <c r="FN57" s="177"/>
      <c r="FO57" s="177"/>
      <c r="FP57" s="177"/>
      <c r="FQ57" s="274"/>
      <c r="FR57" s="177"/>
      <c r="FS57" s="177"/>
      <c r="FT57" s="274"/>
      <c r="FU57" s="177"/>
      <c r="FV57" s="177"/>
      <c r="FW57" s="274"/>
      <c r="FY57" s="18"/>
      <c r="FZ57" s="177"/>
      <c r="GA57" s="177"/>
      <c r="GB57" s="274"/>
      <c r="GC57" s="177"/>
      <c r="GD57" s="177"/>
      <c r="GE57" s="177"/>
      <c r="GF57" s="177"/>
      <c r="GG57" s="177"/>
      <c r="GH57" s="177"/>
      <c r="GI57" s="177"/>
      <c r="GJ57" s="177"/>
      <c r="GK57" s="274"/>
      <c r="GL57" s="177"/>
      <c r="GM57" s="274"/>
      <c r="GN57" s="177"/>
      <c r="GO57" s="274"/>
      <c r="GP57" s="177"/>
      <c r="GQ57" s="274"/>
      <c r="GR57" s="177"/>
      <c r="GS57" s="274"/>
    </row>
    <row r="58" spans="1:256" s="289" customFormat="1" ht="10.5" customHeight="1">
      <c r="A58" s="288" t="s">
        <v>363</v>
      </c>
      <c r="B58" s="274">
        <f>D58+BS58+EM58+EZ58+FH58+FK58+FZ58+GJ58+GL58</f>
        <v>128229</v>
      </c>
      <c r="C58" s="274">
        <f>ROUND('第8表 (円)'!C58/1000,0)</f>
        <v>2190526</v>
      </c>
      <c r="D58" s="274">
        <f>F58+S58+AA58+AD58+AG58+AJ58+AL58+AN58+AP58+AR58+AV58+BF58+BL58+BN58</f>
        <v>48188</v>
      </c>
      <c r="E58" s="274">
        <f>ROUND('第8表 (円)'!E58/1000,0)</f>
        <v>1211699</v>
      </c>
      <c r="F58" s="274">
        <v>32622</v>
      </c>
      <c r="G58" s="274">
        <v>69533</v>
      </c>
      <c r="H58" s="274">
        <f>ROUND('第8表 (円)'!H58/1000,0)</f>
        <v>674502</v>
      </c>
      <c r="I58" s="274">
        <v>887</v>
      </c>
      <c r="J58" s="274">
        <v>11914</v>
      </c>
      <c r="K58" s="274">
        <f>ROUND('第8表 (円)'!K58/1000,0)</f>
        <v>358148</v>
      </c>
      <c r="L58" s="274"/>
      <c r="M58" s="274">
        <v>25431</v>
      </c>
      <c r="N58" s="274">
        <v>42292</v>
      </c>
      <c r="O58" s="274">
        <f>ROUND('第8表 (円)'!O58/1000,0)</f>
        <v>235691</v>
      </c>
      <c r="P58" s="274">
        <v>6304</v>
      </c>
      <c r="Q58" s="274">
        <v>15327</v>
      </c>
      <c r="R58" s="274">
        <f>ROUND('第8表 (円)'!R58/1000,0)</f>
        <v>80663</v>
      </c>
      <c r="S58" s="274">
        <v>13179</v>
      </c>
      <c r="T58" s="274">
        <v>16126</v>
      </c>
      <c r="U58" s="274">
        <f>ROUND('第8表 (円)'!U58/1000,0)</f>
        <v>112278</v>
      </c>
      <c r="W58" s="288" t="s">
        <v>363</v>
      </c>
      <c r="X58" s="274">
        <v>786</v>
      </c>
      <c r="Y58" s="274">
        <v>27690</v>
      </c>
      <c r="Z58" s="274">
        <f>ROUND('第8表 (円)'!Z58/1000,0)</f>
        <v>14762</v>
      </c>
      <c r="AA58" s="274">
        <v>5</v>
      </c>
      <c r="AB58" s="274">
        <v>26</v>
      </c>
      <c r="AC58" s="274">
        <f>ROUND('第8表 (円)'!AC58/1000,0)</f>
        <v>248</v>
      </c>
      <c r="AD58" s="274">
        <v>0</v>
      </c>
      <c r="AE58" s="274">
        <v>0</v>
      </c>
      <c r="AF58" s="274">
        <f>ROUND('第8表 (円)'!AF58/1000,0)</f>
        <v>0</v>
      </c>
      <c r="AG58" s="274">
        <v>1104</v>
      </c>
      <c r="AH58" s="274">
        <f>ROUND('第8表 (円)'!AH58/1000,0)</f>
        <v>7679</v>
      </c>
      <c r="AI58" s="274"/>
      <c r="AJ58" s="274">
        <v>0</v>
      </c>
      <c r="AK58" s="274">
        <f>ROUND('第8表 (円)'!AK58/1000,0)</f>
        <v>0</v>
      </c>
      <c r="AL58" s="274">
        <v>44</v>
      </c>
      <c r="AM58" s="274">
        <f>ROUND('第8表 (円)'!AM58/1000,0)</f>
        <v>5058</v>
      </c>
      <c r="AN58" s="274">
        <v>8</v>
      </c>
      <c r="AO58" s="274">
        <f>ROUND('第8表 (円)'!AO58/1000,0)</f>
        <v>426</v>
      </c>
      <c r="AP58" s="274">
        <v>8</v>
      </c>
      <c r="AQ58" s="274">
        <f>ROUND('第8表 (円)'!AQ58/1000,0)</f>
        <v>722</v>
      </c>
      <c r="AR58" s="274">
        <v>6</v>
      </c>
      <c r="AS58" s="274">
        <f>ROUND('第8表 (円)'!AS58/1000,0)</f>
        <v>628</v>
      </c>
      <c r="AU58" s="288" t="s">
        <v>363</v>
      </c>
      <c r="AV58" s="274">
        <f>AY58+BB58</f>
        <v>1193</v>
      </c>
      <c r="AW58" s="274">
        <f>AZ58+BC58</f>
        <v>38564</v>
      </c>
      <c r="AX58" s="274">
        <f>ROUND('第8表 (円)'!BA58/1000,0)</f>
        <v>382159</v>
      </c>
      <c r="AY58" s="274">
        <v>501</v>
      </c>
      <c r="AZ58" s="274">
        <v>16869</v>
      </c>
      <c r="BA58" s="274">
        <f>ROUND('第8表 (円)'!BD58/1000,0)</f>
        <v>203416</v>
      </c>
      <c r="BB58" s="274">
        <v>692</v>
      </c>
      <c r="BC58" s="274">
        <v>21695</v>
      </c>
      <c r="BD58" s="274">
        <f>ROUND('第8表 (円)'!BG58/1000,0)</f>
        <v>178743</v>
      </c>
      <c r="BE58" s="274"/>
      <c r="BF58" s="274">
        <f>BH58+BJ58</f>
        <v>17</v>
      </c>
      <c r="BG58" s="274">
        <f>ROUND('第8表 (円)'!BJ58/1000,0)</f>
        <v>12666</v>
      </c>
      <c r="BH58" s="274">
        <v>3</v>
      </c>
      <c r="BI58" s="274">
        <f>ROUND('第8表 (円)'!BL58/1000,0)</f>
        <v>1984</v>
      </c>
      <c r="BJ58" s="274">
        <v>14</v>
      </c>
      <c r="BK58" s="274">
        <f>ROUND('第8表 (円)'!BN58/1000,0)</f>
        <v>10682</v>
      </c>
      <c r="BL58" s="274">
        <v>1</v>
      </c>
      <c r="BM58" s="274">
        <f>ROUND('第8表 (円)'!BP58/1000,0)</f>
        <v>350</v>
      </c>
      <c r="BN58" s="274">
        <v>1</v>
      </c>
      <c r="BO58" s="274">
        <v>171</v>
      </c>
      <c r="BP58" s="274">
        <f>ROUND('第8表 (円)'!BS58/1000,0)</f>
        <v>220</v>
      </c>
      <c r="BR58" s="288" t="s">
        <v>363</v>
      </c>
      <c r="BS58" s="274">
        <f>BU58+CV58+DK58+DQ58+DT58+DW58+DY58+EA58+EC58+EE58+EI58+EK58</f>
        <v>73474</v>
      </c>
      <c r="BT58" s="274">
        <f>ROUND('第8表 (円)'!BW58/1000,0)</f>
        <v>848880</v>
      </c>
      <c r="BU58" s="274">
        <v>49697</v>
      </c>
      <c r="BV58" s="274">
        <v>94840</v>
      </c>
      <c r="BW58" s="274">
        <f>ROUND('第8表 (円)'!BZ58/1000,0)</f>
        <v>637202</v>
      </c>
      <c r="BX58" s="274">
        <v>796</v>
      </c>
      <c r="BY58" s="274">
        <v>10102</v>
      </c>
      <c r="BZ58" s="274">
        <f>ROUND('第8表 (円)'!CC58/1000,0)</f>
        <v>231248</v>
      </c>
      <c r="CA58" s="274">
        <v>40321</v>
      </c>
      <c r="CB58" s="274"/>
      <c r="CC58" s="274">
        <v>66100</v>
      </c>
      <c r="CD58" s="274">
        <f>ROUND('第8表 (円)'!CG58/1000,0)</f>
        <v>329398</v>
      </c>
      <c r="CE58" s="274">
        <v>8580</v>
      </c>
      <c r="CF58" s="274">
        <v>18638</v>
      </c>
      <c r="CG58" s="274">
        <f>ROUND('第8表 (円)'!CJ58/1000,0)</f>
        <v>76556</v>
      </c>
      <c r="CH58" s="274">
        <v>7126</v>
      </c>
      <c r="CI58" s="274">
        <v>12976</v>
      </c>
      <c r="CJ58" s="274">
        <f>ROUND('第8表 (円)'!CM58/1000,0)</f>
        <v>71259</v>
      </c>
      <c r="CK58" s="274">
        <v>112</v>
      </c>
      <c r="CL58" s="274">
        <v>679</v>
      </c>
      <c r="CM58" s="274">
        <f>ROUND('第8表 (円)'!CP58/1000,0)</f>
        <v>22042</v>
      </c>
      <c r="CO58" s="288" t="s">
        <v>363</v>
      </c>
      <c r="CP58" s="274">
        <v>6281</v>
      </c>
      <c r="CQ58" s="274">
        <v>10923</v>
      </c>
      <c r="CR58" s="274">
        <f>ROUND('第8表 (円)'!CU58/1000,0)</f>
        <v>43702</v>
      </c>
      <c r="CS58" s="274">
        <v>733</v>
      </c>
      <c r="CT58" s="274">
        <v>1374</v>
      </c>
      <c r="CU58" s="274">
        <f>ROUND('第8表 (円)'!CX58/1000,0)</f>
        <v>5515</v>
      </c>
      <c r="CV58" s="274">
        <v>21926</v>
      </c>
      <c r="CW58" s="274">
        <v>29926</v>
      </c>
      <c r="CX58" s="274">
        <f>ROUND('第8表 (円)'!DA58/1000,0)</f>
        <v>133426</v>
      </c>
      <c r="CY58" s="274"/>
      <c r="CZ58" s="274">
        <v>3926</v>
      </c>
      <c r="DA58" s="274">
        <v>6320</v>
      </c>
      <c r="DB58" s="274">
        <f>ROUND('第8表 (円)'!DE58/1000,0)</f>
        <v>16811</v>
      </c>
      <c r="DC58" s="274">
        <v>724</v>
      </c>
      <c r="DD58" s="274">
        <v>24472</v>
      </c>
      <c r="DE58" s="274">
        <f>ROUND('第8表 (円)'!DH58/1000,0)</f>
        <v>9824</v>
      </c>
      <c r="DF58" s="274">
        <v>86</v>
      </c>
      <c r="DG58" s="274">
        <v>1237</v>
      </c>
      <c r="DH58" s="274">
        <f>ROUND('第8表 (円)'!DK58/1000,0)</f>
        <v>466</v>
      </c>
      <c r="DI58" s="290"/>
      <c r="DJ58" s="288" t="s">
        <v>363</v>
      </c>
      <c r="DK58" s="274">
        <v>23</v>
      </c>
      <c r="DL58" s="274">
        <v>116</v>
      </c>
      <c r="DM58" s="274">
        <f>ROUND('第8表 (円)'!DP58/1000,0)</f>
        <v>843</v>
      </c>
      <c r="DN58" s="274">
        <v>3</v>
      </c>
      <c r="DO58" s="274">
        <v>13</v>
      </c>
      <c r="DP58" s="274">
        <f>ROUND('第8表 (円)'!DS58/1000,0)</f>
        <v>105</v>
      </c>
      <c r="DQ58" s="274">
        <v>0</v>
      </c>
      <c r="DR58" s="274">
        <v>0</v>
      </c>
      <c r="DS58" s="274">
        <f>ROUND('第8表 (円)'!DV58/1000,0)</f>
        <v>0</v>
      </c>
      <c r="DT58" s="274">
        <v>1567</v>
      </c>
      <c r="DU58" s="274"/>
      <c r="DV58" s="274">
        <f>ROUND('第8表 (円)'!DY58/1000,0)</f>
        <v>9083</v>
      </c>
      <c r="DW58" s="274">
        <v>0</v>
      </c>
      <c r="DX58" s="274">
        <f>ROUND('第8表 (円)'!EA58/1000,0)</f>
        <v>0</v>
      </c>
      <c r="DY58" s="274">
        <v>74</v>
      </c>
      <c r="DZ58" s="274">
        <f>ROUND('第8表 (円)'!EC58/1000,0)</f>
        <v>5717</v>
      </c>
      <c r="EA58" s="274">
        <v>9</v>
      </c>
      <c r="EB58" s="274">
        <f>ROUND('第8表 (円)'!EE58/1000,0)</f>
        <v>455</v>
      </c>
      <c r="EC58" s="274">
        <v>36</v>
      </c>
      <c r="ED58" s="274">
        <f>ROUND('第8表 (円)'!EG58/1000,0)</f>
        <v>2126</v>
      </c>
      <c r="EE58" s="274">
        <v>20</v>
      </c>
      <c r="EF58" s="274">
        <f>ROUND('第8表 (円)'!EI58/1000,0)</f>
        <v>1836</v>
      </c>
      <c r="EH58" s="288" t="s">
        <v>363</v>
      </c>
      <c r="EI58" s="274">
        <v>14</v>
      </c>
      <c r="EJ58" s="274">
        <f>ROUND('第8表 (円)'!EP58/1000,0)</f>
        <v>7448</v>
      </c>
      <c r="EK58" s="274">
        <v>108</v>
      </c>
      <c r="EL58" s="274">
        <f>ROUND('第8表 (円)'!ER58/1000,0)</f>
        <v>40920</v>
      </c>
      <c r="EM58" s="274">
        <v>4016</v>
      </c>
      <c r="EN58" s="274">
        <v>10366</v>
      </c>
      <c r="EO58" s="274">
        <f>ROUND('第8表 (円)'!EU58/1000,0)</f>
        <v>90541</v>
      </c>
      <c r="EP58" s="274">
        <v>122</v>
      </c>
      <c r="EQ58" s="274">
        <v>1994</v>
      </c>
      <c r="ER58" s="274"/>
      <c r="ES58" s="274">
        <f>ROUND('第8表 (円)'!EY58/1000,0)</f>
        <v>43917</v>
      </c>
      <c r="ET58" s="274">
        <v>3530</v>
      </c>
      <c r="EU58" s="274">
        <v>7483</v>
      </c>
      <c r="EV58" s="274">
        <f>ROUND('第8表 (円)'!FB58/1000,0)</f>
        <v>41084</v>
      </c>
      <c r="EW58" s="274">
        <v>364</v>
      </c>
      <c r="EX58" s="274">
        <v>889</v>
      </c>
      <c r="EY58" s="274">
        <f>ROUND('第8表 (円)'!FE58/1000,0)</f>
        <v>5540</v>
      </c>
      <c r="EZ58" s="274">
        <v>1931</v>
      </c>
      <c r="FA58" s="274">
        <v>2779</v>
      </c>
      <c r="FB58" s="274">
        <f>ROUND('第8表 (円)'!FH58/1000,0)</f>
        <v>21302</v>
      </c>
      <c r="FC58" s="290"/>
      <c r="FD58" s="288" t="s">
        <v>363</v>
      </c>
      <c r="FE58" s="274">
        <v>118</v>
      </c>
      <c r="FF58" s="274">
        <v>5209</v>
      </c>
      <c r="FG58" s="274">
        <f>ROUND('第8表 (円)'!FM58/1000,0)</f>
        <v>2242</v>
      </c>
      <c r="FH58" s="274">
        <v>3</v>
      </c>
      <c r="FI58" s="274">
        <v>14</v>
      </c>
      <c r="FJ58" s="274">
        <f>ROUND('第8表 (円)'!FP58/1000,0)</f>
        <v>108</v>
      </c>
      <c r="FK58" s="274">
        <v>406</v>
      </c>
      <c r="FL58" s="274">
        <v>908</v>
      </c>
      <c r="FM58" s="274">
        <f>ROUND('第8表 (円)'!FS58/1000,0)</f>
        <v>10214</v>
      </c>
      <c r="FN58" s="274"/>
      <c r="FO58" s="274">
        <v>12</v>
      </c>
      <c r="FP58" s="274">
        <v>167</v>
      </c>
      <c r="FQ58" s="274">
        <f>ROUND('第8表 (円)'!FW58/1000,0)</f>
        <v>5471</v>
      </c>
      <c r="FR58" s="274">
        <v>340</v>
      </c>
      <c r="FS58" s="274">
        <v>598</v>
      </c>
      <c r="FT58" s="274">
        <f>ROUND('第8表 (円)'!FZ58/1000,0)</f>
        <v>3930</v>
      </c>
      <c r="FU58" s="274">
        <v>54</v>
      </c>
      <c r="FV58" s="274">
        <v>143</v>
      </c>
      <c r="FW58" s="274">
        <f>ROUND('第8表 (円)'!GC58/1000,0)</f>
        <v>813</v>
      </c>
      <c r="FX58" s="290"/>
      <c r="FY58" s="288" t="s">
        <v>363</v>
      </c>
      <c r="FZ58" s="274">
        <v>170</v>
      </c>
      <c r="GA58" s="274">
        <v>220</v>
      </c>
      <c r="GB58" s="274">
        <f>ROUND('第8表 (円)'!GH58/1000,0)</f>
        <v>1774</v>
      </c>
      <c r="GC58" s="274">
        <v>12</v>
      </c>
      <c r="GD58" s="274">
        <v>414</v>
      </c>
      <c r="GE58" s="274">
        <f>ROUND('第8表 (円)'!GK58/1000,3)</f>
        <v>194.28200000000001</v>
      </c>
      <c r="GF58" s="274" t="s">
        <v>191</v>
      </c>
      <c r="GG58" s="274" t="s">
        <v>191</v>
      </c>
      <c r="GH58" s="274" t="s">
        <v>191</v>
      </c>
      <c r="GI58" s="274"/>
      <c r="GJ58" s="274">
        <v>27</v>
      </c>
      <c r="GK58" s="274">
        <f>ROUND('第8表 (円)'!GQ58/1000,0)</f>
        <v>2298</v>
      </c>
      <c r="GL58" s="274">
        <v>14</v>
      </c>
      <c r="GM58" s="274">
        <f>ROUND('第8表 (円)'!GS58/1000,0)</f>
        <v>1274</v>
      </c>
      <c r="GN58" s="274">
        <v>246</v>
      </c>
      <c r="GO58" s="274">
        <f>ROUND('第8表 (円)'!GU58/1000,0)</f>
        <v>20540</v>
      </c>
      <c r="GP58" s="274">
        <v>162</v>
      </c>
      <c r="GQ58" s="274">
        <f>ROUND('第8表 (円)'!GW58/1000,0)</f>
        <v>13955</v>
      </c>
      <c r="GR58" s="274">
        <v>84</v>
      </c>
      <c r="GS58" s="274">
        <f>ROUND('第8表 (円)'!GY58/1000,0)</f>
        <v>6586</v>
      </c>
    </row>
    <row r="59" spans="1:256" ht="10.5" customHeight="1">
      <c r="A59" s="22" t="s">
        <v>289</v>
      </c>
      <c r="B59" s="274">
        <f t="shared" ref="B59:B69" si="10">D59+BS59+EM59+EZ59+FH59+FK59+FZ59+GJ59+GL59</f>
        <v>124111</v>
      </c>
      <c r="C59" s="274">
        <f>ROUND('第8表 (円)'!C59/1000,0)</f>
        <v>2035177</v>
      </c>
      <c r="D59" s="274">
        <f t="shared" ref="D59:D69" si="11">F59+S59+AA59+AD59+AG59+AJ59+AL59+AN59+AP59+AR59+AV59+BF59+BL59+BN59</f>
        <v>45563</v>
      </c>
      <c r="E59" s="274">
        <f>ROUND('第8表 (円)'!E59/1000,0)</f>
        <v>1081531</v>
      </c>
      <c r="F59" s="177">
        <v>31021</v>
      </c>
      <c r="G59" s="177">
        <v>65061</v>
      </c>
      <c r="H59" s="274">
        <f>ROUND('第8表 (円)'!H59/1000,0)</f>
        <v>647950</v>
      </c>
      <c r="I59" s="177">
        <v>878</v>
      </c>
      <c r="J59" s="177">
        <v>12108</v>
      </c>
      <c r="K59" s="274">
        <f>ROUND('第8表 (円)'!K59/1000,0)</f>
        <v>354921</v>
      </c>
      <c r="L59" s="177"/>
      <c r="M59" s="177">
        <v>24261</v>
      </c>
      <c r="N59" s="177">
        <v>39285</v>
      </c>
      <c r="O59" s="274">
        <f>ROUND('第8表 (円)'!O59/1000,0)</f>
        <v>221205</v>
      </c>
      <c r="P59" s="177">
        <v>5882</v>
      </c>
      <c r="Q59" s="177">
        <v>13668</v>
      </c>
      <c r="R59" s="274">
        <f>ROUND('第8表 (円)'!R59/1000,0)</f>
        <v>71824</v>
      </c>
      <c r="S59" s="177">
        <v>12354</v>
      </c>
      <c r="T59" s="177">
        <v>14904</v>
      </c>
      <c r="U59" s="274">
        <f>ROUND('第8表 (円)'!U59/1000,0)</f>
        <v>103632</v>
      </c>
      <c r="W59" s="22" t="s">
        <v>289</v>
      </c>
      <c r="X59" s="177">
        <v>808</v>
      </c>
      <c r="Y59" s="177">
        <v>28321</v>
      </c>
      <c r="Z59" s="274">
        <f>ROUND('第8表 (円)'!Z59/1000,0)</f>
        <v>15319</v>
      </c>
      <c r="AA59" s="177">
        <v>6</v>
      </c>
      <c r="AB59" s="177">
        <v>31</v>
      </c>
      <c r="AC59" s="274">
        <f>ROUND('第8表 (円)'!AC59/1000,0)</f>
        <v>281</v>
      </c>
      <c r="AD59" s="177">
        <v>0</v>
      </c>
      <c r="AE59" s="177">
        <v>0</v>
      </c>
      <c r="AF59" s="274">
        <f>ROUND('第8表 (円)'!AF59/1000,0)</f>
        <v>0</v>
      </c>
      <c r="AG59" s="177">
        <v>1112</v>
      </c>
      <c r="AH59" s="274">
        <f>ROUND('第8表 (円)'!AH59/1000,0)</f>
        <v>16281</v>
      </c>
      <c r="AI59" s="177"/>
      <c r="AJ59" s="177">
        <v>1</v>
      </c>
      <c r="AK59" s="274">
        <f>ROUND('第8表 (円)'!AK59/1000,0)</f>
        <v>50</v>
      </c>
      <c r="AL59" s="177">
        <v>45</v>
      </c>
      <c r="AM59" s="274">
        <f>ROUND('第8表 (円)'!AM59/1000,0)</f>
        <v>3568</v>
      </c>
      <c r="AN59" s="177">
        <v>4</v>
      </c>
      <c r="AO59" s="274">
        <f>ROUND('第8表 (円)'!AO59/1000,0)</f>
        <v>94</v>
      </c>
      <c r="AP59" s="177">
        <v>9</v>
      </c>
      <c r="AQ59" s="274">
        <f>ROUND('第8表 (円)'!AQ59/1000,0)</f>
        <v>1201</v>
      </c>
      <c r="AR59" s="177">
        <v>7</v>
      </c>
      <c r="AS59" s="274">
        <f>ROUND('第8表 (円)'!AS59/1000,0)</f>
        <v>565</v>
      </c>
      <c r="AU59" s="22" t="s">
        <v>289</v>
      </c>
      <c r="AV59" s="274">
        <f t="shared" ref="AV59:AV69" si="12">AY59+BB59</f>
        <v>981</v>
      </c>
      <c r="AW59" s="274">
        <f t="shared" ref="AW59:AW69" si="13">AZ59+BC59</f>
        <v>31291</v>
      </c>
      <c r="AX59" s="274">
        <f>ROUND('第8表 (円)'!BA59/1000,0)</f>
        <v>276093</v>
      </c>
      <c r="AY59" s="177">
        <v>409</v>
      </c>
      <c r="AZ59" s="177">
        <v>13171</v>
      </c>
      <c r="BA59" s="274">
        <f>ROUND('第8表 (円)'!BD59/1000,0)</f>
        <v>142255</v>
      </c>
      <c r="BB59" s="177">
        <v>572</v>
      </c>
      <c r="BC59" s="177">
        <v>18120</v>
      </c>
      <c r="BD59" s="274">
        <f>ROUND('第8表 (円)'!BG59/1000,0)</f>
        <v>133838</v>
      </c>
      <c r="BE59" s="177"/>
      <c r="BF59" s="274">
        <f t="shared" ref="BF59:BF69" si="14">BH59+BJ59</f>
        <v>22</v>
      </c>
      <c r="BG59" s="274">
        <f>ROUND('第8表 (円)'!BJ59/1000,0)</f>
        <v>15203</v>
      </c>
      <c r="BH59" s="177">
        <v>8</v>
      </c>
      <c r="BI59" s="274">
        <f>ROUND('第8表 (円)'!BL59/1000,0)</f>
        <v>5974</v>
      </c>
      <c r="BJ59" s="177">
        <v>14</v>
      </c>
      <c r="BK59" s="274">
        <f>ROUND('第8表 (円)'!BN59/1000,0)</f>
        <v>9229</v>
      </c>
      <c r="BL59" s="177">
        <v>0</v>
      </c>
      <c r="BM59" s="274">
        <f>ROUND('第8表 (円)'!BP59/1000,0)</f>
        <v>0</v>
      </c>
      <c r="BN59" s="177">
        <v>1</v>
      </c>
      <c r="BO59" s="177">
        <v>291</v>
      </c>
      <c r="BP59" s="274">
        <f>ROUND('第8表 (円)'!BS59/1000,0)</f>
        <v>1294</v>
      </c>
      <c r="BR59" s="22" t="s">
        <v>289</v>
      </c>
      <c r="BS59" s="274">
        <f t="shared" ref="BS59:BS69" si="15">BU59+CV59+DK59+DQ59+DT59+DW59+DY59+EA59+EC59+EE59+EI59+EK59</f>
        <v>72095</v>
      </c>
      <c r="BT59" s="274">
        <f>ROUND('第8表 (円)'!BW59/1000,0)</f>
        <v>827038</v>
      </c>
      <c r="BU59" s="177">
        <v>48750</v>
      </c>
      <c r="BV59" s="177">
        <v>90405</v>
      </c>
      <c r="BW59" s="274">
        <f>ROUND('第8表 (円)'!BZ59/1000,0)</f>
        <v>633586</v>
      </c>
      <c r="BX59" s="177">
        <v>820</v>
      </c>
      <c r="BY59" s="177">
        <v>10587</v>
      </c>
      <c r="BZ59" s="274">
        <f>ROUND('第8表 (円)'!CC59/1000,0)</f>
        <v>246962</v>
      </c>
      <c r="CA59" s="177">
        <v>39875</v>
      </c>
      <c r="CB59" s="177"/>
      <c r="CC59" s="177">
        <v>63115</v>
      </c>
      <c r="CD59" s="274">
        <f>ROUND('第8表 (円)'!CG59/1000,0)</f>
        <v>316347</v>
      </c>
      <c r="CE59" s="177">
        <v>8055</v>
      </c>
      <c r="CF59" s="177">
        <v>16703</v>
      </c>
      <c r="CG59" s="274">
        <f>ROUND('第8表 (円)'!CJ59/1000,0)</f>
        <v>70277</v>
      </c>
      <c r="CH59" s="177">
        <v>7266</v>
      </c>
      <c r="CI59" s="177">
        <v>12742</v>
      </c>
      <c r="CJ59" s="274">
        <f>ROUND('第8表 (円)'!CM59/1000,0)</f>
        <v>75910</v>
      </c>
      <c r="CK59" s="177">
        <v>142</v>
      </c>
      <c r="CL59" s="177">
        <v>826</v>
      </c>
      <c r="CM59" s="274">
        <f>ROUND('第8表 (円)'!CP59/1000,0)</f>
        <v>28615</v>
      </c>
      <c r="CO59" s="22" t="s">
        <v>289</v>
      </c>
      <c r="CP59" s="177">
        <v>6375</v>
      </c>
      <c r="CQ59" s="177">
        <v>10645</v>
      </c>
      <c r="CR59" s="274">
        <f>ROUND('第8表 (円)'!CU59/1000,0)</f>
        <v>42317</v>
      </c>
      <c r="CS59" s="177">
        <v>749</v>
      </c>
      <c r="CT59" s="177">
        <v>1271</v>
      </c>
      <c r="CU59" s="274">
        <f>ROUND('第8表 (円)'!CX59/1000,0)</f>
        <v>4978</v>
      </c>
      <c r="CV59" s="177">
        <v>21491</v>
      </c>
      <c r="CW59" s="177">
        <v>28438</v>
      </c>
      <c r="CX59" s="274">
        <f>ROUND('第8表 (円)'!DA59/1000,0)</f>
        <v>119817</v>
      </c>
      <c r="CY59" s="177"/>
      <c r="CZ59" s="177">
        <v>3926</v>
      </c>
      <c r="DA59" s="177">
        <v>6122</v>
      </c>
      <c r="DB59" s="274">
        <f>ROUND('第8表 (円)'!DE59/1000,0)</f>
        <v>15765</v>
      </c>
      <c r="DC59" s="177">
        <v>735</v>
      </c>
      <c r="DD59" s="177">
        <v>26635</v>
      </c>
      <c r="DE59" s="274">
        <f>ROUND('第8表 (円)'!DH59/1000,0)</f>
        <v>10657</v>
      </c>
      <c r="DF59" s="177">
        <v>105</v>
      </c>
      <c r="DG59" s="177">
        <v>1505</v>
      </c>
      <c r="DH59" s="274">
        <f>ROUND('第8表 (円)'!DK59/1000,0)</f>
        <v>568</v>
      </c>
      <c r="DJ59" s="22" t="s">
        <v>289</v>
      </c>
      <c r="DK59" s="177">
        <v>34</v>
      </c>
      <c r="DL59" s="177">
        <v>190</v>
      </c>
      <c r="DM59" s="274">
        <f>ROUND('第8表 (円)'!DP59/1000,0)</f>
        <v>1368</v>
      </c>
      <c r="DN59" s="177">
        <v>2</v>
      </c>
      <c r="DO59" s="177">
        <v>12</v>
      </c>
      <c r="DP59" s="274">
        <f>ROUND('第8表 (円)'!DS59/1000,0)</f>
        <v>90</v>
      </c>
      <c r="DQ59" s="177">
        <v>0</v>
      </c>
      <c r="DR59" s="177">
        <v>0</v>
      </c>
      <c r="DS59" s="274">
        <f>ROUND('第8表 (円)'!DV59/1000,0)</f>
        <v>0</v>
      </c>
      <c r="DT59" s="177">
        <v>1560</v>
      </c>
      <c r="DU59" s="177"/>
      <c r="DV59" s="274">
        <f>ROUND('第8表 (円)'!DY59/1000,0)</f>
        <v>8783</v>
      </c>
      <c r="DW59" s="177">
        <v>0</v>
      </c>
      <c r="DX59" s="274">
        <f>ROUND('第8表 (円)'!EA59/1000,0)</f>
        <v>0</v>
      </c>
      <c r="DY59" s="177">
        <v>70</v>
      </c>
      <c r="DZ59" s="274">
        <f>ROUND('第8表 (円)'!EC59/1000,0)</f>
        <v>4628</v>
      </c>
      <c r="EA59" s="177">
        <v>15</v>
      </c>
      <c r="EB59" s="274">
        <f>ROUND('第8表 (円)'!EE59/1000,0)</f>
        <v>243</v>
      </c>
      <c r="EC59" s="177">
        <v>44</v>
      </c>
      <c r="ED59" s="274">
        <f>ROUND('第8表 (円)'!EG59/1000,0)</f>
        <v>2231</v>
      </c>
      <c r="EE59" s="177">
        <v>18</v>
      </c>
      <c r="EF59" s="274">
        <f>ROUND('第8表 (円)'!EI59/1000,0)</f>
        <v>1208</v>
      </c>
      <c r="EH59" s="22" t="s">
        <v>289</v>
      </c>
      <c r="EI59" s="177">
        <v>19</v>
      </c>
      <c r="EJ59" s="274">
        <f>ROUND('第8表 (円)'!EP59/1000,0)</f>
        <v>8918</v>
      </c>
      <c r="EK59" s="177">
        <v>94</v>
      </c>
      <c r="EL59" s="274">
        <f>ROUND('第8表 (円)'!ER59/1000,0)</f>
        <v>35600</v>
      </c>
      <c r="EM59" s="177">
        <v>3951</v>
      </c>
      <c r="EN59" s="177">
        <v>9674</v>
      </c>
      <c r="EO59" s="274">
        <f>ROUND('第8表 (円)'!EU59/1000,0)</f>
        <v>91870</v>
      </c>
      <c r="EP59" s="177">
        <v>114</v>
      </c>
      <c r="EQ59" s="177">
        <v>1769</v>
      </c>
      <c r="ER59" s="177"/>
      <c r="ES59" s="274">
        <f>ROUND('第8表 (円)'!EY59/1000,0)</f>
        <v>48947</v>
      </c>
      <c r="ET59" s="177">
        <v>3511</v>
      </c>
      <c r="EU59" s="177">
        <v>7123</v>
      </c>
      <c r="EV59" s="274">
        <f>ROUND('第8表 (円)'!FB59/1000,0)</f>
        <v>38189</v>
      </c>
      <c r="EW59" s="177">
        <v>326</v>
      </c>
      <c r="EX59" s="177">
        <v>782</v>
      </c>
      <c r="EY59" s="274">
        <f>ROUND('第8表 (円)'!FE59/1000,0)</f>
        <v>4735</v>
      </c>
      <c r="EZ59" s="177">
        <v>1910</v>
      </c>
      <c r="FA59" s="177">
        <v>2617</v>
      </c>
      <c r="FB59" s="274">
        <f>ROUND('第8表 (円)'!FH59/1000,0)</f>
        <v>20264</v>
      </c>
      <c r="FD59" s="22" t="s">
        <v>289</v>
      </c>
      <c r="FE59" s="177">
        <v>112</v>
      </c>
      <c r="FF59" s="177">
        <v>4478</v>
      </c>
      <c r="FG59" s="274">
        <f>ROUND('第8表 (円)'!FM59/1000,0)</f>
        <v>1968</v>
      </c>
      <c r="FH59" s="177">
        <v>2</v>
      </c>
      <c r="FI59" s="177">
        <v>14</v>
      </c>
      <c r="FJ59" s="274">
        <f>ROUND('第8表 (円)'!FP59/1000,0)</f>
        <v>110</v>
      </c>
      <c r="FK59" s="177">
        <v>371</v>
      </c>
      <c r="FL59" s="177">
        <v>790</v>
      </c>
      <c r="FM59" s="274">
        <f>ROUND('第8表 (円)'!FS59/1000,0)</f>
        <v>6388</v>
      </c>
      <c r="FN59" s="177"/>
      <c r="FO59" s="177">
        <v>12</v>
      </c>
      <c r="FP59" s="177">
        <v>88</v>
      </c>
      <c r="FQ59" s="274">
        <f>ROUND('第8表 (円)'!FW59/1000,0)</f>
        <v>2416</v>
      </c>
      <c r="FR59" s="177">
        <v>316</v>
      </c>
      <c r="FS59" s="177">
        <v>611</v>
      </c>
      <c r="FT59" s="274">
        <f>ROUND('第8表 (円)'!FZ59/1000,0)</f>
        <v>3607</v>
      </c>
      <c r="FU59" s="177">
        <v>43</v>
      </c>
      <c r="FV59" s="177">
        <v>91</v>
      </c>
      <c r="FW59" s="274">
        <f>ROUND('第8表 (円)'!GC59/1000,0)</f>
        <v>365</v>
      </c>
      <c r="FY59" s="22" t="s">
        <v>289</v>
      </c>
      <c r="FZ59" s="177">
        <v>171</v>
      </c>
      <c r="GA59" s="177">
        <v>234</v>
      </c>
      <c r="GB59" s="274">
        <f>ROUND('第8表 (円)'!GH59/1000,0)</f>
        <v>1651</v>
      </c>
      <c r="GC59" s="177">
        <v>11</v>
      </c>
      <c r="GD59" s="177">
        <v>204</v>
      </c>
      <c r="GE59" s="274">
        <f>ROUND('第8表 (円)'!GK59/1000,3)</f>
        <v>111.61199999999999</v>
      </c>
      <c r="GF59" s="177" t="s">
        <v>191</v>
      </c>
      <c r="GG59" s="177" t="s">
        <v>191</v>
      </c>
      <c r="GH59" s="177" t="s">
        <v>191</v>
      </c>
      <c r="GI59" s="177"/>
      <c r="GJ59" s="286">
        <v>27</v>
      </c>
      <c r="GK59" s="274">
        <f>ROUND('第8表 (円)'!GQ59/1000,0)</f>
        <v>2124</v>
      </c>
      <c r="GL59" s="286">
        <v>21</v>
      </c>
      <c r="GM59" s="274">
        <f>ROUND('第8表 (円)'!GS59/1000,0)</f>
        <v>2121</v>
      </c>
      <c r="GN59" s="286">
        <v>260</v>
      </c>
      <c r="GO59" s="274">
        <f>ROUND('第8表 (円)'!GU59/1000,0)</f>
        <v>17984</v>
      </c>
      <c r="GP59" s="286">
        <v>161</v>
      </c>
      <c r="GQ59" s="274">
        <f>ROUND('第8表 (円)'!GW59/1000,0)</f>
        <v>10657</v>
      </c>
      <c r="GR59" s="286">
        <v>99</v>
      </c>
      <c r="GS59" s="274">
        <f>ROUND('第8表 (円)'!GY59/1000,0)</f>
        <v>7326</v>
      </c>
    </row>
    <row r="60" spans="1:256" ht="10.5" customHeight="1">
      <c r="A60" s="22" t="s">
        <v>290</v>
      </c>
      <c r="B60" s="274">
        <f t="shared" si="10"/>
        <v>127718</v>
      </c>
      <c r="C60" s="274">
        <f>ROUND('第8表 (円)'!C60/1000,0)</f>
        <v>2151421</v>
      </c>
      <c r="D60" s="274">
        <f t="shared" si="11"/>
        <v>45859</v>
      </c>
      <c r="E60" s="274">
        <f>ROUND('第8表 (円)'!E60/1000,0)</f>
        <v>1151895</v>
      </c>
      <c r="F60" s="177">
        <v>30991</v>
      </c>
      <c r="G60" s="177">
        <v>67316</v>
      </c>
      <c r="H60" s="274">
        <f>ROUND('第8表 (円)'!H60/1000,0)</f>
        <v>653351</v>
      </c>
      <c r="I60" s="177">
        <v>962</v>
      </c>
      <c r="J60" s="177">
        <v>11840</v>
      </c>
      <c r="K60" s="274">
        <f>ROUND('第8表 (円)'!K60/1000,0)</f>
        <v>350758</v>
      </c>
      <c r="L60" s="177"/>
      <c r="M60" s="177">
        <v>24063</v>
      </c>
      <c r="N60" s="177">
        <v>40706</v>
      </c>
      <c r="O60" s="274">
        <f>ROUND('第8表 (円)'!O60/1000,0)</f>
        <v>225535</v>
      </c>
      <c r="P60" s="177">
        <v>5966</v>
      </c>
      <c r="Q60" s="177">
        <v>14770</v>
      </c>
      <c r="R60" s="274">
        <f>ROUND('第8表 (円)'!R60/1000,0)</f>
        <v>77058</v>
      </c>
      <c r="S60" s="177">
        <v>12372</v>
      </c>
      <c r="T60" s="177">
        <v>15235</v>
      </c>
      <c r="U60" s="274">
        <f>ROUND('第8表 (円)'!U60/1000,0)</f>
        <v>102101</v>
      </c>
      <c r="W60" s="22" t="s">
        <v>290</v>
      </c>
      <c r="X60" s="177">
        <v>878</v>
      </c>
      <c r="Y60" s="177">
        <v>28033</v>
      </c>
      <c r="Z60" s="274">
        <f>ROUND('第8表 (円)'!Z60/1000,0)</f>
        <v>15229</v>
      </c>
      <c r="AA60" s="177">
        <v>4</v>
      </c>
      <c r="AB60" s="177">
        <v>25</v>
      </c>
      <c r="AC60" s="274">
        <f>ROUND('第8表 (円)'!AC60/1000,0)</f>
        <v>230</v>
      </c>
      <c r="AD60" s="177">
        <v>0</v>
      </c>
      <c r="AE60" s="177">
        <v>0</v>
      </c>
      <c r="AF60" s="274">
        <f>ROUND('第8表 (円)'!AF60/1000,0)</f>
        <v>0</v>
      </c>
      <c r="AG60" s="177">
        <v>1270</v>
      </c>
      <c r="AH60" s="274">
        <f>ROUND('第8表 (円)'!AH60/1000,0)</f>
        <v>16880</v>
      </c>
      <c r="AI60" s="177"/>
      <c r="AJ60" s="177">
        <v>2</v>
      </c>
      <c r="AK60" s="274">
        <f>ROUND('第8表 (円)'!AK60/1000,0)</f>
        <v>44</v>
      </c>
      <c r="AL60" s="177">
        <v>51</v>
      </c>
      <c r="AM60" s="274">
        <f>ROUND('第8表 (円)'!AM60/1000,0)</f>
        <v>5151</v>
      </c>
      <c r="AN60" s="177">
        <v>11</v>
      </c>
      <c r="AO60" s="274">
        <f>ROUND('第8表 (円)'!AO60/1000,0)</f>
        <v>388</v>
      </c>
      <c r="AP60" s="177">
        <v>10</v>
      </c>
      <c r="AQ60" s="274">
        <f>ROUND('第8表 (円)'!AQ60/1000,0)</f>
        <v>911</v>
      </c>
      <c r="AR60" s="177">
        <v>6</v>
      </c>
      <c r="AS60" s="274">
        <f>ROUND('第8表 (円)'!AS60/1000,0)</f>
        <v>743</v>
      </c>
      <c r="AU60" s="22" t="s">
        <v>290</v>
      </c>
      <c r="AV60" s="274">
        <f t="shared" si="12"/>
        <v>1120</v>
      </c>
      <c r="AW60" s="274">
        <f t="shared" si="13"/>
        <v>38116</v>
      </c>
      <c r="AX60" s="274">
        <f>ROUND('第8表 (円)'!BA60/1000,0)</f>
        <v>340871</v>
      </c>
      <c r="AY60" s="177">
        <v>437</v>
      </c>
      <c r="AZ60" s="177">
        <v>15802</v>
      </c>
      <c r="BA60" s="274">
        <f>ROUND('第8表 (円)'!BD60/1000,0)</f>
        <v>170763</v>
      </c>
      <c r="BB60" s="177">
        <v>683</v>
      </c>
      <c r="BC60" s="177">
        <v>22314</v>
      </c>
      <c r="BD60" s="274">
        <f>ROUND('第8表 (円)'!BG60/1000,0)</f>
        <v>170107</v>
      </c>
      <c r="BE60" s="177"/>
      <c r="BF60" s="274">
        <f t="shared" si="14"/>
        <v>21</v>
      </c>
      <c r="BG60" s="274">
        <f>ROUND('第8表 (円)'!BJ60/1000,0)</f>
        <v>15616</v>
      </c>
      <c r="BH60" s="177">
        <v>9</v>
      </c>
      <c r="BI60" s="274">
        <f>ROUND('第8表 (円)'!BL60/1000,0)</f>
        <v>6816</v>
      </c>
      <c r="BJ60" s="177">
        <v>12</v>
      </c>
      <c r="BK60" s="274">
        <f>ROUND('第8表 (円)'!BN60/1000,0)</f>
        <v>8800</v>
      </c>
      <c r="BL60" s="177">
        <v>1</v>
      </c>
      <c r="BM60" s="274">
        <f>ROUND('第8表 (円)'!BP60/1000,0)</f>
        <v>380</v>
      </c>
      <c r="BN60" s="177">
        <v>0</v>
      </c>
      <c r="BO60" s="177">
        <v>0</v>
      </c>
      <c r="BP60" s="274">
        <f>ROUND('第8表 (円)'!BS60/1000,0)</f>
        <v>0</v>
      </c>
      <c r="BR60" s="22" t="s">
        <v>290</v>
      </c>
      <c r="BS60" s="274">
        <f t="shared" si="15"/>
        <v>75225</v>
      </c>
      <c r="BT60" s="274">
        <f>ROUND('第8表 (円)'!BW60/1000,0)</f>
        <v>855452</v>
      </c>
      <c r="BU60" s="177">
        <v>51225</v>
      </c>
      <c r="BV60" s="177">
        <v>97285</v>
      </c>
      <c r="BW60" s="274">
        <f>ROUND('第8表 (円)'!BZ60/1000,0)</f>
        <v>651394</v>
      </c>
      <c r="BX60" s="177">
        <v>833</v>
      </c>
      <c r="BY60" s="177">
        <v>9808</v>
      </c>
      <c r="BZ60" s="274">
        <f>ROUND('第8表 (円)'!CC60/1000,0)</f>
        <v>245863</v>
      </c>
      <c r="CA60" s="177">
        <v>41215</v>
      </c>
      <c r="CB60" s="177"/>
      <c r="CC60" s="177">
        <v>67579</v>
      </c>
      <c r="CD60" s="274">
        <f>ROUND('第8表 (円)'!CG60/1000,0)</f>
        <v>323249</v>
      </c>
      <c r="CE60" s="177">
        <v>9177</v>
      </c>
      <c r="CF60" s="177">
        <v>19898</v>
      </c>
      <c r="CG60" s="274">
        <f>ROUND('第8表 (円)'!CJ60/1000,0)</f>
        <v>82282</v>
      </c>
      <c r="CH60" s="177">
        <v>7569</v>
      </c>
      <c r="CI60" s="177">
        <v>13541</v>
      </c>
      <c r="CJ60" s="274">
        <f>ROUND('第8表 (円)'!CM60/1000,0)</f>
        <v>79960</v>
      </c>
      <c r="CK60" s="177">
        <v>124</v>
      </c>
      <c r="CL60" s="177">
        <v>729</v>
      </c>
      <c r="CM60" s="274">
        <f>ROUND('第8表 (円)'!CP60/1000,0)</f>
        <v>30325</v>
      </c>
      <c r="CO60" s="22" t="s">
        <v>290</v>
      </c>
      <c r="CP60" s="177">
        <v>6507</v>
      </c>
      <c r="CQ60" s="177">
        <v>11114</v>
      </c>
      <c r="CR60" s="274">
        <f>ROUND('第8表 (円)'!CU60/1000,0)</f>
        <v>42763</v>
      </c>
      <c r="CS60" s="177">
        <v>938</v>
      </c>
      <c r="CT60" s="177">
        <v>1698</v>
      </c>
      <c r="CU60" s="274">
        <f>ROUND('第8表 (円)'!CX60/1000,0)</f>
        <v>6872</v>
      </c>
      <c r="CV60" s="177">
        <v>21954</v>
      </c>
      <c r="CW60" s="177">
        <v>29558</v>
      </c>
      <c r="CX60" s="274">
        <f>ROUND('第8表 (円)'!DA60/1000,0)</f>
        <v>126779</v>
      </c>
      <c r="CY60" s="177"/>
      <c r="CZ60" s="177">
        <v>3980</v>
      </c>
      <c r="DA60" s="177">
        <v>6322</v>
      </c>
      <c r="DB60" s="274">
        <f>ROUND('第8表 (円)'!DE60/1000,0)</f>
        <v>15394</v>
      </c>
      <c r="DC60" s="177">
        <v>730</v>
      </c>
      <c r="DD60" s="177">
        <v>24402</v>
      </c>
      <c r="DE60" s="274">
        <f>ROUND('第8表 (円)'!DH60/1000,0)</f>
        <v>9759</v>
      </c>
      <c r="DF60" s="177">
        <v>82</v>
      </c>
      <c r="DG60" s="177">
        <v>1082</v>
      </c>
      <c r="DH60" s="274">
        <f>ROUND('第8表 (円)'!DK60/1000,0)</f>
        <v>417</v>
      </c>
      <c r="DJ60" s="22" t="s">
        <v>290</v>
      </c>
      <c r="DK60" s="177">
        <v>31</v>
      </c>
      <c r="DL60" s="177">
        <v>222</v>
      </c>
      <c r="DM60" s="274">
        <f>ROUND('第8表 (円)'!DP60/1000,0)</f>
        <v>1493</v>
      </c>
      <c r="DN60" s="177">
        <v>2</v>
      </c>
      <c r="DO60" s="177">
        <v>15</v>
      </c>
      <c r="DP60" s="274">
        <f>ROUND('第8表 (円)'!DS60/1000,0)</f>
        <v>110</v>
      </c>
      <c r="DQ60" s="177">
        <v>0</v>
      </c>
      <c r="DR60" s="177">
        <v>0</v>
      </c>
      <c r="DS60" s="274">
        <f>ROUND('第8表 (円)'!DV60/1000,0)</f>
        <v>0</v>
      </c>
      <c r="DT60" s="177">
        <v>1763</v>
      </c>
      <c r="DU60" s="177"/>
      <c r="DV60" s="274">
        <f>ROUND('第8表 (円)'!DY60/1000,0)</f>
        <v>10074</v>
      </c>
      <c r="DW60" s="177">
        <v>0</v>
      </c>
      <c r="DX60" s="274">
        <f>ROUND('第8表 (円)'!EA60/1000,0)</f>
        <v>0</v>
      </c>
      <c r="DY60" s="177">
        <v>78</v>
      </c>
      <c r="DZ60" s="274">
        <f>ROUND('第8表 (円)'!EC60/1000,0)</f>
        <v>6153</v>
      </c>
      <c r="EA60" s="177">
        <v>11</v>
      </c>
      <c r="EB60" s="274">
        <f>ROUND('第8表 (円)'!EE60/1000,0)</f>
        <v>389</v>
      </c>
      <c r="EC60" s="177">
        <v>26</v>
      </c>
      <c r="ED60" s="274">
        <f>ROUND('第8表 (円)'!EG60/1000,0)</f>
        <v>1600</v>
      </c>
      <c r="EE60" s="177">
        <v>18</v>
      </c>
      <c r="EF60" s="274">
        <f>ROUND('第8表 (円)'!EI60/1000,0)</f>
        <v>1133</v>
      </c>
      <c r="EH60" s="22" t="s">
        <v>290</v>
      </c>
      <c r="EI60" s="177">
        <v>16</v>
      </c>
      <c r="EJ60" s="274">
        <f>ROUND('第8表 (円)'!EP60/1000,0)</f>
        <v>7627</v>
      </c>
      <c r="EK60" s="177">
        <v>103</v>
      </c>
      <c r="EL60" s="274">
        <f>ROUND('第8表 (円)'!ER60/1000,0)</f>
        <v>39050</v>
      </c>
      <c r="EM60" s="177">
        <v>4096</v>
      </c>
      <c r="EN60" s="177">
        <v>10861</v>
      </c>
      <c r="EO60" s="274">
        <f>ROUND('第8表 (円)'!EU60/1000,0)</f>
        <v>103697</v>
      </c>
      <c r="EP60" s="177">
        <v>138</v>
      </c>
      <c r="EQ60" s="177">
        <v>1982</v>
      </c>
      <c r="ER60" s="177"/>
      <c r="ES60" s="274">
        <f>ROUND('第8表 (円)'!EY60/1000,0)</f>
        <v>53881</v>
      </c>
      <c r="ET60" s="177">
        <v>3578</v>
      </c>
      <c r="EU60" s="177">
        <v>7908</v>
      </c>
      <c r="EV60" s="274">
        <f>ROUND('第8表 (円)'!FB60/1000,0)</f>
        <v>44049</v>
      </c>
      <c r="EW60" s="177">
        <v>380</v>
      </c>
      <c r="EX60" s="177">
        <v>971</v>
      </c>
      <c r="EY60" s="274">
        <f>ROUND('第8表 (円)'!FE60/1000,0)</f>
        <v>5767</v>
      </c>
      <c r="EZ60" s="177">
        <v>1941</v>
      </c>
      <c r="FA60" s="177">
        <v>2740</v>
      </c>
      <c r="FB60" s="274">
        <f>ROUND('第8表 (円)'!FH60/1000,0)</f>
        <v>20527</v>
      </c>
      <c r="FD60" s="22" t="s">
        <v>290</v>
      </c>
      <c r="FE60" s="177">
        <v>132</v>
      </c>
      <c r="FF60" s="177">
        <v>5298</v>
      </c>
      <c r="FG60" s="274">
        <f>ROUND('第8表 (円)'!FM60/1000,0)</f>
        <v>2259</v>
      </c>
      <c r="FH60" s="177">
        <v>2</v>
      </c>
      <c r="FI60" s="177">
        <v>16</v>
      </c>
      <c r="FJ60" s="274">
        <f>ROUND('第8表 (円)'!FP60/1000,0)</f>
        <v>124</v>
      </c>
      <c r="FK60" s="177">
        <v>357</v>
      </c>
      <c r="FL60" s="177">
        <v>921</v>
      </c>
      <c r="FM60" s="274">
        <f>ROUND('第8表 (円)'!FS60/1000,0)</f>
        <v>11560</v>
      </c>
      <c r="FN60" s="177"/>
      <c r="FO60" s="177">
        <v>16</v>
      </c>
      <c r="FP60" s="177">
        <v>254</v>
      </c>
      <c r="FQ60" s="274">
        <f>ROUND('第8表 (円)'!FW60/1000,0)</f>
        <v>7388</v>
      </c>
      <c r="FR60" s="177">
        <v>299</v>
      </c>
      <c r="FS60" s="177">
        <v>561</v>
      </c>
      <c r="FT60" s="274">
        <f>ROUND('第8表 (円)'!FZ60/1000,0)</f>
        <v>3733</v>
      </c>
      <c r="FU60" s="177">
        <v>42</v>
      </c>
      <c r="FV60" s="177">
        <v>106</v>
      </c>
      <c r="FW60" s="274">
        <f>ROUND('第8表 (円)'!GC60/1000,0)</f>
        <v>439</v>
      </c>
      <c r="FY60" s="22" t="s">
        <v>290</v>
      </c>
      <c r="FZ60" s="177">
        <v>180</v>
      </c>
      <c r="GA60" s="177">
        <v>248</v>
      </c>
      <c r="GB60" s="274">
        <f>ROUND('第8表 (円)'!GH60/1000,0)</f>
        <v>1819</v>
      </c>
      <c r="GC60" s="177">
        <v>14</v>
      </c>
      <c r="GD60" s="177">
        <v>568</v>
      </c>
      <c r="GE60" s="274">
        <f>ROUND('第8表 (円)'!GK60/1000,3)</f>
        <v>325.77800000000002</v>
      </c>
      <c r="GF60" s="177" t="s">
        <v>191</v>
      </c>
      <c r="GG60" s="177" t="s">
        <v>191</v>
      </c>
      <c r="GH60" s="177" t="s">
        <v>191</v>
      </c>
      <c r="GI60" s="177"/>
      <c r="GJ60" s="286">
        <v>28</v>
      </c>
      <c r="GK60" s="274">
        <f>ROUND('第8表 (円)'!GQ60/1000,0)</f>
        <v>1690</v>
      </c>
      <c r="GL60" s="286">
        <v>30</v>
      </c>
      <c r="GM60" s="274">
        <f>ROUND('第8表 (円)'!GS60/1000,0)</f>
        <v>2073</v>
      </c>
      <c r="GN60" s="286">
        <v>269</v>
      </c>
      <c r="GO60" s="274">
        <f>ROUND('第8表 (円)'!GU60/1000,0)</f>
        <v>20233</v>
      </c>
      <c r="GP60" s="286">
        <v>179</v>
      </c>
      <c r="GQ60" s="274">
        <f>ROUND('第8表 (円)'!GW60/1000,0)</f>
        <v>13772</v>
      </c>
      <c r="GR60" s="286">
        <v>90</v>
      </c>
      <c r="GS60" s="274">
        <f>ROUND('第8表 (円)'!GY60/1000,0)</f>
        <v>6461</v>
      </c>
    </row>
    <row r="61" spans="1:256" ht="10.5" customHeight="1">
      <c r="A61" s="18"/>
      <c r="B61" s="274"/>
      <c r="C61" s="274"/>
      <c r="D61" s="274"/>
      <c r="E61" s="274"/>
      <c r="F61" s="177"/>
      <c r="G61" s="177"/>
      <c r="H61" s="274"/>
      <c r="I61" s="177"/>
      <c r="J61" s="177"/>
      <c r="K61" s="274"/>
      <c r="L61" s="177"/>
      <c r="M61" s="177"/>
      <c r="N61" s="177"/>
      <c r="O61" s="274"/>
      <c r="P61" s="177"/>
      <c r="Q61" s="177"/>
      <c r="R61" s="274"/>
      <c r="S61" s="177"/>
      <c r="T61" s="177"/>
      <c r="U61" s="274"/>
      <c r="W61" s="18"/>
      <c r="X61" s="177"/>
      <c r="Y61" s="177"/>
      <c r="Z61" s="274"/>
      <c r="AA61" s="177"/>
      <c r="AB61" s="177"/>
      <c r="AC61" s="274"/>
      <c r="AD61" s="177"/>
      <c r="AE61" s="177"/>
      <c r="AF61" s="274"/>
      <c r="AG61" s="177"/>
      <c r="AH61" s="274"/>
      <c r="AI61" s="177"/>
      <c r="AJ61" s="177"/>
      <c r="AK61" s="274"/>
      <c r="AL61" s="177"/>
      <c r="AM61" s="274"/>
      <c r="AN61" s="177"/>
      <c r="AO61" s="274"/>
      <c r="AP61" s="177"/>
      <c r="AQ61" s="274"/>
      <c r="AR61" s="177"/>
      <c r="AS61" s="274"/>
      <c r="AU61" s="18"/>
      <c r="AV61" s="274"/>
      <c r="AW61" s="274"/>
      <c r="AX61" s="274"/>
      <c r="AY61" s="177"/>
      <c r="AZ61" s="177"/>
      <c r="BA61" s="274"/>
      <c r="BB61" s="177"/>
      <c r="BC61" s="177"/>
      <c r="BD61" s="274"/>
      <c r="BE61" s="177"/>
      <c r="BF61" s="274"/>
      <c r="BG61" s="274"/>
      <c r="BH61" s="177"/>
      <c r="BI61" s="274"/>
      <c r="BJ61" s="177"/>
      <c r="BK61" s="274"/>
      <c r="BL61" s="177"/>
      <c r="BM61" s="274"/>
      <c r="BN61" s="177"/>
      <c r="BO61" s="177"/>
      <c r="BP61" s="274"/>
      <c r="BR61" s="18"/>
      <c r="BS61" s="274"/>
      <c r="BT61" s="274"/>
      <c r="BU61" s="177"/>
      <c r="BV61" s="177"/>
      <c r="BW61" s="274"/>
      <c r="BX61" s="177"/>
      <c r="BY61" s="177"/>
      <c r="BZ61" s="274"/>
      <c r="CA61" s="177"/>
      <c r="CB61" s="177"/>
      <c r="CC61" s="177"/>
      <c r="CD61" s="274"/>
      <c r="CE61" s="177"/>
      <c r="CF61" s="177"/>
      <c r="CG61" s="274"/>
      <c r="CH61" s="177"/>
      <c r="CI61" s="177"/>
      <c r="CJ61" s="274"/>
      <c r="CK61" s="177"/>
      <c r="CL61" s="177"/>
      <c r="CM61" s="274"/>
      <c r="CO61" s="18"/>
      <c r="CP61" s="177"/>
      <c r="CQ61" s="177"/>
      <c r="CR61" s="274"/>
      <c r="CS61" s="177"/>
      <c r="CT61" s="177"/>
      <c r="CU61" s="274"/>
      <c r="CV61" s="177"/>
      <c r="CW61" s="177"/>
      <c r="CX61" s="274"/>
      <c r="CY61" s="177"/>
      <c r="CZ61" s="177"/>
      <c r="DA61" s="177"/>
      <c r="DB61" s="274"/>
      <c r="DC61" s="177"/>
      <c r="DD61" s="177"/>
      <c r="DE61" s="274"/>
      <c r="DF61" s="177"/>
      <c r="DG61" s="177"/>
      <c r="DH61" s="274"/>
      <c r="DJ61" s="18"/>
      <c r="DK61" s="177"/>
      <c r="DL61" s="177"/>
      <c r="DM61" s="274"/>
      <c r="DN61" s="177"/>
      <c r="DO61" s="177"/>
      <c r="DP61" s="274"/>
      <c r="DQ61" s="177"/>
      <c r="DR61" s="177"/>
      <c r="DS61" s="274"/>
      <c r="DT61" s="177"/>
      <c r="DU61" s="177"/>
      <c r="DV61" s="274"/>
      <c r="DW61" s="177"/>
      <c r="DX61" s="274"/>
      <c r="DY61" s="177"/>
      <c r="DZ61" s="274"/>
      <c r="EA61" s="177"/>
      <c r="EB61" s="274"/>
      <c r="EC61" s="177"/>
      <c r="ED61" s="274"/>
      <c r="EE61" s="177"/>
      <c r="EF61" s="274"/>
      <c r="EH61" s="18"/>
      <c r="EI61" s="177"/>
      <c r="EJ61" s="274"/>
      <c r="EK61" s="177"/>
      <c r="EL61" s="274"/>
      <c r="EM61" s="177"/>
      <c r="EN61" s="177"/>
      <c r="EO61" s="274"/>
      <c r="EP61" s="177"/>
      <c r="EQ61" s="177"/>
      <c r="ER61" s="177"/>
      <c r="ES61" s="274"/>
      <c r="ET61" s="177"/>
      <c r="EU61" s="177"/>
      <c r="EV61" s="274"/>
      <c r="EW61" s="177"/>
      <c r="EX61" s="177"/>
      <c r="EY61" s="274"/>
      <c r="EZ61" s="177"/>
      <c r="FA61" s="177"/>
      <c r="FB61" s="274"/>
      <c r="FD61" s="18"/>
      <c r="FE61" s="177"/>
      <c r="FF61" s="177"/>
      <c r="FG61" s="274"/>
      <c r="FH61" s="177"/>
      <c r="FI61" s="177"/>
      <c r="FJ61" s="274"/>
      <c r="FK61" s="177"/>
      <c r="FL61" s="177"/>
      <c r="FM61" s="274"/>
      <c r="FN61" s="177"/>
      <c r="FO61" s="177"/>
      <c r="FP61" s="177"/>
      <c r="FQ61" s="274"/>
      <c r="FR61" s="177"/>
      <c r="FS61" s="177"/>
      <c r="FT61" s="274"/>
      <c r="FU61" s="177"/>
      <c r="FV61" s="177"/>
      <c r="FW61" s="274"/>
      <c r="FY61" s="18"/>
      <c r="FZ61" s="177"/>
      <c r="GA61" s="177"/>
      <c r="GB61" s="274"/>
      <c r="GC61" s="177"/>
      <c r="GD61" s="177"/>
      <c r="GE61" s="274"/>
      <c r="GF61" s="177"/>
      <c r="GG61" s="177"/>
      <c r="GH61" s="177"/>
      <c r="GI61" s="177"/>
      <c r="GJ61" s="286"/>
      <c r="GK61" s="274"/>
      <c r="GL61" s="286"/>
      <c r="GM61" s="274"/>
      <c r="GN61" s="286"/>
      <c r="GO61" s="274"/>
      <c r="GP61" s="286"/>
      <c r="GQ61" s="274"/>
      <c r="GR61" s="286"/>
      <c r="GS61" s="274"/>
    </row>
    <row r="62" spans="1:256" ht="10.5" customHeight="1">
      <c r="A62" s="22" t="s">
        <v>291</v>
      </c>
      <c r="B62" s="274">
        <f t="shared" si="10"/>
        <v>127322</v>
      </c>
      <c r="C62" s="274">
        <f>ROUND('第8表 (円)'!C62/1000,0)</f>
        <v>2139836</v>
      </c>
      <c r="D62" s="274">
        <f t="shared" si="11"/>
        <v>46973</v>
      </c>
      <c r="E62" s="274">
        <f>ROUND('第8表 (円)'!E62/1000,0)</f>
        <v>1132589</v>
      </c>
      <c r="F62" s="177">
        <v>31563</v>
      </c>
      <c r="G62" s="177">
        <v>67874</v>
      </c>
      <c r="H62" s="274">
        <f>ROUND('第8表 (円)'!H62/1000,0)</f>
        <v>641517</v>
      </c>
      <c r="I62" s="177">
        <v>905</v>
      </c>
      <c r="J62" s="177">
        <v>11207</v>
      </c>
      <c r="K62" s="274">
        <f>ROUND('第8表 (円)'!K62/1000,0)</f>
        <v>330879</v>
      </c>
      <c r="L62" s="177"/>
      <c r="M62" s="177">
        <v>24579</v>
      </c>
      <c r="N62" s="177">
        <v>41561</v>
      </c>
      <c r="O62" s="274">
        <f>ROUND('第8表 (円)'!O62/1000,0)</f>
        <v>228959</v>
      </c>
      <c r="P62" s="177">
        <v>6079</v>
      </c>
      <c r="Q62" s="177">
        <v>15106</v>
      </c>
      <c r="R62" s="274">
        <f>ROUND('第8表 (円)'!R62/1000,0)</f>
        <v>81680</v>
      </c>
      <c r="S62" s="177">
        <v>12644</v>
      </c>
      <c r="T62" s="177">
        <v>15504</v>
      </c>
      <c r="U62" s="274">
        <f>ROUND('第8表 (円)'!U62/1000,0)</f>
        <v>105105</v>
      </c>
      <c r="W62" s="22" t="s">
        <v>291</v>
      </c>
      <c r="X62" s="177">
        <v>802</v>
      </c>
      <c r="Y62" s="177">
        <v>26465</v>
      </c>
      <c r="Z62" s="274">
        <f>ROUND('第8表 (円)'!Z62/1000,0)</f>
        <v>14329</v>
      </c>
      <c r="AA62" s="177">
        <v>1</v>
      </c>
      <c r="AB62" s="177">
        <v>16</v>
      </c>
      <c r="AC62" s="274">
        <f>ROUND('第8表 (円)'!AC62/1000,0)</f>
        <v>159</v>
      </c>
      <c r="AD62" s="177">
        <v>0</v>
      </c>
      <c r="AE62" s="177">
        <v>0</v>
      </c>
      <c r="AF62" s="274">
        <f>ROUND('第8表 (円)'!AF62/1000,0)</f>
        <v>0</v>
      </c>
      <c r="AG62" s="177">
        <v>1497</v>
      </c>
      <c r="AH62" s="274">
        <f>ROUND('第8表 (円)'!AH62/1000,0)</f>
        <v>14765</v>
      </c>
      <c r="AI62" s="177"/>
      <c r="AJ62" s="177">
        <v>1</v>
      </c>
      <c r="AK62" s="274">
        <f>ROUND('第8表 (円)'!AK62/1000,0)</f>
        <v>30</v>
      </c>
      <c r="AL62" s="177">
        <v>51</v>
      </c>
      <c r="AM62" s="274">
        <f>ROUND('第8表 (円)'!AM62/1000,0)</f>
        <v>3344</v>
      </c>
      <c r="AN62" s="177">
        <v>4</v>
      </c>
      <c r="AO62" s="274">
        <f>ROUND('第8表 (円)'!AO62/1000,0)</f>
        <v>105</v>
      </c>
      <c r="AP62" s="177">
        <v>19</v>
      </c>
      <c r="AQ62" s="274">
        <f>ROUND('第8表 (円)'!AQ62/1000,0)</f>
        <v>987</v>
      </c>
      <c r="AR62" s="177">
        <v>15</v>
      </c>
      <c r="AS62" s="274">
        <f>ROUND('第8表 (円)'!AS62/1000,0)</f>
        <v>953</v>
      </c>
      <c r="AU62" s="22" t="s">
        <v>291</v>
      </c>
      <c r="AV62" s="274">
        <f t="shared" si="12"/>
        <v>1162</v>
      </c>
      <c r="AW62" s="274">
        <f t="shared" si="13"/>
        <v>37401</v>
      </c>
      <c r="AX62" s="274">
        <f>ROUND('第8表 (円)'!BA62/1000,0)</f>
        <v>340409</v>
      </c>
      <c r="AY62" s="177">
        <v>479</v>
      </c>
      <c r="AZ62" s="177">
        <v>14819</v>
      </c>
      <c r="BA62" s="274">
        <f>ROUND('第8表 (円)'!BD62/1000,0)</f>
        <v>171339</v>
      </c>
      <c r="BB62" s="177">
        <v>683</v>
      </c>
      <c r="BC62" s="177">
        <v>22582</v>
      </c>
      <c r="BD62" s="274">
        <f>ROUND('第8表 (円)'!BG62/1000,0)</f>
        <v>169071</v>
      </c>
      <c r="BE62" s="177"/>
      <c r="BF62" s="274">
        <f t="shared" si="14"/>
        <v>16</v>
      </c>
      <c r="BG62" s="274">
        <f>ROUND('第8表 (円)'!BJ62/1000,0)</f>
        <v>10885</v>
      </c>
      <c r="BH62" s="177">
        <v>3</v>
      </c>
      <c r="BI62" s="274">
        <f>ROUND('第8表 (円)'!BL62/1000,0)</f>
        <v>2749</v>
      </c>
      <c r="BJ62" s="177">
        <v>13</v>
      </c>
      <c r="BK62" s="274">
        <f>ROUND('第8表 (円)'!BN62/1000,0)</f>
        <v>8136</v>
      </c>
      <c r="BL62" s="177">
        <v>0</v>
      </c>
      <c r="BM62" s="274">
        <f>ROUND('第8表 (円)'!BP62/1000,0)</f>
        <v>0</v>
      </c>
      <c r="BN62" s="177">
        <v>0</v>
      </c>
      <c r="BO62" s="177">
        <v>0</v>
      </c>
      <c r="BP62" s="274">
        <f>ROUND('第8表 (円)'!BS62/1000,0)</f>
        <v>0</v>
      </c>
      <c r="BR62" s="22" t="s">
        <v>291</v>
      </c>
      <c r="BS62" s="274">
        <f t="shared" si="15"/>
        <v>73695</v>
      </c>
      <c r="BT62" s="274">
        <f>ROUND('第8表 (円)'!BW62/1000,0)</f>
        <v>868275</v>
      </c>
      <c r="BU62" s="177">
        <v>49985</v>
      </c>
      <c r="BV62" s="177">
        <v>96050</v>
      </c>
      <c r="BW62" s="274">
        <f>ROUND('第8表 (円)'!BZ62/1000,0)</f>
        <v>669863</v>
      </c>
      <c r="BX62" s="177">
        <v>858</v>
      </c>
      <c r="BY62" s="177">
        <v>10360</v>
      </c>
      <c r="BZ62" s="274">
        <f>ROUND('第8表 (円)'!CC62/1000,0)</f>
        <v>259941</v>
      </c>
      <c r="CA62" s="177">
        <v>39869</v>
      </c>
      <c r="CB62" s="177"/>
      <c r="CC62" s="177">
        <v>65698</v>
      </c>
      <c r="CD62" s="274">
        <f>ROUND('第8表 (円)'!CG62/1000,0)</f>
        <v>326617</v>
      </c>
      <c r="CE62" s="177">
        <v>9258</v>
      </c>
      <c r="CF62" s="177">
        <v>19992</v>
      </c>
      <c r="CG62" s="274">
        <f>ROUND('第8表 (円)'!CJ62/1000,0)</f>
        <v>83305</v>
      </c>
      <c r="CH62" s="177">
        <v>7270</v>
      </c>
      <c r="CI62" s="177">
        <v>12847</v>
      </c>
      <c r="CJ62" s="274">
        <f>ROUND('第8表 (円)'!CM62/1000,0)</f>
        <v>68819</v>
      </c>
      <c r="CK62" s="177">
        <v>122</v>
      </c>
      <c r="CL62" s="177">
        <v>735</v>
      </c>
      <c r="CM62" s="274">
        <f>ROUND('第8表 (円)'!CP62/1000,0)</f>
        <v>22319</v>
      </c>
      <c r="CO62" s="22" t="s">
        <v>291</v>
      </c>
      <c r="CP62" s="177">
        <v>6257</v>
      </c>
      <c r="CQ62" s="177">
        <v>10506</v>
      </c>
      <c r="CR62" s="274">
        <f>ROUND('第8表 (円)'!CU62/1000,0)</f>
        <v>40009</v>
      </c>
      <c r="CS62" s="177">
        <v>891</v>
      </c>
      <c r="CT62" s="177">
        <v>1606</v>
      </c>
      <c r="CU62" s="274">
        <f>ROUND('第8表 (円)'!CX62/1000,0)</f>
        <v>6490</v>
      </c>
      <c r="CV62" s="177">
        <v>21172</v>
      </c>
      <c r="CW62" s="177">
        <v>28398</v>
      </c>
      <c r="CX62" s="274">
        <f>ROUND('第8表 (円)'!DA62/1000,0)</f>
        <v>125488</v>
      </c>
      <c r="CY62" s="177"/>
      <c r="CZ62" s="177">
        <v>3849</v>
      </c>
      <c r="DA62" s="177">
        <v>5893</v>
      </c>
      <c r="DB62" s="274">
        <f>ROUND('第8表 (円)'!DE62/1000,0)</f>
        <v>15028</v>
      </c>
      <c r="DC62" s="177">
        <v>777</v>
      </c>
      <c r="DD62" s="177">
        <v>25743</v>
      </c>
      <c r="DE62" s="274">
        <f>ROUND('第8表 (円)'!DH62/1000,0)</f>
        <v>10245</v>
      </c>
      <c r="DF62" s="177">
        <v>91</v>
      </c>
      <c r="DG62" s="177">
        <v>1333</v>
      </c>
      <c r="DH62" s="274">
        <f>ROUND('第8表 (円)'!DK62/1000,0)</f>
        <v>509</v>
      </c>
      <c r="DJ62" s="22" t="s">
        <v>291</v>
      </c>
      <c r="DK62" s="177">
        <v>30</v>
      </c>
      <c r="DL62" s="177">
        <v>230</v>
      </c>
      <c r="DM62" s="274">
        <f>ROUND('第8表 (円)'!DP62/1000,0)</f>
        <v>1565</v>
      </c>
      <c r="DN62" s="177">
        <v>2</v>
      </c>
      <c r="DO62" s="177">
        <v>15</v>
      </c>
      <c r="DP62" s="274">
        <f>ROUND('第8表 (円)'!DS62/1000,0)</f>
        <v>110</v>
      </c>
      <c r="DQ62" s="177">
        <v>0</v>
      </c>
      <c r="DR62" s="177">
        <v>0</v>
      </c>
      <c r="DS62" s="274">
        <f>ROUND('第8表 (円)'!DV62/1000,0)</f>
        <v>0</v>
      </c>
      <c r="DT62" s="177">
        <v>2306</v>
      </c>
      <c r="DU62" s="177"/>
      <c r="DV62" s="274">
        <f>ROUND('第8表 (円)'!DY62/1000,0)</f>
        <v>13432</v>
      </c>
      <c r="DW62" s="177">
        <v>0</v>
      </c>
      <c r="DX62" s="274">
        <f>ROUND('第8表 (円)'!EA62/1000,0)</f>
        <v>0</v>
      </c>
      <c r="DY62" s="177">
        <v>69</v>
      </c>
      <c r="DZ62" s="274">
        <f>ROUND('第8表 (円)'!EC62/1000,0)</f>
        <v>3771</v>
      </c>
      <c r="EA62" s="177">
        <v>6</v>
      </c>
      <c r="EB62" s="274">
        <f>ROUND('第8表 (円)'!EE62/1000,0)</f>
        <v>154</v>
      </c>
      <c r="EC62" s="177">
        <v>12</v>
      </c>
      <c r="ED62" s="274">
        <f>ROUND('第8表 (円)'!EG62/1000,0)</f>
        <v>1145</v>
      </c>
      <c r="EE62" s="177">
        <v>7</v>
      </c>
      <c r="EF62" s="274">
        <f>ROUND('第8表 (円)'!EI62/1000,0)</f>
        <v>557</v>
      </c>
      <c r="EH62" s="22" t="s">
        <v>291</v>
      </c>
      <c r="EI62" s="177">
        <v>11</v>
      </c>
      <c r="EJ62" s="274">
        <f>ROUND('第8表 (円)'!EP62/1000,0)</f>
        <v>5286</v>
      </c>
      <c r="EK62" s="177">
        <v>97</v>
      </c>
      <c r="EL62" s="274">
        <f>ROUND('第8表 (円)'!ER62/1000,0)</f>
        <v>36770</v>
      </c>
      <c r="EM62" s="177">
        <v>4076</v>
      </c>
      <c r="EN62" s="177">
        <v>11002</v>
      </c>
      <c r="EO62" s="274">
        <f>ROUND('第8表 (円)'!EU62/1000,0)</f>
        <v>100785</v>
      </c>
      <c r="EP62" s="177">
        <v>134</v>
      </c>
      <c r="EQ62" s="177">
        <v>2215</v>
      </c>
      <c r="ER62" s="177"/>
      <c r="ES62" s="274">
        <f>ROUND('第8表 (円)'!EY62/1000,0)</f>
        <v>53728</v>
      </c>
      <c r="ET62" s="177">
        <v>3605</v>
      </c>
      <c r="EU62" s="177">
        <v>7875</v>
      </c>
      <c r="EV62" s="274">
        <f>ROUND('第8表 (円)'!FB62/1000,0)</f>
        <v>41717</v>
      </c>
      <c r="EW62" s="177">
        <v>337</v>
      </c>
      <c r="EX62" s="177">
        <v>912</v>
      </c>
      <c r="EY62" s="274">
        <f>ROUND('第8表 (円)'!FE62/1000,0)</f>
        <v>5340</v>
      </c>
      <c r="EZ62" s="177">
        <v>1939</v>
      </c>
      <c r="FA62" s="177">
        <v>2765</v>
      </c>
      <c r="FB62" s="274">
        <f>ROUND('第8表 (円)'!FH62/1000,0)</f>
        <v>22273</v>
      </c>
      <c r="FD62" s="22" t="s">
        <v>291</v>
      </c>
      <c r="FE62" s="177">
        <v>129</v>
      </c>
      <c r="FF62" s="177">
        <v>5736</v>
      </c>
      <c r="FG62" s="274">
        <f>ROUND('第8表 (円)'!FM62/1000,0)</f>
        <v>2509</v>
      </c>
      <c r="FH62" s="177">
        <v>2</v>
      </c>
      <c r="FI62" s="177">
        <v>17</v>
      </c>
      <c r="FJ62" s="274">
        <f>ROUND('第8表 (円)'!FP62/1000,0)</f>
        <v>129</v>
      </c>
      <c r="FK62" s="177">
        <v>393</v>
      </c>
      <c r="FL62" s="177">
        <v>861</v>
      </c>
      <c r="FM62" s="274">
        <f>ROUND('第8表 (円)'!FS62/1000,0)</f>
        <v>6548</v>
      </c>
      <c r="FN62" s="177"/>
      <c r="FO62" s="177">
        <v>10</v>
      </c>
      <c r="FP62" s="177">
        <v>111</v>
      </c>
      <c r="FQ62" s="274">
        <f>ROUND('第8表 (円)'!FW62/1000,0)</f>
        <v>2047</v>
      </c>
      <c r="FR62" s="177">
        <v>345</v>
      </c>
      <c r="FS62" s="177">
        <v>643</v>
      </c>
      <c r="FT62" s="274">
        <f>ROUND('第8表 (円)'!FZ62/1000,0)</f>
        <v>3999</v>
      </c>
      <c r="FU62" s="177">
        <v>38</v>
      </c>
      <c r="FV62" s="177">
        <v>107</v>
      </c>
      <c r="FW62" s="274">
        <f>ROUND('第8表 (円)'!GC62/1000,0)</f>
        <v>501</v>
      </c>
      <c r="FY62" s="22" t="s">
        <v>291</v>
      </c>
      <c r="FZ62" s="177">
        <v>197</v>
      </c>
      <c r="GA62" s="177">
        <v>274</v>
      </c>
      <c r="GB62" s="274">
        <f>ROUND('第8表 (円)'!GH62/1000,0)</f>
        <v>2286</v>
      </c>
      <c r="GC62" s="177">
        <v>7</v>
      </c>
      <c r="GD62" s="177">
        <v>212</v>
      </c>
      <c r="GE62" s="274">
        <f>ROUND('第8表 (円)'!GK62/1000,3)</f>
        <v>137.928</v>
      </c>
      <c r="GF62" s="177" t="s">
        <v>191</v>
      </c>
      <c r="GG62" s="177" t="s">
        <v>191</v>
      </c>
      <c r="GH62" s="177" t="s">
        <v>191</v>
      </c>
      <c r="GI62" s="177"/>
      <c r="GJ62" s="286">
        <v>26</v>
      </c>
      <c r="GK62" s="274">
        <f>ROUND('第8表 (円)'!GQ62/1000,0)</f>
        <v>2204</v>
      </c>
      <c r="GL62" s="286">
        <v>21</v>
      </c>
      <c r="GM62" s="274">
        <f>ROUND('第8表 (円)'!GS62/1000,0)</f>
        <v>2100</v>
      </c>
      <c r="GN62" s="286">
        <v>230</v>
      </c>
      <c r="GO62" s="274">
        <f>ROUND('第8表 (円)'!GU62/1000,0)</f>
        <v>15320</v>
      </c>
      <c r="GP62" s="286">
        <v>156</v>
      </c>
      <c r="GQ62" s="274">
        <f>ROUND('第8表 (円)'!GW62/1000,0)</f>
        <v>9579</v>
      </c>
      <c r="GR62" s="286">
        <v>74</v>
      </c>
      <c r="GS62" s="274">
        <f>ROUND('第8表 (円)'!GY62/1000,0)</f>
        <v>5742</v>
      </c>
    </row>
    <row r="63" spans="1:256" ht="10.5" customHeight="1">
      <c r="A63" s="22" t="s">
        <v>292</v>
      </c>
      <c r="B63" s="274">
        <f t="shared" si="10"/>
        <v>123921</v>
      </c>
      <c r="C63" s="274">
        <f>ROUND('第8表 (円)'!C63/1000,0)</f>
        <v>2066011</v>
      </c>
      <c r="D63" s="274">
        <f t="shared" si="11"/>
        <v>45999</v>
      </c>
      <c r="E63" s="274">
        <f>ROUND('第8表 (円)'!E63/1000,0)</f>
        <v>1080638</v>
      </c>
      <c r="F63" s="177">
        <v>31115</v>
      </c>
      <c r="G63" s="177">
        <v>64190</v>
      </c>
      <c r="H63" s="274">
        <f>ROUND('第8表 (円)'!H63/1000,0)</f>
        <v>637173</v>
      </c>
      <c r="I63" s="177">
        <v>881</v>
      </c>
      <c r="J63" s="177">
        <v>10872</v>
      </c>
      <c r="K63" s="274">
        <f>ROUND('第8表 (円)'!K63/1000,0)</f>
        <v>339746</v>
      </c>
      <c r="L63" s="177"/>
      <c r="M63" s="177">
        <v>24480</v>
      </c>
      <c r="N63" s="177">
        <v>39870</v>
      </c>
      <c r="O63" s="274">
        <f>ROUND('第8表 (円)'!O63/1000,0)</f>
        <v>226785</v>
      </c>
      <c r="P63" s="177">
        <v>5754</v>
      </c>
      <c r="Q63" s="177">
        <v>13448</v>
      </c>
      <c r="R63" s="274">
        <f>ROUND('第8表 (円)'!R63/1000,0)</f>
        <v>70642</v>
      </c>
      <c r="S63" s="177">
        <v>12681</v>
      </c>
      <c r="T63" s="177">
        <v>15315</v>
      </c>
      <c r="U63" s="274">
        <f>ROUND('第8表 (円)'!U63/1000,0)</f>
        <v>107176</v>
      </c>
      <c r="W63" s="22" t="s">
        <v>292</v>
      </c>
      <c r="X63" s="177">
        <v>797</v>
      </c>
      <c r="Y63" s="177">
        <v>25379</v>
      </c>
      <c r="Z63" s="274">
        <f>ROUND('第8表 (円)'!Z63/1000,0)</f>
        <v>13491</v>
      </c>
      <c r="AA63" s="177">
        <v>2</v>
      </c>
      <c r="AB63" s="177">
        <v>16</v>
      </c>
      <c r="AC63" s="274">
        <f>ROUND('第8表 (円)'!AC63/1000,0)</f>
        <v>168</v>
      </c>
      <c r="AD63" s="177">
        <v>0</v>
      </c>
      <c r="AE63" s="177">
        <v>0</v>
      </c>
      <c r="AF63" s="274">
        <f>ROUND('第8表 (円)'!AF63/1000,0)</f>
        <v>0</v>
      </c>
      <c r="AG63" s="177">
        <v>1121</v>
      </c>
      <c r="AH63" s="274">
        <f>ROUND('第8表 (円)'!AH63/1000,0)</f>
        <v>8320</v>
      </c>
      <c r="AI63" s="177"/>
      <c r="AJ63" s="177">
        <v>3</v>
      </c>
      <c r="AK63" s="274">
        <f>ROUND('第8表 (円)'!AK63/1000,0)</f>
        <v>4104</v>
      </c>
      <c r="AL63" s="177">
        <v>36</v>
      </c>
      <c r="AM63" s="274">
        <f>ROUND('第8表 (円)'!AM63/1000,0)</f>
        <v>2900</v>
      </c>
      <c r="AN63" s="177">
        <v>5</v>
      </c>
      <c r="AO63" s="274">
        <f>ROUND('第8表 (円)'!AO63/1000,0)</f>
        <v>231</v>
      </c>
      <c r="AP63" s="177">
        <v>5</v>
      </c>
      <c r="AQ63" s="274">
        <f>ROUND('第8表 (円)'!AQ63/1000,0)</f>
        <v>174</v>
      </c>
      <c r="AR63" s="177">
        <v>7</v>
      </c>
      <c r="AS63" s="274">
        <f>ROUND('第8表 (円)'!AS63/1000,0)</f>
        <v>565</v>
      </c>
      <c r="AU63" s="22" t="s">
        <v>292</v>
      </c>
      <c r="AV63" s="274">
        <f t="shared" si="12"/>
        <v>1008</v>
      </c>
      <c r="AW63" s="274">
        <f t="shared" si="13"/>
        <v>32498</v>
      </c>
      <c r="AX63" s="274">
        <f>ROUND('第8表 (円)'!BA63/1000,0)</f>
        <v>294657</v>
      </c>
      <c r="AY63" s="177">
        <v>388</v>
      </c>
      <c r="AZ63" s="177">
        <v>12397</v>
      </c>
      <c r="BA63" s="274">
        <f>ROUND('第8表 (円)'!BD63/1000,0)</f>
        <v>141487</v>
      </c>
      <c r="BB63" s="177">
        <v>620</v>
      </c>
      <c r="BC63" s="177">
        <v>20101</v>
      </c>
      <c r="BD63" s="274">
        <f>ROUND('第8表 (円)'!BG63/1000,0)</f>
        <v>153171</v>
      </c>
      <c r="BE63" s="177"/>
      <c r="BF63" s="274">
        <f t="shared" si="14"/>
        <v>16</v>
      </c>
      <c r="BG63" s="274">
        <f>ROUND('第8表 (円)'!BJ63/1000,0)</f>
        <v>11680</v>
      </c>
      <c r="BH63" s="177">
        <v>4</v>
      </c>
      <c r="BI63" s="274">
        <f>ROUND('第8表 (円)'!BL63/1000,0)</f>
        <v>3965</v>
      </c>
      <c r="BJ63" s="177">
        <v>12</v>
      </c>
      <c r="BK63" s="274">
        <f>ROUND('第8表 (円)'!BN63/1000,0)</f>
        <v>7715</v>
      </c>
      <c r="BL63" s="177">
        <v>0</v>
      </c>
      <c r="BM63" s="274">
        <f>ROUND('第8表 (円)'!BP63/1000,0)</f>
        <v>0</v>
      </c>
      <c r="BN63" s="177">
        <v>0</v>
      </c>
      <c r="BO63" s="177">
        <v>0</v>
      </c>
      <c r="BP63" s="274">
        <f>ROUND('第8表 (円)'!BS63/1000,0)</f>
        <v>0</v>
      </c>
      <c r="BR63" s="22" t="s">
        <v>292</v>
      </c>
      <c r="BS63" s="274">
        <f t="shared" si="15"/>
        <v>71466</v>
      </c>
      <c r="BT63" s="274">
        <f>ROUND('第8表 (円)'!BW63/1000,0)</f>
        <v>851658</v>
      </c>
      <c r="BU63" s="177">
        <v>49154</v>
      </c>
      <c r="BV63" s="177">
        <v>91979</v>
      </c>
      <c r="BW63" s="274">
        <f>ROUND('第8表 (円)'!BZ63/1000,0)</f>
        <v>667283</v>
      </c>
      <c r="BX63" s="177">
        <v>853</v>
      </c>
      <c r="BY63" s="177">
        <v>10792</v>
      </c>
      <c r="BZ63" s="274">
        <f>ROUND('第8表 (円)'!CC63/1000,0)</f>
        <v>273874</v>
      </c>
      <c r="CA63" s="177">
        <v>39017</v>
      </c>
      <c r="CB63" s="177"/>
      <c r="CC63" s="177">
        <v>62002</v>
      </c>
      <c r="CD63" s="274">
        <f>ROUND('第8表 (円)'!CG63/1000,0)</f>
        <v>314042</v>
      </c>
      <c r="CE63" s="177">
        <v>9284</v>
      </c>
      <c r="CF63" s="177">
        <v>19185</v>
      </c>
      <c r="CG63" s="274">
        <f>ROUND('第8表 (円)'!CJ63/1000,0)</f>
        <v>79367</v>
      </c>
      <c r="CH63" s="177">
        <v>6765</v>
      </c>
      <c r="CI63" s="177">
        <v>11514</v>
      </c>
      <c r="CJ63" s="274">
        <f>ROUND('第8表 (円)'!CM63/1000,0)</f>
        <v>80214</v>
      </c>
      <c r="CK63" s="177">
        <v>131</v>
      </c>
      <c r="CL63" s="177">
        <v>990</v>
      </c>
      <c r="CM63" s="274">
        <f>ROUND('第8表 (円)'!CP63/1000,0)</f>
        <v>38686</v>
      </c>
      <c r="CO63" s="22" t="s">
        <v>292</v>
      </c>
      <c r="CP63" s="177">
        <v>5748</v>
      </c>
      <c r="CQ63" s="177">
        <v>8986</v>
      </c>
      <c r="CR63" s="274">
        <f>ROUND('第8表 (円)'!CU63/1000,0)</f>
        <v>35521</v>
      </c>
      <c r="CS63" s="177">
        <v>886</v>
      </c>
      <c r="CT63" s="177">
        <v>1538</v>
      </c>
      <c r="CU63" s="274">
        <f>ROUND('第8表 (円)'!CX63/1000,0)</f>
        <v>6007</v>
      </c>
      <c r="CV63" s="177">
        <v>20345</v>
      </c>
      <c r="CW63" s="177">
        <v>26488</v>
      </c>
      <c r="CX63" s="274">
        <f>ROUND('第8表 (円)'!DA63/1000,0)</f>
        <v>119095</v>
      </c>
      <c r="CY63" s="177"/>
      <c r="CZ63" s="177">
        <v>3447</v>
      </c>
      <c r="DA63" s="177">
        <v>5028</v>
      </c>
      <c r="DB63" s="274">
        <f>ROUND('第8表 (円)'!DE63/1000,0)</f>
        <v>12518</v>
      </c>
      <c r="DC63" s="177">
        <v>783</v>
      </c>
      <c r="DD63" s="177">
        <v>26489</v>
      </c>
      <c r="DE63" s="274">
        <f>ROUND('第8表 (円)'!DH63/1000,0)</f>
        <v>10592</v>
      </c>
      <c r="DF63" s="177">
        <v>101</v>
      </c>
      <c r="DG63" s="177">
        <v>1857</v>
      </c>
      <c r="DH63" s="274">
        <f>ROUND('第8表 (円)'!DK63/1000,0)</f>
        <v>708</v>
      </c>
      <c r="DJ63" s="22" t="s">
        <v>292</v>
      </c>
      <c r="DK63" s="177">
        <v>29</v>
      </c>
      <c r="DL63" s="177">
        <v>203</v>
      </c>
      <c r="DM63" s="274">
        <f>ROUND('第8表 (円)'!DP63/1000,0)</f>
        <v>1379</v>
      </c>
      <c r="DN63" s="177">
        <v>2</v>
      </c>
      <c r="DO63" s="177">
        <v>8</v>
      </c>
      <c r="DP63" s="274">
        <f>ROUND('第8表 (円)'!DS63/1000,0)</f>
        <v>63</v>
      </c>
      <c r="DQ63" s="177">
        <v>0</v>
      </c>
      <c r="DR63" s="177">
        <v>0</v>
      </c>
      <c r="DS63" s="274">
        <f>ROUND('第8表 (円)'!DV63/1000,0)</f>
        <v>0</v>
      </c>
      <c r="DT63" s="177">
        <v>1737</v>
      </c>
      <c r="DU63" s="177"/>
      <c r="DV63" s="274">
        <f>ROUND('第8表 (円)'!DY63/1000,0)</f>
        <v>9861</v>
      </c>
      <c r="DW63" s="177">
        <v>0</v>
      </c>
      <c r="DX63" s="274">
        <f>ROUND('第8表 (円)'!EA63/1000,0)</f>
        <v>0</v>
      </c>
      <c r="DY63" s="177">
        <v>48</v>
      </c>
      <c r="DZ63" s="274">
        <f>ROUND('第8表 (円)'!EC63/1000,0)</f>
        <v>2385</v>
      </c>
      <c r="EA63" s="177">
        <v>14</v>
      </c>
      <c r="EB63" s="274">
        <f>ROUND('第8表 (円)'!EE63/1000,0)</f>
        <v>349</v>
      </c>
      <c r="EC63" s="177">
        <v>23</v>
      </c>
      <c r="ED63" s="274">
        <f>ROUND('第8表 (円)'!EG63/1000,0)</f>
        <v>1460</v>
      </c>
      <c r="EE63" s="177">
        <v>19</v>
      </c>
      <c r="EF63" s="274">
        <f>ROUND('第8表 (円)'!EI63/1000,0)</f>
        <v>1047</v>
      </c>
      <c r="EH63" s="22" t="s">
        <v>292</v>
      </c>
      <c r="EI63" s="177">
        <v>15</v>
      </c>
      <c r="EJ63" s="274">
        <f>ROUND('第8表 (円)'!EP63/1000,0)</f>
        <v>7106</v>
      </c>
      <c r="EK63" s="177">
        <v>82</v>
      </c>
      <c r="EL63" s="274">
        <f>ROUND('第8表 (円)'!ER63/1000,0)</f>
        <v>31100</v>
      </c>
      <c r="EM63" s="177">
        <v>3882</v>
      </c>
      <c r="EN63" s="177">
        <v>9945</v>
      </c>
      <c r="EO63" s="274">
        <f>ROUND('第8表 (円)'!EU63/1000,0)</f>
        <v>97995</v>
      </c>
      <c r="EP63" s="177">
        <v>126</v>
      </c>
      <c r="EQ63" s="177">
        <v>1992</v>
      </c>
      <c r="ER63" s="177"/>
      <c r="ES63" s="274">
        <f>ROUND('第8表 (円)'!EY63/1000,0)</f>
        <v>52865</v>
      </c>
      <c r="ET63" s="177">
        <v>3427</v>
      </c>
      <c r="EU63" s="177">
        <v>7153</v>
      </c>
      <c r="EV63" s="274">
        <f>ROUND('第8表 (円)'!FB63/1000,0)</f>
        <v>40153</v>
      </c>
      <c r="EW63" s="177">
        <v>329</v>
      </c>
      <c r="EX63" s="177">
        <v>800</v>
      </c>
      <c r="EY63" s="274">
        <f>ROUND('第8表 (円)'!FE63/1000,0)</f>
        <v>4977</v>
      </c>
      <c r="EZ63" s="177">
        <v>1909</v>
      </c>
      <c r="FA63" s="177">
        <v>2657</v>
      </c>
      <c r="FB63" s="274">
        <f>ROUND('第8表 (円)'!FH63/1000,0)</f>
        <v>20605</v>
      </c>
      <c r="FD63" s="22" t="s">
        <v>292</v>
      </c>
      <c r="FE63" s="177">
        <v>122</v>
      </c>
      <c r="FF63" s="177">
        <v>5298</v>
      </c>
      <c r="FG63" s="274">
        <f>ROUND('第8表 (円)'!FM63/1000,0)</f>
        <v>2238</v>
      </c>
      <c r="FH63" s="177">
        <v>1</v>
      </c>
      <c r="FI63" s="177">
        <v>4</v>
      </c>
      <c r="FJ63" s="274">
        <f>ROUND('第8表 (円)'!FP63/1000,0)</f>
        <v>33</v>
      </c>
      <c r="FK63" s="177">
        <v>414</v>
      </c>
      <c r="FL63" s="177">
        <v>927</v>
      </c>
      <c r="FM63" s="274">
        <f>ROUND('第8表 (円)'!FS63/1000,0)</f>
        <v>7869</v>
      </c>
      <c r="FN63" s="177"/>
      <c r="FO63" s="177">
        <v>9</v>
      </c>
      <c r="FP63" s="177">
        <v>101</v>
      </c>
      <c r="FQ63" s="274">
        <f>ROUND('第8表 (円)'!FW63/1000,0)</f>
        <v>2771</v>
      </c>
      <c r="FR63" s="177">
        <v>355</v>
      </c>
      <c r="FS63" s="177">
        <v>701</v>
      </c>
      <c r="FT63" s="274">
        <f>ROUND('第8表 (円)'!FZ63/1000,0)</f>
        <v>4410</v>
      </c>
      <c r="FU63" s="177">
        <v>50</v>
      </c>
      <c r="FV63" s="177">
        <v>125</v>
      </c>
      <c r="FW63" s="274">
        <f>ROUND('第8表 (円)'!GC63/1000,0)</f>
        <v>688</v>
      </c>
      <c r="FY63" s="22" t="s">
        <v>292</v>
      </c>
      <c r="FZ63" s="177">
        <v>204</v>
      </c>
      <c r="GA63" s="177">
        <v>260</v>
      </c>
      <c r="GB63" s="274">
        <f>ROUND('第8表 (円)'!GH63/1000,0)</f>
        <v>1960</v>
      </c>
      <c r="GC63" s="177">
        <v>9</v>
      </c>
      <c r="GD63" s="177">
        <v>240</v>
      </c>
      <c r="GE63" s="274">
        <f>ROUND('第8表 (円)'!GK63/1000,3)</f>
        <v>109.36199999999999</v>
      </c>
      <c r="GF63" s="177" t="s">
        <v>191</v>
      </c>
      <c r="GG63" s="177" t="s">
        <v>191</v>
      </c>
      <c r="GH63" s="177" t="s">
        <v>191</v>
      </c>
      <c r="GI63" s="177"/>
      <c r="GJ63" s="286">
        <v>33</v>
      </c>
      <c r="GK63" s="274">
        <f>ROUND('第8表 (円)'!GQ63/1000,0)</f>
        <v>1967</v>
      </c>
      <c r="GL63" s="286">
        <v>13</v>
      </c>
      <c r="GM63" s="274">
        <f>ROUND('第8表 (円)'!GS63/1000,0)</f>
        <v>937</v>
      </c>
      <c r="GN63" s="286">
        <v>203</v>
      </c>
      <c r="GO63" s="274">
        <f>ROUND('第8表 (円)'!GU63/1000,0)</f>
        <v>12016</v>
      </c>
      <c r="GP63" s="286">
        <v>136</v>
      </c>
      <c r="GQ63" s="274">
        <f>ROUND('第8表 (円)'!GW63/1000,0)</f>
        <v>7833</v>
      </c>
      <c r="GR63" s="286">
        <v>67</v>
      </c>
      <c r="GS63" s="274">
        <f>ROUND('第8表 (円)'!GY63/1000,0)</f>
        <v>4182</v>
      </c>
    </row>
    <row r="64" spans="1:256" ht="10.5" customHeight="1">
      <c r="A64" s="22" t="s">
        <v>293</v>
      </c>
      <c r="B64" s="274">
        <f t="shared" si="10"/>
        <v>121377</v>
      </c>
      <c r="C64" s="274">
        <f>ROUND('第8表 (円)'!C64/1000,0)</f>
        <v>2000040</v>
      </c>
      <c r="D64" s="274">
        <f t="shared" si="11"/>
        <v>44363</v>
      </c>
      <c r="E64" s="274">
        <f>ROUND('第8表 (円)'!E64/1000,0)</f>
        <v>1051439</v>
      </c>
      <c r="F64" s="177">
        <v>29940</v>
      </c>
      <c r="G64" s="177">
        <v>61061</v>
      </c>
      <c r="H64" s="274">
        <f>ROUND('第8表 (円)'!H64/1000,0)</f>
        <v>589257</v>
      </c>
      <c r="I64" s="177">
        <v>867</v>
      </c>
      <c r="J64" s="177">
        <v>10909</v>
      </c>
      <c r="K64" s="274">
        <f>ROUND('第8表 (円)'!K64/1000,0)</f>
        <v>313253</v>
      </c>
      <c r="L64" s="177"/>
      <c r="M64" s="177">
        <v>23561</v>
      </c>
      <c r="N64" s="177">
        <v>37715</v>
      </c>
      <c r="O64" s="274">
        <f>ROUND('第8表 (円)'!O64/1000,0)</f>
        <v>209615</v>
      </c>
      <c r="P64" s="177">
        <v>5512</v>
      </c>
      <c r="Q64" s="177">
        <v>12437</v>
      </c>
      <c r="R64" s="274">
        <f>ROUND('第8表 (円)'!R64/1000,0)</f>
        <v>66389</v>
      </c>
      <c r="S64" s="177">
        <v>12183</v>
      </c>
      <c r="T64" s="177">
        <v>14625</v>
      </c>
      <c r="U64" s="274">
        <f>ROUND('第8表 (円)'!U64/1000,0)</f>
        <v>101604</v>
      </c>
      <c r="W64" s="22" t="s">
        <v>293</v>
      </c>
      <c r="X64" s="177">
        <v>786</v>
      </c>
      <c r="Y64" s="177">
        <v>25884</v>
      </c>
      <c r="Z64" s="274">
        <f>ROUND('第8表 (円)'!Z64/1000,0)</f>
        <v>13942</v>
      </c>
      <c r="AA64" s="177">
        <v>4</v>
      </c>
      <c r="AB64" s="177">
        <v>24</v>
      </c>
      <c r="AC64" s="274">
        <f>ROUND('第8表 (円)'!AC64/1000,0)</f>
        <v>270</v>
      </c>
      <c r="AD64" s="177">
        <v>0</v>
      </c>
      <c r="AE64" s="177">
        <v>0</v>
      </c>
      <c r="AF64" s="274">
        <f>ROUND('第8表 (円)'!AF64/1000,0)</f>
        <v>0</v>
      </c>
      <c r="AG64" s="177">
        <v>1148</v>
      </c>
      <c r="AH64" s="274">
        <f>ROUND('第8表 (円)'!AH64/1000,0)</f>
        <v>26363</v>
      </c>
      <c r="AI64" s="177"/>
      <c r="AJ64" s="177">
        <v>2</v>
      </c>
      <c r="AK64" s="274">
        <f>ROUND('第8表 (円)'!AK64/1000,0)</f>
        <v>632</v>
      </c>
      <c r="AL64" s="177">
        <v>44</v>
      </c>
      <c r="AM64" s="274">
        <f>ROUND('第8表 (円)'!AM64/1000,0)</f>
        <v>4411</v>
      </c>
      <c r="AN64" s="177">
        <v>3</v>
      </c>
      <c r="AO64" s="274">
        <f>ROUND('第8表 (円)'!AO64/1000,0)</f>
        <v>342</v>
      </c>
      <c r="AP64" s="177">
        <v>6</v>
      </c>
      <c r="AQ64" s="274">
        <f>ROUND('第8表 (円)'!AQ64/1000,0)</f>
        <v>243</v>
      </c>
      <c r="AR64" s="177">
        <v>2</v>
      </c>
      <c r="AS64" s="274">
        <f>ROUND('第8表 (円)'!AS64/1000,0)</f>
        <v>141</v>
      </c>
      <c r="AU64" s="22" t="s">
        <v>293</v>
      </c>
      <c r="AV64" s="274">
        <f t="shared" si="12"/>
        <v>1011</v>
      </c>
      <c r="AW64" s="274">
        <f t="shared" si="13"/>
        <v>32620</v>
      </c>
      <c r="AX64" s="274">
        <f>ROUND('第8表 (円)'!BA64/1000,0)</f>
        <v>302515</v>
      </c>
      <c r="AY64" s="177">
        <v>400</v>
      </c>
      <c r="AZ64" s="177">
        <v>13044</v>
      </c>
      <c r="BA64" s="274">
        <f>ROUND('第8表 (円)'!BD64/1000,0)</f>
        <v>150015</v>
      </c>
      <c r="BB64" s="177">
        <v>611</v>
      </c>
      <c r="BC64" s="177">
        <v>19576</v>
      </c>
      <c r="BD64" s="274">
        <f>ROUND('第8表 (円)'!BG64/1000,0)</f>
        <v>152500</v>
      </c>
      <c r="BE64" s="177"/>
      <c r="BF64" s="274">
        <f t="shared" si="14"/>
        <v>19</v>
      </c>
      <c r="BG64" s="274">
        <f>ROUND('第8表 (円)'!BJ64/1000,0)</f>
        <v>11370</v>
      </c>
      <c r="BH64" s="177">
        <v>3</v>
      </c>
      <c r="BI64" s="274">
        <f>ROUND('第8表 (円)'!BL64/1000,0)</f>
        <v>2219</v>
      </c>
      <c r="BJ64" s="177">
        <v>16</v>
      </c>
      <c r="BK64" s="274">
        <f>ROUND('第8表 (円)'!BN64/1000,0)</f>
        <v>9151</v>
      </c>
      <c r="BL64" s="177">
        <v>1</v>
      </c>
      <c r="BM64" s="274">
        <f>ROUND('第8表 (円)'!BP64/1000,0)</f>
        <v>350</v>
      </c>
      <c r="BN64" s="177">
        <v>0</v>
      </c>
      <c r="BO64" s="177">
        <v>0</v>
      </c>
      <c r="BP64" s="274">
        <f>ROUND('第8表 (円)'!BS64/1000,0)</f>
        <v>0</v>
      </c>
      <c r="BR64" s="22" t="s">
        <v>293</v>
      </c>
      <c r="BS64" s="274">
        <f t="shared" si="15"/>
        <v>70556</v>
      </c>
      <c r="BT64" s="274">
        <f>ROUND('第8表 (円)'!BW64/1000,0)</f>
        <v>815129</v>
      </c>
      <c r="BU64" s="177">
        <v>47766</v>
      </c>
      <c r="BV64" s="177">
        <v>89102</v>
      </c>
      <c r="BW64" s="274">
        <f>ROUND('第8表 (円)'!BZ64/1000,0)</f>
        <v>627009</v>
      </c>
      <c r="BX64" s="177">
        <v>800</v>
      </c>
      <c r="BY64" s="177">
        <v>9876</v>
      </c>
      <c r="BZ64" s="274">
        <f>ROUND('第8表 (円)'!CC64/1000,0)</f>
        <v>243954</v>
      </c>
      <c r="CA64" s="177">
        <v>38941</v>
      </c>
      <c r="CB64" s="177"/>
      <c r="CC64" s="177">
        <v>62129</v>
      </c>
      <c r="CD64" s="274">
        <f>ROUND('第8表 (円)'!CG64/1000,0)</f>
        <v>313286</v>
      </c>
      <c r="CE64" s="177">
        <v>8025</v>
      </c>
      <c r="CF64" s="177">
        <v>17097</v>
      </c>
      <c r="CG64" s="274">
        <f>ROUND('第8表 (円)'!CJ64/1000,0)</f>
        <v>69769</v>
      </c>
      <c r="CH64" s="177">
        <v>6681</v>
      </c>
      <c r="CI64" s="177">
        <v>11628</v>
      </c>
      <c r="CJ64" s="274">
        <f>ROUND('第8表 (円)'!CM64/1000,0)</f>
        <v>78206</v>
      </c>
      <c r="CK64" s="177">
        <v>116</v>
      </c>
      <c r="CL64" s="177">
        <v>899</v>
      </c>
      <c r="CM64" s="274">
        <f>ROUND('第8表 (円)'!CP64/1000,0)</f>
        <v>34717</v>
      </c>
      <c r="CO64" s="22" t="s">
        <v>293</v>
      </c>
      <c r="CP64" s="177">
        <v>5733</v>
      </c>
      <c r="CQ64" s="177">
        <v>9244</v>
      </c>
      <c r="CR64" s="274">
        <f>ROUND('第8表 (円)'!CU64/1000,0)</f>
        <v>37635</v>
      </c>
      <c r="CS64" s="177">
        <v>832</v>
      </c>
      <c r="CT64" s="177">
        <v>1485</v>
      </c>
      <c r="CU64" s="274">
        <f>ROUND('第8表 (円)'!CX64/1000,0)</f>
        <v>5854</v>
      </c>
      <c r="CV64" s="177">
        <v>20744</v>
      </c>
      <c r="CW64" s="177">
        <v>27320</v>
      </c>
      <c r="CX64" s="274">
        <f>ROUND('第8表 (円)'!DA64/1000,0)</f>
        <v>120766</v>
      </c>
      <c r="CY64" s="177"/>
      <c r="CZ64" s="177">
        <v>3490</v>
      </c>
      <c r="DA64" s="177">
        <v>5169</v>
      </c>
      <c r="DB64" s="274">
        <f>ROUND('第8表 (円)'!DE64/1000,0)</f>
        <v>13297</v>
      </c>
      <c r="DC64" s="177">
        <v>722</v>
      </c>
      <c r="DD64" s="177">
        <v>24399</v>
      </c>
      <c r="DE64" s="274">
        <f>ROUND('第8表 (円)'!DH64/1000,0)</f>
        <v>9626</v>
      </c>
      <c r="DF64" s="177">
        <v>97</v>
      </c>
      <c r="DG64" s="177">
        <v>1799</v>
      </c>
      <c r="DH64" s="274">
        <f>ROUND('第8表 (円)'!DK64/1000,0)</f>
        <v>695</v>
      </c>
      <c r="DJ64" s="22" t="s">
        <v>293</v>
      </c>
      <c r="DK64" s="177">
        <v>27</v>
      </c>
      <c r="DL64" s="177">
        <v>151</v>
      </c>
      <c r="DM64" s="274">
        <f>ROUND('第8表 (円)'!DP64/1000,0)</f>
        <v>1080</v>
      </c>
      <c r="DN64" s="177">
        <v>2</v>
      </c>
      <c r="DO64" s="177">
        <v>12</v>
      </c>
      <c r="DP64" s="274">
        <f>ROUND('第8表 (円)'!DS64/1000,0)</f>
        <v>90</v>
      </c>
      <c r="DQ64" s="177">
        <v>1</v>
      </c>
      <c r="DR64" s="177">
        <v>13</v>
      </c>
      <c r="DS64" s="274">
        <f>ROUND('第8表 (円)'!DV64/1000,0)</f>
        <v>1</v>
      </c>
      <c r="DT64" s="177">
        <v>1805</v>
      </c>
      <c r="DU64" s="177"/>
      <c r="DV64" s="274">
        <f>ROUND('第8表 (円)'!DY64/1000,0)</f>
        <v>10669</v>
      </c>
      <c r="DW64" s="177">
        <v>1</v>
      </c>
      <c r="DX64" s="274">
        <f>ROUND('第8表 (円)'!EA64/1000,0)</f>
        <v>20</v>
      </c>
      <c r="DY64" s="177">
        <v>51</v>
      </c>
      <c r="DZ64" s="274">
        <f>ROUND('第8表 (円)'!EC64/1000,0)</f>
        <v>3947</v>
      </c>
      <c r="EA64" s="177">
        <v>14</v>
      </c>
      <c r="EB64" s="274">
        <f>ROUND('第8表 (円)'!EE64/1000,0)</f>
        <v>350</v>
      </c>
      <c r="EC64" s="177">
        <v>40</v>
      </c>
      <c r="ED64" s="274">
        <f>ROUND('第8表 (円)'!EG64/1000,0)</f>
        <v>2184</v>
      </c>
      <c r="EE64" s="177">
        <v>12</v>
      </c>
      <c r="EF64" s="274">
        <f>ROUND('第8表 (円)'!EI64/1000,0)</f>
        <v>746</v>
      </c>
      <c r="EH64" s="22" t="s">
        <v>293</v>
      </c>
      <c r="EI64" s="177">
        <v>11</v>
      </c>
      <c r="EJ64" s="274">
        <f>ROUND('第8表 (円)'!EP64/1000,0)</f>
        <v>6930</v>
      </c>
      <c r="EK64" s="177">
        <v>84</v>
      </c>
      <c r="EL64" s="274">
        <f>ROUND('第8表 (円)'!ER64/1000,0)</f>
        <v>31800</v>
      </c>
      <c r="EM64" s="177">
        <v>3932</v>
      </c>
      <c r="EN64" s="177">
        <v>9693</v>
      </c>
      <c r="EO64" s="274">
        <f>ROUND('第8表 (円)'!EU64/1000,0)</f>
        <v>94808</v>
      </c>
      <c r="EP64" s="177">
        <v>128</v>
      </c>
      <c r="EQ64" s="177">
        <v>1879</v>
      </c>
      <c r="ER64" s="177"/>
      <c r="ES64" s="274">
        <f>ROUND('第8表 (円)'!EY64/1000,0)</f>
        <v>49431</v>
      </c>
      <c r="ET64" s="177">
        <v>3477</v>
      </c>
      <c r="EU64" s="177">
        <v>7062</v>
      </c>
      <c r="EV64" s="274">
        <f>ROUND('第8表 (円)'!FB64/1000,0)</f>
        <v>40928</v>
      </c>
      <c r="EW64" s="177">
        <v>327</v>
      </c>
      <c r="EX64" s="177">
        <v>752</v>
      </c>
      <c r="EY64" s="274">
        <f>ROUND('第8表 (円)'!FE64/1000,0)</f>
        <v>4450</v>
      </c>
      <c r="EZ64" s="177">
        <v>1928</v>
      </c>
      <c r="FA64" s="177">
        <v>2646</v>
      </c>
      <c r="FB64" s="274">
        <f>ROUND('第8表 (円)'!FH64/1000,0)</f>
        <v>21887</v>
      </c>
      <c r="FD64" s="22" t="s">
        <v>293</v>
      </c>
      <c r="FE64" s="177">
        <v>126</v>
      </c>
      <c r="FF64" s="177">
        <v>4891</v>
      </c>
      <c r="FG64" s="274">
        <f>ROUND('第8表 (円)'!FM64/1000,0)</f>
        <v>2010</v>
      </c>
      <c r="FH64" s="177">
        <v>4</v>
      </c>
      <c r="FI64" s="177">
        <v>26</v>
      </c>
      <c r="FJ64" s="274">
        <f>ROUND('第8表 (円)'!FP64/1000,0)</f>
        <v>207</v>
      </c>
      <c r="FK64" s="177">
        <v>372</v>
      </c>
      <c r="FL64" s="177">
        <v>873</v>
      </c>
      <c r="FM64" s="274">
        <f>ROUND('第8表 (円)'!FS64/1000,0)</f>
        <v>9818</v>
      </c>
      <c r="FN64" s="177"/>
      <c r="FO64" s="177">
        <v>14</v>
      </c>
      <c r="FP64" s="177">
        <v>157</v>
      </c>
      <c r="FQ64" s="274">
        <f>ROUND('第8表 (円)'!FW64/1000,0)</f>
        <v>5147</v>
      </c>
      <c r="FR64" s="177">
        <v>315</v>
      </c>
      <c r="FS64" s="177">
        <v>610</v>
      </c>
      <c r="FT64" s="274">
        <f>ROUND('第8表 (円)'!FZ64/1000,0)</f>
        <v>4130</v>
      </c>
      <c r="FU64" s="177">
        <v>43</v>
      </c>
      <c r="FV64" s="177">
        <v>106</v>
      </c>
      <c r="FW64" s="274">
        <f>ROUND('第8表 (円)'!GC64/1000,0)</f>
        <v>541</v>
      </c>
      <c r="FY64" s="22" t="s">
        <v>293</v>
      </c>
      <c r="FZ64" s="177">
        <v>189</v>
      </c>
      <c r="GA64" s="177">
        <v>245</v>
      </c>
      <c r="GB64" s="274">
        <f>ROUND('第8表 (円)'!GH64/1000,0)</f>
        <v>2096</v>
      </c>
      <c r="GC64" s="177">
        <v>14</v>
      </c>
      <c r="GD64" s="177">
        <v>412</v>
      </c>
      <c r="GE64" s="274">
        <f>ROUND('第8表 (円)'!GK64/1000,3)</f>
        <v>181.18199999999999</v>
      </c>
      <c r="GF64" s="177" t="s">
        <v>191</v>
      </c>
      <c r="GG64" s="177" t="s">
        <v>191</v>
      </c>
      <c r="GH64" s="177" t="s">
        <v>191</v>
      </c>
      <c r="GI64" s="177"/>
      <c r="GJ64" s="286">
        <v>14</v>
      </c>
      <c r="GK64" s="274">
        <f>ROUND('第8表 (円)'!GQ64/1000,0)</f>
        <v>845</v>
      </c>
      <c r="GL64" s="286">
        <v>19</v>
      </c>
      <c r="GM64" s="274">
        <f>ROUND('第8表 (円)'!GS64/1000,0)</f>
        <v>1620</v>
      </c>
      <c r="GN64" s="286">
        <v>205</v>
      </c>
      <c r="GO64" s="274">
        <f>ROUND('第8表 (円)'!GU64/1000,0)</f>
        <v>14828</v>
      </c>
      <c r="GP64" s="286">
        <v>126</v>
      </c>
      <c r="GQ64" s="274">
        <f>ROUND('第8表 (円)'!GW64/1000,0)</f>
        <v>9895</v>
      </c>
      <c r="GR64" s="286">
        <v>79</v>
      </c>
      <c r="GS64" s="274">
        <f>ROUND('第8表 (円)'!GY64/1000,0)</f>
        <v>4933</v>
      </c>
    </row>
    <row r="65" spans="1:256" ht="10.5" customHeight="1">
      <c r="A65" s="22"/>
      <c r="B65" s="274"/>
      <c r="C65" s="274"/>
      <c r="D65" s="274"/>
      <c r="E65" s="274"/>
      <c r="F65" s="177"/>
      <c r="G65" s="177"/>
      <c r="H65" s="274"/>
      <c r="I65" s="177"/>
      <c r="J65" s="177"/>
      <c r="K65" s="274"/>
      <c r="L65" s="177"/>
      <c r="M65" s="177"/>
      <c r="N65" s="177"/>
      <c r="O65" s="274"/>
      <c r="P65" s="177"/>
      <c r="Q65" s="177"/>
      <c r="R65" s="274"/>
      <c r="S65" s="177"/>
      <c r="T65" s="177"/>
      <c r="U65" s="274"/>
      <c r="W65" s="22"/>
      <c r="X65" s="177"/>
      <c r="Y65" s="177"/>
      <c r="Z65" s="274"/>
      <c r="AA65" s="177"/>
      <c r="AB65" s="177"/>
      <c r="AC65" s="274"/>
      <c r="AD65" s="177"/>
      <c r="AE65" s="177"/>
      <c r="AF65" s="274"/>
      <c r="AG65" s="177"/>
      <c r="AH65" s="274"/>
      <c r="AI65" s="177"/>
      <c r="AJ65" s="177"/>
      <c r="AK65" s="274"/>
      <c r="AL65" s="177"/>
      <c r="AM65" s="274"/>
      <c r="AN65" s="177"/>
      <c r="AO65" s="274"/>
      <c r="AP65" s="177"/>
      <c r="AQ65" s="274"/>
      <c r="AR65" s="177"/>
      <c r="AS65" s="274"/>
      <c r="AU65" s="22"/>
      <c r="AV65" s="274"/>
      <c r="AW65" s="274"/>
      <c r="AX65" s="274"/>
      <c r="AY65" s="177"/>
      <c r="AZ65" s="177"/>
      <c r="BA65" s="274"/>
      <c r="BB65" s="177"/>
      <c r="BC65" s="177"/>
      <c r="BD65" s="274"/>
      <c r="BE65" s="177"/>
      <c r="BF65" s="274"/>
      <c r="BG65" s="274"/>
      <c r="BH65" s="177"/>
      <c r="BI65" s="274"/>
      <c r="BJ65" s="177"/>
      <c r="BK65" s="274"/>
      <c r="BL65" s="177"/>
      <c r="BM65" s="274"/>
      <c r="BN65" s="177"/>
      <c r="BO65" s="177"/>
      <c r="BP65" s="274"/>
      <c r="BR65" s="22"/>
      <c r="BS65" s="274"/>
      <c r="BT65" s="274"/>
      <c r="BU65" s="177"/>
      <c r="BV65" s="177"/>
      <c r="BW65" s="274"/>
      <c r="BX65" s="177"/>
      <c r="BY65" s="177"/>
      <c r="BZ65" s="274"/>
      <c r="CA65" s="177"/>
      <c r="CB65" s="177"/>
      <c r="CC65" s="177"/>
      <c r="CD65" s="274"/>
      <c r="CE65" s="177"/>
      <c r="CF65" s="177"/>
      <c r="CG65" s="274"/>
      <c r="CH65" s="177"/>
      <c r="CI65" s="177"/>
      <c r="CJ65" s="274"/>
      <c r="CK65" s="177"/>
      <c r="CL65" s="177"/>
      <c r="CM65" s="274"/>
      <c r="CO65" s="22"/>
      <c r="CP65" s="177"/>
      <c r="CQ65" s="177"/>
      <c r="CR65" s="274"/>
      <c r="CS65" s="177"/>
      <c r="CT65" s="177"/>
      <c r="CU65" s="274"/>
      <c r="CV65" s="177"/>
      <c r="CW65" s="177"/>
      <c r="CX65" s="274"/>
      <c r="CY65" s="177"/>
      <c r="CZ65" s="177"/>
      <c r="DA65" s="177"/>
      <c r="DB65" s="274"/>
      <c r="DC65" s="177"/>
      <c r="DD65" s="177"/>
      <c r="DE65" s="274"/>
      <c r="DF65" s="177"/>
      <c r="DG65" s="177"/>
      <c r="DH65" s="274"/>
      <c r="DJ65" s="22"/>
      <c r="DK65" s="177"/>
      <c r="DL65" s="177"/>
      <c r="DM65" s="274"/>
      <c r="DN65" s="177"/>
      <c r="DO65" s="177"/>
      <c r="DP65" s="274"/>
      <c r="DQ65" s="177"/>
      <c r="DR65" s="177"/>
      <c r="DS65" s="274"/>
      <c r="DT65" s="177"/>
      <c r="DU65" s="177"/>
      <c r="DV65" s="274"/>
      <c r="DW65" s="177"/>
      <c r="DX65" s="274"/>
      <c r="DY65" s="177"/>
      <c r="DZ65" s="274"/>
      <c r="EA65" s="177"/>
      <c r="EB65" s="274"/>
      <c r="EC65" s="177"/>
      <c r="ED65" s="274"/>
      <c r="EE65" s="177"/>
      <c r="EF65" s="274"/>
      <c r="EH65" s="22"/>
      <c r="EI65" s="177"/>
      <c r="EJ65" s="274"/>
      <c r="EK65" s="177"/>
      <c r="EL65" s="274"/>
      <c r="EM65" s="177"/>
      <c r="EN65" s="177"/>
      <c r="EO65" s="274"/>
      <c r="EP65" s="177"/>
      <c r="EQ65" s="177"/>
      <c r="ER65" s="177"/>
      <c r="ES65" s="274"/>
      <c r="ET65" s="177"/>
      <c r="EU65" s="177"/>
      <c r="EV65" s="274"/>
      <c r="EW65" s="177"/>
      <c r="EX65" s="177"/>
      <c r="EY65" s="274"/>
      <c r="EZ65" s="177"/>
      <c r="FA65" s="177"/>
      <c r="FB65" s="274"/>
      <c r="FD65" s="22"/>
      <c r="FE65" s="177"/>
      <c r="FF65" s="177"/>
      <c r="FG65" s="274"/>
      <c r="FH65" s="177"/>
      <c r="FI65" s="177"/>
      <c r="FJ65" s="274"/>
      <c r="FK65" s="177"/>
      <c r="FL65" s="177"/>
      <c r="FM65" s="274"/>
      <c r="FN65" s="177"/>
      <c r="FO65" s="177"/>
      <c r="FP65" s="177"/>
      <c r="FQ65" s="274"/>
      <c r="FR65" s="177"/>
      <c r="FS65" s="177"/>
      <c r="FT65" s="274"/>
      <c r="FU65" s="177"/>
      <c r="FV65" s="177"/>
      <c r="FW65" s="274"/>
      <c r="FY65" s="22"/>
      <c r="FZ65" s="177"/>
      <c r="GA65" s="177"/>
      <c r="GB65" s="274"/>
      <c r="GC65" s="177"/>
      <c r="GD65" s="177"/>
      <c r="GE65" s="274"/>
      <c r="GF65" s="177"/>
      <c r="GG65" s="177"/>
      <c r="GH65" s="177"/>
      <c r="GI65" s="177"/>
      <c r="GJ65" s="286"/>
      <c r="GK65" s="274"/>
      <c r="GL65" s="286"/>
      <c r="GM65" s="274"/>
      <c r="GN65" s="286"/>
      <c r="GO65" s="274"/>
      <c r="GP65" s="286"/>
      <c r="GQ65" s="274"/>
      <c r="GR65" s="286"/>
      <c r="GS65" s="274"/>
    </row>
    <row r="66" spans="1:256" ht="10.5" customHeight="1">
      <c r="A66" s="18"/>
      <c r="B66" s="274"/>
      <c r="C66" s="274"/>
      <c r="D66" s="274"/>
      <c r="E66" s="274"/>
      <c r="F66" s="177"/>
      <c r="G66" s="177"/>
      <c r="H66" s="274"/>
      <c r="I66" s="177"/>
      <c r="J66" s="177"/>
      <c r="K66" s="274"/>
      <c r="L66" s="177"/>
      <c r="M66" s="177"/>
      <c r="N66" s="177"/>
      <c r="O66" s="274"/>
      <c r="P66" s="177"/>
      <c r="Q66" s="177"/>
      <c r="R66" s="274"/>
      <c r="S66" s="177"/>
      <c r="T66" s="177"/>
      <c r="U66" s="274"/>
      <c r="W66" s="18"/>
      <c r="X66" s="177"/>
      <c r="Y66" s="177"/>
      <c r="Z66" s="274"/>
      <c r="AA66" s="177"/>
      <c r="AB66" s="177"/>
      <c r="AC66" s="274"/>
      <c r="AD66" s="177"/>
      <c r="AE66" s="177"/>
      <c r="AF66" s="274"/>
      <c r="AG66" s="177"/>
      <c r="AH66" s="274"/>
      <c r="AI66" s="177"/>
      <c r="AJ66" s="177"/>
      <c r="AK66" s="274"/>
      <c r="AL66" s="177"/>
      <c r="AM66" s="274"/>
      <c r="AN66" s="177"/>
      <c r="AO66" s="274"/>
      <c r="AP66" s="177"/>
      <c r="AQ66" s="274"/>
      <c r="AR66" s="177"/>
      <c r="AS66" s="274"/>
      <c r="AU66" s="18"/>
      <c r="AV66" s="274"/>
      <c r="AW66" s="274"/>
      <c r="AX66" s="274"/>
      <c r="AY66" s="177"/>
      <c r="AZ66" s="177"/>
      <c r="BA66" s="274"/>
      <c r="BB66" s="177"/>
      <c r="BC66" s="177"/>
      <c r="BD66" s="274"/>
      <c r="BE66" s="177"/>
      <c r="BF66" s="274"/>
      <c r="BG66" s="274"/>
      <c r="BH66" s="177"/>
      <c r="BI66" s="274"/>
      <c r="BJ66" s="177"/>
      <c r="BK66" s="274"/>
      <c r="BL66" s="177"/>
      <c r="BM66" s="274"/>
      <c r="BN66" s="177"/>
      <c r="BO66" s="177"/>
      <c r="BP66" s="274"/>
      <c r="BR66" s="18"/>
      <c r="BS66" s="274"/>
      <c r="BT66" s="274"/>
      <c r="BU66" s="177"/>
      <c r="BV66" s="177"/>
      <c r="BW66" s="274"/>
      <c r="BX66" s="177"/>
      <c r="BY66" s="177"/>
      <c r="BZ66" s="274"/>
      <c r="CA66" s="177"/>
      <c r="CB66" s="177"/>
      <c r="CC66" s="177"/>
      <c r="CD66" s="274"/>
      <c r="CE66" s="177"/>
      <c r="CF66" s="177"/>
      <c r="CG66" s="274"/>
      <c r="CH66" s="177"/>
      <c r="CI66" s="177"/>
      <c r="CJ66" s="274"/>
      <c r="CK66" s="177"/>
      <c r="CL66" s="177"/>
      <c r="CM66" s="274"/>
      <c r="CO66" s="18"/>
      <c r="CP66" s="177"/>
      <c r="CQ66" s="177"/>
      <c r="CR66" s="274"/>
      <c r="CS66" s="177"/>
      <c r="CT66" s="177"/>
      <c r="CU66" s="274"/>
      <c r="CV66" s="177"/>
      <c r="CW66" s="177"/>
      <c r="CX66" s="274"/>
      <c r="CY66" s="177"/>
      <c r="CZ66" s="177"/>
      <c r="DA66" s="177"/>
      <c r="DB66" s="274"/>
      <c r="DC66" s="177"/>
      <c r="DD66" s="177"/>
      <c r="DE66" s="274"/>
      <c r="DF66" s="177"/>
      <c r="DG66" s="177"/>
      <c r="DH66" s="274"/>
      <c r="DJ66" s="18"/>
      <c r="DK66" s="177"/>
      <c r="DL66" s="177"/>
      <c r="DM66" s="274"/>
      <c r="DN66" s="177"/>
      <c r="DO66" s="177"/>
      <c r="DP66" s="274"/>
      <c r="DQ66" s="177"/>
      <c r="DR66" s="177"/>
      <c r="DS66" s="274"/>
      <c r="DT66" s="177"/>
      <c r="DU66" s="177"/>
      <c r="DV66" s="274"/>
      <c r="DW66" s="177"/>
      <c r="DX66" s="274"/>
      <c r="DY66" s="177"/>
      <c r="DZ66" s="274"/>
      <c r="EA66" s="177"/>
      <c r="EB66" s="274"/>
      <c r="EC66" s="177"/>
      <c r="ED66" s="274"/>
      <c r="EE66" s="177"/>
      <c r="EF66" s="274"/>
      <c r="EH66" s="18"/>
      <c r="EI66" s="177"/>
      <c r="EJ66" s="274"/>
      <c r="EK66" s="177"/>
      <c r="EL66" s="274"/>
      <c r="EM66" s="177"/>
      <c r="EN66" s="177"/>
      <c r="EO66" s="274"/>
      <c r="EP66" s="177"/>
      <c r="EQ66" s="177"/>
      <c r="ER66" s="177"/>
      <c r="ES66" s="274"/>
      <c r="ET66" s="177"/>
      <c r="EU66" s="177"/>
      <c r="EV66" s="274"/>
      <c r="EW66" s="177"/>
      <c r="EX66" s="177"/>
      <c r="EY66" s="274"/>
      <c r="EZ66" s="177"/>
      <c r="FA66" s="177"/>
      <c r="FB66" s="274"/>
      <c r="FD66" s="18"/>
      <c r="FE66" s="177"/>
      <c r="FF66" s="177"/>
      <c r="FG66" s="274"/>
      <c r="FH66" s="177"/>
      <c r="FI66" s="177"/>
      <c r="FJ66" s="274"/>
      <c r="FK66" s="177"/>
      <c r="FL66" s="177"/>
      <c r="FM66" s="274"/>
      <c r="FN66" s="177"/>
      <c r="FO66" s="177"/>
      <c r="FP66" s="177"/>
      <c r="FQ66" s="274"/>
      <c r="FR66" s="177"/>
      <c r="FS66" s="177"/>
      <c r="FT66" s="274"/>
      <c r="FU66" s="177"/>
      <c r="FV66" s="177"/>
      <c r="FW66" s="274"/>
      <c r="FY66" s="18"/>
      <c r="FZ66" s="177"/>
      <c r="GA66" s="177"/>
      <c r="GB66" s="274"/>
      <c r="GC66" s="177"/>
      <c r="GD66" s="177"/>
      <c r="GE66" s="274"/>
      <c r="GF66" s="177"/>
      <c r="GG66" s="177"/>
      <c r="GH66" s="177"/>
      <c r="GI66" s="177"/>
      <c r="GJ66" s="286"/>
      <c r="GK66" s="274"/>
      <c r="GL66" s="286"/>
      <c r="GM66" s="274"/>
      <c r="GN66" s="286"/>
      <c r="GO66" s="274"/>
      <c r="GP66" s="286"/>
      <c r="GQ66" s="274"/>
      <c r="GR66" s="286"/>
      <c r="GS66" s="274"/>
    </row>
    <row r="67" spans="1:256" ht="10.5" customHeight="1">
      <c r="A67" s="22" t="s">
        <v>294</v>
      </c>
      <c r="B67" s="274">
        <f t="shared" si="10"/>
        <v>131409</v>
      </c>
      <c r="C67" s="274">
        <f>ROUND('第8表 (円)'!C67/1000,0)</f>
        <v>2192721</v>
      </c>
      <c r="D67" s="274">
        <f t="shared" si="11"/>
        <v>47054</v>
      </c>
      <c r="E67" s="274">
        <f>ROUND('第8表 (円)'!E67/1000,0)</f>
        <v>1164215</v>
      </c>
      <c r="F67" s="177">
        <v>31397</v>
      </c>
      <c r="G67" s="177">
        <v>65861</v>
      </c>
      <c r="H67" s="274">
        <f>ROUND('第8表 (円)'!H67/1000,0)</f>
        <v>640799</v>
      </c>
      <c r="I67" s="177">
        <v>870</v>
      </c>
      <c r="J67" s="177">
        <v>11823</v>
      </c>
      <c r="K67" s="274">
        <f>ROUND('第8表 (円)'!K67/1000,0)</f>
        <v>347334</v>
      </c>
      <c r="L67" s="177"/>
      <c r="M67" s="177">
        <v>24638</v>
      </c>
      <c r="N67" s="177">
        <v>39940</v>
      </c>
      <c r="O67" s="274">
        <f>ROUND('第8表 (円)'!O67/1000,0)</f>
        <v>220562</v>
      </c>
      <c r="P67" s="177">
        <v>5889</v>
      </c>
      <c r="Q67" s="177">
        <v>14098</v>
      </c>
      <c r="R67" s="274">
        <f>ROUND('第8表 (円)'!R67/1000,0)</f>
        <v>72902</v>
      </c>
      <c r="S67" s="177">
        <v>12932</v>
      </c>
      <c r="T67" s="177">
        <v>15729</v>
      </c>
      <c r="U67" s="274">
        <f>ROUND('第8表 (円)'!U67/1000,0)</f>
        <v>108278</v>
      </c>
      <c r="W67" s="22" t="s">
        <v>294</v>
      </c>
      <c r="X67" s="177">
        <v>791</v>
      </c>
      <c r="Y67" s="177">
        <v>27438</v>
      </c>
      <c r="Z67" s="274">
        <f>ROUND('第8表 (円)'!Z67/1000,0)</f>
        <v>14734</v>
      </c>
      <c r="AA67" s="177">
        <v>3</v>
      </c>
      <c r="AB67" s="177">
        <v>20</v>
      </c>
      <c r="AC67" s="274">
        <f>ROUND('第8表 (円)'!AC67/1000,0)</f>
        <v>195</v>
      </c>
      <c r="AD67" s="177">
        <v>0</v>
      </c>
      <c r="AE67" s="177">
        <v>0</v>
      </c>
      <c r="AF67" s="274">
        <f>ROUND('第8表 (円)'!AF67/1000,0)</f>
        <v>0</v>
      </c>
      <c r="AG67" s="177">
        <v>1419</v>
      </c>
      <c r="AH67" s="274">
        <f>ROUND('第8表 (円)'!AH67/1000,0)</f>
        <v>13979</v>
      </c>
      <c r="AI67" s="177"/>
      <c r="AJ67" s="177">
        <v>5</v>
      </c>
      <c r="AK67" s="274">
        <f>ROUND('第8表 (円)'!AK67/1000,0)</f>
        <v>2332</v>
      </c>
      <c r="AL67" s="177">
        <v>47</v>
      </c>
      <c r="AM67" s="274">
        <f>ROUND('第8表 (円)'!AM67/1000,0)</f>
        <v>3468</v>
      </c>
      <c r="AN67" s="177">
        <v>5</v>
      </c>
      <c r="AO67" s="274">
        <f>ROUND('第8表 (円)'!AO67/1000,0)</f>
        <v>423</v>
      </c>
      <c r="AP67" s="177">
        <v>10</v>
      </c>
      <c r="AQ67" s="274">
        <f>ROUND('第8表 (円)'!AQ67/1000,0)</f>
        <v>1009</v>
      </c>
      <c r="AR67" s="177">
        <v>19</v>
      </c>
      <c r="AS67" s="274">
        <f>ROUND('第8表 (円)'!AS67/1000,0)</f>
        <v>1246</v>
      </c>
      <c r="AU67" s="22" t="s">
        <v>294</v>
      </c>
      <c r="AV67" s="274">
        <f t="shared" si="12"/>
        <v>1190</v>
      </c>
      <c r="AW67" s="274">
        <f t="shared" si="13"/>
        <v>39831</v>
      </c>
      <c r="AX67" s="274">
        <f>ROUND('第8表 (円)'!BA67/1000,0)</f>
        <v>356170</v>
      </c>
      <c r="AY67" s="177">
        <v>419</v>
      </c>
      <c r="AZ67" s="177">
        <v>14226</v>
      </c>
      <c r="BA67" s="274">
        <f>ROUND('第8表 (円)'!BD67/1000,0)</f>
        <v>159857</v>
      </c>
      <c r="BB67" s="177">
        <v>771</v>
      </c>
      <c r="BC67" s="177">
        <v>25605</v>
      </c>
      <c r="BD67" s="274">
        <f>ROUND('第8表 (円)'!BG67/1000,0)</f>
        <v>196313</v>
      </c>
      <c r="BE67" s="177"/>
      <c r="BF67" s="274">
        <f t="shared" si="14"/>
        <v>25</v>
      </c>
      <c r="BG67" s="274">
        <f>ROUND('第8表 (円)'!BJ67/1000,0)</f>
        <v>20821</v>
      </c>
      <c r="BH67" s="177">
        <v>14</v>
      </c>
      <c r="BI67" s="274">
        <f>ROUND('第8表 (円)'!BL67/1000,0)</f>
        <v>14280</v>
      </c>
      <c r="BJ67" s="177">
        <v>11</v>
      </c>
      <c r="BK67" s="274">
        <f>ROUND('第8表 (円)'!BN67/1000,0)</f>
        <v>6541</v>
      </c>
      <c r="BL67" s="177">
        <v>2</v>
      </c>
      <c r="BM67" s="274">
        <f>ROUND('第8表 (円)'!BP67/1000,0)</f>
        <v>760</v>
      </c>
      <c r="BN67" s="177">
        <v>0</v>
      </c>
      <c r="BO67" s="177">
        <v>0</v>
      </c>
      <c r="BP67" s="274">
        <f>ROUND('第8表 (円)'!BS67/1000,0)</f>
        <v>0</v>
      </c>
      <c r="BR67" s="22" t="s">
        <v>294</v>
      </c>
      <c r="BS67" s="274">
        <f t="shared" si="15"/>
        <v>77881</v>
      </c>
      <c r="BT67" s="274">
        <f>ROUND('第8表 (円)'!BW67/1000,0)</f>
        <v>883365</v>
      </c>
      <c r="BU67" s="177">
        <v>51949</v>
      </c>
      <c r="BV67" s="177">
        <v>97135</v>
      </c>
      <c r="BW67" s="274">
        <f>ROUND('第8表 (円)'!BZ67/1000,0)</f>
        <v>673589</v>
      </c>
      <c r="BX67" s="177">
        <v>748</v>
      </c>
      <c r="BY67" s="177">
        <v>9433</v>
      </c>
      <c r="BZ67" s="274">
        <f>ROUND('第8表 (円)'!CC67/1000,0)</f>
        <v>255837</v>
      </c>
      <c r="CA67" s="177">
        <v>43003</v>
      </c>
      <c r="CB67" s="177"/>
      <c r="CC67" s="177">
        <v>70112</v>
      </c>
      <c r="CD67" s="274">
        <f>ROUND('第8表 (円)'!CG67/1000,0)</f>
        <v>344989</v>
      </c>
      <c r="CE67" s="177">
        <v>8198</v>
      </c>
      <c r="CF67" s="177">
        <v>17590</v>
      </c>
      <c r="CG67" s="274">
        <f>ROUND('第8表 (円)'!CJ67/1000,0)</f>
        <v>72763</v>
      </c>
      <c r="CH67" s="177">
        <v>7659</v>
      </c>
      <c r="CI67" s="177">
        <v>13630</v>
      </c>
      <c r="CJ67" s="274">
        <f>ROUND('第8表 (円)'!CM67/1000,0)</f>
        <v>88270</v>
      </c>
      <c r="CK67" s="177">
        <v>100</v>
      </c>
      <c r="CL67" s="177">
        <v>762</v>
      </c>
      <c r="CM67" s="274">
        <f>ROUND('第8表 (円)'!CP67/1000,0)</f>
        <v>34688</v>
      </c>
      <c r="CO67" s="22" t="s">
        <v>294</v>
      </c>
      <c r="CP67" s="177">
        <v>6652</v>
      </c>
      <c r="CQ67" s="177">
        <v>11240</v>
      </c>
      <c r="CR67" s="274">
        <f>ROUND('第8表 (円)'!CU67/1000,0)</f>
        <v>47147</v>
      </c>
      <c r="CS67" s="177">
        <v>907</v>
      </c>
      <c r="CT67" s="177">
        <v>1628</v>
      </c>
      <c r="CU67" s="274">
        <f>ROUND('第8表 (円)'!CX67/1000,0)</f>
        <v>6436</v>
      </c>
      <c r="CV67" s="177">
        <v>23550</v>
      </c>
      <c r="CW67" s="177">
        <v>32008</v>
      </c>
      <c r="CX67" s="274">
        <f>ROUND('第8表 (円)'!DA67/1000,0)</f>
        <v>139798</v>
      </c>
      <c r="CY67" s="177"/>
      <c r="CZ67" s="177">
        <v>4171</v>
      </c>
      <c r="DA67" s="177">
        <v>6638</v>
      </c>
      <c r="DB67" s="274">
        <f>ROUND('第8表 (円)'!DE67/1000,0)</f>
        <v>18197</v>
      </c>
      <c r="DC67" s="177">
        <v>669</v>
      </c>
      <c r="DD67" s="177">
        <v>23155</v>
      </c>
      <c r="DE67" s="274">
        <f>ROUND('第8表 (円)'!DH67/1000,0)</f>
        <v>9219</v>
      </c>
      <c r="DF67" s="177">
        <v>82</v>
      </c>
      <c r="DG67" s="177">
        <v>1371</v>
      </c>
      <c r="DH67" s="274">
        <f>ROUND('第8表 (円)'!DK67/1000,0)</f>
        <v>528</v>
      </c>
      <c r="DJ67" s="22" t="s">
        <v>294</v>
      </c>
      <c r="DK67" s="177">
        <v>28</v>
      </c>
      <c r="DL67" s="177">
        <v>194</v>
      </c>
      <c r="DM67" s="274">
        <f>ROUND('第8表 (円)'!DP67/1000,0)</f>
        <v>1329</v>
      </c>
      <c r="DN67" s="177">
        <v>2</v>
      </c>
      <c r="DO67" s="177">
        <v>14</v>
      </c>
      <c r="DP67" s="274">
        <f>ROUND('第8表 (円)'!DS67/1000,0)</f>
        <v>104</v>
      </c>
      <c r="DQ67" s="177">
        <v>0</v>
      </c>
      <c r="DR67" s="177">
        <v>0</v>
      </c>
      <c r="DS67" s="274">
        <f>ROUND('第8表 (円)'!DV67/1000,0)</f>
        <v>0</v>
      </c>
      <c r="DT67" s="177">
        <v>2120</v>
      </c>
      <c r="DU67" s="177"/>
      <c r="DV67" s="274">
        <f>ROUND('第8表 (円)'!DY67/1000,0)</f>
        <v>12453</v>
      </c>
      <c r="DW67" s="177">
        <v>1</v>
      </c>
      <c r="DX67" s="274">
        <f>ROUND('第8表 (円)'!EA67/1000,0)</f>
        <v>4</v>
      </c>
      <c r="DY67" s="177">
        <v>87</v>
      </c>
      <c r="DZ67" s="274">
        <f>ROUND('第8表 (円)'!EC67/1000,0)</f>
        <v>6127</v>
      </c>
      <c r="EA67" s="177">
        <v>22</v>
      </c>
      <c r="EB67" s="274">
        <f>ROUND('第8表 (円)'!EE67/1000,0)</f>
        <v>927</v>
      </c>
      <c r="EC67" s="177">
        <v>14</v>
      </c>
      <c r="ED67" s="274">
        <f>ROUND('第8表 (円)'!EG67/1000,0)</f>
        <v>647</v>
      </c>
      <c r="EE67" s="177">
        <v>13</v>
      </c>
      <c r="EF67" s="274">
        <f>ROUND('第8表 (円)'!EI67/1000,0)</f>
        <v>941</v>
      </c>
      <c r="EH67" s="22" t="s">
        <v>294</v>
      </c>
      <c r="EI67" s="177">
        <v>13</v>
      </c>
      <c r="EJ67" s="274">
        <f>ROUND('第8表 (円)'!EP67/1000,0)</f>
        <v>7028</v>
      </c>
      <c r="EK67" s="177">
        <v>84</v>
      </c>
      <c r="EL67" s="274">
        <f>ROUND('第8表 (円)'!ER67/1000,0)</f>
        <v>31302</v>
      </c>
      <c r="EM67" s="177">
        <v>3971</v>
      </c>
      <c r="EN67" s="177">
        <v>10258</v>
      </c>
      <c r="EO67" s="274">
        <f>ROUND('第8表 (円)'!EU67/1000,0)</f>
        <v>106767</v>
      </c>
      <c r="EP67" s="177">
        <v>128</v>
      </c>
      <c r="EQ67" s="177">
        <v>2104</v>
      </c>
      <c r="ER67" s="177"/>
      <c r="ES67" s="274">
        <f>ROUND('第8表 (円)'!EY67/1000,0)</f>
        <v>60132</v>
      </c>
      <c r="ET67" s="177">
        <v>3500</v>
      </c>
      <c r="EU67" s="177">
        <v>7396</v>
      </c>
      <c r="EV67" s="274">
        <f>ROUND('第8表 (円)'!FB67/1000,0)</f>
        <v>42324</v>
      </c>
      <c r="EW67" s="177">
        <v>343</v>
      </c>
      <c r="EX67" s="177">
        <v>758</v>
      </c>
      <c r="EY67" s="274">
        <f>ROUND('第8表 (円)'!FE67/1000,0)</f>
        <v>4311</v>
      </c>
      <c r="EZ67" s="177">
        <v>1896</v>
      </c>
      <c r="FA67" s="177">
        <v>2708</v>
      </c>
      <c r="FB67" s="274">
        <f>ROUND('第8表 (円)'!FH67/1000,0)</f>
        <v>21468</v>
      </c>
      <c r="FD67" s="22" t="s">
        <v>294</v>
      </c>
      <c r="FE67" s="177">
        <v>121</v>
      </c>
      <c r="FF67" s="177">
        <v>5447</v>
      </c>
      <c r="FG67" s="274">
        <f>ROUND('第8表 (円)'!FM67/1000,0)</f>
        <v>2358</v>
      </c>
      <c r="FH67" s="177">
        <v>3</v>
      </c>
      <c r="FI67" s="177">
        <v>22</v>
      </c>
      <c r="FJ67" s="274">
        <f>ROUND('第8表 (円)'!FP67/1000,0)</f>
        <v>171</v>
      </c>
      <c r="FK67" s="177">
        <v>378</v>
      </c>
      <c r="FL67" s="177">
        <v>775</v>
      </c>
      <c r="FM67" s="274">
        <f>ROUND('第8表 (円)'!FS67/1000,0)</f>
        <v>9640</v>
      </c>
      <c r="FN67" s="177"/>
      <c r="FO67" s="177">
        <v>9</v>
      </c>
      <c r="FP67" s="177">
        <v>67</v>
      </c>
      <c r="FQ67" s="274">
        <f>ROUND('第8表 (円)'!FW67/1000,0)</f>
        <v>4679</v>
      </c>
      <c r="FR67" s="177">
        <v>321</v>
      </c>
      <c r="FS67" s="177">
        <v>574</v>
      </c>
      <c r="FT67" s="274">
        <f>ROUND('第8表 (円)'!FZ67/1000,0)</f>
        <v>4134</v>
      </c>
      <c r="FU67" s="177">
        <v>48</v>
      </c>
      <c r="FV67" s="177">
        <v>134</v>
      </c>
      <c r="FW67" s="274">
        <f>ROUND('第8表 (円)'!GC67/1000,0)</f>
        <v>827</v>
      </c>
      <c r="FY67" s="22" t="s">
        <v>294</v>
      </c>
      <c r="FZ67" s="177">
        <v>185</v>
      </c>
      <c r="GA67" s="177">
        <v>239</v>
      </c>
      <c r="GB67" s="274">
        <f>ROUND('第8表 (円)'!GH67/1000,0)</f>
        <v>1765</v>
      </c>
      <c r="GC67" s="177">
        <v>8</v>
      </c>
      <c r="GD67" s="177">
        <v>156</v>
      </c>
      <c r="GE67" s="274">
        <f>ROUND('第8表 (円)'!GK67/1000,3)</f>
        <v>60.182000000000002</v>
      </c>
      <c r="GF67" s="177" t="s">
        <v>191</v>
      </c>
      <c r="GG67" s="177" t="s">
        <v>191</v>
      </c>
      <c r="GH67" s="177" t="s">
        <v>191</v>
      </c>
      <c r="GI67" s="177"/>
      <c r="GJ67" s="286">
        <v>20</v>
      </c>
      <c r="GK67" s="274">
        <f>ROUND('第8表 (円)'!GQ67/1000,0)</f>
        <v>1510</v>
      </c>
      <c r="GL67" s="286">
        <v>21</v>
      </c>
      <c r="GM67" s="274">
        <f>ROUND('第8表 (円)'!GS67/1000,0)</f>
        <v>1402</v>
      </c>
      <c r="GN67" s="286">
        <v>258</v>
      </c>
      <c r="GO67" s="274">
        <f>ROUND('第8表 (円)'!GU67/1000,0)</f>
        <v>17701</v>
      </c>
      <c r="GP67" s="286">
        <v>181</v>
      </c>
      <c r="GQ67" s="274">
        <f>ROUND('第8表 (円)'!GW67/1000,0)</f>
        <v>12456</v>
      </c>
      <c r="GR67" s="286">
        <v>77</v>
      </c>
      <c r="GS67" s="274">
        <f>ROUND('第8表 (円)'!GY67/1000,0)</f>
        <v>5245</v>
      </c>
    </row>
    <row r="68" spans="1:256" ht="10.5" customHeight="1">
      <c r="A68" s="22" t="s">
        <v>295</v>
      </c>
      <c r="B68" s="274">
        <f t="shared" si="10"/>
        <v>128765</v>
      </c>
      <c r="C68" s="274">
        <f>ROUND('第8表 (円)'!C68/1000,0)</f>
        <v>2052519</v>
      </c>
      <c r="D68" s="274">
        <f t="shared" si="11"/>
        <v>44824</v>
      </c>
      <c r="E68" s="274">
        <f>ROUND('第8表 (円)'!E68/1000,0)</f>
        <v>1056966</v>
      </c>
      <c r="F68" s="177">
        <v>30038</v>
      </c>
      <c r="G68" s="177">
        <v>61439</v>
      </c>
      <c r="H68" s="274">
        <f>ROUND('第8表 (円)'!H68/1000,0)</f>
        <v>621911</v>
      </c>
      <c r="I68" s="177">
        <v>899</v>
      </c>
      <c r="J68" s="177">
        <v>11452</v>
      </c>
      <c r="K68" s="274">
        <f>ROUND('第8表 (円)'!K68/1000,0)</f>
        <v>344267</v>
      </c>
      <c r="L68" s="177"/>
      <c r="M68" s="177">
        <v>23541</v>
      </c>
      <c r="N68" s="177">
        <v>37198</v>
      </c>
      <c r="O68" s="274">
        <f>ROUND('第8表 (円)'!O68/1000,0)</f>
        <v>211283</v>
      </c>
      <c r="P68" s="177">
        <v>5598</v>
      </c>
      <c r="Q68" s="177">
        <v>12789</v>
      </c>
      <c r="R68" s="274">
        <f>ROUND('第8表 (円)'!R68/1000,0)</f>
        <v>66361</v>
      </c>
      <c r="S68" s="177">
        <v>12235</v>
      </c>
      <c r="T68" s="177">
        <v>14634</v>
      </c>
      <c r="U68" s="274">
        <f>ROUND('第8表 (円)'!U68/1000,0)</f>
        <v>99477</v>
      </c>
      <c r="W68" s="22" t="s">
        <v>295</v>
      </c>
      <c r="X68" s="177">
        <v>807</v>
      </c>
      <c r="Y68" s="177">
        <v>26814</v>
      </c>
      <c r="Z68" s="274">
        <f>ROUND('第8表 (円)'!Z68/1000,0)</f>
        <v>14522</v>
      </c>
      <c r="AA68" s="177">
        <v>3</v>
      </c>
      <c r="AB68" s="177">
        <v>20</v>
      </c>
      <c r="AC68" s="274">
        <f>ROUND('第8表 (円)'!AC68/1000,0)</f>
        <v>195</v>
      </c>
      <c r="AD68" s="177">
        <v>0</v>
      </c>
      <c r="AE68" s="177">
        <v>0</v>
      </c>
      <c r="AF68" s="274">
        <f>ROUND('第8表 (円)'!AF68/1000,0)</f>
        <v>0</v>
      </c>
      <c r="AG68" s="177">
        <v>1430</v>
      </c>
      <c r="AH68" s="274">
        <f>ROUND('第8表 (円)'!AH68/1000,0)</f>
        <v>9975</v>
      </c>
      <c r="AI68" s="177"/>
      <c r="AJ68" s="177">
        <v>4</v>
      </c>
      <c r="AK68" s="274">
        <f>ROUND('第8表 (円)'!AK68/1000,0)</f>
        <v>355</v>
      </c>
      <c r="AL68" s="177">
        <v>50</v>
      </c>
      <c r="AM68" s="274">
        <f>ROUND('第8表 (円)'!AM68/1000,0)</f>
        <v>4678</v>
      </c>
      <c r="AN68" s="177">
        <v>11</v>
      </c>
      <c r="AO68" s="274">
        <f>ROUND('第8表 (円)'!AO68/1000,0)</f>
        <v>327</v>
      </c>
      <c r="AP68" s="177">
        <v>5</v>
      </c>
      <c r="AQ68" s="274">
        <f>ROUND('第8表 (円)'!AQ68/1000,0)</f>
        <v>716</v>
      </c>
      <c r="AR68" s="177">
        <v>11</v>
      </c>
      <c r="AS68" s="274">
        <f>ROUND('第8表 (円)'!AS68/1000,0)</f>
        <v>593</v>
      </c>
      <c r="AU68" s="22" t="s">
        <v>295</v>
      </c>
      <c r="AV68" s="274">
        <f t="shared" si="12"/>
        <v>1012</v>
      </c>
      <c r="AW68" s="274">
        <f t="shared" si="13"/>
        <v>33512</v>
      </c>
      <c r="AX68" s="274">
        <f>ROUND('第8表 (円)'!BA68/1000,0)</f>
        <v>287936</v>
      </c>
      <c r="AY68" s="177">
        <v>376</v>
      </c>
      <c r="AZ68" s="177">
        <v>11676</v>
      </c>
      <c r="BA68" s="274">
        <f>ROUND('第8表 (円)'!BD68/1000,0)</f>
        <v>126818</v>
      </c>
      <c r="BB68" s="177">
        <v>636</v>
      </c>
      <c r="BC68" s="177">
        <v>21836</v>
      </c>
      <c r="BD68" s="274">
        <f>ROUND('第8表 (円)'!BG68/1000,0)</f>
        <v>161118</v>
      </c>
      <c r="BE68" s="177"/>
      <c r="BF68" s="274">
        <f t="shared" si="14"/>
        <v>25</v>
      </c>
      <c r="BG68" s="274">
        <f>ROUND('第8表 (円)'!BJ68/1000,0)</f>
        <v>16281</v>
      </c>
      <c r="BH68" s="177">
        <v>2</v>
      </c>
      <c r="BI68" s="274">
        <f>ROUND('第8表 (円)'!BL68/1000,0)</f>
        <v>1355</v>
      </c>
      <c r="BJ68" s="177">
        <v>23</v>
      </c>
      <c r="BK68" s="274">
        <f>ROUND('第8表 (円)'!BN68/1000,0)</f>
        <v>14926</v>
      </c>
      <c r="BL68" s="177">
        <v>0</v>
      </c>
      <c r="BM68" s="274">
        <f>ROUND('第8表 (円)'!BP68/1000,0)</f>
        <v>0</v>
      </c>
      <c r="BN68" s="177">
        <v>0</v>
      </c>
      <c r="BO68" s="177">
        <v>0</v>
      </c>
      <c r="BP68" s="274">
        <f>ROUND('第8表 (円)'!BS68/1000,0)</f>
        <v>0</v>
      </c>
      <c r="BR68" s="22" t="s">
        <v>295</v>
      </c>
      <c r="BS68" s="274">
        <f t="shared" si="15"/>
        <v>77732</v>
      </c>
      <c r="BT68" s="274">
        <f>ROUND('第8表 (円)'!BW68/1000,0)</f>
        <v>854184</v>
      </c>
      <c r="BU68" s="177">
        <v>51544</v>
      </c>
      <c r="BV68" s="177">
        <v>93446</v>
      </c>
      <c r="BW68" s="274">
        <f>ROUND('第8表 (円)'!BZ68/1000,0)</f>
        <v>671783</v>
      </c>
      <c r="BX68" s="177">
        <v>793</v>
      </c>
      <c r="BY68" s="177">
        <v>9794</v>
      </c>
      <c r="BZ68" s="274">
        <f>ROUND('第8表 (円)'!CC68/1000,0)</f>
        <v>264815</v>
      </c>
      <c r="CA68" s="177">
        <v>42930</v>
      </c>
      <c r="CB68" s="177"/>
      <c r="CC68" s="177">
        <v>67202</v>
      </c>
      <c r="CD68" s="274">
        <f>ROUND('第8表 (円)'!CG68/1000,0)</f>
        <v>339169</v>
      </c>
      <c r="CE68" s="177">
        <v>7821</v>
      </c>
      <c r="CF68" s="177">
        <v>16450</v>
      </c>
      <c r="CG68" s="274">
        <f>ROUND('第8表 (円)'!CJ68/1000,0)</f>
        <v>67799</v>
      </c>
      <c r="CH68" s="177">
        <v>7617</v>
      </c>
      <c r="CI68" s="177">
        <v>13268</v>
      </c>
      <c r="CJ68" s="274">
        <f>ROUND('第8表 (円)'!CM68/1000,0)</f>
        <v>86989</v>
      </c>
      <c r="CK68" s="177">
        <v>124</v>
      </c>
      <c r="CL68" s="177">
        <v>784</v>
      </c>
      <c r="CM68" s="274">
        <f>ROUND('第8表 (円)'!CP68/1000,0)</f>
        <v>32745</v>
      </c>
      <c r="CO68" s="22" t="s">
        <v>295</v>
      </c>
      <c r="CP68" s="177">
        <v>6661</v>
      </c>
      <c r="CQ68" s="177">
        <v>11060</v>
      </c>
      <c r="CR68" s="274">
        <f>ROUND('第8表 (円)'!CU68/1000,0)</f>
        <v>48570</v>
      </c>
      <c r="CS68" s="177">
        <v>832</v>
      </c>
      <c r="CT68" s="177">
        <v>1424</v>
      </c>
      <c r="CU68" s="274">
        <f>ROUND('第8表 (円)'!CX68/1000,0)</f>
        <v>5674</v>
      </c>
      <c r="CV68" s="177">
        <v>23749</v>
      </c>
      <c r="CW68" s="177">
        <v>31520</v>
      </c>
      <c r="CX68" s="274">
        <f>ROUND('第8表 (円)'!DA68/1000,0)</f>
        <v>135473</v>
      </c>
      <c r="CY68" s="177"/>
      <c r="CZ68" s="177">
        <v>4223</v>
      </c>
      <c r="DA68" s="177">
        <v>6506</v>
      </c>
      <c r="DB68" s="274">
        <f>ROUND('第8表 (円)'!DE68/1000,0)</f>
        <v>18272</v>
      </c>
      <c r="DC68" s="177">
        <v>712</v>
      </c>
      <c r="DD68" s="177">
        <v>23806</v>
      </c>
      <c r="DE68" s="274">
        <f>ROUND('第8表 (円)'!DH68/1000,0)</f>
        <v>9536</v>
      </c>
      <c r="DF68" s="177">
        <v>92</v>
      </c>
      <c r="DG68" s="177">
        <v>1354</v>
      </c>
      <c r="DH68" s="274">
        <f>ROUND('第8表 (円)'!DK68/1000,0)</f>
        <v>520</v>
      </c>
      <c r="DJ68" s="22" t="s">
        <v>295</v>
      </c>
      <c r="DK68" s="177">
        <v>27</v>
      </c>
      <c r="DL68" s="177">
        <v>164</v>
      </c>
      <c r="DM68" s="274">
        <f>ROUND('第8表 (円)'!DP68/1000,0)</f>
        <v>1131</v>
      </c>
      <c r="DN68" s="177">
        <v>2</v>
      </c>
      <c r="DO68" s="177">
        <v>13</v>
      </c>
      <c r="DP68" s="274">
        <f>ROUND('第8表 (円)'!DS68/1000,0)</f>
        <v>97</v>
      </c>
      <c r="DQ68" s="177">
        <v>0</v>
      </c>
      <c r="DR68" s="177">
        <v>0</v>
      </c>
      <c r="DS68" s="274">
        <f>ROUND('第8表 (円)'!DV68/1000,0)</f>
        <v>0</v>
      </c>
      <c r="DT68" s="177">
        <v>2220</v>
      </c>
      <c r="DU68" s="177"/>
      <c r="DV68" s="274">
        <f>ROUND('第8表 (円)'!DY68/1000,0)</f>
        <v>11913</v>
      </c>
      <c r="DW68" s="177">
        <v>0</v>
      </c>
      <c r="DX68" s="274">
        <f>ROUND('第8表 (円)'!EA68/1000,0)</f>
        <v>0</v>
      </c>
      <c r="DY68" s="177">
        <v>95</v>
      </c>
      <c r="DZ68" s="274">
        <f>ROUND('第8表 (円)'!EC68/1000,0)</f>
        <v>7003</v>
      </c>
      <c r="EA68" s="177">
        <v>11</v>
      </c>
      <c r="EB68" s="274">
        <f>ROUND('第8表 (円)'!EE68/1000,0)</f>
        <v>492</v>
      </c>
      <c r="EC68" s="177">
        <v>21</v>
      </c>
      <c r="ED68" s="274">
        <f>ROUND('第8表 (円)'!EG68/1000,0)</f>
        <v>988</v>
      </c>
      <c r="EE68" s="177">
        <v>21</v>
      </c>
      <c r="EF68" s="274">
        <f>ROUND('第8表 (円)'!EI68/1000,0)</f>
        <v>1656</v>
      </c>
      <c r="EH68" s="22" t="s">
        <v>295</v>
      </c>
      <c r="EI68" s="177">
        <v>14</v>
      </c>
      <c r="EJ68" s="274">
        <f>ROUND('第8表 (円)'!EP68/1000,0)</f>
        <v>7151</v>
      </c>
      <c r="EK68" s="177">
        <v>30</v>
      </c>
      <c r="EL68" s="274">
        <f>ROUND('第8表 (円)'!ER68/1000,0)</f>
        <v>7057</v>
      </c>
      <c r="EM68" s="177">
        <v>3753</v>
      </c>
      <c r="EN68" s="177">
        <v>9292</v>
      </c>
      <c r="EO68" s="274">
        <f>ROUND('第8表 (円)'!EU68/1000,0)</f>
        <v>104346</v>
      </c>
      <c r="EP68" s="177">
        <v>123</v>
      </c>
      <c r="EQ68" s="177">
        <v>1847</v>
      </c>
      <c r="ER68" s="177"/>
      <c r="ES68" s="274">
        <f>ROUND('第8表 (円)'!EY68/1000,0)</f>
        <v>59489</v>
      </c>
      <c r="ET68" s="177">
        <v>3306</v>
      </c>
      <c r="EU68" s="177">
        <v>6668</v>
      </c>
      <c r="EV68" s="274">
        <f>ROUND('第8表 (円)'!FB68/1000,0)</f>
        <v>40065</v>
      </c>
      <c r="EW68" s="177">
        <v>324</v>
      </c>
      <c r="EX68" s="177">
        <v>777</v>
      </c>
      <c r="EY68" s="274">
        <f>ROUND('第8表 (円)'!FE68/1000,0)</f>
        <v>4792</v>
      </c>
      <c r="EZ68" s="177">
        <v>1832</v>
      </c>
      <c r="FA68" s="177">
        <v>2514</v>
      </c>
      <c r="FB68" s="274">
        <f>ROUND('第8表 (円)'!FH68/1000,0)</f>
        <v>20330</v>
      </c>
      <c r="FD68" s="22" t="s">
        <v>295</v>
      </c>
      <c r="FE68" s="177">
        <v>115</v>
      </c>
      <c r="FF68" s="177">
        <v>4681</v>
      </c>
      <c r="FG68" s="274">
        <f>ROUND('第8表 (円)'!FM68/1000,0)</f>
        <v>1997</v>
      </c>
      <c r="FH68" s="177">
        <v>3</v>
      </c>
      <c r="FI68" s="177">
        <v>22</v>
      </c>
      <c r="FJ68" s="274">
        <f>ROUND('第8表 (円)'!FP68/1000,0)</f>
        <v>173</v>
      </c>
      <c r="FK68" s="177">
        <v>390</v>
      </c>
      <c r="FL68" s="177">
        <v>791</v>
      </c>
      <c r="FM68" s="274">
        <f>ROUND('第8表 (円)'!FS68/1000,0)</f>
        <v>8887</v>
      </c>
      <c r="FN68" s="177"/>
      <c r="FO68" s="177">
        <v>11</v>
      </c>
      <c r="FP68" s="177">
        <v>80</v>
      </c>
      <c r="FQ68" s="274">
        <f>ROUND('第8表 (円)'!FW68/1000,0)</f>
        <v>4915</v>
      </c>
      <c r="FR68" s="177">
        <v>328</v>
      </c>
      <c r="FS68" s="177">
        <v>607</v>
      </c>
      <c r="FT68" s="274">
        <f>ROUND('第8表 (円)'!FZ68/1000,0)</f>
        <v>3445</v>
      </c>
      <c r="FU68" s="177">
        <v>51</v>
      </c>
      <c r="FV68" s="177">
        <v>104</v>
      </c>
      <c r="FW68" s="274">
        <f>ROUND('第8表 (円)'!GC68/1000,0)</f>
        <v>527</v>
      </c>
      <c r="FY68" s="22" t="s">
        <v>295</v>
      </c>
      <c r="FZ68" s="177">
        <v>188</v>
      </c>
      <c r="GA68" s="177">
        <v>230</v>
      </c>
      <c r="GB68" s="274">
        <f>ROUND('第8表 (円)'!GH68/1000,0)</f>
        <v>1945</v>
      </c>
      <c r="GC68" s="177">
        <v>10</v>
      </c>
      <c r="GD68" s="177">
        <v>195</v>
      </c>
      <c r="GE68" s="274">
        <f>ROUND('第8表 (円)'!GK68/1000,3)</f>
        <v>113.89</v>
      </c>
      <c r="GF68" s="177" t="s">
        <v>191</v>
      </c>
      <c r="GG68" s="177" t="s">
        <v>191</v>
      </c>
      <c r="GH68" s="177" t="s">
        <v>191</v>
      </c>
      <c r="GI68" s="177"/>
      <c r="GJ68" s="286">
        <v>21</v>
      </c>
      <c r="GK68" s="274">
        <f>ROUND('第8表 (円)'!GQ68/1000,0)</f>
        <v>1711</v>
      </c>
      <c r="GL68" s="286">
        <v>22</v>
      </c>
      <c r="GM68" s="274">
        <f>ROUND('第8表 (円)'!GS68/1000,0)</f>
        <v>1866</v>
      </c>
      <c r="GN68" s="286">
        <v>268</v>
      </c>
      <c r="GO68" s="274">
        <f>ROUND('第8表 (円)'!GU68/1000,0)</f>
        <v>20032</v>
      </c>
      <c r="GP68" s="286">
        <v>188</v>
      </c>
      <c r="GQ68" s="274">
        <f>ROUND('第8表 (円)'!GW68/1000,0)</f>
        <v>14211</v>
      </c>
      <c r="GR68" s="286">
        <v>80</v>
      </c>
      <c r="GS68" s="274">
        <f>ROUND('第8表 (円)'!GY68/1000,0)</f>
        <v>5821</v>
      </c>
    </row>
    <row r="69" spans="1:256" ht="10.5" customHeight="1">
      <c r="A69" s="22" t="s">
        <v>296</v>
      </c>
      <c r="B69" s="274">
        <f t="shared" si="10"/>
        <v>129772</v>
      </c>
      <c r="C69" s="274">
        <f>ROUND('第8表 (円)'!C69/1000,0)</f>
        <v>1942472</v>
      </c>
      <c r="D69" s="274">
        <f t="shared" si="11"/>
        <v>46406</v>
      </c>
      <c r="E69" s="274">
        <f>ROUND('第8表 (円)'!E69/1000,0)</f>
        <v>975602</v>
      </c>
      <c r="F69" s="177">
        <v>31708</v>
      </c>
      <c r="G69" s="177">
        <v>65899</v>
      </c>
      <c r="H69" s="274">
        <f>ROUND('第8表 (円)'!H69/1000,0)</f>
        <v>645526</v>
      </c>
      <c r="I69" s="177">
        <v>870</v>
      </c>
      <c r="J69" s="177">
        <v>11729</v>
      </c>
      <c r="K69" s="274">
        <f>ROUND('第8表 (円)'!K69/1000,0)</f>
        <v>345073</v>
      </c>
      <c r="L69" s="177"/>
      <c r="M69" s="177">
        <v>25041</v>
      </c>
      <c r="N69" s="177">
        <v>40491</v>
      </c>
      <c r="O69" s="274">
        <f>ROUND('第8表 (円)'!O69/1000,0)</f>
        <v>227015</v>
      </c>
      <c r="P69" s="177">
        <v>5797</v>
      </c>
      <c r="Q69" s="177">
        <v>13679</v>
      </c>
      <c r="R69" s="274">
        <f>ROUND('第8表 (円)'!R69/1000,0)</f>
        <v>73437</v>
      </c>
      <c r="S69" s="177">
        <v>13256</v>
      </c>
      <c r="T69" s="177">
        <v>16034</v>
      </c>
      <c r="U69" s="274">
        <f>ROUND('第8表 (円)'!U69/1000,0)</f>
        <v>115844</v>
      </c>
      <c r="W69" s="22" t="s">
        <v>296</v>
      </c>
      <c r="X69" s="177">
        <v>785</v>
      </c>
      <c r="Y69" s="177">
        <v>27792</v>
      </c>
      <c r="Z69" s="274">
        <f>ROUND('第8表 (円)'!Z69/1000,0)</f>
        <v>14875</v>
      </c>
      <c r="AA69" s="177">
        <v>4</v>
      </c>
      <c r="AB69" s="177">
        <v>21</v>
      </c>
      <c r="AC69" s="274">
        <f>ROUND('第8表 (円)'!AC69/1000,0)</f>
        <v>204</v>
      </c>
      <c r="AD69" s="177">
        <v>0</v>
      </c>
      <c r="AE69" s="177">
        <v>0</v>
      </c>
      <c r="AF69" s="274">
        <f>ROUND('第8表 (円)'!AF69/1000,0)</f>
        <v>0</v>
      </c>
      <c r="AG69" s="177">
        <v>722</v>
      </c>
      <c r="AH69" s="274">
        <f>ROUND('第8表 (円)'!AH69/1000,0)</f>
        <v>4500</v>
      </c>
      <c r="AI69" s="177"/>
      <c r="AJ69" s="177">
        <v>0</v>
      </c>
      <c r="AK69" s="274">
        <f>ROUND('第8表 (円)'!AK69/1000,0)</f>
        <v>0</v>
      </c>
      <c r="AL69" s="177">
        <v>18</v>
      </c>
      <c r="AM69" s="274">
        <f>ROUND('第8表 (円)'!AM69/1000,0)</f>
        <v>1600</v>
      </c>
      <c r="AN69" s="177">
        <v>4</v>
      </c>
      <c r="AO69" s="274">
        <f>ROUND('第8表 (円)'!AO69/1000,0)</f>
        <v>376</v>
      </c>
      <c r="AP69" s="177">
        <v>4</v>
      </c>
      <c r="AQ69" s="274">
        <f>ROUND('第8表 (円)'!AQ69/1000,0)</f>
        <v>140</v>
      </c>
      <c r="AR69" s="177">
        <v>5</v>
      </c>
      <c r="AS69" s="274">
        <f>ROUND('第8表 (円)'!AS69/1000,0)</f>
        <v>433</v>
      </c>
      <c r="AU69" s="22" t="s">
        <v>296</v>
      </c>
      <c r="AV69" s="274">
        <f t="shared" si="12"/>
        <v>674</v>
      </c>
      <c r="AW69" s="274">
        <f t="shared" si="13"/>
        <v>20767</v>
      </c>
      <c r="AX69" s="274">
        <f>ROUND('第8表 (円)'!BA69/1000,0)</f>
        <v>182659</v>
      </c>
      <c r="AY69" s="177">
        <v>267</v>
      </c>
      <c r="AZ69" s="177">
        <v>8067</v>
      </c>
      <c r="BA69" s="274">
        <f>ROUND('第8表 (円)'!BD69/1000,0)</f>
        <v>91599</v>
      </c>
      <c r="BB69" s="177">
        <v>407</v>
      </c>
      <c r="BC69" s="177">
        <v>12700</v>
      </c>
      <c r="BD69" s="274">
        <f>ROUND('第8表 (円)'!BG69/1000,0)</f>
        <v>91060</v>
      </c>
      <c r="BE69" s="177"/>
      <c r="BF69" s="274">
        <f t="shared" si="14"/>
        <v>10</v>
      </c>
      <c r="BG69" s="274">
        <f>ROUND('第8表 (円)'!BJ69/1000,0)</f>
        <v>8120</v>
      </c>
      <c r="BH69" s="177">
        <v>1</v>
      </c>
      <c r="BI69" s="274">
        <f>ROUND('第8表 (円)'!BL69/1000,0)</f>
        <v>2420</v>
      </c>
      <c r="BJ69" s="177">
        <v>9</v>
      </c>
      <c r="BK69" s="274">
        <f>ROUND('第8表 (円)'!BN69/1000,0)</f>
        <v>5700</v>
      </c>
      <c r="BL69" s="177">
        <v>0</v>
      </c>
      <c r="BM69" s="274">
        <f>ROUND('第8表 (円)'!BP69/1000,0)</f>
        <v>0</v>
      </c>
      <c r="BN69" s="177">
        <v>1</v>
      </c>
      <c r="BO69" s="177">
        <v>298</v>
      </c>
      <c r="BP69" s="274">
        <f>ROUND('第8表 (円)'!BS69/1000,0)</f>
        <v>1325</v>
      </c>
      <c r="BR69" s="22" t="s">
        <v>296</v>
      </c>
      <c r="BS69" s="274">
        <f t="shared" si="15"/>
        <v>77024</v>
      </c>
      <c r="BT69" s="274">
        <f>ROUND('第8表 (円)'!BW69/1000,0)</f>
        <v>836843</v>
      </c>
      <c r="BU69" s="177">
        <v>52191</v>
      </c>
      <c r="BV69" s="177">
        <v>96513</v>
      </c>
      <c r="BW69" s="274">
        <f>ROUND('第8表 (円)'!BZ69/1000,0)</f>
        <v>667095</v>
      </c>
      <c r="BX69" s="177">
        <v>823</v>
      </c>
      <c r="BY69" s="177">
        <v>10283</v>
      </c>
      <c r="BZ69" s="274">
        <f>ROUND('第8表 (円)'!CC69/1000,0)</f>
        <v>245753</v>
      </c>
      <c r="CA69" s="177">
        <v>43044</v>
      </c>
      <c r="CB69" s="177"/>
      <c r="CC69" s="177">
        <v>68683</v>
      </c>
      <c r="CD69" s="274">
        <f>ROUND('第8表 (円)'!CG69/1000,0)</f>
        <v>346231</v>
      </c>
      <c r="CE69" s="177">
        <v>8324</v>
      </c>
      <c r="CF69" s="177">
        <v>17547</v>
      </c>
      <c r="CG69" s="274">
        <f>ROUND('第8表 (円)'!CJ69/1000,0)</f>
        <v>75111</v>
      </c>
      <c r="CH69" s="177">
        <v>8295</v>
      </c>
      <c r="CI69" s="177">
        <v>14937</v>
      </c>
      <c r="CJ69" s="274">
        <f>ROUND('第8表 (円)'!CM69/1000,0)</f>
        <v>97690</v>
      </c>
      <c r="CK69" s="177">
        <v>149</v>
      </c>
      <c r="CL69" s="177">
        <v>953</v>
      </c>
      <c r="CM69" s="274">
        <f>ROUND('第8表 (円)'!CP69/1000,0)</f>
        <v>38123</v>
      </c>
      <c r="CO69" s="22" t="s">
        <v>296</v>
      </c>
      <c r="CP69" s="177">
        <v>7272</v>
      </c>
      <c r="CQ69" s="177">
        <v>12506</v>
      </c>
      <c r="CR69" s="274">
        <f>ROUND('第8表 (円)'!CU69/1000,0)</f>
        <v>53721</v>
      </c>
      <c r="CS69" s="177">
        <v>874</v>
      </c>
      <c r="CT69" s="177">
        <v>1478</v>
      </c>
      <c r="CU69" s="274">
        <f>ROUND('第8表 (円)'!CX69/1000,0)</f>
        <v>5845</v>
      </c>
      <c r="CV69" s="177">
        <v>23754</v>
      </c>
      <c r="CW69" s="177">
        <v>32158</v>
      </c>
      <c r="CX69" s="274">
        <f>ROUND('第8表 (円)'!DA69/1000,0)</f>
        <v>144862</v>
      </c>
      <c r="CY69" s="177"/>
      <c r="CZ69" s="177">
        <v>4613</v>
      </c>
      <c r="DA69" s="177">
        <v>7355</v>
      </c>
      <c r="DB69" s="274">
        <f>ROUND('第8表 (円)'!DE69/1000,0)</f>
        <v>20883</v>
      </c>
      <c r="DC69" s="177">
        <v>736</v>
      </c>
      <c r="DD69" s="177">
        <v>25278</v>
      </c>
      <c r="DE69" s="274">
        <f>ROUND('第8表 (円)'!DH69/1000,0)</f>
        <v>9979</v>
      </c>
      <c r="DF69" s="177">
        <v>118</v>
      </c>
      <c r="DG69" s="177">
        <v>1624</v>
      </c>
      <c r="DH69" s="274">
        <f>ROUND('第8表 (円)'!DK69/1000,0)</f>
        <v>612</v>
      </c>
      <c r="DJ69" s="22" t="s">
        <v>296</v>
      </c>
      <c r="DK69" s="177">
        <v>26</v>
      </c>
      <c r="DL69" s="177">
        <v>169</v>
      </c>
      <c r="DM69" s="274">
        <f>ROUND('第8表 (円)'!DP69/1000,0)</f>
        <v>1157</v>
      </c>
      <c r="DN69" s="177">
        <v>2</v>
      </c>
      <c r="DO69" s="177">
        <v>10</v>
      </c>
      <c r="DP69" s="274">
        <f>ROUND('第8表 (円)'!DS69/1000,0)</f>
        <v>77</v>
      </c>
      <c r="DQ69" s="177">
        <v>0</v>
      </c>
      <c r="DR69" s="177">
        <v>0</v>
      </c>
      <c r="DS69" s="274">
        <f>ROUND('第8表 (円)'!DV69/1000,0)</f>
        <v>0</v>
      </c>
      <c r="DT69" s="177">
        <v>971</v>
      </c>
      <c r="DU69" s="177"/>
      <c r="DV69" s="274">
        <f>ROUND('第8表 (円)'!DY69/1000,0)</f>
        <v>5444</v>
      </c>
      <c r="DW69" s="177">
        <v>0</v>
      </c>
      <c r="DX69" s="274">
        <f>ROUND('第8表 (円)'!EA69/1000,0)</f>
        <v>0</v>
      </c>
      <c r="DY69" s="177">
        <v>34</v>
      </c>
      <c r="DZ69" s="274">
        <f>ROUND('第8表 (円)'!EC69/1000,0)</f>
        <v>2812</v>
      </c>
      <c r="EA69" s="177">
        <v>8</v>
      </c>
      <c r="EB69" s="274">
        <f>ROUND('第8表 (円)'!EE69/1000,0)</f>
        <v>333</v>
      </c>
      <c r="EC69" s="177">
        <v>14</v>
      </c>
      <c r="ED69" s="274">
        <f>ROUND('第8表 (円)'!EG69/1000,0)</f>
        <v>723</v>
      </c>
      <c r="EE69" s="177">
        <v>7</v>
      </c>
      <c r="EF69" s="274">
        <f>ROUND('第8表 (円)'!EI69/1000,0)</f>
        <v>341</v>
      </c>
      <c r="EH69" s="22" t="s">
        <v>296</v>
      </c>
      <c r="EI69" s="177">
        <v>5</v>
      </c>
      <c r="EJ69" s="274">
        <f>ROUND('第8表 (円)'!EP69/1000,0)</f>
        <v>2254</v>
      </c>
      <c r="EK69" s="177">
        <v>14</v>
      </c>
      <c r="EL69" s="274">
        <f>ROUND('第8表 (円)'!ER69/1000,0)</f>
        <v>1844</v>
      </c>
      <c r="EM69" s="177">
        <v>3832</v>
      </c>
      <c r="EN69" s="177">
        <v>9319</v>
      </c>
      <c r="EO69" s="274">
        <f>ROUND('第8表 (円)'!EU69/1000,0)</f>
        <v>94248</v>
      </c>
      <c r="EP69" s="177">
        <v>111</v>
      </c>
      <c r="EQ69" s="177">
        <v>1667</v>
      </c>
      <c r="ER69" s="177"/>
      <c r="ES69" s="274">
        <f>ROUND('第8表 (円)'!EY69/1000,0)</f>
        <v>49398</v>
      </c>
      <c r="ET69" s="177">
        <v>3389</v>
      </c>
      <c r="EU69" s="177">
        <v>6834</v>
      </c>
      <c r="EV69" s="274">
        <f>ROUND('第8表 (円)'!FB69/1000,0)</f>
        <v>40270</v>
      </c>
      <c r="EW69" s="177">
        <v>332</v>
      </c>
      <c r="EX69" s="177">
        <v>818</v>
      </c>
      <c r="EY69" s="274">
        <f>ROUND('第8表 (円)'!FE69/1000,0)</f>
        <v>4579</v>
      </c>
      <c r="EZ69" s="177">
        <v>1884</v>
      </c>
      <c r="FA69" s="177">
        <v>2620</v>
      </c>
      <c r="FB69" s="274">
        <f>ROUND('第8表 (円)'!FH69/1000,0)</f>
        <v>21401</v>
      </c>
      <c r="FD69" s="22" t="s">
        <v>296</v>
      </c>
      <c r="FE69" s="177">
        <v>105</v>
      </c>
      <c r="FF69" s="177">
        <v>4243</v>
      </c>
      <c r="FG69" s="274">
        <f>ROUND('第8表 (円)'!FM69/1000,0)</f>
        <v>1799</v>
      </c>
      <c r="FH69" s="177">
        <v>3</v>
      </c>
      <c r="FI69" s="177">
        <v>14</v>
      </c>
      <c r="FJ69" s="274">
        <f>ROUND('第8表 (円)'!FP69/1000,0)</f>
        <v>113</v>
      </c>
      <c r="FK69" s="177">
        <v>403</v>
      </c>
      <c r="FL69" s="177">
        <v>860</v>
      </c>
      <c r="FM69" s="274">
        <f>ROUND('第8表 (円)'!FS69/1000,0)</f>
        <v>8722</v>
      </c>
      <c r="FN69" s="177"/>
      <c r="FO69" s="177">
        <v>9</v>
      </c>
      <c r="FP69" s="177">
        <v>127</v>
      </c>
      <c r="FQ69" s="274">
        <f>ROUND('第8表 (円)'!FW69/1000,0)</f>
        <v>3889</v>
      </c>
      <c r="FR69" s="177">
        <v>355</v>
      </c>
      <c r="FS69" s="177">
        <v>625</v>
      </c>
      <c r="FT69" s="274">
        <f>ROUND('第8表 (円)'!FZ69/1000,0)</f>
        <v>4303</v>
      </c>
      <c r="FU69" s="177">
        <v>39</v>
      </c>
      <c r="FV69" s="177">
        <v>108</v>
      </c>
      <c r="FW69" s="274">
        <f>ROUND('第8表 (円)'!GC69/1000,0)</f>
        <v>530</v>
      </c>
      <c r="FY69" s="22" t="s">
        <v>296</v>
      </c>
      <c r="FZ69" s="177">
        <v>200</v>
      </c>
      <c r="GA69" s="177">
        <v>259</v>
      </c>
      <c r="GB69" s="274">
        <f>ROUND('第8表 (円)'!GH69/1000,0)</f>
        <v>2237</v>
      </c>
      <c r="GC69" s="177">
        <v>9</v>
      </c>
      <c r="GD69" s="177">
        <v>341</v>
      </c>
      <c r="GE69" s="274">
        <f>ROUND('第8表 (円)'!GK69/1000,3)</f>
        <v>211.38399999999999</v>
      </c>
      <c r="GF69" s="177" t="s">
        <v>191</v>
      </c>
      <c r="GG69" s="177" t="s">
        <v>191</v>
      </c>
      <c r="GH69" s="177" t="s">
        <v>191</v>
      </c>
      <c r="GI69" s="177"/>
      <c r="GJ69" s="286">
        <v>13</v>
      </c>
      <c r="GK69" s="274">
        <f>ROUND('第8表 (円)'!GQ69/1000,0)</f>
        <v>805</v>
      </c>
      <c r="GL69" s="286">
        <v>7</v>
      </c>
      <c r="GM69" s="274">
        <f>ROUND('第8表 (円)'!GS69/1000,0)</f>
        <v>491</v>
      </c>
      <c r="GN69" s="286">
        <v>114</v>
      </c>
      <c r="GO69" s="274">
        <f>ROUND('第8表 (円)'!GU69/1000,0)</f>
        <v>8054</v>
      </c>
      <c r="GP69" s="286">
        <v>77</v>
      </c>
      <c r="GQ69" s="274">
        <f>ROUND('第8表 (円)'!GW69/1000,0)</f>
        <v>5925</v>
      </c>
      <c r="GR69" s="286">
        <v>37</v>
      </c>
      <c r="GS69" s="274">
        <f>ROUND('第8表 (円)'!GY69/1000,0)</f>
        <v>2129</v>
      </c>
    </row>
    <row r="70" spans="1:256" ht="10.5" customHeight="1">
      <c r="A70" s="18"/>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c r="BA70" s="177"/>
      <c r="BB70" s="177"/>
      <c r="BC70" s="177"/>
      <c r="BD70" s="177"/>
      <c r="BE70" s="177"/>
      <c r="BF70" s="177"/>
      <c r="BG70" s="177"/>
      <c r="BH70" s="177"/>
      <c r="BI70" s="177"/>
      <c r="BJ70" s="177"/>
      <c r="BK70" s="177"/>
      <c r="BL70" s="177"/>
      <c r="BM70" s="177"/>
      <c r="BN70" s="177"/>
      <c r="BO70" s="177"/>
      <c r="BP70" s="177"/>
      <c r="BQ70" s="177"/>
      <c r="BR70" s="177"/>
      <c r="BS70" s="177"/>
      <c r="BT70" s="177"/>
      <c r="BU70" s="177"/>
      <c r="BV70" s="177"/>
      <c r="BW70" s="177"/>
      <c r="BX70" s="177"/>
      <c r="BY70" s="177"/>
      <c r="BZ70" s="177"/>
      <c r="CA70" s="177"/>
      <c r="CB70" s="177"/>
      <c r="CC70" s="177"/>
      <c r="CD70" s="177"/>
      <c r="CE70" s="177"/>
      <c r="CF70" s="177"/>
      <c r="CG70" s="177"/>
      <c r="CH70" s="177"/>
      <c r="CI70" s="177"/>
      <c r="CJ70" s="177"/>
      <c r="CK70" s="177"/>
      <c r="CL70" s="177"/>
      <c r="CM70" s="177"/>
      <c r="CN70" s="177"/>
      <c r="CO70" s="177"/>
      <c r="CP70" s="177"/>
      <c r="CQ70" s="177"/>
      <c r="CR70" s="177"/>
      <c r="CS70" s="177"/>
      <c r="CT70" s="177"/>
      <c r="CU70" s="177"/>
      <c r="CV70" s="177"/>
      <c r="CW70" s="177"/>
      <c r="CX70" s="177"/>
      <c r="CY70" s="177"/>
      <c r="CZ70" s="177"/>
      <c r="DA70" s="177"/>
      <c r="DB70" s="177"/>
      <c r="DC70" s="177"/>
      <c r="DD70" s="177"/>
      <c r="DE70" s="177"/>
      <c r="DF70" s="177"/>
      <c r="DG70" s="177"/>
      <c r="DH70" s="177"/>
      <c r="DI70" s="177"/>
      <c r="DJ70" s="177"/>
      <c r="DK70" s="177"/>
      <c r="DL70" s="177"/>
      <c r="DM70" s="177"/>
      <c r="DN70" s="177"/>
      <c r="DO70" s="177"/>
      <c r="DP70" s="274"/>
      <c r="DQ70" s="177"/>
      <c r="DR70" s="177"/>
      <c r="DS70" s="177"/>
      <c r="DT70" s="177"/>
      <c r="DU70" s="177"/>
      <c r="DV70" s="177"/>
      <c r="DW70" s="177"/>
      <c r="DX70" s="177"/>
      <c r="DY70" s="177"/>
      <c r="DZ70" s="177"/>
      <c r="EA70" s="177"/>
      <c r="EB70" s="177"/>
      <c r="EC70" s="177"/>
      <c r="ED70" s="177"/>
      <c r="EE70" s="177"/>
      <c r="EF70" s="177"/>
      <c r="EG70" s="177"/>
      <c r="EH70" s="177"/>
      <c r="EI70" s="177"/>
      <c r="EJ70" s="177"/>
      <c r="EK70" s="177"/>
      <c r="EL70" s="177"/>
      <c r="EM70" s="177"/>
      <c r="EN70" s="177"/>
      <c r="EO70" s="177"/>
      <c r="EP70" s="177"/>
      <c r="EQ70" s="177"/>
      <c r="ER70" s="177"/>
      <c r="ES70" s="177"/>
      <c r="ET70" s="177"/>
      <c r="EU70" s="177"/>
      <c r="EV70" s="177"/>
      <c r="EW70" s="177"/>
      <c r="EX70" s="177"/>
      <c r="EY70" s="177"/>
      <c r="EZ70" s="177"/>
      <c r="FA70" s="177"/>
      <c r="FB70" s="177"/>
      <c r="FC70" s="177"/>
      <c r="FD70" s="177"/>
      <c r="FE70" s="177"/>
      <c r="FF70" s="177"/>
      <c r="FG70" s="177"/>
      <c r="FH70" s="177"/>
      <c r="FI70" s="177"/>
      <c r="FJ70" s="177"/>
      <c r="FK70" s="177"/>
      <c r="FL70" s="177"/>
      <c r="FM70" s="177"/>
      <c r="FN70" s="177"/>
      <c r="FO70" s="177"/>
      <c r="FP70" s="177"/>
      <c r="FQ70" s="177"/>
      <c r="FR70" s="177"/>
      <c r="FS70" s="177"/>
      <c r="FT70" s="177"/>
      <c r="FU70" s="177"/>
      <c r="FV70" s="177"/>
      <c r="FW70" s="177"/>
      <c r="FX70" s="177"/>
      <c r="FY70" s="177"/>
      <c r="FZ70" s="177"/>
      <c r="GA70" s="177"/>
      <c r="GB70" s="177"/>
      <c r="GC70" s="177"/>
      <c r="GD70" s="177"/>
      <c r="GE70" s="177"/>
      <c r="GF70" s="177"/>
      <c r="GG70" s="177"/>
      <c r="GH70" s="177"/>
      <c r="GI70" s="177"/>
      <c r="GJ70" s="177"/>
      <c r="GK70" s="177"/>
      <c r="GL70" s="177"/>
      <c r="GM70" s="177"/>
      <c r="GN70" s="177"/>
      <c r="GO70" s="177"/>
      <c r="GP70" s="177"/>
      <c r="GQ70" s="177"/>
      <c r="GR70" s="177"/>
      <c r="GS70" s="177"/>
      <c r="GT70" s="177"/>
      <c r="GU70" s="177"/>
      <c r="GV70" s="177"/>
      <c r="GW70" s="177"/>
      <c r="GX70" s="177"/>
      <c r="GY70" s="177"/>
      <c r="GZ70" s="177"/>
      <c r="HA70" s="177"/>
      <c r="HB70" s="177"/>
      <c r="HC70" s="177"/>
      <c r="HD70" s="177"/>
      <c r="HE70" s="177"/>
      <c r="HF70" s="177"/>
      <c r="HG70" s="177"/>
      <c r="HH70" s="177"/>
      <c r="HI70" s="177"/>
      <c r="HJ70" s="177"/>
      <c r="HK70" s="177"/>
      <c r="HL70" s="177"/>
      <c r="HM70" s="177"/>
      <c r="HN70" s="177"/>
      <c r="HO70" s="177"/>
      <c r="HP70" s="177"/>
      <c r="HQ70" s="177"/>
      <c r="HR70" s="177"/>
      <c r="HS70" s="177"/>
      <c r="HT70" s="177"/>
      <c r="HU70" s="177"/>
      <c r="HV70" s="177"/>
      <c r="HW70" s="177"/>
      <c r="HX70" s="177"/>
      <c r="HY70" s="177"/>
      <c r="HZ70" s="177"/>
      <c r="IA70" s="177"/>
      <c r="IB70" s="177"/>
      <c r="IC70" s="177"/>
      <c r="ID70" s="177"/>
      <c r="IE70" s="177"/>
      <c r="IF70" s="177"/>
      <c r="IG70" s="177"/>
      <c r="IH70" s="177"/>
      <c r="II70" s="177"/>
      <c r="IJ70" s="177"/>
      <c r="IK70" s="177"/>
      <c r="IL70" s="177"/>
      <c r="IM70" s="177"/>
      <c r="IN70" s="177"/>
      <c r="IO70" s="177"/>
      <c r="IP70" s="177"/>
      <c r="IQ70" s="177"/>
      <c r="IR70" s="177"/>
      <c r="IS70" s="177"/>
      <c r="IT70" s="177"/>
      <c r="IU70" s="177"/>
      <c r="IV70" s="177"/>
    </row>
    <row r="71" spans="1:256" ht="10.5" customHeight="1">
      <c r="A71" s="22" t="s">
        <v>364</v>
      </c>
      <c r="B71" s="177"/>
      <c r="C71" s="177"/>
      <c r="D71" s="177"/>
      <c r="E71" s="177"/>
      <c r="F71" s="177"/>
      <c r="G71" s="177"/>
      <c r="H71" s="177"/>
      <c r="I71" s="177"/>
      <c r="J71" s="177"/>
      <c r="K71" s="177"/>
      <c r="L71" s="177"/>
      <c r="M71" s="177"/>
      <c r="N71" s="177"/>
      <c r="O71" s="177"/>
      <c r="P71" s="177"/>
      <c r="Q71" s="177"/>
      <c r="R71" s="177"/>
      <c r="S71" s="177"/>
      <c r="T71" s="177"/>
      <c r="U71" s="177"/>
      <c r="W71" s="22" t="s">
        <v>364</v>
      </c>
      <c r="X71" s="177"/>
      <c r="Y71" s="274"/>
      <c r="Z71" s="177"/>
      <c r="AA71" s="177"/>
      <c r="AB71" s="274"/>
      <c r="AC71" s="177"/>
      <c r="AD71" s="177"/>
      <c r="AE71" s="274"/>
      <c r="AF71" s="177"/>
      <c r="AG71" s="177"/>
      <c r="AH71" s="177"/>
      <c r="AI71" s="177"/>
      <c r="AJ71" s="177"/>
      <c r="AK71" s="177"/>
      <c r="AL71" s="177"/>
      <c r="AM71" s="177"/>
      <c r="AN71" s="177"/>
      <c r="AO71" s="177"/>
      <c r="AP71" s="177"/>
      <c r="AQ71" s="177"/>
      <c r="AR71" s="177"/>
      <c r="AS71" s="177"/>
      <c r="AU71" s="22" t="s">
        <v>364</v>
      </c>
      <c r="AV71" s="177"/>
      <c r="AW71" s="177"/>
      <c r="AX71" s="177"/>
      <c r="AY71" s="177"/>
      <c r="AZ71" s="177"/>
      <c r="BA71" s="177"/>
      <c r="BB71" s="177"/>
      <c r="BC71" s="177"/>
      <c r="BD71" s="177"/>
      <c r="BE71" s="177"/>
      <c r="BF71" s="177"/>
      <c r="BG71" s="177"/>
      <c r="BH71" s="177"/>
      <c r="BI71" s="177"/>
      <c r="BJ71" s="177"/>
      <c r="BK71" s="177"/>
      <c r="BL71" s="177"/>
      <c r="BM71" s="177"/>
      <c r="BN71" s="177"/>
      <c r="BO71" s="177"/>
      <c r="BP71" s="177"/>
      <c r="BR71" s="22" t="s">
        <v>364</v>
      </c>
      <c r="BS71" s="177"/>
      <c r="BT71" s="177"/>
      <c r="BU71" s="177"/>
      <c r="BV71" s="177"/>
      <c r="BW71" s="177"/>
      <c r="BX71" s="177"/>
      <c r="BY71" s="177"/>
      <c r="BZ71" s="177"/>
      <c r="CA71" s="177"/>
      <c r="CB71" s="177"/>
      <c r="CC71" s="177"/>
      <c r="CD71" s="177"/>
      <c r="CE71" s="177"/>
      <c r="CF71" s="177"/>
      <c r="CG71" s="177"/>
      <c r="CH71" s="177"/>
      <c r="CI71" s="177"/>
      <c r="CJ71" s="177"/>
      <c r="CK71" s="177"/>
      <c r="CL71" s="177"/>
      <c r="CM71" s="177"/>
      <c r="CO71" s="22" t="s">
        <v>364</v>
      </c>
      <c r="CP71" s="177"/>
      <c r="CQ71" s="177"/>
      <c r="CR71" s="177"/>
      <c r="CS71" s="177"/>
      <c r="CT71" s="177"/>
      <c r="CU71" s="177"/>
      <c r="CV71" s="177"/>
      <c r="CW71" s="177"/>
      <c r="CX71" s="177"/>
      <c r="CY71" s="177"/>
      <c r="CZ71" s="177"/>
      <c r="DA71" s="177"/>
      <c r="DB71" s="177"/>
      <c r="DC71" s="177"/>
      <c r="DD71" s="177"/>
      <c r="DE71" s="177"/>
      <c r="DF71" s="177"/>
      <c r="DG71" s="177"/>
      <c r="DH71" s="177"/>
      <c r="DJ71" s="22" t="s">
        <v>364</v>
      </c>
      <c r="DK71" s="177"/>
      <c r="DL71" s="177"/>
      <c r="DM71" s="177"/>
      <c r="DN71" s="177"/>
      <c r="DO71" s="177"/>
      <c r="DP71" s="177"/>
      <c r="DQ71" s="177"/>
      <c r="DR71" s="177"/>
      <c r="DS71" s="177"/>
      <c r="DT71" s="177"/>
      <c r="DU71" s="177"/>
      <c r="DV71" s="177"/>
      <c r="DW71" s="177"/>
      <c r="DX71" s="177"/>
      <c r="DY71" s="177"/>
      <c r="DZ71" s="177"/>
      <c r="EA71" s="177"/>
      <c r="EB71" s="177"/>
      <c r="EC71" s="177"/>
      <c r="ED71" s="177"/>
      <c r="EE71" s="177"/>
      <c r="EF71" s="177"/>
      <c r="EH71" s="22" t="s">
        <v>364</v>
      </c>
      <c r="EI71" s="177"/>
      <c r="EJ71" s="177"/>
      <c r="EK71" s="177"/>
      <c r="EL71" s="177"/>
      <c r="EM71" s="177"/>
      <c r="EN71" s="177"/>
      <c r="EO71" s="177"/>
      <c r="EP71" s="177"/>
      <c r="EQ71" s="177"/>
      <c r="ER71" s="177"/>
      <c r="ES71" s="177"/>
      <c r="ET71" s="177"/>
      <c r="EU71" s="177"/>
      <c r="EV71" s="177"/>
      <c r="EW71" s="177"/>
      <c r="EX71" s="177"/>
      <c r="EY71" s="177"/>
      <c r="EZ71" s="177"/>
      <c r="FA71" s="177"/>
      <c r="FB71" s="177"/>
      <c r="FD71" s="22" t="s">
        <v>364</v>
      </c>
      <c r="FE71" s="177"/>
      <c r="FF71" s="177"/>
      <c r="FG71" s="177"/>
      <c r="FH71" s="177"/>
      <c r="FI71" s="177"/>
      <c r="FJ71" s="177"/>
      <c r="FK71" s="177"/>
      <c r="FL71" s="177"/>
      <c r="FM71" s="177"/>
      <c r="FN71" s="177"/>
      <c r="FO71" s="177"/>
      <c r="FP71" s="177"/>
      <c r="FQ71" s="177"/>
      <c r="FR71" s="177"/>
      <c r="FS71" s="177"/>
      <c r="FT71" s="177"/>
      <c r="FU71" s="177"/>
      <c r="FV71" s="177"/>
      <c r="FW71" s="177"/>
      <c r="FY71" s="22" t="s">
        <v>364</v>
      </c>
      <c r="FZ71" s="177"/>
      <c r="GA71" s="177"/>
      <c r="GB71" s="177"/>
      <c r="GC71" s="177"/>
      <c r="GD71" s="177"/>
      <c r="GE71" s="177"/>
      <c r="GF71" s="177"/>
      <c r="GG71" s="177"/>
      <c r="GH71" s="177"/>
      <c r="GI71" s="177"/>
      <c r="GJ71" s="177"/>
      <c r="GK71" s="177"/>
      <c r="GL71" s="177"/>
      <c r="GM71" s="177"/>
      <c r="GN71" s="177"/>
      <c r="GO71" s="177"/>
      <c r="GP71" s="177"/>
      <c r="GQ71" s="177"/>
      <c r="GR71" s="177"/>
      <c r="GS71" s="177"/>
    </row>
    <row r="72" spans="1:256" ht="10.5" customHeight="1">
      <c r="A72" s="22" t="s">
        <v>297</v>
      </c>
      <c r="B72" s="177"/>
      <c r="C72" s="177"/>
      <c r="D72" s="177"/>
      <c r="E72" s="177"/>
      <c r="F72" s="177"/>
      <c r="G72" s="177"/>
      <c r="H72" s="177"/>
      <c r="I72" s="177"/>
      <c r="J72" s="177"/>
      <c r="K72" s="177"/>
      <c r="L72" s="177"/>
      <c r="M72" s="177"/>
      <c r="N72" s="177"/>
      <c r="O72" s="177"/>
      <c r="P72" s="177"/>
      <c r="Q72" s="177"/>
      <c r="R72" s="177"/>
      <c r="S72" s="177"/>
      <c r="T72" s="177"/>
      <c r="U72" s="177"/>
      <c r="W72" s="22" t="s">
        <v>297</v>
      </c>
      <c r="X72" s="177"/>
      <c r="Y72" s="274"/>
      <c r="Z72" s="177"/>
      <c r="AA72" s="177"/>
      <c r="AB72" s="274"/>
      <c r="AC72" s="177"/>
      <c r="AD72" s="177"/>
      <c r="AE72" s="274"/>
      <c r="AF72" s="177"/>
      <c r="AG72" s="177"/>
      <c r="AH72" s="177"/>
      <c r="AI72" s="177"/>
      <c r="AJ72" s="177"/>
      <c r="AK72" s="177"/>
      <c r="AL72" s="177"/>
      <c r="AM72" s="177"/>
      <c r="AN72" s="177"/>
      <c r="AO72" s="177"/>
      <c r="AP72" s="177"/>
      <c r="AQ72" s="177"/>
      <c r="AR72" s="177"/>
      <c r="AS72" s="177"/>
      <c r="AU72" s="22" t="s">
        <v>297</v>
      </c>
      <c r="AV72" s="177"/>
      <c r="AW72" s="177"/>
      <c r="AX72" s="177"/>
      <c r="AY72" s="177"/>
      <c r="AZ72" s="177"/>
      <c r="BA72" s="177"/>
      <c r="BB72" s="177"/>
      <c r="BC72" s="177"/>
      <c r="BD72" s="177"/>
      <c r="BE72" s="177"/>
      <c r="BF72" s="177"/>
      <c r="BG72" s="177"/>
      <c r="BH72" s="177"/>
      <c r="BI72" s="177"/>
      <c r="BJ72" s="177"/>
      <c r="BK72" s="177"/>
      <c r="BL72" s="177"/>
      <c r="BM72" s="177"/>
      <c r="BN72" s="177"/>
      <c r="BO72" s="177"/>
      <c r="BP72" s="177"/>
      <c r="BR72" s="22" t="s">
        <v>297</v>
      </c>
      <c r="BS72" s="177"/>
      <c r="BT72" s="177"/>
      <c r="BU72" s="177"/>
      <c r="BV72" s="177"/>
      <c r="BW72" s="177"/>
      <c r="BX72" s="177"/>
      <c r="BY72" s="177"/>
      <c r="BZ72" s="177"/>
      <c r="CA72" s="177"/>
      <c r="CB72" s="177"/>
      <c r="CC72" s="177"/>
      <c r="CD72" s="177"/>
      <c r="CE72" s="177"/>
      <c r="CF72" s="177"/>
      <c r="CG72" s="177"/>
      <c r="CH72" s="177"/>
      <c r="CI72" s="177"/>
      <c r="CJ72" s="177"/>
      <c r="CK72" s="177"/>
      <c r="CL72" s="177"/>
      <c r="CM72" s="177"/>
      <c r="CO72" s="22" t="s">
        <v>297</v>
      </c>
      <c r="CP72" s="177"/>
      <c r="CQ72" s="177"/>
      <c r="CR72" s="177"/>
      <c r="CS72" s="177"/>
      <c r="CT72" s="177"/>
      <c r="CU72" s="177"/>
      <c r="CV72" s="177"/>
      <c r="CW72" s="177"/>
      <c r="CX72" s="177"/>
      <c r="CY72" s="177"/>
      <c r="CZ72" s="177"/>
      <c r="DA72" s="177"/>
      <c r="DB72" s="177"/>
      <c r="DC72" s="177"/>
      <c r="DD72" s="177"/>
      <c r="DE72" s="177"/>
      <c r="DF72" s="177"/>
      <c r="DG72" s="177"/>
      <c r="DH72" s="177"/>
      <c r="DJ72" s="22" t="s">
        <v>297</v>
      </c>
      <c r="DK72" s="177"/>
      <c r="DL72" s="177"/>
      <c r="DM72" s="177"/>
      <c r="DN72" s="177"/>
      <c r="DO72" s="177"/>
      <c r="DP72" s="177"/>
      <c r="DQ72" s="177"/>
      <c r="DR72" s="177"/>
      <c r="DS72" s="177"/>
      <c r="DT72" s="177"/>
      <c r="DU72" s="177"/>
      <c r="DV72" s="177"/>
      <c r="DW72" s="177"/>
      <c r="DX72" s="177"/>
      <c r="DY72" s="177"/>
      <c r="DZ72" s="177"/>
      <c r="EA72" s="177"/>
      <c r="EB72" s="177"/>
      <c r="EC72" s="177"/>
      <c r="ED72" s="177"/>
      <c r="EE72" s="177"/>
      <c r="EF72" s="177"/>
      <c r="EH72" s="22" t="s">
        <v>297</v>
      </c>
      <c r="EI72" s="177"/>
      <c r="EJ72" s="177"/>
      <c r="EK72" s="177"/>
      <c r="EL72" s="177"/>
      <c r="EM72" s="177"/>
      <c r="EN72" s="177"/>
      <c r="EO72" s="177"/>
      <c r="EP72" s="177"/>
      <c r="EQ72" s="177"/>
      <c r="ER72" s="177"/>
      <c r="ES72" s="177"/>
      <c r="ET72" s="177"/>
      <c r="EU72" s="177"/>
      <c r="EV72" s="177"/>
      <c r="EW72" s="177"/>
      <c r="EX72" s="177"/>
      <c r="EY72" s="177"/>
      <c r="EZ72" s="177"/>
      <c r="FA72" s="177"/>
      <c r="FB72" s="177"/>
      <c r="FD72" s="22" t="s">
        <v>297</v>
      </c>
      <c r="FE72" s="177"/>
      <c r="FF72" s="177"/>
      <c r="FG72" s="177"/>
      <c r="FH72" s="177"/>
      <c r="FI72" s="177"/>
      <c r="FJ72" s="177"/>
      <c r="FK72" s="177"/>
      <c r="FL72" s="177"/>
      <c r="FM72" s="177"/>
      <c r="FN72" s="177"/>
      <c r="FO72" s="177"/>
      <c r="FP72" s="177"/>
      <c r="FQ72" s="177"/>
      <c r="FR72" s="177"/>
      <c r="FS72" s="177"/>
      <c r="FT72" s="177"/>
      <c r="FU72" s="177"/>
      <c r="FV72" s="177"/>
      <c r="FW72" s="177"/>
      <c r="FY72" s="22" t="s">
        <v>297</v>
      </c>
      <c r="FZ72" s="177"/>
      <c r="GA72" s="177"/>
      <c r="GB72" s="177"/>
      <c r="GC72" s="177"/>
      <c r="GD72" s="177"/>
      <c r="GE72" s="177"/>
      <c r="GF72" s="177"/>
      <c r="GG72" s="177"/>
      <c r="GH72" s="177"/>
      <c r="GI72" s="177"/>
      <c r="GJ72" s="177"/>
      <c r="GK72" s="177"/>
      <c r="GL72" s="177"/>
      <c r="GM72" s="177"/>
      <c r="GN72" s="177"/>
      <c r="GO72" s="177"/>
      <c r="GP72" s="177"/>
      <c r="GQ72" s="177"/>
      <c r="GR72" s="177"/>
      <c r="GS72" s="177"/>
    </row>
    <row r="73" spans="1:256" ht="10.5" customHeight="1">
      <c r="A73" s="22" t="s">
        <v>298</v>
      </c>
      <c r="B73" s="177"/>
      <c r="C73" s="177"/>
      <c r="D73" s="177"/>
      <c r="E73" s="177"/>
      <c r="F73" s="177"/>
      <c r="G73" s="177"/>
      <c r="H73" s="177"/>
      <c r="I73" s="177"/>
      <c r="J73" s="177"/>
      <c r="K73" s="177"/>
      <c r="L73" s="177"/>
      <c r="M73" s="177"/>
      <c r="N73" s="177"/>
      <c r="O73" s="177"/>
      <c r="P73" s="177"/>
      <c r="Q73" s="177"/>
      <c r="R73" s="177"/>
      <c r="S73" s="177"/>
      <c r="T73" s="177"/>
      <c r="U73" s="177"/>
      <c r="W73" s="22" t="s">
        <v>298</v>
      </c>
      <c r="X73" s="177"/>
      <c r="Y73" s="274"/>
      <c r="Z73" s="177"/>
      <c r="AA73" s="177"/>
      <c r="AB73" s="274"/>
      <c r="AC73" s="177"/>
      <c r="AD73" s="177"/>
      <c r="AE73" s="274"/>
      <c r="AF73" s="177"/>
      <c r="AG73" s="177"/>
      <c r="AH73" s="177"/>
      <c r="AI73" s="177"/>
      <c r="AJ73" s="177"/>
      <c r="AK73" s="177"/>
      <c r="AL73" s="177"/>
      <c r="AM73" s="177"/>
      <c r="AN73" s="177"/>
      <c r="AO73" s="177"/>
      <c r="AP73" s="177"/>
      <c r="AQ73" s="177"/>
      <c r="AR73" s="177"/>
      <c r="AS73" s="177"/>
      <c r="AU73" s="22" t="s">
        <v>298</v>
      </c>
      <c r="AV73" s="177"/>
      <c r="AW73" s="177"/>
      <c r="AX73" s="177"/>
      <c r="AY73" s="177"/>
      <c r="AZ73" s="177"/>
      <c r="BA73" s="177"/>
      <c r="BB73" s="177"/>
      <c r="BC73" s="177"/>
      <c r="BD73" s="177"/>
      <c r="BE73" s="177"/>
      <c r="BF73" s="177"/>
      <c r="BG73" s="177"/>
      <c r="BH73" s="177"/>
      <c r="BI73" s="177"/>
      <c r="BJ73" s="177"/>
      <c r="BK73" s="177"/>
      <c r="BL73" s="177"/>
      <c r="BM73" s="177"/>
      <c r="BN73" s="177"/>
      <c r="BO73" s="177"/>
      <c r="BP73" s="177"/>
      <c r="BR73" s="22" t="s">
        <v>298</v>
      </c>
      <c r="BS73" s="177"/>
      <c r="BT73" s="177"/>
      <c r="BU73" s="177"/>
      <c r="BV73" s="177"/>
      <c r="BW73" s="177"/>
      <c r="BX73" s="177"/>
      <c r="BY73" s="177"/>
      <c r="BZ73" s="177"/>
      <c r="CA73" s="177"/>
      <c r="CB73" s="177"/>
      <c r="CC73" s="177"/>
      <c r="CD73" s="177"/>
      <c r="CE73" s="177"/>
      <c r="CF73" s="177"/>
      <c r="CG73" s="177"/>
      <c r="CH73" s="177"/>
      <c r="CI73" s="177"/>
      <c r="CJ73" s="177"/>
      <c r="CK73" s="177"/>
      <c r="CL73" s="177"/>
      <c r="CM73" s="177"/>
      <c r="CO73" s="22" t="s">
        <v>298</v>
      </c>
      <c r="CP73" s="177"/>
      <c r="CQ73" s="177"/>
      <c r="CR73" s="177"/>
      <c r="CS73" s="177"/>
      <c r="CT73" s="177"/>
      <c r="CU73" s="177"/>
      <c r="CV73" s="177"/>
      <c r="CW73" s="177"/>
      <c r="CX73" s="177"/>
      <c r="CY73" s="177"/>
      <c r="CZ73" s="177"/>
      <c r="DA73" s="177"/>
      <c r="DB73" s="177"/>
      <c r="DC73" s="177"/>
      <c r="DD73" s="177"/>
      <c r="DE73" s="177"/>
      <c r="DF73" s="177"/>
      <c r="DG73" s="177"/>
      <c r="DH73" s="177"/>
      <c r="DJ73" s="22" t="s">
        <v>298</v>
      </c>
      <c r="DK73" s="177"/>
      <c r="DL73" s="177"/>
      <c r="DM73" s="177"/>
      <c r="DN73" s="177"/>
      <c r="DO73" s="177"/>
      <c r="DP73" s="177"/>
      <c r="DQ73" s="177"/>
      <c r="DR73" s="177"/>
      <c r="DS73" s="177"/>
      <c r="DT73" s="177"/>
      <c r="DU73" s="177"/>
      <c r="DV73" s="177"/>
      <c r="DW73" s="177"/>
      <c r="DX73" s="177"/>
      <c r="DY73" s="177"/>
      <c r="DZ73" s="177"/>
      <c r="EA73" s="177"/>
      <c r="EB73" s="177"/>
      <c r="EC73" s="177"/>
      <c r="ED73" s="177"/>
      <c r="EE73" s="177"/>
      <c r="EF73" s="177"/>
      <c r="EH73" s="22" t="s">
        <v>298</v>
      </c>
      <c r="EI73" s="177"/>
      <c r="EJ73" s="177"/>
      <c r="EK73" s="177"/>
      <c r="EL73" s="177"/>
      <c r="EM73" s="177"/>
      <c r="EN73" s="177"/>
      <c r="EO73" s="177"/>
      <c r="EP73" s="177"/>
      <c r="EQ73" s="177"/>
      <c r="ER73" s="177"/>
      <c r="ES73" s="177"/>
      <c r="ET73" s="177"/>
      <c r="EU73" s="177"/>
      <c r="EV73" s="177"/>
      <c r="EW73" s="177"/>
      <c r="EX73" s="177"/>
      <c r="EY73" s="177"/>
      <c r="EZ73" s="177"/>
      <c r="FA73" s="177"/>
      <c r="FB73" s="177"/>
      <c r="FD73" s="22" t="s">
        <v>298</v>
      </c>
      <c r="FE73" s="177"/>
      <c r="FF73" s="177"/>
      <c r="FG73" s="177"/>
      <c r="FH73" s="177"/>
      <c r="FI73" s="177"/>
      <c r="FJ73" s="177"/>
      <c r="FK73" s="177"/>
      <c r="FL73" s="177"/>
      <c r="FM73" s="177"/>
      <c r="FN73" s="177"/>
      <c r="FO73" s="177"/>
      <c r="FP73" s="177"/>
      <c r="FQ73" s="177"/>
      <c r="FR73" s="177"/>
      <c r="FS73" s="177"/>
      <c r="FT73" s="177"/>
      <c r="FU73" s="177"/>
      <c r="FV73" s="177"/>
      <c r="FW73" s="177"/>
      <c r="FY73" s="22" t="s">
        <v>298</v>
      </c>
      <c r="FZ73" s="177"/>
      <c r="GA73" s="177"/>
      <c r="GB73" s="177"/>
      <c r="GC73" s="177"/>
      <c r="GD73" s="177"/>
      <c r="GE73" s="177"/>
      <c r="GF73" s="177"/>
      <c r="GG73" s="177"/>
      <c r="GH73" s="177"/>
      <c r="GI73" s="177"/>
      <c r="GJ73" s="177"/>
      <c r="GK73" s="177"/>
      <c r="GL73" s="177"/>
      <c r="GM73" s="177"/>
      <c r="GN73" s="177"/>
      <c r="GO73" s="177"/>
      <c r="GP73" s="177"/>
      <c r="GQ73" s="177"/>
      <c r="GR73" s="177"/>
      <c r="GS73" s="177"/>
    </row>
    <row r="74" spans="1:256" s="16" customFormat="1" ht="9.9499999999999993" customHeight="1" thickBot="1">
      <c r="A74" s="23"/>
      <c r="B74" s="24"/>
      <c r="C74" s="24"/>
      <c r="D74" s="24"/>
      <c r="E74" s="24"/>
      <c r="F74" s="24"/>
      <c r="G74" s="24"/>
      <c r="H74" s="24"/>
      <c r="I74" s="24"/>
      <c r="J74" s="24"/>
      <c r="K74" s="24"/>
      <c r="M74" s="24"/>
      <c r="N74" s="24"/>
      <c r="O74" s="24"/>
      <c r="P74" s="24"/>
      <c r="Q74" s="24"/>
      <c r="R74" s="24"/>
      <c r="S74" s="24"/>
      <c r="T74" s="24"/>
      <c r="U74" s="24"/>
      <c r="W74" s="23"/>
      <c r="X74" s="24"/>
      <c r="Y74" s="24"/>
      <c r="Z74" s="24"/>
      <c r="AA74" s="24"/>
      <c r="AB74" s="24"/>
      <c r="AC74" s="24"/>
      <c r="AD74" s="24"/>
      <c r="AE74" s="24"/>
      <c r="AF74" s="24"/>
      <c r="AG74" s="24"/>
      <c r="AH74" s="24"/>
      <c r="AJ74" s="27"/>
      <c r="AK74" s="27"/>
      <c r="AL74" s="24"/>
      <c r="AM74" s="24"/>
      <c r="AN74" s="24"/>
      <c r="AO74" s="24"/>
      <c r="AP74" s="24"/>
      <c r="AQ74" s="24"/>
      <c r="AR74" s="24"/>
      <c r="AS74" s="24"/>
      <c r="AU74" s="23"/>
      <c r="AV74" s="24"/>
      <c r="AW74" s="24"/>
      <c r="AX74" s="24"/>
      <c r="AY74" s="24"/>
      <c r="AZ74" s="24"/>
      <c r="BA74" s="24"/>
      <c r="BB74" s="24"/>
      <c r="BC74" s="24"/>
      <c r="BD74" s="24"/>
      <c r="BF74" s="24"/>
      <c r="BG74" s="24"/>
      <c r="BH74" s="24"/>
      <c r="BI74" s="24"/>
      <c r="BJ74" s="24"/>
      <c r="BK74" s="24"/>
      <c r="BL74" s="24"/>
      <c r="BM74" s="24"/>
      <c r="BN74" s="24"/>
      <c r="BO74" s="24"/>
      <c r="BP74" s="24"/>
      <c r="BR74" s="23"/>
      <c r="BS74" s="24"/>
      <c r="BT74" s="24"/>
      <c r="BU74" s="24"/>
      <c r="BV74" s="24"/>
      <c r="BW74" s="24"/>
      <c r="BX74" s="24"/>
      <c r="BY74" s="24"/>
      <c r="BZ74" s="24"/>
      <c r="CA74" s="24"/>
      <c r="CC74" s="24"/>
      <c r="CD74" s="24"/>
      <c r="CE74" s="24"/>
      <c r="CF74" s="24"/>
      <c r="CG74" s="24"/>
      <c r="CH74" s="24"/>
      <c r="CI74" s="24"/>
      <c r="CJ74" s="24"/>
      <c r="CK74" s="24"/>
      <c r="CL74" s="24"/>
      <c r="CM74" s="24"/>
      <c r="CO74" s="23"/>
      <c r="CP74" s="197"/>
      <c r="CQ74" s="197"/>
      <c r="CR74" s="197"/>
      <c r="CS74" s="197"/>
      <c r="CT74" s="197"/>
      <c r="CU74" s="197"/>
      <c r="CV74" s="24"/>
      <c r="CW74" s="24"/>
      <c r="CX74" s="24"/>
      <c r="CZ74" s="24"/>
      <c r="DA74" s="24"/>
      <c r="DB74" s="24"/>
      <c r="DC74" s="24"/>
      <c r="DD74" s="24"/>
      <c r="DE74" s="24"/>
      <c r="DF74" s="24"/>
      <c r="DG74" s="24"/>
      <c r="DH74" s="24"/>
      <c r="DJ74" s="23"/>
      <c r="DK74" s="24"/>
      <c r="DL74" s="24"/>
      <c r="DM74" s="24"/>
      <c r="DN74" s="24"/>
      <c r="DO74" s="24"/>
      <c r="DP74" s="24"/>
      <c r="DQ74" s="24"/>
      <c r="DR74" s="24"/>
      <c r="DS74" s="24"/>
      <c r="DT74" s="24"/>
      <c r="DV74" s="24"/>
      <c r="DW74" s="24"/>
      <c r="DX74" s="24"/>
      <c r="DY74" s="24"/>
      <c r="DZ74" s="24"/>
      <c r="EA74" s="24"/>
      <c r="EB74" s="24"/>
      <c r="EC74" s="24"/>
      <c r="ED74" s="24"/>
      <c r="EE74" s="24"/>
      <c r="EF74" s="24"/>
      <c r="EH74" s="23"/>
      <c r="EI74" s="24"/>
      <c r="EJ74" s="24"/>
      <c r="EK74" s="24"/>
      <c r="EL74" s="24"/>
      <c r="EM74" s="24"/>
      <c r="EN74" s="24"/>
      <c r="EO74" s="24"/>
      <c r="EP74" s="24"/>
      <c r="EQ74" s="24"/>
      <c r="ES74" s="24"/>
      <c r="ET74" s="24"/>
      <c r="EU74" s="24"/>
      <c r="EV74" s="24"/>
      <c r="EW74" s="24"/>
      <c r="EX74" s="24"/>
      <c r="EY74" s="24"/>
      <c r="EZ74" s="24"/>
      <c r="FA74" s="24"/>
      <c r="FB74" s="24"/>
      <c r="FD74" s="23"/>
      <c r="FE74" s="24"/>
      <c r="FF74" s="24"/>
      <c r="FG74" s="24"/>
      <c r="FH74" s="24"/>
      <c r="FI74" s="24"/>
      <c r="FJ74" s="24"/>
      <c r="FK74" s="24"/>
      <c r="FL74" s="24"/>
      <c r="FM74" s="24"/>
      <c r="FO74" s="24"/>
      <c r="FP74" s="24"/>
      <c r="FQ74" s="24"/>
      <c r="FR74" s="24"/>
      <c r="FS74" s="24"/>
      <c r="FT74" s="24"/>
      <c r="FU74" s="24"/>
      <c r="FV74" s="24"/>
      <c r="FW74" s="24"/>
      <c r="FY74" s="23"/>
      <c r="FZ74" s="24"/>
      <c r="GA74" s="24"/>
      <c r="GB74" s="24"/>
      <c r="GC74" s="24"/>
      <c r="GD74" s="24"/>
      <c r="GE74" s="24"/>
      <c r="GF74" s="24"/>
      <c r="GG74" s="24"/>
      <c r="GH74" s="24"/>
      <c r="GJ74" s="24"/>
      <c r="GK74" s="24"/>
      <c r="GL74" s="24"/>
      <c r="GM74" s="24"/>
      <c r="GN74" s="24"/>
      <c r="GO74" s="24"/>
      <c r="GP74" s="24"/>
      <c r="GQ74" s="24"/>
      <c r="GR74" s="24"/>
      <c r="GS74" s="24"/>
    </row>
    <row r="75" spans="1:256" ht="2.1" customHeight="1"/>
    <row r="76" spans="1:256" ht="10.5" customHeight="1">
      <c r="A76" s="26" t="s">
        <v>300</v>
      </c>
      <c r="K76" s="26"/>
      <c r="M76" s="26" t="s">
        <v>301</v>
      </c>
      <c r="N76" s="26"/>
      <c r="O76" s="26"/>
      <c r="P76" s="26"/>
      <c r="Q76" s="26"/>
      <c r="R76" s="26"/>
      <c r="S76" s="26"/>
      <c r="T76" s="26"/>
      <c r="U76" s="26"/>
      <c r="V76" s="26"/>
      <c r="W76" s="26" t="s">
        <v>302</v>
      </c>
      <c r="X76" s="26"/>
      <c r="Y76" s="26"/>
      <c r="Z76" s="26"/>
      <c r="AA76" s="26"/>
      <c r="AB76" s="26"/>
      <c r="AC76" s="26"/>
      <c r="AD76" s="26"/>
      <c r="AE76" s="26"/>
      <c r="AF76" s="26"/>
      <c r="AI76" s="26"/>
      <c r="AU76" s="15"/>
      <c r="BR76" s="15"/>
      <c r="CC76" s="1055"/>
      <c r="CD76" s="1055"/>
      <c r="CE76" s="1055"/>
      <c r="CF76" s="1055"/>
      <c r="CG76" s="1055"/>
      <c r="CH76" s="1055"/>
      <c r="CI76" s="1055"/>
      <c r="CJ76" s="1055"/>
      <c r="CK76" s="1055"/>
      <c r="CL76" s="1055"/>
      <c r="CM76" s="1055"/>
      <c r="CN76" s="26"/>
      <c r="CO76" s="673" t="s">
        <v>303</v>
      </c>
      <c r="CP76" s="673"/>
      <c r="CQ76" s="673"/>
      <c r="CR76" s="673"/>
      <c r="CS76" s="673"/>
      <c r="CT76" s="673"/>
      <c r="CU76" s="673"/>
      <c r="CV76" s="673"/>
      <c r="CW76" s="673"/>
      <c r="CX76" s="673"/>
      <c r="CY76" s="26"/>
      <c r="CZ76" s="26"/>
      <c r="DA76" s="26"/>
      <c r="DB76" s="26"/>
      <c r="DC76" s="26"/>
      <c r="DD76" s="26"/>
      <c r="DE76" s="26"/>
      <c r="DF76" s="26"/>
      <c r="DG76" s="26"/>
      <c r="DH76" s="26"/>
      <c r="DI76" s="198"/>
      <c r="DJ76" s="1055"/>
      <c r="DK76" s="1055"/>
      <c r="DL76" s="1055"/>
      <c r="DM76" s="1055"/>
      <c r="DN76" s="1055"/>
      <c r="DO76" s="1055"/>
      <c r="DP76" s="1055"/>
      <c r="DQ76" s="1055"/>
      <c r="DR76" s="1055"/>
      <c r="DS76" s="1055"/>
      <c r="DT76" s="1055"/>
      <c r="EH76" s="15"/>
      <c r="FD76" s="15"/>
      <c r="FY76" s="15"/>
    </row>
    <row r="77" spans="1:256" ht="10.5" customHeight="1">
      <c r="W77" s="26"/>
      <c r="CE77" s="26"/>
      <c r="CF77" s="26"/>
      <c r="CG77" s="26"/>
      <c r="CH77" s="26"/>
      <c r="CI77" s="26"/>
      <c r="CJ77" s="26"/>
      <c r="CK77" s="26"/>
      <c r="CL77" s="26"/>
      <c r="CM77" s="26"/>
      <c r="CN77" s="26"/>
      <c r="CO77" s="26" t="s">
        <v>304</v>
      </c>
      <c r="CP77" s="199"/>
      <c r="CQ77" s="199"/>
      <c r="CR77" s="199"/>
      <c r="CS77" s="199"/>
      <c r="CT77" s="199"/>
      <c r="CU77" s="199"/>
      <c r="CV77" s="199"/>
      <c r="CW77" s="199"/>
      <c r="CX77" s="199"/>
      <c r="CY77" s="26"/>
      <c r="CZ77" s="26"/>
      <c r="DA77" s="26"/>
      <c r="DB77" s="26"/>
      <c r="DC77" s="26"/>
      <c r="DD77" s="26"/>
      <c r="DE77" s="26"/>
      <c r="DF77" s="26"/>
      <c r="DG77" s="26"/>
      <c r="DH77" s="26"/>
      <c r="DI77" s="198"/>
      <c r="DK77" s="26"/>
      <c r="DL77" s="26"/>
      <c r="DM77" s="26"/>
      <c r="DN77" s="26"/>
      <c r="DO77" s="26"/>
      <c r="DP77" s="26"/>
      <c r="DQ77" s="26"/>
    </row>
    <row r="78" spans="1:256" ht="10.5" customHeight="1">
      <c r="CO78" s="26"/>
    </row>
  </sheetData>
  <mergeCells count="126">
    <mergeCell ref="GP8:GQ10"/>
    <mergeCell ref="GR8:GS10"/>
    <mergeCell ref="AL9:AM10"/>
    <mergeCell ref="AN9:AO10"/>
    <mergeCell ref="AP9:AQ10"/>
    <mergeCell ref="AR9:AS10"/>
    <mergeCell ref="DY9:DZ10"/>
    <mergeCell ref="ET8:EV10"/>
    <mergeCell ref="EW8:EY10"/>
    <mergeCell ref="FK8:FM10"/>
    <mergeCell ref="FO8:FQ10"/>
    <mergeCell ref="FR8:FT10"/>
    <mergeCell ref="FU8:FW10"/>
    <mergeCell ref="CZ8:DB10"/>
    <mergeCell ref="DF8:DH10"/>
    <mergeCell ref="DN8:DP10"/>
    <mergeCell ref="EM8:EO10"/>
    <mergeCell ref="EP8:EQ10"/>
    <mergeCell ref="BH8:BI10"/>
    <mergeCell ref="BJ8:BK10"/>
    <mergeCell ref="BU8:BW10"/>
    <mergeCell ref="GF5:GH10"/>
    <mergeCell ref="CH6:CM7"/>
    <mergeCell ref="CP6:CU7"/>
    <mergeCell ref="CC76:CM76"/>
    <mergeCell ref="CO76:CX76"/>
    <mergeCell ref="DJ76:DT76"/>
    <mergeCell ref="AV8:AX10"/>
    <mergeCell ref="AY8:BA10"/>
    <mergeCell ref="FK5:FM7"/>
    <mergeCell ref="GJ8:GK10"/>
    <mergeCell ref="GL8:GM10"/>
    <mergeCell ref="GN8:GO10"/>
    <mergeCell ref="FO5:FW7"/>
    <mergeCell ref="FZ5:GB10"/>
    <mergeCell ref="CC5:CG7"/>
    <mergeCell ref="CE8:CG10"/>
    <mergeCell ref="DN5:DP7"/>
    <mergeCell ref="DQ5:DS10"/>
    <mergeCell ref="DT5:DT10"/>
    <mergeCell ref="ES8:ES10"/>
    <mergeCell ref="EA9:EB10"/>
    <mergeCell ref="EC9:ED10"/>
    <mergeCell ref="EE9:EF10"/>
    <mergeCell ref="BX8:BZ10"/>
    <mergeCell ref="CA8:CA10"/>
    <mergeCell ref="CC8:CD10"/>
    <mergeCell ref="GC5:GE10"/>
    <mergeCell ref="AD5:AF10"/>
    <mergeCell ref="AG5:AH10"/>
    <mergeCell ref="AJ5:AK10"/>
    <mergeCell ref="AL5:AS6"/>
    <mergeCell ref="AV5:BD7"/>
    <mergeCell ref="BF5:BK7"/>
    <mergeCell ref="AL7:AO8"/>
    <mergeCell ref="AP7:AS8"/>
    <mergeCell ref="BB8:BD10"/>
    <mergeCell ref="BF8:BG10"/>
    <mergeCell ref="EI5:EJ10"/>
    <mergeCell ref="EK5:EL10"/>
    <mergeCell ref="EM5:EQ7"/>
    <mergeCell ref="CP5:CU5"/>
    <mergeCell ref="CV5:CX10"/>
    <mergeCell ref="CZ5:DB7"/>
    <mergeCell ref="DC5:DE10"/>
    <mergeCell ref="DF5:DH7"/>
    <mergeCell ref="CK8:CM10"/>
    <mergeCell ref="CP8:CR10"/>
    <mergeCell ref="CS8:CU10"/>
    <mergeCell ref="CZ4:DH4"/>
    <mergeCell ref="DJ4:DJ11"/>
    <mergeCell ref="DK4:DT4"/>
    <mergeCell ref="DY7:EB8"/>
    <mergeCell ref="EC7:EF8"/>
    <mergeCell ref="CH8:CJ10"/>
    <mergeCell ref="DV5:DV10"/>
    <mergeCell ref="DW5:DX10"/>
    <mergeCell ref="DY5:EF6"/>
    <mergeCell ref="BS5:BT10"/>
    <mergeCell ref="BU5:CA7"/>
    <mergeCell ref="F8:H10"/>
    <mergeCell ref="FY4:FY11"/>
    <mergeCell ref="FZ4:GH4"/>
    <mergeCell ref="DK5:DM10"/>
    <mergeCell ref="GJ4:GM7"/>
    <mergeCell ref="GN4:GS7"/>
    <mergeCell ref="D5:E10"/>
    <mergeCell ref="F5:K7"/>
    <mergeCell ref="M5:R7"/>
    <mergeCell ref="S5:U10"/>
    <mergeCell ref="X5:Z10"/>
    <mergeCell ref="AA5:AC10"/>
    <mergeCell ref="EM4:EQ4"/>
    <mergeCell ref="ES4:FB4"/>
    <mergeCell ref="FD4:FD11"/>
    <mergeCell ref="FE4:FJ4"/>
    <mergeCell ref="FK4:FM4"/>
    <mergeCell ref="FO4:FW4"/>
    <mergeCell ref="ES5:EY7"/>
    <mergeCell ref="EZ5:FB10"/>
    <mergeCell ref="FE5:FG10"/>
    <mergeCell ref="FH5:FJ10"/>
    <mergeCell ref="I8:K10"/>
    <mergeCell ref="M8:O10"/>
    <mergeCell ref="P8:R10"/>
    <mergeCell ref="DV4:EF4"/>
    <mergeCell ref="EH4:EH11"/>
    <mergeCell ref="EI4:EL4"/>
    <mergeCell ref="FI3:FM3"/>
    <mergeCell ref="A4:A11"/>
    <mergeCell ref="B4:C10"/>
    <mergeCell ref="D4:K4"/>
    <mergeCell ref="M4:U4"/>
    <mergeCell ref="W4:W11"/>
    <mergeCell ref="X4:AH4"/>
    <mergeCell ref="AJ4:AS4"/>
    <mergeCell ref="AU4:AU11"/>
    <mergeCell ref="AV4:BD4"/>
    <mergeCell ref="BF4:BP4"/>
    <mergeCell ref="BR4:BR11"/>
    <mergeCell ref="BS4:CA4"/>
    <mergeCell ref="CC4:CM4"/>
    <mergeCell ref="CO4:CO11"/>
    <mergeCell ref="CP4:CX4"/>
    <mergeCell ref="BL5:BM10"/>
    <mergeCell ref="BN5:BP10"/>
  </mergeCells>
  <phoneticPr fontId="1"/>
  <printOptions horizontalCentered="1"/>
  <pageMargins left="0.51181102362204722" right="0.51181102362204722" top="0.6692913385826772" bottom="0.6692913385826772" header="0.39370078740157483" footer="0.39370078740157483"/>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sheetPr>
    <tabColor rgb="FFFFFF00"/>
  </sheetPr>
  <dimension ref="A1:XDG93"/>
  <sheetViews>
    <sheetView showGridLines="0" zoomScaleNormal="100" zoomScaleSheetLayoutView="75" workbookViewId="0">
      <pane xSplit="1" ySplit="11" topLeftCell="F63" activePane="bottomRight" state="frozen"/>
      <selection activeCell="AU55" sqref="AU55"/>
      <selection pane="topRight" activeCell="AU55" sqref="AU55"/>
      <selection pane="bottomLeft" activeCell="AU55" sqref="AU55"/>
      <selection pane="bottomRight" activeCell="O82" sqref="O82"/>
    </sheetView>
  </sheetViews>
  <sheetFormatPr defaultColWidth="0" defaultRowHeight="13.5"/>
  <cols>
    <col min="1" max="1" width="10.5" style="25" customWidth="1"/>
    <col min="2" max="2" width="8.625" style="15" customWidth="1"/>
    <col min="3" max="3" width="13.625" style="15" bestFit="1" customWidth="1"/>
    <col min="4" max="4" width="7.375" style="15" customWidth="1"/>
    <col min="5" max="5" width="12.75" style="15" bestFit="1" customWidth="1"/>
    <col min="6" max="6" width="15.125" style="15" customWidth="1"/>
    <col min="7" max="7" width="8.5" style="15" customWidth="1"/>
    <col min="8" max="8" width="12.75" style="15" bestFit="1" customWidth="1"/>
    <col min="9" max="9" width="6.125" style="15" customWidth="1"/>
    <col min="10" max="10" width="7.625" style="15" customWidth="1"/>
    <col min="11" max="11" width="11.75" style="15" customWidth="1"/>
    <col min="12" max="12" width="8.625" style="15" customWidth="1"/>
    <col min="13" max="13" width="10.25" style="15" customWidth="1"/>
    <col min="14" max="14" width="10.75" style="15" customWidth="1"/>
    <col min="15" max="15" width="12.375" style="15" customWidth="1"/>
    <col min="16" max="17" width="10.25" style="15" customWidth="1"/>
    <col min="18" max="18" width="10.75" style="15" customWidth="1"/>
    <col min="19" max="21" width="10.25" style="15" customWidth="1"/>
    <col min="22" max="22" width="8.625" style="15" customWidth="1"/>
    <col min="23" max="23" width="10.5" style="25" customWidth="1"/>
    <col min="24" max="25" width="8.125" style="15" customWidth="1"/>
    <col min="26" max="26" width="10.875" style="15" customWidth="1"/>
    <col min="27" max="28" width="6.625" style="15" customWidth="1"/>
    <col min="29" max="29" width="8.25" style="15" bestFit="1" customWidth="1"/>
    <col min="30" max="32" width="7.5" style="15" customWidth="1"/>
    <col min="33" max="33" width="7.625" style="15" customWidth="1"/>
    <col min="34" max="34" width="10.75" style="15" customWidth="1"/>
    <col min="35" max="35" width="8.625" style="15" customWidth="1"/>
    <col min="36" max="37" width="9.625" style="15" customWidth="1"/>
    <col min="38" max="48" width="9.125" style="15" customWidth="1"/>
    <col min="49" max="49" width="8.625" style="15" customWidth="1"/>
    <col min="50" max="50" width="10.5" style="25" customWidth="1"/>
    <col min="51" max="51" width="8.375" style="15" customWidth="1"/>
    <col min="52" max="52" width="8.625" style="15" customWidth="1"/>
    <col min="53" max="53" width="13" style="15" customWidth="1"/>
    <col min="54" max="54" width="8.375" style="15" customWidth="1"/>
    <col min="55" max="55" width="8.625" style="15" customWidth="1"/>
    <col min="56" max="56" width="12.25" style="15" customWidth="1"/>
    <col min="57" max="57" width="8.375" style="15" customWidth="1"/>
    <col min="58" max="58" width="8.625" style="15" customWidth="1"/>
    <col min="59" max="59" width="13.875" style="15" customWidth="1"/>
    <col min="60" max="60" width="8.625" style="15" customWidth="1"/>
    <col min="61" max="61" width="8.125" style="15" customWidth="1"/>
    <col min="62" max="62" width="12" style="15" customWidth="1"/>
    <col min="63" max="63" width="8.125" style="15" customWidth="1"/>
    <col min="64" max="64" width="10.875" style="15" customWidth="1"/>
    <col min="65" max="65" width="8.125" style="15" customWidth="1"/>
    <col min="66" max="66" width="10.125" style="15" customWidth="1"/>
    <col min="67" max="67" width="8.125" style="15" customWidth="1"/>
    <col min="68" max="68" width="9.625" style="15" customWidth="1"/>
    <col min="69" max="70" width="8.125" style="15" customWidth="1"/>
    <col min="71" max="71" width="9.25" style="15" customWidth="1"/>
    <col min="72" max="72" width="8.625" style="15" customWidth="1"/>
    <col min="73" max="73" width="10.5" style="25" customWidth="1"/>
    <col min="74" max="74" width="8.625" style="15" customWidth="1"/>
    <col min="75" max="75" width="12.75" style="15" customWidth="1"/>
    <col min="76" max="76" width="14.875" style="15" customWidth="1"/>
    <col min="77" max="77" width="9" style="15" customWidth="1"/>
    <col min="78" max="78" width="11.75" style="15" customWidth="1"/>
    <col min="79" max="79" width="7.125" style="15" customWidth="1"/>
    <col min="80" max="80" width="8.125" style="15" customWidth="1"/>
    <col min="81" max="81" width="12.75" style="15" customWidth="1"/>
    <col min="82" max="83" width="8.625" style="15" customWidth="1"/>
    <col min="84" max="84" width="8.875" style="15" customWidth="1"/>
    <col min="85" max="85" width="12.25" style="15" customWidth="1"/>
    <col min="86" max="87" width="8.875" style="15" customWidth="1"/>
    <col min="88" max="88" width="12.125" style="15" customWidth="1"/>
    <col min="89" max="89" width="7.75" style="15" customWidth="1"/>
    <col min="90" max="90" width="6.75" style="15" bestFit="1" customWidth="1"/>
    <col min="91" max="91" width="10.5" style="15" customWidth="1"/>
    <col min="92" max="93" width="7.75" style="15" customWidth="1"/>
    <col min="94" max="94" width="10" style="15" customWidth="1"/>
    <col min="95" max="95" width="8.625" style="15" customWidth="1"/>
    <col min="96" max="96" width="10.5" style="25" customWidth="1"/>
    <col min="97" max="98" width="8.5" style="25" customWidth="1"/>
    <col min="99" max="99" width="10" style="25" customWidth="1"/>
    <col min="100" max="101" width="8.5" style="25" customWidth="1"/>
    <col min="102" max="102" width="9.5" style="25" customWidth="1"/>
    <col min="103" max="104" width="9.625" style="15" customWidth="1"/>
    <col min="105" max="105" width="15.625" style="15" customWidth="1"/>
    <col min="106" max="106" width="8.625" style="16" customWidth="1"/>
    <col min="107" max="109" width="10.125" style="16" customWidth="1"/>
    <col min="110" max="112" width="10.625" style="15" customWidth="1"/>
    <col min="113" max="115" width="10.125" style="15" customWidth="1"/>
    <col min="116" max="116" width="8.625" style="16" customWidth="1"/>
    <col min="117" max="117" width="10.5" style="25" customWidth="1"/>
    <col min="118" max="119" width="8.625" style="15" customWidth="1"/>
    <col min="120" max="120" width="9.625" style="15" customWidth="1"/>
    <col min="121" max="126" width="8.125" style="15" customWidth="1"/>
    <col min="127" max="127" width="7.625" style="15" customWidth="1"/>
    <col min="128" max="128" width="8.625" style="16" customWidth="1"/>
    <col min="129" max="129" width="11.375" style="15" customWidth="1"/>
    <col min="130" max="132" width="8.375" style="15" customWidth="1"/>
    <col min="133" max="133" width="9.75" style="15" customWidth="1"/>
    <col min="134" max="136" width="8.375" style="15" customWidth="1"/>
    <col min="137" max="137" width="9.875" style="15" customWidth="1"/>
    <col min="138" max="140" width="8.375" style="15" customWidth="1"/>
    <col min="141" max="141" width="10.25" style="15" bestFit="1" customWidth="1"/>
    <col min="142" max="142" width="8.375" style="15" customWidth="1"/>
    <col min="143" max="143" width="10.25" style="15" bestFit="1" customWidth="1"/>
    <col min="144" max="144" width="10.5" style="25" customWidth="1"/>
    <col min="145" max="147" width="9.625" style="15" customWidth="1"/>
    <col min="148" max="148" width="11" style="15" customWidth="1"/>
    <col min="149" max="150" width="8.625" style="15" customWidth="1"/>
    <col min="151" max="151" width="10.75" style="15" customWidth="1"/>
    <col min="152" max="153" width="8.625" style="15" customWidth="1"/>
    <col min="154" max="154" width="8.625" style="16" customWidth="1"/>
    <col min="155" max="155" width="10.375" style="16" customWidth="1"/>
    <col min="156" max="157" width="9.375" style="15" customWidth="1"/>
    <col min="158" max="158" width="11.5" style="15" customWidth="1"/>
    <col min="159" max="163" width="9.375" style="15" customWidth="1"/>
    <col min="164" max="164" width="10.5" style="15" customWidth="1"/>
    <col min="165" max="165" width="8.625" style="16" customWidth="1"/>
    <col min="166" max="166" width="10.5" style="25" customWidth="1"/>
    <col min="167" max="175" width="9.25" style="15" customWidth="1"/>
    <col min="176" max="176" width="8.625" style="16" customWidth="1"/>
    <col min="177" max="185" width="10.375" style="15" customWidth="1"/>
    <col min="186" max="186" width="8.625" style="16" customWidth="1"/>
    <col min="187" max="187" width="10.5" style="25" customWidth="1"/>
    <col min="188" max="196" width="9.125" style="15" customWidth="1"/>
    <col min="197" max="197" width="8.625" style="16" customWidth="1"/>
    <col min="198" max="202" width="9.375" style="15" customWidth="1"/>
    <col min="203" max="203" width="11.25" style="15" customWidth="1"/>
    <col min="204" max="206" width="9.375" style="15" customWidth="1"/>
    <col min="207" max="207" width="9.125" style="15" customWidth="1"/>
    <col min="208" max="212" width="9" style="15" hidden="1" customWidth="1"/>
    <col min="213" max="213" width="2.375" style="15" hidden="1" customWidth="1"/>
    <col min="214" max="229" width="9" style="15" hidden="1" customWidth="1"/>
    <col min="230" max="230" width="8.75" style="15" hidden="1" customWidth="1"/>
    <col min="231" max="245" width="9" style="15" hidden="1" customWidth="1"/>
    <col min="246" max="246" width="7.125" style="15" hidden="1" customWidth="1"/>
    <col min="247" max="262" width="9" style="15" hidden="1"/>
    <col min="263" max="263" width="10.5" style="15" customWidth="1"/>
    <col min="264" max="264" width="8.625" style="15" customWidth="1"/>
    <col min="265" max="265" width="10.25" style="15" customWidth="1"/>
    <col min="266" max="266" width="7.375" style="15" customWidth="1"/>
    <col min="267" max="267" width="9.75" style="15" customWidth="1"/>
    <col min="268" max="268" width="7" style="15" customWidth="1"/>
    <col min="269" max="269" width="8.5" style="15" customWidth="1"/>
    <col min="270" max="270" width="9.875" style="15" customWidth="1"/>
    <col min="271" max="271" width="6.125" style="15" customWidth="1"/>
    <col min="272" max="272" width="7.625" style="15" customWidth="1"/>
    <col min="273" max="273" width="8.5" style="15" customWidth="1"/>
    <col min="274" max="274" width="8.625" style="15" customWidth="1"/>
    <col min="275" max="275" width="10.25" style="15" customWidth="1"/>
    <col min="276" max="277" width="10.75" style="15" customWidth="1"/>
    <col min="278" max="279" width="10.25" style="15" customWidth="1"/>
    <col min="280" max="280" width="10.75" style="15" customWidth="1"/>
    <col min="281" max="283" width="10.25" style="15" customWidth="1"/>
    <col min="284" max="284" width="8.625" style="15" customWidth="1"/>
    <col min="285" max="285" width="10.5" style="15" customWidth="1"/>
    <col min="286" max="288" width="8.125" style="15" customWidth="1"/>
    <col min="289" max="291" width="6.625" style="15" customWidth="1"/>
    <col min="292" max="294" width="7.5" style="15" customWidth="1"/>
    <col min="295" max="296" width="7.625" style="15" customWidth="1"/>
    <col min="297" max="297" width="8.625" style="15" customWidth="1"/>
    <col min="298" max="299" width="9.625" style="15" customWidth="1"/>
    <col min="300" max="307" width="9.125" style="15" customWidth="1"/>
    <col min="308" max="308" width="8.625" style="15" customWidth="1"/>
    <col min="309" max="309" width="10.5" style="15" customWidth="1"/>
    <col min="310" max="310" width="8.375" style="15" customWidth="1"/>
    <col min="311" max="311" width="8.625" style="15" customWidth="1"/>
    <col min="312" max="312" width="9.75" style="15" customWidth="1"/>
    <col min="313" max="313" width="8.375" style="15" customWidth="1"/>
    <col min="314" max="314" width="8.625" style="15" customWidth="1"/>
    <col min="315" max="315" width="9.75" style="15" customWidth="1"/>
    <col min="316" max="316" width="8.375" style="15" customWidth="1"/>
    <col min="317" max="317" width="8.625" style="15" customWidth="1"/>
    <col min="318" max="318" width="9.75" style="15" customWidth="1"/>
    <col min="319" max="319" width="8.625" style="15" customWidth="1"/>
    <col min="320" max="330" width="8.125" style="15" customWidth="1"/>
    <col min="331" max="331" width="8.625" style="15" customWidth="1"/>
    <col min="332" max="332" width="10.5" style="15" customWidth="1"/>
    <col min="333" max="333" width="8.625" style="15" customWidth="1"/>
    <col min="334" max="334" width="10.125" style="15" customWidth="1"/>
    <col min="335" max="335" width="8.625" style="15" customWidth="1"/>
    <col min="336" max="336" width="9" style="15" customWidth="1"/>
    <col min="337" max="337" width="10.125" style="15" customWidth="1"/>
    <col min="338" max="338" width="7.125" style="15" customWidth="1"/>
    <col min="339" max="339" width="8.125" style="15" customWidth="1"/>
    <col min="340" max="340" width="10.125" style="15" customWidth="1"/>
    <col min="341" max="342" width="8.625" style="15" customWidth="1"/>
    <col min="343" max="347" width="8.875" style="15" customWidth="1"/>
    <col min="348" max="348" width="7.75" style="15" customWidth="1"/>
    <col min="349" max="349" width="6.75" style="15" bestFit="1" customWidth="1"/>
    <col min="350" max="350" width="8.25" style="15" customWidth="1"/>
    <col min="351" max="353" width="7.75" style="15" customWidth="1"/>
    <col min="354" max="354" width="8.625" style="15" customWidth="1"/>
    <col min="355" max="355" width="10.5" style="15" customWidth="1"/>
    <col min="356" max="361" width="8.5" style="15" customWidth="1"/>
    <col min="362" max="364" width="9.625" style="15" customWidth="1"/>
    <col min="365" max="365" width="8.625" style="15" customWidth="1"/>
    <col min="366" max="368" width="10.125" style="15" customWidth="1"/>
    <col min="369" max="371" width="10.625" style="15" customWidth="1"/>
    <col min="372" max="374" width="10.125" style="15" customWidth="1"/>
    <col min="375" max="375" width="8.625" style="15" customWidth="1"/>
    <col min="376" max="376" width="10.5" style="15" customWidth="1"/>
    <col min="377" max="379" width="8.625" style="15" customWidth="1"/>
    <col min="380" max="385" width="8.125" style="15" customWidth="1"/>
    <col min="386" max="386" width="7.625" style="15" customWidth="1"/>
    <col min="387" max="387" width="8.625" style="15" customWidth="1"/>
    <col min="388" max="398" width="8.375" style="15" customWidth="1"/>
    <col min="399" max="399" width="8.625" style="15" customWidth="1"/>
    <col min="400" max="400" width="10.5" style="15" customWidth="1"/>
    <col min="401" max="404" width="9.625" style="15" customWidth="1"/>
    <col min="405" max="410" width="8.625" style="15" customWidth="1"/>
    <col min="411" max="420" width="9.375" style="15" customWidth="1"/>
    <col min="421" max="421" width="8.625" style="15" customWidth="1"/>
    <col min="422" max="422" width="10.5" style="15" customWidth="1"/>
    <col min="423" max="431" width="9.25" style="15" customWidth="1"/>
    <col min="432" max="432" width="8.625" style="15" customWidth="1"/>
    <col min="433" max="441" width="10.375" style="15" customWidth="1"/>
    <col min="442" max="442" width="8.625" style="15" customWidth="1"/>
    <col min="443" max="443" width="10.5" style="15" customWidth="1"/>
    <col min="444" max="452" width="9.125" style="15" customWidth="1"/>
    <col min="453" max="453" width="8.625" style="15" customWidth="1"/>
    <col min="454" max="462" width="9.375" style="15" customWidth="1"/>
    <col min="463" max="463" width="9.125" style="15" customWidth="1"/>
    <col min="464" max="502" width="9" style="15" hidden="1" customWidth="1"/>
    <col min="503" max="518" width="9" style="15" hidden="1"/>
    <col min="519" max="519" width="10.5" style="15" customWidth="1"/>
    <col min="520" max="520" width="8.625" style="15" customWidth="1"/>
    <col min="521" max="521" width="10.25" style="15" customWidth="1"/>
    <col min="522" max="522" width="7.375" style="15" customWidth="1"/>
    <col min="523" max="523" width="9.75" style="15" customWidth="1"/>
    <col min="524" max="524" width="7" style="15" customWidth="1"/>
    <col min="525" max="525" width="8.5" style="15" customWidth="1"/>
    <col min="526" max="526" width="9.875" style="15" customWidth="1"/>
    <col min="527" max="527" width="6.125" style="15" customWidth="1"/>
    <col min="528" max="528" width="7.625" style="15" customWidth="1"/>
    <col min="529" max="529" width="8.5" style="15" customWidth="1"/>
    <col min="530" max="530" width="8.625" style="15" customWidth="1"/>
    <col min="531" max="531" width="10.25" style="15" customWidth="1"/>
    <col min="532" max="533" width="10.75" style="15" customWidth="1"/>
    <col min="534" max="535" width="10.25" style="15" customWidth="1"/>
    <col min="536" max="536" width="10.75" style="15" customWidth="1"/>
    <col min="537" max="539" width="10.25" style="15" customWidth="1"/>
    <col min="540" max="540" width="8.625" style="15" customWidth="1"/>
    <col min="541" max="541" width="10.5" style="15" customWidth="1"/>
    <col min="542" max="544" width="8.125" style="15" customWidth="1"/>
    <col min="545" max="547" width="6.625" style="15" customWidth="1"/>
    <col min="548" max="550" width="7.5" style="15" customWidth="1"/>
    <col min="551" max="552" width="7.625" style="15" customWidth="1"/>
    <col min="553" max="553" width="8.625" style="15" customWidth="1"/>
    <col min="554" max="555" width="9.625" style="15" customWidth="1"/>
    <col min="556" max="563" width="9.125" style="15" customWidth="1"/>
    <col min="564" max="564" width="8.625" style="15" customWidth="1"/>
    <col min="565" max="565" width="10.5" style="15" customWidth="1"/>
    <col min="566" max="566" width="8.375" style="15" customWidth="1"/>
    <col min="567" max="567" width="8.625" style="15" customWidth="1"/>
    <col min="568" max="568" width="9.75" style="15" customWidth="1"/>
    <col min="569" max="569" width="8.375" style="15" customWidth="1"/>
    <col min="570" max="570" width="8.625" style="15" customWidth="1"/>
    <col min="571" max="571" width="9.75" style="15" customWidth="1"/>
    <col min="572" max="572" width="8.375" style="15" customWidth="1"/>
    <col min="573" max="573" width="8.625" style="15" customWidth="1"/>
    <col min="574" max="574" width="9.75" style="15" customWidth="1"/>
    <col min="575" max="575" width="8.625" style="15" customWidth="1"/>
    <col min="576" max="586" width="8.125" style="15" customWidth="1"/>
    <col min="587" max="587" width="8.625" style="15" customWidth="1"/>
    <col min="588" max="588" width="10.5" style="15" customWidth="1"/>
    <col min="589" max="589" width="8.625" style="15" customWidth="1"/>
    <col min="590" max="590" width="10.125" style="15" customWidth="1"/>
    <col min="591" max="591" width="8.625" style="15" customWidth="1"/>
    <col min="592" max="592" width="9" style="15" customWidth="1"/>
    <col min="593" max="593" width="10.125" style="15" customWidth="1"/>
    <col min="594" max="594" width="7.125" style="15" customWidth="1"/>
    <col min="595" max="595" width="8.125" style="15" customWidth="1"/>
    <col min="596" max="596" width="10.125" style="15" customWidth="1"/>
    <col min="597" max="598" width="8.625" style="15" customWidth="1"/>
    <col min="599" max="603" width="8.875" style="15" customWidth="1"/>
    <col min="604" max="604" width="7.75" style="15" customWidth="1"/>
    <col min="605" max="605" width="6.75" style="15" bestFit="1" customWidth="1"/>
    <col min="606" max="606" width="8.25" style="15" customWidth="1"/>
    <col min="607" max="609" width="7.75" style="15" customWidth="1"/>
    <col min="610" max="610" width="8.625" style="15" customWidth="1"/>
    <col min="611" max="611" width="10.5" style="15" customWidth="1"/>
    <col min="612" max="617" width="8.5" style="15" customWidth="1"/>
    <col min="618" max="620" width="9.625" style="15" customWidth="1"/>
    <col min="621" max="621" width="8.625" style="15" customWidth="1"/>
    <col min="622" max="624" width="10.125" style="15" customWidth="1"/>
    <col min="625" max="627" width="10.625" style="15" customWidth="1"/>
    <col min="628" max="630" width="10.125" style="15" customWidth="1"/>
    <col min="631" max="631" width="8.625" style="15" customWidth="1"/>
    <col min="632" max="632" width="10.5" style="15" customWidth="1"/>
    <col min="633" max="635" width="8.625" style="15" customWidth="1"/>
    <col min="636" max="641" width="8.125" style="15" customWidth="1"/>
    <col min="642" max="642" width="7.625" style="15" customWidth="1"/>
    <col min="643" max="643" width="8.625" style="15" customWidth="1"/>
    <col min="644" max="654" width="8.375" style="15" customWidth="1"/>
    <col min="655" max="655" width="8.625" style="15" customWidth="1"/>
    <col min="656" max="656" width="10.5" style="15" customWidth="1"/>
    <col min="657" max="660" width="9.625" style="15" customWidth="1"/>
    <col min="661" max="666" width="8.625" style="15" customWidth="1"/>
    <col min="667" max="676" width="9.375" style="15" customWidth="1"/>
    <col min="677" max="677" width="8.625" style="15" customWidth="1"/>
    <col min="678" max="678" width="10.5" style="15" customWidth="1"/>
    <col min="679" max="687" width="9.25" style="15" customWidth="1"/>
    <col min="688" max="688" width="8.625" style="15" customWidth="1"/>
    <col min="689" max="697" width="10.375" style="15" customWidth="1"/>
    <col min="698" max="698" width="8.625" style="15" customWidth="1"/>
    <col min="699" max="699" width="10.5" style="15" customWidth="1"/>
    <col min="700" max="708" width="9.125" style="15" customWidth="1"/>
    <col min="709" max="709" width="8.625" style="15" customWidth="1"/>
    <col min="710" max="718" width="9.375" style="15" customWidth="1"/>
    <col min="719" max="719" width="9.125" style="15" customWidth="1"/>
    <col min="720" max="758" width="9" style="15" hidden="1" customWidth="1"/>
    <col min="759" max="774" width="9" style="15" hidden="1"/>
    <col min="775" max="775" width="10.5" style="15" customWidth="1"/>
    <col min="776" max="776" width="8.625" style="15" customWidth="1"/>
    <col min="777" max="777" width="10.25" style="15" customWidth="1"/>
    <col min="778" max="778" width="7.375" style="15" customWidth="1"/>
    <col min="779" max="779" width="9.75" style="15" customWidth="1"/>
    <col min="780" max="780" width="7" style="15" customWidth="1"/>
    <col min="781" max="781" width="8.5" style="15" customWidth="1"/>
    <col min="782" max="782" width="9.875" style="15" customWidth="1"/>
    <col min="783" max="783" width="6.125" style="15" customWidth="1"/>
    <col min="784" max="784" width="7.625" style="15" customWidth="1"/>
    <col min="785" max="785" width="8.5" style="15" customWidth="1"/>
    <col min="786" max="786" width="8.625" style="15" customWidth="1"/>
    <col min="787" max="787" width="10.25" style="15" customWidth="1"/>
    <col min="788" max="789" width="10.75" style="15" customWidth="1"/>
    <col min="790" max="791" width="10.25" style="15" customWidth="1"/>
    <col min="792" max="792" width="10.75" style="15" customWidth="1"/>
    <col min="793" max="795" width="10.25" style="15" customWidth="1"/>
    <col min="796" max="796" width="8.625" style="15" customWidth="1"/>
    <col min="797" max="797" width="10.5" style="15" customWidth="1"/>
    <col min="798" max="800" width="8.125" style="15" customWidth="1"/>
    <col min="801" max="803" width="6.625" style="15" customWidth="1"/>
    <col min="804" max="806" width="7.5" style="15" customWidth="1"/>
    <col min="807" max="808" width="7.625" style="15" customWidth="1"/>
    <col min="809" max="809" width="8.625" style="15" customWidth="1"/>
    <col min="810" max="811" width="9.625" style="15" customWidth="1"/>
    <col min="812" max="819" width="9.125" style="15" customWidth="1"/>
    <col min="820" max="820" width="8.625" style="15" customWidth="1"/>
    <col min="821" max="821" width="10.5" style="15" customWidth="1"/>
    <col min="822" max="822" width="8.375" style="15" customWidth="1"/>
    <col min="823" max="823" width="8.625" style="15" customWidth="1"/>
    <col min="824" max="824" width="9.75" style="15" customWidth="1"/>
    <col min="825" max="825" width="8.375" style="15" customWidth="1"/>
    <col min="826" max="826" width="8.625" style="15" customWidth="1"/>
    <col min="827" max="827" width="9.75" style="15" customWidth="1"/>
    <col min="828" max="828" width="8.375" style="15" customWidth="1"/>
    <col min="829" max="829" width="8.625" style="15" customWidth="1"/>
    <col min="830" max="830" width="9.75" style="15" customWidth="1"/>
    <col min="831" max="831" width="8.625" style="15" customWidth="1"/>
    <col min="832" max="842" width="8.125" style="15" customWidth="1"/>
    <col min="843" max="843" width="8.625" style="15" customWidth="1"/>
    <col min="844" max="844" width="10.5" style="15" customWidth="1"/>
    <col min="845" max="845" width="8.625" style="15" customWidth="1"/>
    <col min="846" max="846" width="10.125" style="15" customWidth="1"/>
    <col min="847" max="847" width="8.625" style="15" customWidth="1"/>
    <col min="848" max="848" width="9" style="15" customWidth="1"/>
    <col min="849" max="849" width="10.125" style="15" customWidth="1"/>
    <col min="850" max="850" width="7.125" style="15" customWidth="1"/>
    <col min="851" max="851" width="8.125" style="15" customWidth="1"/>
    <col min="852" max="852" width="10.125" style="15" customWidth="1"/>
    <col min="853" max="854" width="8.625" style="15" customWidth="1"/>
    <col min="855" max="859" width="8.875" style="15" customWidth="1"/>
    <col min="860" max="860" width="7.75" style="15" customWidth="1"/>
    <col min="861" max="861" width="6.75" style="15" bestFit="1" customWidth="1"/>
    <col min="862" max="862" width="8.25" style="15" customWidth="1"/>
    <col min="863" max="865" width="7.75" style="15" customWidth="1"/>
    <col min="866" max="866" width="8.625" style="15" customWidth="1"/>
    <col min="867" max="867" width="10.5" style="15" customWidth="1"/>
    <col min="868" max="873" width="8.5" style="15" customWidth="1"/>
    <col min="874" max="876" width="9.625" style="15" customWidth="1"/>
    <col min="877" max="877" width="8.625" style="15" customWidth="1"/>
    <col min="878" max="880" width="10.125" style="15" customWidth="1"/>
    <col min="881" max="883" width="10.625" style="15" customWidth="1"/>
    <col min="884" max="886" width="10.125" style="15" customWidth="1"/>
    <col min="887" max="887" width="8.625" style="15" customWidth="1"/>
    <col min="888" max="888" width="10.5" style="15" customWidth="1"/>
    <col min="889" max="891" width="8.625" style="15" customWidth="1"/>
    <col min="892" max="897" width="8.125" style="15" customWidth="1"/>
    <col min="898" max="898" width="7.625" style="15" customWidth="1"/>
    <col min="899" max="899" width="8.625" style="15" customWidth="1"/>
    <col min="900" max="910" width="8.375" style="15" customWidth="1"/>
    <col min="911" max="911" width="8.625" style="15" customWidth="1"/>
    <col min="912" max="912" width="10.5" style="15" customWidth="1"/>
    <col min="913" max="916" width="9.625" style="15" customWidth="1"/>
    <col min="917" max="922" width="8.625" style="15" customWidth="1"/>
    <col min="923" max="932" width="9.375" style="15" customWidth="1"/>
    <col min="933" max="933" width="8.625" style="15" customWidth="1"/>
    <col min="934" max="934" width="10.5" style="15" customWidth="1"/>
    <col min="935" max="943" width="9.25" style="15" customWidth="1"/>
    <col min="944" max="944" width="8.625" style="15" customWidth="1"/>
    <col min="945" max="953" width="10.375" style="15" customWidth="1"/>
    <col min="954" max="954" width="8.625" style="15" customWidth="1"/>
    <col min="955" max="955" width="10.5" style="15" customWidth="1"/>
    <col min="956" max="964" width="9.125" style="15" customWidth="1"/>
    <col min="965" max="965" width="8.625" style="15" customWidth="1"/>
    <col min="966" max="974" width="9.375" style="15" customWidth="1"/>
    <col min="975" max="975" width="9.125" style="15" customWidth="1"/>
    <col min="976" max="1014" width="9" style="15" hidden="1" customWidth="1"/>
    <col min="1015" max="1030" width="9" style="15" hidden="1"/>
    <col min="1031" max="1031" width="10.5" style="15" customWidth="1"/>
    <col min="1032" max="1032" width="8.625" style="15" customWidth="1"/>
    <col min="1033" max="1033" width="10.25" style="15" customWidth="1"/>
    <col min="1034" max="1034" width="7.375" style="15" customWidth="1"/>
    <col min="1035" max="1035" width="9.75" style="15" customWidth="1"/>
    <col min="1036" max="1036" width="7" style="15" customWidth="1"/>
    <col min="1037" max="1037" width="8.5" style="15" customWidth="1"/>
    <col min="1038" max="1038" width="9.875" style="15" customWidth="1"/>
    <col min="1039" max="1039" width="6.125" style="15" customWidth="1"/>
    <col min="1040" max="1040" width="7.625" style="15" customWidth="1"/>
    <col min="1041" max="1041" width="8.5" style="15" customWidth="1"/>
    <col min="1042" max="1042" width="8.625" style="15" customWidth="1"/>
    <col min="1043" max="1043" width="10.25" style="15" customWidth="1"/>
    <col min="1044" max="1045" width="10.75" style="15" customWidth="1"/>
    <col min="1046" max="1047" width="10.25" style="15" customWidth="1"/>
    <col min="1048" max="1048" width="10.75" style="15" customWidth="1"/>
    <col min="1049" max="1051" width="10.25" style="15" customWidth="1"/>
    <col min="1052" max="1052" width="8.625" style="15" customWidth="1"/>
    <col min="1053" max="1053" width="10.5" style="15" customWidth="1"/>
    <col min="1054" max="1056" width="8.125" style="15" customWidth="1"/>
    <col min="1057" max="1059" width="6.625" style="15" customWidth="1"/>
    <col min="1060" max="1062" width="7.5" style="15" customWidth="1"/>
    <col min="1063" max="1064" width="7.625" style="15" customWidth="1"/>
    <col min="1065" max="1065" width="8.625" style="15" customWidth="1"/>
    <col min="1066" max="1067" width="9.625" style="15" customWidth="1"/>
    <col min="1068" max="1075" width="9.125" style="15" customWidth="1"/>
    <col min="1076" max="1076" width="8.625" style="15" customWidth="1"/>
    <col min="1077" max="1077" width="10.5" style="15" customWidth="1"/>
    <col min="1078" max="1078" width="8.375" style="15" customWidth="1"/>
    <col min="1079" max="1079" width="8.625" style="15" customWidth="1"/>
    <col min="1080" max="1080" width="9.75" style="15" customWidth="1"/>
    <col min="1081" max="1081" width="8.375" style="15" customWidth="1"/>
    <col min="1082" max="1082" width="8.625" style="15" customWidth="1"/>
    <col min="1083" max="1083" width="9.75" style="15" customWidth="1"/>
    <col min="1084" max="1084" width="8.375" style="15" customWidth="1"/>
    <col min="1085" max="1085" width="8.625" style="15" customWidth="1"/>
    <col min="1086" max="1086" width="9.75" style="15" customWidth="1"/>
    <col min="1087" max="1087" width="8.625" style="15" customWidth="1"/>
    <col min="1088" max="1098" width="8.125" style="15" customWidth="1"/>
    <col min="1099" max="1099" width="8.625" style="15" customWidth="1"/>
    <col min="1100" max="1100" width="10.5" style="15" customWidth="1"/>
    <col min="1101" max="1101" width="8.625" style="15" customWidth="1"/>
    <col min="1102" max="1102" width="10.125" style="15" customWidth="1"/>
    <col min="1103" max="1103" width="8.625" style="15" customWidth="1"/>
    <col min="1104" max="1104" width="9" style="15" customWidth="1"/>
    <col min="1105" max="1105" width="10.125" style="15" customWidth="1"/>
    <col min="1106" max="1106" width="7.125" style="15" customWidth="1"/>
    <col min="1107" max="1107" width="8.125" style="15" customWidth="1"/>
    <col min="1108" max="1108" width="10.125" style="15" customWidth="1"/>
    <col min="1109" max="1110" width="8.625" style="15" customWidth="1"/>
    <col min="1111" max="1115" width="8.875" style="15" customWidth="1"/>
    <col min="1116" max="1116" width="7.75" style="15" customWidth="1"/>
    <col min="1117" max="1117" width="6.75" style="15" bestFit="1" customWidth="1"/>
    <col min="1118" max="1118" width="8.25" style="15" customWidth="1"/>
    <col min="1119" max="1121" width="7.75" style="15" customWidth="1"/>
    <col min="1122" max="1122" width="8.625" style="15" customWidth="1"/>
    <col min="1123" max="1123" width="10.5" style="15" customWidth="1"/>
    <col min="1124" max="1129" width="8.5" style="15" customWidth="1"/>
    <col min="1130" max="1132" width="9.625" style="15" customWidth="1"/>
    <col min="1133" max="1133" width="8.625" style="15" customWidth="1"/>
    <col min="1134" max="1136" width="10.125" style="15" customWidth="1"/>
    <col min="1137" max="1139" width="10.625" style="15" customWidth="1"/>
    <col min="1140" max="1142" width="10.125" style="15" customWidth="1"/>
    <col min="1143" max="1143" width="8.625" style="15" customWidth="1"/>
    <col min="1144" max="1144" width="10.5" style="15" customWidth="1"/>
    <col min="1145" max="1147" width="8.625" style="15" customWidth="1"/>
    <col min="1148" max="1153" width="8.125" style="15" customWidth="1"/>
    <col min="1154" max="1154" width="7.625" style="15" customWidth="1"/>
    <col min="1155" max="1155" width="8.625" style="15" customWidth="1"/>
    <col min="1156" max="1166" width="8.375" style="15" customWidth="1"/>
    <col min="1167" max="1167" width="8.625" style="15" customWidth="1"/>
    <col min="1168" max="1168" width="10.5" style="15" customWidth="1"/>
    <col min="1169" max="1172" width="9.625" style="15" customWidth="1"/>
    <col min="1173" max="1178" width="8.625" style="15" customWidth="1"/>
    <col min="1179" max="1188" width="9.375" style="15" customWidth="1"/>
    <col min="1189" max="1189" width="8.625" style="15" customWidth="1"/>
    <col min="1190" max="1190" width="10.5" style="15" customWidth="1"/>
    <col min="1191" max="1199" width="9.25" style="15" customWidth="1"/>
    <col min="1200" max="1200" width="8.625" style="15" customWidth="1"/>
    <col min="1201" max="1209" width="10.375" style="15" customWidth="1"/>
    <col min="1210" max="1210" width="8.625" style="15" customWidth="1"/>
    <col min="1211" max="1211" width="10.5" style="15" customWidth="1"/>
    <col min="1212" max="1220" width="9.125" style="15" customWidth="1"/>
    <col min="1221" max="1221" width="8.625" style="15" customWidth="1"/>
    <col min="1222" max="1230" width="9.375" style="15" customWidth="1"/>
    <col min="1231" max="1231" width="9.125" style="15" customWidth="1"/>
    <col min="1232" max="1270" width="9" style="15" hidden="1" customWidth="1"/>
    <col min="1271" max="1286" width="9" style="15" hidden="1"/>
    <col min="1287" max="1287" width="10.5" style="15" customWidth="1"/>
    <col min="1288" max="1288" width="8.625" style="15" customWidth="1"/>
    <col min="1289" max="1289" width="10.25" style="15" customWidth="1"/>
    <col min="1290" max="1290" width="7.375" style="15" customWidth="1"/>
    <col min="1291" max="1291" width="9.75" style="15" customWidth="1"/>
    <col min="1292" max="1292" width="7" style="15" customWidth="1"/>
    <col min="1293" max="1293" width="8.5" style="15" customWidth="1"/>
    <col min="1294" max="1294" width="9.875" style="15" customWidth="1"/>
    <col min="1295" max="1295" width="6.125" style="15" customWidth="1"/>
    <col min="1296" max="1296" width="7.625" style="15" customWidth="1"/>
    <col min="1297" max="1297" width="8.5" style="15" customWidth="1"/>
    <col min="1298" max="1298" width="8.625" style="15" customWidth="1"/>
    <col min="1299" max="1299" width="10.25" style="15" customWidth="1"/>
    <col min="1300" max="1301" width="10.75" style="15" customWidth="1"/>
    <col min="1302" max="1303" width="10.25" style="15" customWidth="1"/>
    <col min="1304" max="1304" width="10.75" style="15" customWidth="1"/>
    <col min="1305" max="1307" width="10.25" style="15" customWidth="1"/>
    <col min="1308" max="1308" width="8.625" style="15" customWidth="1"/>
    <col min="1309" max="1309" width="10.5" style="15" customWidth="1"/>
    <col min="1310" max="1312" width="8.125" style="15" customWidth="1"/>
    <col min="1313" max="1315" width="6.625" style="15" customWidth="1"/>
    <col min="1316" max="1318" width="7.5" style="15" customWidth="1"/>
    <col min="1319" max="1320" width="7.625" style="15" customWidth="1"/>
    <col min="1321" max="1321" width="8.625" style="15" customWidth="1"/>
    <col min="1322" max="1323" width="9.625" style="15" customWidth="1"/>
    <col min="1324" max="1331" width="9.125" style="15" customWidth="1"/>
    <col min="1332" max="1332" width="8.625" style="15" customWidth="1"/>
    <col min="1333" max="1333" width="10.5" style="15" customWidth="1"/>
    <col min="1334" max="1334" width="8.375" style="15" customWidth="1"/>
    <col min="1335" max="1335" width="8.625" style="15" customWidth="1"/>
    <col min="1336" max="1336" width="9.75" style="15" customWidth="1"/>
    <col min="1337" max="1337" width="8.375" style="15" customWidth="1"/>
    <col min="1338" max="1338" width="8.625" style="15" customWidth="1"/>
    <col min="1339" max="1339" width="9.75" style="15" customWidth="1"/>
    <col min="1340" max="1340" width="8.375" style="15" customWidth="1"/>
    <col min="1341" max="1341" width="8.625" style="15" customWidth="1"/>
    <col min="1342" max="1342" width="9.75" style="15" customWidth="1"/>
    <col min="1343" max="1343" width="8.625" style="15" customWidth="1"/>
    <col min="1344" max="1354" width="8.125" style="15" customWidth="1"/>
    <col min="1355" max="1355" width="8.625" style="15" customWidth="1"/>
    <col min="1356" max="1356" width="10.5" style="15" customWidth="1"/>
    <col min="1357" max="1357" width="8.625" style="15" customWidth="1"/>
    <col min="1358" max="1358" width="10.125" style="15" customWidth="1"/>
    <col min="1359" max="1359" width="8.625" style="15" customWidth="1"/>
    <col min="1360" max="1360" width="9" style="15" customWidth="1"/>
    <col min="1361" max="1361" width="10.125" style="15" customWidth="1"/>
    <col min="1362" max="1362" width="7.125" style="15" customWidth="1"/>
    <col min="1363" max="1363" width="8.125" style="15" customWidth="1"/>
    <col min="1364" max="1364" width="10.125" style="15" customWidth="1"/>
    <col min="1365" max="1366" width="8.625" style="15" customWidth="1"/>
    <col min="1367" max="1371" width="8.875" style="15" customWidth="1"/>
    <col min="1372" max="1372" width="7.75" style="15" customWidth="1"/>
    <col min="1373" max="1373" width="6.75" style="15" bestFit="1" customWidth="1"/>
    <col min="1374" max="1374" width="8.25" style="15" customWidth="1"/>
    <col min="1375" max="1377" width="7.75" style="15" customWidth="1"/>
    <col min="1378" max="1378" width="8.625" style="15" customWidth="1"/>
    <col min="1379" max="1379" width="10.5" style="15" customWidth="1"/>
    <col min="1380" max="1385" width="8.5" style="15" customWidth="1"/>
    <col min="1386" max="1388" width="9.625" style="15" customWidth="1"/>
    <col min="1389" max="1389" width="8.625" style="15" customWidth="1"/>
    <col min="1390" max="1392" width="10.125" style="15" customWidth="1"/>
    <col min="1393" max="1395" width="10.625" style="15" customWidth="1"/>
    <col min="1396" max="1398" width="10.125" style="15" customWidth="1"/>
    <col min="1399" max="1399" width="8.625" style="15" customWidth="1"/>
    <col min="1400" max="1400" width="10.5" style="15" customWidth="1"/>
    <col min="1401" max="1403" width="8.625" style="15" customWidth="1"/>
    <col min="1404" max="1409" width="8.125" style="15" customWidth="1"/>
    <col min="1410" max="1410" width="7.625" style="15" customWidth="1"/>
    <col min="1411" max="1411" width="8.625" style="15" customWidth="1"/>
    <col min="1412" max="1422" width="8.375" style="15" customWidth="1"/>
    <col min="1423" max="1423" width="8.625" style="15" customWidth="1"/>
    <col min="1424" max="1424" width="10.5" style="15" customWidth="1"/>
    <col min="1425" max="1428" width="9.625" style="15" customWidth="1"/>
    <col min="1429" max="1434" width="8.625" style="15" customWidth="1"/>
    <col min="1435" max="1444" width="9.375" style="15" customWidth="1"/>
    <col min="1445" max="1445" width="8.625" style="15" customWidth="1"/>
    <col min="1446" max="1446" width="10.5" style="15" customWidth="1"/>
    <col min="1447" max="1455" width="9.25" style="15" customWidth="1"/>
    <col min="1456" max="1456" width="8.625" style="15" customWidth="1"/>
    <col min="1457" max="1465" width="10.375" style="15" customWidth="1"/>
    <col min="1466" max="1466" width="8.625" style="15" customWidth="1"/>
    <col min="1467" max="1467" width="10.5" style="15" customWidth="1"/>
    <col min="1468" max="1476" width="9.125" style="15" customWidth="1"/>
    <col min="1477" max="1477" width="8.625" style="15" customWidth="1"/>
    <col min="1478" max="1486" width="9.375" style="15" customWidth="1"/>
    <col min="1487" max="1487" width="9.125" style="15" customWidth="1"/>
    <col min="1488" max="1526" width="9" style="15" hidden="1" customWidth="1"/>
    <col min="1527" max="1542" width="9" style="15" hidden="1"/>
    <col min="1543" max="1543" width="10.5" style="15" customWidth="1"/>
    <col min="1544" max="1544" width="8.625" style="15" customWidth="1"/>
    <col min="1545" max="1545" width="10.25" style="15" customWidth="1"/>
    <col min="1546" max="1546" width="7.375" style="15" customWidth="1"/>
    <col min="1547" max="1547" width="9.75" style="15" customWidth="1"/>
    <col min="1548" max="1548" width="7" style="15" customWidth="1"/>
    <col min="1549" max="1549" width="8.5" style="15" customWidth="1"/>
    <col min="1550" max="1550" width="9.875" style="15" customWidth="1"/>
    <col min="1551" max="1551" width="6.125" style="15" customWidth="1"/>
    <col min="1552" max="1552" width="7.625" style="15" customWidth="1"/>
    <col min="1553" max="1553" width="8.5" style="15" customWidth="1"/>
    <col min="1554" max="1554" width="8.625" style="15" customWidth="1"/>
    <col min="1555" max="1555" width="10.25" style="15" customWidth="1"/>
    <col min="1556" max="1557" width="10.75" style="15" customWidth="1"/>
    <col min="1558" max="1559" width="10.25" style="15" customWidth="1"/>
    <col min="1560" max="1560" width="10.75" style="15" customWidth="1"/>
    <col min="1561" max="1563" width="10.25" style="15" customWidth="1"/>
    <col min="1564" max="1564" width="8.625" style="15" customWidth="1"/>
    <col min="1565" max="1565" width="10.5" style="15" customWidth="1"/>
    <col min="1566" max="1568" width="8.125" style="15" customWidth="1"/>
    <col min="1569" max="1571" width="6.625" style="15" customWidth="1"/>
    <col min="1572" max="1574" width="7.5" style="15" customWidth="1"/>
    <col min="1575" max="1576" width="7.625" style="15" customWidth="1"/>
    <col min="1577" max="1577" width="8.625" style="15" customWidth="1"/>
    <col min="1578" max="1579" width="9.625" style="15" customWidth="1"/>
    <col min="1580" max="1587" width="9.125" style="15" customWidth="1"/>
    <col min="1588" max="1588" width="8.625" style="15" customWidth="1"/>
    <col min="1589" max="1589" width="10.5" style="15" customWidth="1"/>
    <col min="1590" max="1590" width="8.375" style="15" customWidth="1"/>
    <col min="1591" max="1591" width="8.625" style="15" customWidth="1"/>
    <col min="1592" max="1592" width="9.75" style="15" customWidth="1"/>
    <col min="1593" max="1593" width="8.375" style="15" customWidth="1"/>
    <col min="1594" max="1594" width="8.625" style="15" customWidth="1"/>
    <col min="1595" max="1595" width="9.75" style="15" customWidth="1"/>
    <col min="1596" max="1596" width="8.375" style="15" customWidth="1"/>
    <col min="1597" max="1597" width="8.625" style="15" customWidth="1"/>
    <col min="1598" max="1598" width="9.75" style="15" customWidth="1"/>
    <col min="1599" max="1599" width="8.625" style="15" customWidth="1"/>
    <col min="1600" max="1610" width="8.125" style="15" customWidth="1"/>
    <col min="1611" max="1611" width="8.625" style="15" customWidth="1"/>
    <col min="1612" max="1612" width="10.5" style="15" customWidth="1"/>
    <col min="1613" max="1613" width="8.625" style="15" customWidth="1"/>
    <col min="1614" max="1614" width="10.125" style="15" customWidth="1"/>
    <col min="1615" max="1615" width="8.625" style="15" customWidth="1"/>
    <col min="1616" max="1616" width="9" style="15" customWidth="1"/>
    <col min="1617" max="1617" width="10.125" style="15" customWidth="1"/>
    <col min="1618" max="1618" width="7.125" style="15" customWidth="1"/>
    <col min="1619" max="1619" width="8.125" style="15" customWidth="1"/>
    <col min="1620" max="1620" width="10.125" style="15" customWidth="1"/>
    <col min="1621" max="1622" width="8.625" style="15" customWidth="1"/>
    <col min="1623" max="1627" width="8.875" style="15" customWidth="1"/>
    <col min="1628" max="1628" width="7.75" style="15" customWidth="1"/>
    <col min="1629" max="1629" width="6.75" style="15" bestFit="1" customWidth="1"/>
    <col min="1630" max="1630" width="8.25" style="15" customWidth="1"/>
    <col min="1631" max="1633" width="7.75" style="15" customWidth="1"/>
    <col min="1634" max="1634" width="8.625" style="15" customWidth="1"/>
    <col min="1635" max="1635" width="10.5" style="15" customWidth="1"/>
    <col min="1636" max="1641" width="8.5" style="15" customWidth="1"/>
    <col min="1642" max="1644" width="9.625" style="15" customWidth="1"/>
    <col min="1645" max="1645" width="8.625" style="15" customWidth="1"/>
    <col min="1646" max="1648" width="10.125" style="15" customWidth="1"/>
    <col min="1649" max="1651" width="10.625" style="15" customWidth="1"/>
    <col min="1652" max="1654" width="10.125" style="15" customWidth="1"/>
    <col min="1655" max="1655" width="8.625" style="15" customWidth="1"/>
    <col min="1656" max="1656" width="10.5" style="15" customWidth="1"/>
    <col min="1657" max="1659" width="8.625" style="15" customWidth="1"/>
    <col min="1660" max="1665" width="8.125" style="15" customWidth="1"/>
    <col min="1666" max="1666" width="7.625" style="15" customWidth="1"/>
    <col min="1667" max="1667" width="8.625" style="15" customWidth="1"/>
    <col min="1668" max="1678" width="8.375" style="15" customWidth="1"/>
    <col min="1679" max="1679" width="8.625" style="15" customWidth="1"/>
    <col min="1680" max="1680" width="10.5" style="15" customWidth="1"/>
    <col min="1681" max="1684" width="9.625" style="15" customWidth="1"/>
    <col min="1685" max="1690" width="8.625" style="15" customWidth="1"/>
    <col min="1691" max="1700" width="9.375" style="15" customWidth="1"/>
    <col min="1701" max="1701" width="8.625" style="15" customWidth="1"/>
    <col min="1702" max="1702" width="10.5" style="15" customWidth="1"/>
    <col min="1703" max="1711" width="9.25" style="15" customWidth="1"/>
    <col min="1712" max="1712" width="8.625" style="15" customWidth="1"/>
    <col min="1713" max="1721" width="10.375" style="15" customWidth="1"/>
    <col min="1722" max="1722" width="8.625" style="15" customWidth="1"/>
    <col min="1723" max="1723" width="10.5" style="15" customWidth="1"/>
    <col min="1724" max="1732" width="9.125" style="15" customWidth="1"/>
    <col min="1733" max="1733" width="8.625" style="15" customWidth="1"/>
    <col min="1734" max="1742" width="9.375" style="15" customWidth="1"/>
    <col min="1743" max="1743" width="9.125" style="15" customWidth="1"/>
    <col min="1744" max="1782" width="9" style="15" hidden="1" customWidth="1"/>
    <col min="1783" max="1798" width="9" style="15" hidden="1"/>
    <col min="1799" max="1799" width="10.5" style="15" customWidth="1"/>
    <col min="1800" max="1800" width="8.625" style="15" customWidth="1"/>
    <col min="1801" max="1801" width="10.25" style="15" customWidth="1"/>
    <col min="1802" max="1802" width="7.375" style="15" customWidth="1"/>
    <col min="1803" max="1803" width="9.75" style="15" customWidth="1"/>
    <col min="1804" max="1804" width="7" style="15" customWidth="1"/>
    <col min="1805" max="1805" width="8.5" style="15" customWidth="1"/>
    <col min="1806" max="1806" width="9.875" style="15" customWidth="1"/>
    <col min="1807" max="1807" width="6.125" style="15" customWidth="1"/>
    <col min="1808" max="1808" width="7.625" style="15" customWidth="1"/>
    <col min="1809" max="1809" width="8.5" style="15" customWidth="1"/>
    <col min="1810" max="1810" width="8.625" style="15" customWidth="1"/>
    <col min="1811" max="1811" width="10.25" style="15" customWidth="1"/>
    <col min="1812" max="1813" width="10.75" style="15" customWidth="1"/>
    <col min="1814" max="1815" width="10.25" style="15" customWidth="1"/>
    <col min="1816" max="1816" width="10.75" style="15" customWidth="1"/>
    <col min="1817" max="1819" width="10.25" style="15" customWidth="1"/>
    <col min="1820" max="1820" width="8.625" style="15" customWidth="1"/>
    <col min="1821" max="1821" width="10.5" style="15" customWidth="1"/>
    <col min="1822" max="1824" width="8.125" style="15" customWidth="1"/>
    <col min="1825" max="1827" width="6.625" style="15" customWidth="1"/>
    <col min="1828" max="1830" width="7.5" style="15" customWidth="1"/>
    <col min="1831" max="1832" width="7.625" style="15" customWidth="1"/>
    <col min="1833" max="1833" width="8.625" style="15" customWidth="1"/>
    <col min="1834" max="1835" width="9.625" style="15" customWidth="1"/>
    <col min="1836" max="1843" width="9.125" style="15" customWidth="1"/>
    <col min="1844" max="1844" width="8.625" style="15" customWidth="1"/>
    <col min="1845" max="1845" width="10.5" style="15" customWidth="1"/>
    <col min="1846" max="1846" width="8.375" style="15" customWidth="1"/>
    <col min="1847" max="1847" width="8.625" style="15" customWidth="1"/>
    <col min="1848" max="1848" width="9.75" style="15" customWidth="1"/>
    <col min="1849" max="1849" width="8.375" style="15" customWidth="1"/>
    <col min="1850" max="1850" width="8.625" style="15" customWidth="1"/>
    <col min="1851" max="1851" width="9.75" style="15" customWidth="1"/>
    <col min="1852" max="1852" width="8.375" style="15" customWidth="1"/>
    <col min="1853" max="1853" width="8.625" style="15" customWidth="1"/>
    <col min="1854" max="1854" width="9.75" style="15" customWidth="1"/>
    <col min="1855" max="1855" width="8.625" style="15" customWidth="1"/>
    <col min="1856" max="1866" width="8.125" style="15" customWidth="1"/>
    <col min="1867" max="1867" width="8.625" style="15" customWidth="1"/>
    <col min="1868" max="1868" width="10.5" style="15" customWidth="1"/>
    <col min="1869" max="1869" width="8.625" style="15" customWidth="1"/>
    <col min="1870" max="1870" width="10.125" style="15" customWidth="1"/>
    <col min="1871" max="1871" width="8.625" style="15" customWidth="1"/>
    <col min="1872" max="1872" width="9" style="15" customWidth="1"/>
    <col min="1873" max="1873" width="10.125" style="15" customWidth="1"/>
    <col min="1874" max="1874" width="7.125" style="15" customWidth="1"/>
    <col min="1875" max="1875" width="8.125" style="15" customWidth="1"/>
    <col min="1876" max="1876" width="10.125" style="15" customWidth="1"/>
    <col min="1877" max="1878" width="8.625" style="15" customWidth="1"/>
    <col min="1879" max="1883" width="8.875" style="15" customWidth="1"/>
    <col min="1884" max="1884" width="7.75" style="15" customWidth="1"/>
    <col min="1885" max="1885" width="6.75" style="15" bestFit="1" customWidth="1"/>
    <col min="1886" max="1886" width="8.25" style="15" customWidth="1"/>
    <col min="1887" max="1889" width="7.75" style="15" customWidth="1"/>
    <col min="1890" max="1890" width="8.625" style="15" customWidth="1"/>
    <col min="1891" max="1891" width="10.5" style="15" customWidth="1"/>
    <col min="1892" max="1897" width="8.5" style="15" customWidth="1"/>
    <col min="1898" max="1900" width="9.625" style="15" customWidth="1"/>
    <col min="1901" max="1901" width="8.625" style="15" customWidth="1"/>
    <col min="1902" max="1904" width="10.125" style="15" customWidth="1"/>
    <col min="1905" max="1907" width="10.625" style="15" customWidth="1"/>
    <col min="1908" max="1910" width="10.125" style="15" customWidth="1"/>
    <col min="1911" max="1911" width="8.625" style="15" customWidth="1"/>
    <col min="1912" max="1912" width="10.5" style="15" customWidth="1"/>
    <col min="1913" max="1915" width="8.625" style="15" customWidth="1"/>
    <col min="1916" max="1921" width="8.125" style="15" customWidth="1"/>
    <col min="1922" max="1922" width="7.625" style="15" customWidth="1"/>
    <col min="1923" max="1923" width="8.625" style="15" customWidth="1"/>
    <col min="1924" max="1934" width="8.375" style="15" customWidth="1"/>
    <col min="1935" max="1935" width="8.625" style="15" customWidth="1"/>
    <col min="1936" max="1936" width="10.5" style="15" customWidth="1"/>
    <col min="1937" max="1940" width="9.625" style="15" customWidth="1"/>
    <col min="1941" max="1946" width="8.625" style="15" customWidth="1"/>
    <col min="1947" max="1956" width="9.375" style="15" customWidth="1"/>
    <col min="1957" max="1957" width="8.625" style="15" customWidth="1"/>
    <col min="1958" max="1958" width="10.5" style="15" customWidth="1"/>
    <col min="1959" max="1967" width="9.25" style="15" customWidth="1"/>
    <col min="1968" max="1968" width="8.625" style="15" customWidth="1"/>
    <col min="1969" max="1977" width="10.375" style="15" customWidth="1"/>
    <col min="1978" max="1978" width="8.625" style="15" customWidth="1"/>
    <col min="1979" max="1979" width="10.5" style="15" customWidth="1"/>
    <col min="1980" max="1988" width="9.125" style="15" customWidth="1"/>
    <col min="1989" max="1989" width="8.625" style="15" customWidth="1"/>
    <col min="1990" max="1998" width="9.375" style="15" customWidth="1"/>
    <col min="1999" max="1999" width="9.125" style="15" customWidth="1"/>
    <col min="2000" max="2038" width="9" style="15" hidden="1" customWidth="1"/>
    <col min="2039" max="2054" width="9" style="15" hidden="1"/>
    <col min="2055" max="2055" width="10.5" style="15" customWidth="1"/>
    <col min="2056" max="2056" width="8.625" style="15" customWidth="1"/>
    <col min="2057" max="2057" width="10.25" style="15" customWidth="1"/>
    <col min="2058" max="2058" width="7.375" style="15" customWidth="1"/>
    <col min="2059" max="2059" width="9.75" style="15" customWidth="1"/>
    <col min="2060" max="2060" width="7" style="15" customWidth="1"/>
    <col min="2061" max="2061" width="8.5" style="15" customWidth="1"/>
    <col min="2062" max="2062" width="9.875" style="15" customWidth="1"/>
    <col min="2063" max="2063" width="6.125" style="15" customWidth="1"/>
    <col min="2064" max="2064" width="7.625" style="15" customWidth="1"/>
    <col min="2065" max="2065" width="8.5" style="15" customWidth="1"/>
    <col min="2066" max="2066" width="8.625" style="15" customWidth="1"/>
    <col min="2067" max="2067" width="10.25" style="15" customWidth="1"/>
    <col min="2068" max="2069" width="10.75" style="15" customWidth="1"/>
    <col min="2070" max="2071" width="10.25" style="15" customWidth="1"/>
    <col min="2072" max="2072" width="10.75" style="15" customWidth="1"/>
    <col min="2073" max="2075" width="10.25" style="15" customWidth="1"/>
    <col min="2076" max="2076" width="8.625" style="15" customWidth="1"/>
    <col min="2077" max="2077" width="10.5" style="15" customWidth="1"/>
    <col min="2078" max="2080" width="8.125" style="15" customWidth="1"/>
    <col min="2081" max="2083" width="6.625" style="15" customWidth="1"/>
    <col min="2084" max="2086" width="7.5" style="15" customWidth="1"/>
    <col min="2087" max="2088" width="7.625" style="15" customWidth="1"/>
    <col min="2089" max="2089" width="8.625" style="15" customWidth="1"/>
    <col min="2090" max="2091" width="9.625" style="15" customWidth="1"/>
    <col min="2092" max="2099" width="9.125" style="15" customWidth="1"/>
    <col min="2100" max="2100" width="8.625" style="15" customWidth="1"/>
    <col min="2101" max="2101" width="10.5" style="15" customWidth="1"/>
    <col min="2102" max="2102" width="8.375" style="15" customWidth="1"/>
    <col min="2103" max="2103" width="8.625" style="15" customWidth="1"/>
    <col min="2104" max="2104" width="9.75" style="15" customWidth="1"/>
    <col min="2105" max="2105" width="8.375" style="15" customWidth="1"/>
    <col min="2106" max="2106" width="8.625" style="15" customWidth="1"/>
    <col min="2107" max="2107" width="9.75" style="15" customWidth="1"/>
    <col min="2108" max="2108" width="8.375" style="15" customWidth="1"/>
    <col min="2109" max="2109" width="8.625" style="15" customWidth="1"/>
    <col min="2110" max="2110" width="9.75" style="15" customWidth="1"/>
    <col min="2111" max="2111" width="8.625" style="15" customWidth="1"/>
    <col min="2112" max="2122" width="8.125" style="15" customWidth="1"/>
    <col min="2123" max="2123" width="8.625" style="15" customWidth="1"/>
    <col min="2124" max="2124" width="10.5" style="15" customWidth="1"/>
    <col min="2125" max="2125" width="8.625" style="15" customWidth="1"/>
    <col min="2126" max="2126" width="10.125" style="15" customWidth="1"/>
    <col min="2127" max="2127" width="8.625" style="15" customWidth="1"/>
    <col min="2128" max="2128" width="9" style="15" customWidth="1"/>
    <col min="2129" max="2129" width="10.125" style="15" customWidth="1"/>
    <col min="2130" max="2130" width="7.125" style="15" customWidth="1"/>
    <col min="2131" max="2131" width="8.125" style="15" customWidth="1"/>
    <col min="2132" max="2132" width="10.125" style="15" customWidth="1"/>
    <col min="2133" max="2134" width="8.625" style="15" customWidth="1"/>
    <col min="2135" max="2139" width="8.875" style="15" customWidth="1"/>
    <col min="2140" max="2140" width="7.75" style="15" customWidth="1"/>
    <col min="2141" max="2141" width="6.75" style="15" bestFit="1" customWidth="1"/>
    <col min="2142" max="2142" width="8.25" style="15" customWidth="1"/>
    <col min="2143" max="2145" width="7.75" style="15" customWidth="1"/>
    <col min="2146" max="2146" width="8.625" style="15" customWidth="1"/>
    <col min="2147" max="2147" width="10.5" style="15" customWidth="1"/>
    <col min="2148" max="2153" width="8.5" style="15" customWidth="1"/>
    <col min="2154" max="2156" width="9.625" style="15" customWidth="1"/>
    <col min="2157" max="2157" width="8.625" style="15" customWidth="1"/>
    <col min="2158" max="2160" width="10.125" style="15" customWidth="1"/>
    <col min="2161" max="2163" width="10.625" style="15" customWidth="1"/>
    <col min="2164" max="2166" width="10.125" style="15" customWidth="1"/>
    <col min="2167" max="2167" width="8.625" style="15" customWidth="1"/>
    <col min="2168" max="2168" width="10.5" style="15" customWidth="1"/>
    <col min="2169" max="2171" width="8.625" style="15" customWidth="1"/>
    <col min="2172" max="2177" width="8.125" style="15" customWidth="1"/>
    <col min="2178" max="2178" width="7.625" style="15" customWidth="1"/>
    <col min="2179" max="2179" width="8.625" style="15" customWidth="1"/>
    <col min="2180" max="2190" width="8.375" style="15" customWidth="1"/>
    <col min="2191" max="2191" width="8.625" style="15" customWidth="1"/>
    <col min="2192" max="2192" width="10.5" style="15" customWidth="1"/>
    <col min="2193" max="2196" width="9.625" style="15" customWidth="1"/>
    <col min="2197" max="2202" width="8.625" style="15" customWidth="1"/>
    <col min="2203" max="2212" width="9.375" style="15" customWidth="1"/>
    <col min="2213" max="2213" width="8.625" style="15" customWidth="1"/>
    <col min="2214" max="2214" width="10.5" style="15" customWidth="1"/>
    <col min="2215" max="2223" width="9.25" style="15" customWidth="1"/>
    <col min="2224" max="2224" width="8.625" style="15" customWidth="1"/>
    <col min="2225" max="2233" width="10.375" style="15" customWidth="1"/>
    <col min="2234" max="2234" width="8.625" style="15" customWidth="1"/>
    <col min="2235" max="2235" width="10.5" style="15" customWidth="1"/>
    <col min="2236" max="2244" width="9.125" style="15" customWidth="1"/>
    <col min="2245" max="2245" width="8.625" style="15" customWidth="1"/>
    <col min="2246" max="2254" width="9.375" style="15" customWidth="1"/>
    <col min="2255" max="2255" width="9.125" style="15" customWidth="1"/>
    <col min="2256" max="2294" width="9" style="15" hidden="1" customWidth="1"/>
    <col min="2295" max="2310" width="9" style="15" hidden="1"/>
    <col min="2311" max="2311" width="10.5" style="15" customWidth="1"/>
    <col min="2312" max="2312" width="8.625" style="15" customWidth="1"/>
    <col min="2313" max="2313" width="10.25" style="15" customWidth="1"/>
    <col min="2314" max="2314" width="7.375" style="15" customWidth="1"/>
    <col min="2315" max="2315" width="9.75" style="15" customWidth="1"/>
    <col min="2316" max="2316" width="7" style="15" customWidth="1"/>
    <col min="2317" max="2317" width="8.5" style="15" customWidth="1"/>
    <col min="2318" max="2318" width="9.875" style="15" customWidth="1"/>
    <col min="2319" max="2319" width="6.125" style="15" customWidth="1"/>
    <col min="2320" max="2320" width="7.625" style="15" customWidth="1"/>
    <col min="2321" max="2321" width="8.5" style="15" customWidth="1"/>
    <col min="2322" max="2322" width="8.625" style="15" customWidth="1"/>
    <col min="2323" max="2323" width="10.25" style="15" customWidth="1"/>
    <col min="2324" max="2325" width="10.75" style="15" customWidth="1"/>
    <col min="2326" max="2327" width="10.25" style="15" customWidth="1"/>
    <col min="2328" max="2328" width="10.75" style="15" customWidth="1"/>
    <col min="2329" max="2331" width="10.25" style="15" customWidth="1"/>
    <col min="2332" max="2332" width="8.625" style="15" customWidth="1"/>
    <col min="2333" max="2333" width="10.5" style="15" customWidth="1"/>
    <col min="2334" max="2336" width="8.125" style="15" customWidth="1"/>
    <col min="2337" max="2339" width="6.625" style="15" customWidth="1"/>
    <col min="2340" max="2342" width="7.5" style="15" customWidth="1"/>
    <col min="2343" max="2344" width="7.625" style="15" customWidth="1"/>
    <col min="2345" max="2345" width="8.625" style="15" customWidth="1"/>
    <col min="2346" max="2347" width="9.625" style="15" customWidth="1"/>
    <col min="2348" max="2355" width="9.125" style="15" customWidth="1"/>
    <col min="2356" max="2356" width="8.625" style="15" customWidth="1"/>
    <col min="2357" max="2357" width="10.5" style="15" customWidth="1"/>
    <col min="2358" max="2358" width="8.375" style="15" customWidth="1"/>
    <col min="2359" max="2359" width="8.625" style="15" customWidth="1"/>
    <col min="2360" max="2360" width="9.75" style="15" customWidth="1"/>
    <col min="2361" max="2361" width="8.375" style="15" customWidth="1"/>
    <col min="2362" max="2362" width="8.625" style="15" customWidth="1"/>
    <col min="2363" max="2363" width="9.75" style="15" customWidth="1"/>
    <col min="2364" max="2364" width="8.375" style="15" customWidth="1"/>
    <col min="2365" max="2365" width="8.625" style="15" customWidth="1"/>
    <col min="2366" max="2366" width="9.75" style="15" customWidth="1"/>
    <col min="2367" max="2367" width="8.625" style="15" customWidth="1"/>
    <col min="2368" max="2378" width="8.125" style="15" customWidth="1"/>
    <col min="2379" max="2379" width="8.625" style="15" customWidth="1"/>
    <col min="2380" max="2380" width="10.5" style="15" customWidth="1"/>
    <col min="2381" max="2381" width="8.625" style="15" customWidth="1"/>
    <col min="2382" max="2382" width="10.125" style="15" customWidth="1"/>
    <col min="2383" max="2383" width="8.625" style="15" customWidth="1"/>
    <col min="2384" max="2384" width="9" style="15" customWidth="1"/>
    <col min="2385" max="2385" width="10.125" style="15" customWidth="1"/>
    <col min="2386" max="2386" width="7.125" style="15" customWidth="1"/>
    <col min="2387" max="2387" width="8.125" style="15" customWidth="1"/>
    <col min="2388" max="2388" width="10.125" style="15" customWidth="1"/>
    <col min="2389" max="2390" width="8.625" style="15" customWidth="1"/>
    <col min="2391" max="2395" width="8.875" style="15" customWidth="1"/>
    <col min="2396" max="2396" width="7.75" style="15" customWidth="1"/>
    <col min="2397" max="2397" width="6.75" style="15" bestFit="1" customWidth="1"/>
    <col min="2398" max="2398" width="8.25" style="15" customWidth="1"/>
    <col min="2399" max="2401" width="7.75" style="15" customWidth="1"/>
    <col min="2402" max="2402" width="8.625" style="15" customWidth="1"/>
    <col min="2403" max="2403" width="10.5" style="15" customWidth="1"/>
    <col min="2404" max="2409" width="8.5" style="15" customWidth="1"/>
    <col min="2410" max="2412" width="9.625" style="15" customWidth="1"/>
    <col min="2413" max="2413" width="8.625" style="15" customWidth="1"/>
    <col min="2414" max="2416" width="10.125" style="15" customWidth="1"/>
    <col min="2417" max="2419" width="10.625" style="15" customWidth="1"/>
    <col min="2420" max="2422" width="10.125" style="15" customWidth="1"/>
    <col min="2423" max="2423" width="8.625" style="15" customWidth="1"/>
    <col min="2424" max="2424" width="10.5" style="15" customWidth="1"/>
    <col min="2425" max="2427" width="8.625" style="15" customWidth="1"/>
    <col min="2428" max="2433" width="8.125" style="15" customWidth="1"/>
    <col min="2434" max="2434" width="7.625" style="15" customWidth="1"/>
    <col min="2435" max="2435" width="8.625" style="15" customWidth="1"/>
    <col min="2436" max="2446" width="8.375" style="15" customWidth="1"/>
    <col min="2447" max="2447" width="8.625" style="15" customWidth="1"/>
    <col min="2448" max="2448" width="10.5" style="15" customWidth="1"/>
    <col min="2449" max="2452" width="9.625" style="15" customWidth="1"/>
    <col min="2453" max="2458" width="8.625" style="15" customWidth="1"/>
    <col min="2459" max="2468" width="9.375" style="15" customWidth="1"/>
    <col min="2469" max="2469" width="8.625" style="15" customWidth="1"/>
    <col min="2470" max="2470" width="10.5" style="15" customWidth="1"/>
    <col min="2471" max="2479" width="9.25" style="15" customWidth="1"/>
    <col min="2480" max="2480" width="8.625" style="15" customWidth="1"/>
    <col min="2481" max="2489" width="10.375" style="15" customWidth="1"/>
    <col min="2490" max="2490" width="8.625" style="15" customWidth="1"/>
    <col min="2491" max="2491" width="10.5" style="15" customWidth="1"/>
    <col min="2492" max="2500" width="9.125" style="15" customWidth="1"/>
    <col min="2501" max="2501" width="8.625" style="15" customWidth="1"/>
    <col min="2502" max="2510" width="9.375" style="15" customWidth="1"/>
    <col min="2511" max="2511" width="9.125" style="15" customWidth="1"/>
    <col min="2512" max="2550" width="9" style="15" hidden="1" customWidth="1"/>
    <col min="2551" max="2566" width="9" style="15" hidden="1"/>
    <col min="2567" max="2567" width="10.5" style="15" customWidth="1"/>
    <col min="2568" max="2568" width="8.625" style="15" customWidth="1"/>
    <col min="2569" max="2569" width="10.25" style="15" customWidth="1"/>
    <col min="2570" max="2570" width="7.375" style="15" customWidth="1"/>
    <col min="2571" max="2571" width="9.75" style="15" customWidth="1"/>
    <col min="2572" max="2572" width="7" style="15" customWidth="1"/>
    <col min="2573" max="2573" width="8.5" style="15" customWidth="1"/>
    <col min="2574" max="2574" width="9.875" style="15" customWidth="1"/>
    <col min="2575" max="2575" width="6.125" style="15" customWidth="1"/>
    <col min="2576" max="2576" width="7.625" style="15" customWidth="1"/>
    <col min="2577" max="2577" width="8.5" style="15" customWidth="1"/>
    <col min="2578" max="2578" width="8.625" style="15" customWidth="1"/>
    <col min="2579" max="2579" width="10.25" style="15" customWidth="1"/>
    <col min="2580" max="2581" width="10.75" style="15" customWidth="1"/>
    <col min="2582" max="2583" width="10.25" style="15" customWidth="1"/>
    <col min="2584" max="2584" width="10.75" style="15" customWidth="1"/>
    <col min="2585" max="2587" width="10.25" style="15" customWidth="1"/>
    <col min="2588" max="2588" width="8.625" style="15" customWidth="1"/>
    <col min="2589" max="2589" width="10.5" style="15" customWidth="1"/>
    <col min="2590" max="2592" width="8.125" style="15" customWidth="1"/>
    <col min="2593" max="2595" width="6.625" style="15" customWidth="1"/>
    <col min="2596" max="2598" width="7.5" style="15" customWidth="1"/>
    <col min="2599" max="2600" width="7.625" style="15" customWidth="1"/>
    <col min="2601" max="2601" width="8.625" style="15" customWidth="1"/>
    <col min="2602" max="2603" width="9.625" style="15" customWidth="1"/>
    <col min="2604" max="2611" width="9.125" style="15" customWidth="1"/>
    <col min="2612" max="2612" width="8.625" style="15" customWidth="1"/>
    <col min="2613" max="2613" width="10.5" style="15" customWidth="1"/>
    <col min="2614" max="2614" width="8.375" style="15" customWidth="1"/>
    <col min="2615" max="2615" width="8.625" style="15" customWidth="1"/>
    <col min="2616" max="2616" width="9.75" style="15" customWidth="1"/>
    <col min="2617" max="2617" width="8.375" style="15" customWidth="1"/>
    <col min="2618" max="2618" width="8.625" style="15" customWidth="1"/>
    <col min="2619" max="2619" width="9.75" style="15" customWidth="1"/>
    <col min="2620" max="2620" width="8.375" style="15" customWidth="1"/>
    <col min="2621" max="2621" width="8.625" style="15" customWidth="1"/>
    <col min="2622" max="2622" width="9.75" style="15" customWidth="1"/>
    <col min="2623" max="2623" width="8.625" style="15" customWidth="1"/>
    <col min="2624" max="2634" width="8.125" style="15" customWidth="1"/>
    <col min="2635" max="2635" width="8.625" style="15" customWidth="1"/>
    <col min="2636" max="2636" width="10.5" style="15" customWidth="1"/>
    <col min="2637" max="2637" width="8.625" style="15" customWidth="1"/>
    <col min="2638" max="2638" width="10.125" style="15" customWidth="1"/>
    <col min="2639" max="2639" width="8.625" style="15" customWidth="1"/>
    <col min="2640" max="2640" width="9" style="15" customWidth="1"/>
    <col min="2641" max="2641" width="10.125" style="15" customWidth="1"/>
    <col min="2642" max="2642" width="7.125" style="15" customWidth="1"/>
    <col min="2643" max="2643" width="8.125" style="15" customWidth="1"/>
    <col min="2644" max="2644" width="10.125" style="15" customWidth="1"/>
    <col min="2645" max="2646" width="8.625" style="15" customWidth="1"/>
    <col min="2647" max="2651" width="8.875" style="15" customWidth="1"/>
    <col min="2652" max="2652" width="7.75" style="15" customWidth="1"/>
    <col min="2653" max="2653" width="6.75" style="15" bestFit="1" customWidth="1"/>
    <col min="2654" max="2654" width="8.25" style="15" customWidth="1"/>
    <col min="2655" max="2657" width="7.75" style="15" customWidth="1"/>
    <col min="2658" max="2658" width="8.625" style="15" customWidth="1"/>
    <col min="2659" max="2659" width="10.5" style="15" customWidth="1"/>
    <col min="2660" max="2665" width="8.5" style="15" customWidth="1"/>
    <col min="2666" max="2668" width="9.625" style="15" customWidth="1"/>
    <col min="2669" max="2669" width="8.625" style="15" customWidth="1"/>
    <col min="2670" max="2672" width="10.125" style="15" customWidth="1"/>
    <col min="2673" max="2675" width="10.625" style="15" customWidth="1"/>
    <col min="2676" max="2678" width="10.125" style="15" customWidth="1"/>
    <col min="2679" max="2679" width="8.625" style="15" customWidth="1"/>
    <col min="2680" max="2680" width="10.5" style="15" customWidth="1"/>
    <col min="2681" max="2683" width="8.625" style="15" customWidth="1"/>
    <col min="2684" max="2689" width="8.125" style="15" customWidth="1"/>
    <col min="2690" max="2690" width="7.625" style="15" customWidth="1"/>
    <col min="2691" max="2691" width="8.625" style="15" customWidth="1"/>
    <col min="2692" max="2702" width="8.375" style="15" customWidth="1"/>
    <col min="2703" max="2703" width="8.625" style="15" customWidth="1"/>
    <col min="2704" max="2704" width="10.5" style="15" customWidth="1"/>
    <col min="2705" max="2708" width="9.625" style="15" customWidth="1"/>
    <col min="2709" max="2714" width="8.625" style="15" customWidth="1"/>
    <col min="2715" max="2724" width="9.375" style="15" customWidth="1"/>
    <col min="2725" max="2725" width="8.625" style="15" customWidth="1"/>
    <col min="2726" max="2726" width="10.5" style="15" customWidth="1"/>
    <col min="2727" max="2735" width="9.25" style="15" customWidth="1"/>
    <col min="2736" max="2736" width="8.625" style="15" customWidth="1"/>
    <col min="2737" max="2745" width="10.375" style="15" customWidth="1"/>
    <col min="2746" max="2746" width="8.625" style="15" customWidth="1"/>
    <col min="2747" max="2747" width="10.5" style="15" customWidth="1"/>
    <col min="2748" max="2756" width="9.125" style="15" customWidth="1"/>
    <col min="2757" max="2757" width="8.625" style="15" customWidth="1"/>
    <col min="2758" max="2766" width="9.375" style="15" customWidth="1"/>
    <col min="2767" max="2767" width="9.125" style="15" customWidth="1"/>
    <col min="2768" max="2806" width="9" style="15" hidden="1" customWidth="1"/>
    <col min="2807" max="2822" width="9" style="15" hidden="1"/>
    <col min="2823" max="2823" width="10.5" style="15" customWidth="1"/>
    <col min="2824" max="2824" width="8.625" style="15" customWidth="1"/>
    <col min="2825" max="2825" width="10.25" style="15" customWidth="1"/>
    <col min="2826" max="2826" width="7.375" style="15" customWidth="1"/>
    <col min="2827" max="2827" width="9.75" style="15" customWidth="1"/>
    <col min="2828" max="2828" width="7" style="15" customWidth="1"/>
    <col min="2829" max="2829" width="8.5" style="15" customWidth="1"/>
    <col min="2830" max="2830" width="9.875" style="15" customWidth="1"/>
    <col min="2831" max="2831" width="6.125" style="15" customWidth="1"/>
    <col min="2832" max="2832" width="7.625" style="15" customWidth="1"/>
    <col min="2833" max="2833" width="8.5" style="15" customWidth="1"/>
    <col min="2834" max="2834" width="8.625" style="15" customWidth="1"/>
    <col min="2835" max="2835" width="10.25" style="15" customWidth="1"/>
    <col min="2836" max="2837" width="10.75" style="15" customWidth="1"/>
    <col min="2838" max="2839" width="10.25" style="15" customWidth="1"/>
    <col min="2840" max="2840" width="10.75" style="15" customWidth="1"/>
    <col min="2841" max="2843" width="10.25" style="15" customWidth="1"/>
    <col min="2844" max="2844" width="8.625" style="15" customWidth="1"/>
    <col min="2845" max="2845" width="10.5" style="15" customWidth="1"/>
    <col min="2846" max="2848" width="8.125" style="15" customWidth="1"/>
    <col min="2849" max="2851" width="6.625" style="15" customWidth="1"/>
    <col min="2852" max="2854" width="7.5" style="15" customWidth="1"/>
    <col min="2855" max="2856" width="7.625" style="15" customWidth="1"/>
    <col min="2857" max="2857" width="8.625" style="15" customWidth="1"/>
    <col min="2858" max="2859" width="9.625" style="15" customWidth="1"/>
    <col min="2860" max="2867" width="9.125" style="15" customWidth="1"/>
    <col min="2868" max="2868" width="8.625" style="15" customWidth="1"/>
    <col min="2869" max="2869" width="10.5" style="15" customWidth="1"/>
    <col min="2870" max="2870" width="8.375" style="15" customWidth="1"/>
    <col min="2871" max="2871" width="8.625" style="15" customWidth="1"/>
    <col min="2872" max="2872" width="9.75" style="15" customWidth="1"/>
    <col min="2873" max="2873" width="8.375" style="15" customWidth="1"/>
    <col min="2874" max="2874" width="8.625" style="15" customWidth="1"/>
    <col min="2875" max="2875" width="9.75" style="15" customWidth="1"/>
    <col min="2876" max="2876" width="8.375" style="15" customWidth="1"/>
    <col min="2877" max="2877" width="8.625" style="15" customWidth="1"/>
    <col min="2878" max="2878" width="9.75" style="15" customWidth="1"/>
    <col min="2879" max="2879" width="8.625" style="15" customWidth="1"/>
    <col min="2880" max="2890" width="8.125" style="15" customWidth="1"/>
    <col min="2891" max="2891" width="8.625" style="15" customWidth="1"/>
    <col min="2892" max="2892" width="10.5" style="15" customWidth="1"/>
    <col min="2893" max="2893" width="8.625" style="15" customWidth="1"/>
    <col min="2894" max="2894" width="10.125" style="15" customWidth="1"/>
    <col min="2895" max="2895" width="8.625" style="15" customWidth="1"/>
    <col min="2896" max="2896" width="9" style="15" customWidth="1"/>
    <col min="2897" max="2897" width="10.125" style="15" customWidth="1"/>
    <col min="2898" max="2898" width="7.125" style="15" customWidth="1"/>
    <col min="2899" max="2899" width="8.125" style="15" customWidth="1"/>
    <col min="2900" max="2900" width="10.125" style="15" customWidth="1"/>
    <col min="2901" max="2902" width="8.625" style="15" customWidth="1"/>
    <col min="2903" max="2907" width="8.875" style="15" customWidth="1"/>
    <col min="2908" max="2908" width="7.75" style="15" customWidth="1"/>
    <col min="2909" max="2909" width="6.75" style="15" bestFit="1" customWidth="1"/>
    <col min="2910" max="2910" width="8.25" style="15" customWidth="1"/>
    <col min="2911" max="2913" width="7.75" style="15" customWidth="1"/>
    <col min="2914" max="2914" width="8.625" style="15" customWidth="1"/>
    <col min="2915" max="2915" width="10.5" style="15" customWidth="1"/>
    <col min="2916" max="2921" width="8.5" style="15" customWidth="1"/>
    <col min="2922" max="2924" width="9.625" style="15" customWidth="1"/>
    <col min="2925" max="2925" width="8.625" style="15" customWidth="1"/>
    <col min="2926" max="2928" width="10.125" style="15" customWidth="1"/>
    <col min="2929" max="2931" width="10.625" style="15" customWidth="1"/>
    <col min="2932" max="2934" width="10.125" style="15" customWidth="1"/>
    <col min="2935" max="2935" width="8.625" style="15" customWidth="1"/>
    <col min="2936" max="2936" width="10.5" style="15" customWidth="1"/>
    <col min="2937" max="2939" width="8.625" style="15" customWidth="1"/>
    <col min="2940" max="2945" width="8.125" style="15" customWidth="1"/>
    <col min="2946" max="2946" width="7.625" style="15" customWidth="1"/>
    <col min="2947" max="2947" width="8.625" style="15" customWidth="1"/>
    <col min="2948" max="2958" width="8.375" style="15" customWidth="1"/>
    <col min="2959" max="2959" width="8.625" style="15" customWidth="1"/>
    <col min="2960" max="2960" width="10.5" style="15" customWidth="1"/>
    <col min="2961" max="2964" width="9.625" style="15" customWidth="1"/>
    <col min="2965" max="2970" width="8.625" style="15" customWidth="1"/>
    <col min="2971" max="2980" width="9.375" style="15" customWidth="1"/>
    <col min="2981" max="2981" width="8.625" style="15" customWidth="1"/>
    <col min="2982" max="2982" width="10.5" style="15" customWidth="1"/>
    <col min="2983" max="2991" width="9.25" style="15" customWidth="1"/>
    <col min="2992" max="2992" width="8.625" style="15" customWidth="1"/>
    <col min="2993" max="3001" width="10.375" style="15" customWidth="1"/>
    <col min="3002" max="3002" width="8.625" style="15" customWidth="1"/>
    <col min="3003" max="3003" width="10.5" style="15" customWidth="1"/>
    <col min="3004" max="3012" width="9.125" style="15" customWidth="1"/>
    <col min="3013" max="3013" width="8.625" style="15" customWidth="1"/>
    <col min="3014" max="3022" width="9.375" style="15" customWidth="1"/>
    <col min="3023" max="3023" width="9.125" style="15" customWidth="1"/>
    <col min="3024" max="3062" width="9" style="15" hidden="1" customWidth="1"/>
    <col min="3063" max="3078" width="9" style="15" hidden="1"/>
    <col min="3079" max="3079" width="10.5" style="15" customWidth="1"/>
    <col min="3080" max="3080" width="8.625" style="15" customWidth="1"/>
    <col min="3081" max="3081" width="10.25" style="15" customWidth="1"/>
    <col min="3082" max="3082" width="7.375" style="15" customWidth="1"/>
    <col min="3083" max="3083" width="9.75" style="15" customWidth="1"/>
    <col min="3084" max="3084" width="7" style="15" customWidth="1"/>
    <col min="3085" max="3085" width="8.5" style="15" customWidth="1"/>
    <col min="3086" max="3086" width="9.875" style="15" customWidth="1"/>
    <col min="3087" max="3087" width="6.125" style="15" customWidth="1"/>
    <col min="3088" max="3088" width="7.625" style="15" customWidth="1"/>
    <col min="3089" max="3089" width="8.5" style="15" customWidth="1"/>
    <col min="3090" max="3090" width="8.625" style="15" customWidth="1"/>
    <col min="3091" max="3091" width="10.25" style="15" customWidth="1"/>
    <col min="3092" max="3093" width="10.75" style="15" customWidth="1"/>
    <col min="3094" max="3095" width="10.25" style="15" customWidth="1"/>
    <col min="3096" max="3096" width="10.75" style="15" customWidth="1"/>
    <col min="3097" max="3099" width="10.25" style="15" customWidth="1"/>
    <col min="3100" max="3100" width="8.625" style="15" customWidth="1"/>
    <col min="3101" max="3101" width="10.5" style="15" customWidth="1"/>
    <col min="3102" max="3104" width="8.125" style="15" customWidth="1"/>
    <col min="3105" max="3107" width="6.625" style="15" customWidth="1"/>
    <col min="3108" max="3110" width="7.5" style="15" customWidth="1"/>
    <col min="3111" max="3112" width="7.625" style="15" customWidth="1"/>
    <col min="3113" max="3113" width="8.625" style="15" customWidth="1"/>
    <col min="3114" max="3115" width="9.625" style="15" customWidth="1"/>
    <col min="3116" max="3123" width="9.125" style="15" customWidth="1"/>
    <col min="3124" max="3124" width="8.625" style="15" customWidth="1"/>
    <col min="3125" max="3125" width="10.5" style="15" customWidth="1"/>
    <col min="3126" max="3126" width="8.375" style="15" customWidth="1"/>
    <col min="3127" max="3127" width="8.625" style="15" customWidth="1"/>
    <col min="3128" max="3128" width="9.75" style="15" customWidth="1"/>
    <col min="3129" max="3129" width="8.375" style="15" customWidth="1"/>
    <col min="3130" max="3130" width="8.625" style="15" customWidth="1"/>
    <col min="3131" max="3131" width="9.75" style="15" customWidth="1"/>
    <col min="3132" max="3132" width="8.375" style="15" customWidth="1"/>
    <col min="3133" max="3133" width="8.625" style="15" customWidth="1"/>
    <col min="3134" max="3134" width="9.75" style="15" customWidth="1"/>
    <col min="3135" max="3135" width="8.625" style="15" customWidth="1"/>
    <col min="3136" max="3146" width="8.125" style="15" customWidth="1"/>
    <col min="3147" max="3147" width="8.625" style="15" customWidth="1"/>
    <col min="3148" max="3148" width="10.5" style="15" customWidth="1"/>
    <col min="3149" max="3149" width="8.625" style="15" customWidth="1"/>
    <col min="3150" max="3150" width="10.125" style="15" customWidth="1"/>
    <col min="3151" max="3151" width="8.625" style="15" customWidth="1"/>
    <col min="3152" max="3152" width="9" style="15" customWidth="1"/>
    <col min="3153" max="3153" width="10.125" style="15" customWidth="1"/>
    <col min="3154" max="3154" width="7.125" style="15" customWidth="1"/>
    <col min="3155" max="3155" width="8.125" style="15" customWidth="1"/>
    <col min="3156" max="3156" width="10.125" style="15" customWidth="1"/>
    <col min="3157" max="3158" width="8.625" style="15" customWidth="1"/>
    <col min="3159" max="3163" width="8.875" style="15" customWidth="1"/>
    <col min="3164" max="3164" width="7.75" style="15" customWidth="1"/>
    <col min="3165" max="3165" width="6.75" style="15" bestFit="1" customWidth="1"/>
    <col min="3166" max="3166" width="8.25" style="15" customWidth="1"/>
    <col min="3167" max="3169" width="7.75" style="15" customWidth="1"/>
    <col min="3170" max="3170" width="8.625" style="15" customWidth="1"/>
    <col min="3171" max="3171" width="10.5" style="15" customWidth="1"/>
    <col min="3172" max="3177" width="8.5" style="15" customWidth="1"/>
    <col min="3178" max="3180" width="9.625" style="15" customWidth="1"/>
    <col min="3181" max="3181" width="8.625" style="15" customWidth="1"/>
    <col min="3182" max="3184" width="10.125" style="15" customWidth="1"/>
    <col min="3185" max="3187" width="10.625" style="15" customWidth="1"/>
    <col min="3188" max="3190" width="10.125" style="15" customWidth="1"/>
    <col min="3191" max="3191" width="8.625" style="15" customWidth="1"/>
    <col min="3192" max="3192" width="10.5" style="15" customWidth="1"/>
    <col min="3193" max="3195" width="8.625" style="15" customWidth="1"/>
    <col min="3196" max="3201" width="8.125" style="15" customWidth="1"/>
    <col min="3202" max="3202" width="7.625" style="15" customWidth="1"/>
    <col min="3203" max="3203" width="8.625" style="15" customWidth="1"/>
    <col min="3204" max="3214" width="8.375" style="15" customWidth="1"/>
    <col min="3215" max="3215" width="8.625" style="15" customWidth="1"/>
    <col min="3216" max="3216" width="10.5" style="15" customWidth="1"/>
    <col min="3217" max="3220" width="9.625" style="15" customWidth="1"/>
    <col min="3221" max="3226" width="8.625" style="15" customWidth="1"/>
    <col min="3227" max="3236" width="9.375" style="15" customWidth="1"/>
    <col min="3237" max="3237" width="8.625" style="15" customWidth="1"/>
    <col min="3238" max="3238" width="10.5" style="15" customWidth="1"/>
    <col min="3239" max="3247" width="9.25" style="15" customWidth="1"/>
    <col min="3248" max="3248" width="8.625" style="15" customWidth="1"/>
    <col min="3249" max="3257" width="10.375" style="15" customWidth="1"/>
    <col min="3258" max="3258" width="8.625" style="15" customWidth="1"/>
    <col min="3259" max="3259" width="10.5" style="15" customWidth="1"/>
    <col min="3260" max="3268" width="9.125" style="15" customWidth="1"/>
    <col min="3269" max="3269" width="8.625" style="15" customWidth="1"/>
    <col min="3270" max="3278" width="9.375" style="15" customWidth="1"/>
    <col min="3279" max="3279" width="9.125" style="15" customWidth="1"/>
    <col min="3280" max="3318" width="9" style="15" hidden="1" customWidth="1"/>
    <col min="3319" max="3334" width="9" style="15" hidden="1"/>
    <col min="3335" max="3335" width="10.5" style="15" customWidth="1"/>
    <col min="3336" max="3336" width="8.625" style="15" customWidth="1"/>
    <col min="3337" max="3337" width="10.25" style="15" customWidth="1"/>
    <col min="3338" max="3338" width="7.375" style="15" customWidth="1"/>
    <col min="3339" max="3339" width="9.75" style="15" customWidth="1"/>
    <col min="3340" max="3340" width="7" style="15" customWidth="1"/>
    <col min="3341" max="3341" width="8.5" style="15" customWidth="1"/>
    <col min="3342" max="3342" width="9.875" style="15" customWidth="1"/>
    <col min="3343" max="3343" width="6.125" style="15" customWidth="1"/>
    <col min="3344" max="3344" width="7.625" style="15" customWidth="1"/>
    <col min="3345" max="3345" width="8.5" style="15" customWidth="1"/>
    <col min="3346" max="3346" width="8.625" style="15" customWidth="1"/>
    <col min="3347" max="3347" width="10.25" style="15" customWidth="1"/>
    <col min="3348" max="3349" width="10.75" style="15" customWidth="1"/>
    <col min="3350" max="3351" width="10.25" style="15" customWidth="1"/>
    <col min="3352" max="3352" width="10.75" style="15" customWidth="1"/>
    <col min="3353" max="3355" width="10.25" style="15" customWidth="1"/>
    <col min="3356" max="3356" width="8.625" style="15" customWidth="1"/>
    <col min="3357" max="3357" width="10.5" style="15" customWidth="1"/>
    <col min="3358" max="3360" width="8.125" style="15" customWidth="1"/>
    <col min="3361" max="3363" width="6.625" style="15" customWidth="1"/>
    <col min="3364" max="3366" width="7.5" style="15" customWidth="1"/>
    <col min="3367" max="3368" width="7.625" style="15" customWidth="1"/>
    <col min="3369" max="3369" width="8.625" style="15" customWidth="1"/>
    <col min="3370" max="3371" width="9.625" style="15" customWidth="1"/>
    <col min="3372" max="3379" width="9.125" style="15" customWidth="1"/>
    <col min="3380" max="3380" width="8.625" style="15" customWidth="1"/>
    <col min="3381" max="3381" width="10.5" style="15" customWidth="1"/>
    <col min="3382" max="3382" width="8.375" style="15" customWidth="1"/>
    <col min="3383" max="3383" width="8.625" style="15" customWidth="1"/>
    <col min="3384" max="3384" width="9.75" style="15" customWidth="1"/>
    <col min="3385" max="3385" width="8.375" style="15" customWidth="1"/>
    <col min="3386" max="3386" width="8.625" style="15" customWidth="1"/>
    <col min="3387" max="3387" width="9.75" style="15" customWidth="1"/>
    <col min="3388" max="3388" width="8.375" style="15" customWidth="1"/>
    <col min="3389" max="3389" width="8.625" style="15" customWidth="1"/>
    <col min="3390" max="3390" width="9.75" style="15" customWidth="1"/>
    <col min="3391" max="3391" width="8.625" style="15" customWidth="1"/>
    <col min="3392" max="3402" width="8.125" style="15" customWidth="1"/>
    <col min="3403" max="3403" width="8.625" style="15" customWidth="1"/>
    <col min="3404" max="3404" width="10.5" style="15" customWidth="1"/>
    <col min="3405" max="3405" width="8.625" style="15" customWidth="1"/>
    <col min="3406" max="3406" width="10.125" style="15" customWidth="1"/>
    <col min="3407" max="3407" width="8.625" style="15" customWidth="1"/>
    <col min="3408" max="3408" width="9" style="15" customWidth="1"/>
    <col min="3409" max="3409" width="10.125" style="15" customWidth="1"/>
    <col min="3410" max="3410" width="7.125" style="15" customWidth="1"/>
    <col min="3411" max="3411" width="8.125" style="15" customWidth="1"/>
    <col min="3412" max="3412" width="10.125" style="15" customWidth="1"/>
    <col min="3413" max="3414" width="8.625" style="15" customWidth="1"/>
    <col min="3415" max="3419" width="8.875" style="15" customWidth="1"/>
    <col min="3420" max="3420" width="7.75" style="15" customWidth="1"/>
    <col min="3421" max="3421" width="6.75" style="15" bestFit="1" customWidth="1"/>
    <col min="3422" max="3422" width="8.25" style="15" customWidth="1"/>
    <col min="3423" max="3425" width="7.75" style="15" customWidth="1"/>
    <col min="3426" max="3426" width="8.625" style="15" customWidth="1"/>
    <col min="3427" max="3427" width="10.5" style="15" customWidth="1"/>
    <col min="3428" max="3433" width="8.5" style="15" customWidth="1"/>
    <col min="3434" max="3436" width="9.625" style="15" customWidth="1"/>
    <col min="3437" max="3437" width="8.625" style="15" customWidth="1"/>
    <col min="3438" max="3440" width="10.125" style="15" customWidth="1"/>
    <col min="3441" max="3443" width="10.625" style="15" customWidth="1"/>
    <col min="3444" max="3446" width="10.125" style="15" customWidth="1"/>
    <col min="3447" max="3447" width="8.625" style="15" customWidth="1"/>
    <col min="3448" max="3448" width="10.5" style="15" customWidth="1"/>
    <col min="3449" max="3451" width="8.625" style="15" customWidth="1"/>
    <col min="3452" max="3457" width="8.125" style="15" customWidth="1"/>
    <col min="3458" max="3458" width="7.625" style="15" customWidth="1"/>
    <col min="3459" max="3459" width="8.625" style="15" customWidth="1"/>
    <col min="3460" max="3470" width="8.375" style="15" customWidth="1"/>
    <col min="3471" max="3471" width="8.625" style="15" customWidth="1"/>
    <col min="3472" max="3472" width="10.5" style="15" customWidth="1"/>
    <col min="3473" max="3476" width="9.625" style="15" customWidth="1"/>
    <col min="3477" max="3482" width="8.625" style="15" customWidth="1"/>
    <col min="3483" max="3492" width="9.375" style="15" customWidth="1"/>
    <col min="3493" max="3493" width="8.625" style="15" customWidth="1"/>
    <col min="3494" max="3494" width="10.5" style="15" customWidth="1"/>
    <col min="3495" max="3503" width="9.25" style="15" customWidth="1"/>
    <col min="3504" max="3504" width="8.625" style="15" customWidth="1"/>
    <col min="3505" max="3513" width="10.375" style="15" customWidth="1"/>
    <col min="3514" max="3514" width="8.625" style="15" customWidth="1"/>
    <col min="3515" max="3515" width="10.5" style="15" customWidth="1"/>
    <col min="3516" max="3524" width="9.125" style="15" customWidth="1"/>
    <col min="3525" max="3525" width="8.625" style="15" customWidth="1"/>
    <col min="3526" max="3534" width="9.375" style="15" customWidth="1"/>
    <col min="3535" max="3535" width="9.125" style="15" customWidth="1"/>
    <col min="3536" max="3574" width="9" style="15" hidden="1" customWidth="1"/>
    <col min="3575" max="3590" width="9" style="15" hidden="1"/>
    <col min="3591" max="3591" width="10.5" style="15" customWidth="1"/>
    <col min="3592" max="3592" width="8.625" style="15" customWidth="1"/>
    <col min="3593" max="3593" width="10.25" style="15" customWidth="1"/>
    <col min="3594" max="3594" width="7.375" style="15" customWidth="1"/>
    <col min="3595" max="3595" width="9.75" style="15" customWidth="1"/>
    <col min="3596" max="3596" width="7" style="15" customWidth="1"/>
    <col min="3597" max="3597" width="8.5" style="15" customWidth="1"/>
    <col min="3598" max="3598" width="9.875" style="15" customWidth="1"/>
    <col min="3599" max="3599" width="6.125" style="15" customWidth="1"/>
    <col min="3600" max="3600" width="7.625" style="15" customWidth="1"/>
    <col min="3601" max="3601" width="8.5" style="15" customWidth="1"/>
    <col min="3602" max="3602" width="8.625" style="15" customWidth="1"/>
    <col min="3603" max="3603" width="10.25" style="15" customWidth="1"/>
    <col min="3604" max="3605" width="10.75" style="15" customWidth="1"/>
    <col min="3606" max="3607" width="10.25" style="15" customWidth="1"/>
    <col min="3608" max="3608" width="10.75" style="15" customWidth="1"/>
    <col min="3609" max="3611" width="10.25" style="15" customWidth="1"/>
    <col min="3612" max="3612" width="8.625" style="15" customWidth="1"/>
    <col min="3613" max="3613" width="10.5" style="15" customWidth="1"/>
    <col min="3614" max="3616" width="8.125" style="15" customWidth="1"/>
    <col min="3617" max="3619" width="6.625" style="15" customWidth="1"/>
    <col min="3620" max="3622" width="7.5" style="15" customWidth="1"/>
    <col min="3623" max="3624" width="7.625" style="15" customWidth="1"/>
    <col min="3625" max="3625" width="8.625" style="15" customWidth="1"/>
    <col min="3626" max="3627" width="9.625" style="15" customWidth="1"/>
    <col min="3628" max="3635" width="9.125" style="15" customWidth="1"/>
    <col min="3636" max="3636" width="8.625" style="15" customWidth="1"/>
    <col min="3637" max="3637" width="10.5" style="15" customWidth="1"/>
    <col min="3638" max="3638" width="8.375" style="15" customWidth="1"/>
    <col min="3639" max="3639" width="8.625" style="15" customWidth="1"/>
    <col min="3640" max="3640" width="9.75" style="15" customWidth="1"/>
    <col min="3641" max="3641" width="8.375" style="15" customWidth="1"/>
    <col min="3642" max="3642" width="8.625" style="15" customWidth="1"/>
    <col min="3643" max="3643" width="9.75" style="15" customWidth="1"/>
    <col min="3644" max="3644" width="8.375" style="15" customWidth="1"/>
    <col min="3645" max="3645" width="8.625" style="15" customWidth="1"/>
    <col min="3646" max="3646" width="9.75" style="15" customWidth="1"/>
    <col min="3647" max="3647" width="8.625" style="15" customWidth="1"/>
    <col min="3648" max="3658" width="8.125" style="15" customWidth="1"/>
    <col min="3659" max="3659" width="8.625" style="15" customWidth="1"/>
    <col min="3660" max="3660" width="10.5" style="15" customWidth="1"/>
    <col min="3661" max="3661" width="8.625" style="15" customWidth="1"/>
    <col min="3662" max="3662" width="10.125" style="15" customWidth="1"/>
    <col min="3663" max="3663" width="8.625" style="15" customWidth="1"/>
    <col min="3664" max="3664" width="9" style="15" customWidth="1"/>
    <col min="3665" max="3665" width="10.125" style="15" customWidth="1"/>
    <col min="3666" max="3666" width="7.125" style="15" customWidth="1"/>
    <col min="3667" max="3667" width="8.125" style="15" customWidth="1"/>
    <col min="3668" max="3668" width="10.125" style="15" customWidth="1"/>
    <col min="3669" max="3670" width="8.625" style="15" customWidth="1"/>
    <col min="3671" max="3675" width="8.875" style="15" customWidth="1"/>
    <col min="3676" max="3676" width="7.75" style="15" customWidth="1"/>
    <col min="3677" max="3677" width="6.75" style="15" bestFit="1" customWidth="1"/>
    <col min="3678" max="3678" width="8.25" style="15" customWidth="1"/>
    <col min="3679" max="3681" width="7.75" style="15" customWidth="1"/>
    <col min="3682" max="3682" width="8.625" style="15" customWidth="1"/>
    <col min="3683" max="3683" width="10.5" style="15" customWidth="1"/>
    <col min="3684" max="3689" width="8.5" style="15" customWidth="1"/>
    <col min="3690" max="3692" width="9.625" style="15" customWidth="1"/>
    <col min="3693" max="3693" width="8.625" style="15" customWidth="1"/>
    <col min="3694" max="3696" width="10.125" style="15" customWidth="1"/>
    <col min="3697" max="3699" width="10.625" style="15" customWidth="1"/>
    <col min="3700" max="3702" width="10.125" style="15" customWidth="1"/>
    <col min="3703" max="3703" width="8.625" style="15" customWidth="1"/>
    <col min="3704" max="3704" width="10.5" style="15" customWidth="1"/>
    <col min="3705" max="3707" width="8.625" style="15" customWidth="1"/>
    <col min="3708" max="3713" width="8.125" style="15" customWidth="1"/>
    <col min="3714" max="3714" width="7.625" style="15" customWidth="1"/>
    <col min="3715" max="3715" width="8.625" style="15" customWidth="1"/>
    <col min="3716" max="3726" width="8.375" style="15" customWidth="1"/>
    <col min="3727" max="3727" width="8.625" style="15" customWidth="1"/>
    <col min="3728" max="3728" width="10.5" style="15" customWidth="1"/>
    <col min="3729" max="3732" width="9.625" style="15" customWidth="1"/>
    <col min="3733" max="3738" width="8.625" style="15" customWidth="1"/>
    <col min="3739" max="3748" width="9.375" style="15" customWidth="1"/>
    <col min="3749" max="3749" width="8.625" style="15" customWidth="1"/>
    <col min="3750" max="3750" width="10.5" style="15" customWidth="1"/>
    <col min="3751" max="3759" width="9.25" style="15" customWidth="1"/>
    <col min="3760" max="3760" width="8.625" style="15" customWidth="1"/>
    <col min="3761" max="3769" width="10.375" style="15" customWidth="1"/>
    <col min="3770" max="3770" width="8.625" style="15" customWidth="1"/>
    <col min="3771" max="3771" width="10.5" style="15" customWidth="1"/>
    <col min="3772" max="3780" width="9.125" style="15" customWidth="1"/>
    <col min="3781" max="3781" width="8.625" style="15" customWidth="1"/>
    <col min="3782" max="3790" width="9.375" style="15" customWidth="1"/>
    <col min="3791" max="3791" width="9.125" style="15" customWidth="1"/>
    <col min="3792" max="3830" width="9" style="15" hidden="1" customWidth="1"/>
    <col min="3831" max="3846" width="9" style="15" hidden="1"/>
    <col min="3847" max="3847" width="10.5" style="15" customWidth="1"/>
    <col min="3848" max="3848" width="8.625" style="15" customWidth="1"/>
    <col min="3849" max="3849" width="10.25" style="15" customWidth="1"/>
    <col min="3850" max="3850" width="7.375" style="15" customWidth="1"/>
    <col min="3851" max="3851" width="9.75" style="15" customWidth="1"/>
    <col min="3852" max="3852" width="7" style="15" customWidth="1"/>
    <col min="3853" max="3853" width="8.5" style="15" customWidth="1"/>
    <col min="3854" max="3854" width="9.875" style="15" customWidth="1"/>
    <col min="3855" max="3855" width="6.125" style="15" customWidth="1"/>
    <col min="3856" max="3856" width="7.625" style="15" customWidth="1"/>
    <col min="3857" max="3857" width="8.5" style="15" customWidth="1"/>
    <col min="3858" max="3858" width="8.625" style="15" customWidth="1"/>
    <col min="3859" max="3859" width="10.25" style="15" customWidth="1"/>
    <col min="3860" max="3861" width="10.75" style="15" customWidth="1"/>
    <col min="3862" max="3863" width="10.25" style="15" customWidth="1"/>
    <col min="3864" max="3864" width="10.75" style="15" customWidth="1"/>
    <col min="3865" max="3867" width="10.25" style="15" customWidth="1"/>
    <col min="3868" max="3868" width="8.625" style="15" customWidth="1"/>
    <col min="3869" max="3869" width="10.5" style="15" customWidth="1"/>
    <col min="3870" max="3872" width="8.125" style="15" customWidth="1"/>
    <col min="3873" max="3875" width="6.625" style="15" customWidth="1"/>
    <col min="3876" max="3878" width="7.5" style="15" customWidth="1"/>
    <col min="3879" max="3880" width="7.625" style="15" customWidth="1"/>
    <col min="3881" max="3881" width="8.625" style="15" customWidth="1"/>
    <col min="3882" max="3883" width="9.625" style="15" customWidth="1"/>
    <col min="3884" max="3891" width="9.125" style="15" customWidth="1"/>
    <col min="3892" max="3892" width="8.625" style="15" customWidth="1"/>
    <col min="3893" max="3893" width="10.5" style="15" customWidth="1"/>
    <col min="3894" max="3894" width="8.375" style="15" customWidth="1"/>
    <col min="3895" max="3895" width="8.625" style="15" customWidth="1"/>
    <col min="3896" max="3896" width="9.75" style="15" customWidth="1"/>
    <col min="3897" max="3897" width="8.375" style="15" customWidth="1"/>
    <col min="3898" max="3898" width="8.625" style="15" customWidth="1"/>
    <col min="3899" max="3899" width="9.75" style="15" customWidth="1"/>
    <col min="3900" max="3900" width="8.375" style="15" customWidth="1"/>
    <col min="3901" max="3901" width="8.625" style="15" customWidth="1"/>
    <col min="3902" max="3902" width="9.75" style="15" customWidth="1"/>
    <col min="3903" max="3903" width="8.625" style="15" customWidth="1"/>
    <col min="3904" max="3914" width="8.125" style="15" customWidth="1"/>
    <col min="3915" max="3915" width="8.625" style="15" customWidth="1"/>
    <col min="3916" max="3916" width="10.5" style="15" customWidth="1"/>
    <col min="3917" max="3917" width="8.625" style="15" customWidth="1"/>
    <col min="3918" max="3918" width="10.125" style="15" customWidth="1"/>
    <col min="3919" max="3919" width="8.625" style="15" customWidth="1"/>
    <col min="3920" max="3920" width="9" style="15" customWidth="1"/>
    <col min="3921" max="3921" width="10.125" style="15" customWidth="1"/>
    <col min="3922" max="3922" width="7.125" style="15" customWidth="1"/>
    <col min="3923" max="3923" width="8.125" style="15" customWidth="1"/>
    <col min="3924" max="3924" width="10.125" style="15" customWidth="1"/>
    <col min="3925" max="3926" width="8.625" style="15" customWidth="1"/>
    <col min="3927" max="3931" width="8.875" style="15" customWidth="1"/>
    <col min="3932" max="3932" width="7.75" style="15" customWidth="1"/>
    <col min="3933" max="3933" width="6.75" style="15" bestFit="1" customWidth="1"/>
    <col min="3934" max="3934" width="8.25" style="15" customWidth="1"/>
    <col min="3935" max="3937" width="7.75" style="15" customWidth="1"/>
    <col min="3938" max="3938" width="8.625" style="15" customWidth="1"/>
    <col min="3939" max="3939" width="10.5" style="15" customWidth="1"/>
    <col min="3940" max="3945" width="8.5" style="15" customWidth="1"/>
    <col min="3946" max="3948" width="9.625" style="15" customWidth="1"/>
    <col min="3949" max="3949" width="8.625" style="15" customWidth="1"/>
    <col min="3950" max="3952" width="10.125" style="15" customWidth="1"/>
    <col min="3953" max="3955" width="10.625" style="15" customWidth="1"/>
    <col min="3956" max="3958" width="10.125" style="15" customWidth="1"/>
    <col min="3959" max="3959" width="8.625" style="15" customWidth="1"/>
    <col min="3960" max="3960" width="10.5" style="15" customWidth="1"/>
    <col min="3961" max="3963" width="8.625" style="15" customWidth="1"/>
    <col min="3964" max="3969" width="8.125" style="15" customWidth="1"/>
    <col min="3970" max="3970" width="7.625" style="15" customWidth="1"/>
    <col min="3971" max="3971" width="8.625" style="15" customWidth="1"/>
    <col min="3972" max="3982" width="8.375" style="15" customWidth="1"/>
    <col min="3983" max="3983" width="8.625" style="15" customWidth="1"/>
    <col min="3984" max="3984" width="10.5" style="15" customWidth="1"/>
    <col min="3985" max="3988" width="9.625" style="15" customWidth="1"/>
    <col min="3989" max="3994" width="8.625" style="15" customWidth="1"/>
    <col min="3995" max="4004" width="9.375" style="15" customWidth="1"/>
    <col min="4005" max="4005" width="8.625" style="15" customWidth="1"/>
    <col min="4006" max="4006" width="10.5" style="15" customWidth="1"/>
    <col min="4007" max="4015" width="9.25" style="15" customWidth="1"/>
    <col min="4016" max="4016" width="8.625" style="15" customWidth="1"/>
    <col min="4017" max="4025" width="10.375" style="15" customWidth="1"/>
    <col min="4026" max="4026" width="8.625" style="15" customWidth="1"/>
    <col min="4027" max="4027" width="10.5" style="15" customWidth="1"/>
    <col min="4028" max="4036" width="9.125" style="15" customWidth="1"/>
    <col min="4037" max="4037" width="8.625" style="15" customWidth="1"/>
    <col min="4038" max="4046" width="9.375" style="15" customWidth="1"/>
    <col min="4047" max="4047" width="9.125" style="15" customWidth="1"/>
    <col min="4048" max="4086" width="9" style="15" hidden="1" customWidth="1"/>
    <col min="4087" max="4102" width="9" style="15" hidden="1"/>
    <col min="4103" max="4103" width="10.5" style="15" customWidth="1"/>
    <col min="4104" max="4104" width="8.625" style="15" customWidth="1"/>
    <col min="4105" max="4105" width="10.25" style="15" customWidth="1"/>
    <col min="4106" max="4106" width="7.375" style="15" customWidth="1"/>
    <col min="4107" max="4107" width="9.75" style="15" customWidth="1"/>
    <col min="4108" max="4108" width="7" style="15" customWidth="1"/>
    <col min="4109" max="4109" width="8.5" style="15" customWidth="1"/>
    <col min="4110" max="4110" width="9.875" style="15" customWidth="1"/>
    <col min="4111" max="4111" width="6.125" style="15" customWidth="1"/>
    <col min="4112" max="4112" width="7.625" style="15" customWidth="1"/>
    <col min="4113" max="4113" width="8.5" style="15" customWidth="1"/>
    <col min="4114" max="4114" width="8.625" style="15" customWidth="1"/>
    <col min="4115" max="4115" width="10.25" style="15" customWidth="1"/>
    <col min="4116" max="4117" width="10.75" style="15" customWidth="1"/>
    <col min="4118" max="4119" width="10.25" style="15" customWidth="1"/>
    <col min="4120" max="4120" width="10.75" style="15" customWidth="1"/>
    <col min="4121" max="4123" width="10.25" style="15" customWidth="1"/>
    <col min="4124" max="4124" width="8.625" style="15" customWidth="1"/>
    <col min="4125" max="4125" width="10.5" style="15" customWidth="1"/>
    <col min="4126" max="4128" width="8.125" style="15" customWidth="1"/>
    <col min="4129" max="4131" width="6.625" style="15" customWidth="1"/>
    <col min="4132" max="4134" width="7.5" style="15" customWidth="1"/>
    <col min="4135" max="4136" width="7.625" style="15" customWidth="1"/>
    <col min="4137" max="4137" width="8.625" style="15" customWidth="1"/>
    <col min="4138" max="4139" width="9.625" style="15" customWidth="1"/>
    <col min="4140" max="4147" width="9.125" style="15" customWidth="1"/>
    <col min="4148" max="4148" width="8.625" style="15" customWidth="1"/>
    <col min="4149" max="4149" width="10.5" style="15" customWidth="1"/>
    <col min="4150" max="4150" width="8.375" style="15" customWidth="1"/>
    <col min="4151" max="4151" width="8.625" style="15" customWidth="1"/>
    <col min="4152" max="4152" width="9.75" style="15" customWidth="1"/>
    <col min="4153" max="4153" width="8.375" style="15" customWidth="1"/>
    <col min="4154" max="4154" width="8.625" style="15" customWidth="1"/>
    <col min="4155" max="4155" width="9.75" style="15" customWidth="1"/>
    <col min="4156" max="4156" width="8.375" style="15" customWidth="1"/>
    <col min="4157" max="4157" width="8.625" style="15" customWidth="1"/>
    <col min="4158" max="4158" width="9.75" style="15" customWidth="1"/>
    <col min="4159" max="4159" width="8.625" style="15" customWidth="1"/>
    <col min="4160" max="4170" width="8.125" style="15" customWidth="1"/>
    <col min="4171" max="4171" width="8.625" style="15" customWidth="1"/>
    <col min="4172" max="4172" width="10.5" style="15" customWidth="1"/>
    <col min="4173" max="4173" width="8.625" style="15" customWidth="1"/>
    <col min="4174" max="4174" width="10.125" style="15" customWidth="1"/>
    <col min="4175" max="4175" width="8.625" style="15" customWidth="1"/>
    <col min="4176" max="4176" width="9" style="15" customWidth="1"/>
    <col min="4177" max="4177" width="10.125" style="15" customWidth="1"/>
    <col min="4178" max="4178" width="7.125" style="15" customWidth="1"/>
    <col min="4179" max="4179" width="8.125" style="15" customWidth="1"/>
    <col min="4180" max="4180" width="10.125" style="15" customWidth="1"/>
    <col min="4181" max="4182" width="8.625" style="15" customWidth="1"/>
    <col min="4183" max="4187" width="8.875" style="15" customWidth="1"/>
    <col min="4188" max="4188" width="7.75" style="15" customWidth="1"/>
    <col min="4189" max="4189" width="6.75" style="15" bestFit="1" customWidth="1"/>
    <col min="4190" max="4190" width="8.25" style="15" customWidth="1"/>
    <col min="4191" max="4193" width="7.75" style="15" customWidth="1"/>
    <col min="4194" max="4194" width="8.625" style="15" customWidth="1"/>
    <col min="4195" max="4195" width="10.5" style="15" customWidth="1"/>
    <col min="4196" max="4201" width="8.5" style="15" customWidth="1"/>
    <col min="4202" max="4204" width="9.625" style="15" customWidth="1"/>
    <col min="4205" max="4205" width="8.625" style="15" customWidth="1"/>
    <col min="4206" max="4208" width="10.125" style="15" customWidth="1"/>
    <col min="4209" max="4211" width="10.625" style="15" customWidth="1"/>
    <col min="4212" max="4214" width="10.125" style="15" customWidth="1"/>
    <col min="4215" max="4215" width="8.625" style="15" customWidth="1"/>
    <col min="4216" max="4216" width="10.5" style="15" customWidth="1"/>
    <col min="4217" max="4219" width="8.625" style="15" customWidth="1"/>
    <col min="4220" max="4225" width="8.125" style="15" customWidth="1"/>
    <col min="4226" max="4226" width="7.625" style="15" customWidth="1"/>
    <col min="4227" max="4227" width="8.625" style="15" customWidth="1"/>
    <col min="4228" max="4238" width="8.375" style="15" customWidth="1"/>
    <col min="4239" max="4239" width="8.625" style="15" customWidth="1"/>
    <col min="4240" max="4240" width="10.5" style="15" customWidth="1"/>
    <col min="4241" max="4244" width="9.625" style="15" customWidth="1"/>
    <col min="4245" max="4250" width="8.625" style="15" customWidth="1"/>
    <col min="4251" max="4260" width="9.375" style="15" customWidth="1"/>
    <col min="4261" max="4261" width="8.625" style="15" customWidth="1"/>
    <col min="4262" max="4262" width="10.5" style="15" customWidth="1"/>
    <col min="4263" max="4271" width="9.25" style="15" customWidth="1"/>
    <col min="4272" max="4272" width="8.625" style="15" customWidth="1"/>
    <col min="4273" max="4281" width="10.375" style="15" customWidth="1"/>
    <col min="4282" max="4282" width="8.625" style="15" customWidth="1"/>
    <col min="4283" max="4283" width="10.5" style="15" customWidth="1"/>
    <col min="4284" max="4292" width="9.125" style="15" customWidth="1"/>
    <col min="4293" max="4293" width="8.625" style="15" customWidth="1"/>
    <col min="4294" max="4302" width="9.375" style="15" customWidth="1"/>
    <col min="4303" max="4303" width="9.125" style="15" customWidth="1"/>
    <col min="4304" max="4342" width="9" style="15" hidden="1" customWidth="1"/>
    <col min="4343" max="4358" width="9" style="15" hidden="1"/>
    <col min="4359" max="4359" width="10.5" style="15" customWidth="1"/>
    <col min="4360" max="4360" width="8.625" style="15" customWidth="1"/>
    <col min="4361" max="4361" width="10.25" style="15" customWidth="1"/>
    <col min="4362" max="4362" width="7.375" style="15" customWidth="1"/>
    <col min="4363" max="4363" width="9.75" style="15" customWidth="1"/>
    <col min="4364" max="4364" width="7" style="15" customWidth="1"/>
    <col min="4365" max="4365" width="8.5" style="15" customWidth="1"/>
    <col min="4366" max="4366" width="9.875" style="15" customWidth="1"/>
    <col min="4367" max="4367" width="6.125" style="15" customWidth="1"/>
    <col min="4368" max="4368" width="7.625" style="15" customWidth="1"/>
    <col min="4369" max="4369" width="8.5" style="15" customWidth="1"/>
    <col min="4370" max="4370" width="8.625" style="15" customWidth="1"/>
    <col min="4371" max="4371" width="10.25" style="15" customWidth="1"/>
    <col min="4372" max="4373" width="10.75" style="15" customWidth="1"/>
    <col min="4374" max="4375" width="10.25" style="15" customWidth="1"/>
    <col min="4376" max="4376" width="10.75" style="15" customWidth="1"/>
    <col min="4377" max="4379" width="10.25" style="15" customWidth="1"/>
    <col min="4380" max="4380" width="8.625" style="15" customWidth="1"/>
    <col min="4381" max="4381" width="10.5" style="15" customWidth="1"/>
    <col min="4382" max="4384" width="8.125" style="15" customWidth="1"/>
    <col min="4385" max="4387" width="6.625" style="15" customWidth="1"/>
    <col min="4388" max="4390" width="7.5" style="15" customWidth="1"/>
    <col min="4391" max="4392" width="7.625" style="15" customWidth="1"/>
    <col min="4393" max="4393" width="8.625" style="15" customWidth="1"/>
    <col min="4394" max="4395" width="9.625" style="15" customWidth="1"/>
    <col min="4396" max="4403" width="9.125" style="15" customWidth="1"/>
    <col min="4404" max="4404" width="8.625" style="15" customWidth="1"/>
    <col min="4405" max="4405" width="10.5" style="15" customWidth="1"/>
    <col min="4406" max="4406" width="8.375" style="15" customWidth="1"/>
    <col min="4407" max="4407" width="8.625" style="15" customWidth="1"/>
    <col min="4408" max="4408" width="9.75" style="15" customWidth="1"/>
    <col min="4409" max="4409" width="8.375" style="15" customWidth="1"/>
    <col min="4410" max="4410" width="8.625" style="15" customWidth="1"/>
    <col min="4411" max="4411" width="9.75" style="15" customWidth="1"/>
    <col min="4412" max="4412" width="8.375" style="15" customWidth="1"/>
    <col min="4413" max="4413" width="8.625" style="15" customWidth="1"/>
    <col min="4414" max="4414" width="9.75" style="15" customWidth="1"/>
    <col min="4415" max="4415" width="8.625" style="15" customWidth="1"/>
    <col min="4416" max="4426" width="8.125" style="15" customWidth="1"/>
    <col min="4427" max="4427" width="8.625" style="15" customWidth="1"/>
    <col min="4428" max="4428" width="10.5" style="15" customWidth="1"/>
    <col min="4429" max="4429" width="8.625" style="15" customWidth="1"/>
    <col min="4430" max="4430" width="10.125" style="15" customWidth="1"/>
    <col min="4431" max="4431" width="8.625" style="15" customWidth="1"/>
    <col min="4432" max="4432" width="9" style="15" customWidth="1"/>
    <col min="4433" max="4433" width="10.125" style="15" customWidth="1"/>
    <col min="4434" max="4434" width="7.125" style="15" customWidth="1"/>
    <col min="4435" max="4435" width="8.125" style="15" customWidth="1"/>
    <col min="4436" max="4436" width="10.125" style="15" customWidth="1"/>
    <col min="4437" max="4438" width="8.625" style="15" customWidth="1"/>
    <col min="4439" max="4443" width="8.875" style="15" customWidth="1"/>
    <col min="4444" max="4444" width="7.75" style="15" customWidth="1"/>
    <col min="4445" max="4445" width="6.75" style="15" bestFit="1" customWidth="1"/>
    <col min="4446" max="4446" width="8.25" style="15" customWidth="1"/>
    <col min="4447" max="4449" width="7.75" style="15" customWidth="1"/>
    <col min="4450" max="4450" width="8.625" style="15" customWidth="1"/>
    <col min="4451" max="4451" width="10.5" style="15" customWidth="1"/>
    <col min="4452" max="4457" width="8.5" style="15" customWidth="1"/>
    <col min="4458" max="4460" width="9.625" style="15" customWidth="1"/>
    <col min="4461" max="4461" width="8.625" style="15" customWidth="1"/>
    <col min="4462" max="4464" width="10.125" style="15" customWidth="1"/>
    <col min="4465" max="4467" width="10.625" style="15" customWidth="1"/>
    <col min="4468" max="4470" width="10.125" style="15" customWidth="1"/>
    <col min="4471" max="4471" width="8.625" style="15" customWidth="1"/>
    <col min="4472" max="4472" width="10.5" style="15" customWidth="1"/>
    <col min="4473" max="4475" width="8.625" style="15" customWidth="1"/>
    <col min="4476" max="4481" width="8.125" style="15" customWidth="1"/>
    <col min="4482" max="4482" width="7.625" style="15" customWidth="1"/>
    <col min="4483" max="4483" width="8.625" style="15" customWidth="1"/>
    <col min="4484" max="4494" width="8.375" style="15" customWidth="1"/>
    <col min="4495" max="4495" width="8.625" style="15" customWidth="1"/>
    <col min="4496" max="4496" width="10.5" style="15" customWidth="1"/>
    <col min="4497" max="4500" width="9.625" style="15" customWidth="1"/>
    <col min="4501" max="4506" width="8.625" style="15" customWidth="1"/>
    <col min="4507" max="4516" width="9.375" style="15" customWidth="1"/>
    <col min="4517" max="4517" width="8.625" style="15" customWidth="1"/>
    <col min="4518" max="4518" width="10.5" style="15" customWidth="1"/>
    <col min="4519" max="4527" width="9.25" style="15" customWidth="1"/>
    <col min="4528" max="4528" width="8.625" style="15" customWidth="1"/>
    <col min="4529" max="4537" width="10.375" style="15" customWidth="1"/>
    <col min="4538" max="4538" width="8.625" style="15" customWidth="1"/>
    <col min="4539" max="4539" width="10.5" style="15" customWidth="1"/>
    <col min="4540" max="4548" width="9.125" style="15" customWidth="1"/>
    <col min="4549" max="4549" width="8.625" style="15" customWidth="1"/>
    <col min="4550" max="4558" width="9.375" style="15" customWidth="1"/>
    <col min="4559" max="4559" width="9.125" style="15" customWidth="1"/>
    <col min="4560" max="4598" width="9" style="15" hidden="1" customWidth="1"/>
    <col min="4599" max="4614" width="9" style="15" hidden="1"/>
    <col min="4615" max="4615" width="10.5" style="15" customWidth="1"/>
    <col min="4616" max="4616" width="8.625" style="15" customWidth="1"/>
    <col min="4617" max="4617" width="10.25" style="15" customWidth="1"/>
    <col min="4618" max="4618" width="7.375" style="15" customWidth="1"/>
    <col min="4619" max="4619" width="9.75" style="15" customWidth="1"/>
    <col min="4620" max="4620" width="7" style="15" customWidth="1"/>
    <col min="4621" max="4621" width="8.5" style="15" customWidth="1"/>
    <col min="4622" max="4622" width="9.875" style="15" customWidth="1"/>
    <col min="4623" max="4623" width="6.125" style="15" customWidth="1"/>
    <col min="4624" max="4624" width="7.625" style="15" customWidth="1"/>
    <col min="4625" max="4625" width="8.5" style="15" customWidth="1"/>
    <col min="4626" max="4626" width="8.625" style="15" customWidth="1"/>
    <col min="4627" max="4627" width="10.25" style="15" customWidth="1"/>
    <col min="4628" max="4629" width="10.75" style="15" customWidth="1"/>
    <col min="4630" max="4631" width="10.25" style="15" customWidth="1"/>
    <col min="4632" max="4632" width="10.75" style="15" customWidth="1"/>
    <col min="4633" max="4635" width="10.25" style="15" customWidth="1"/>
    <col min="4636" max="4636" width="8.625" style="15" customWidth="1"/>
    <col min="4637" max="4637" width="10.5" style="15" customWidth="1"/>
    <col min="4638" max="4640" width="8.125" style="15" customWidth="1"/>
    <col min="4641" max="4643" width="6.625" style="15" customWidth="1"/>
    <col min="4644" max="4646" width="7.5" style="15" customWidth="1"/>
    <col min="4647" max="4648" width="7.625" style="15" customWidth="1"/>
    <col min="4649" max="4649" width="8.625" style="15" customWidth="1"/>
    <col min="4650" max="4651" width="9.625" style="15" customWidth="1"/>
    <col min="4652" max="4659" width="9.125" style="15" customWidth="1"/>
    <col min="4660" max="4660" width="8.625" style="15" customWidth="1"/>
    <col min="4661" max="4661" width="10.5" style="15" customWidth="1"/>
    <col min="4662" max="4662" width="8.375" style="15" customWidth="1"/>
    <col min="4663" max="4663" width="8.625" style="15" customWidth="1"/>
    <col min="4664" max="4664" width="9.75" style="15" customWidth="1"/>
    <col min="4665" max="4665" width="8.375" style="15" customWidth="1"/>
    <col min="4666" max="4666" width="8.625" style="15" customWidth="1"/>
    <col min="4667" max="4667" width="9.75" style="15" customWidth="1"/>
    <col min="4668" max="4668" width="8.375" style="15" customWidth="1"/>
    <col min="4669" max="4669" width="8.625" style="15" customWidth="1"/>
    <col min="4670" max="4670" width="9.75" style="15" customWidth="1"/>
    <col min="4671" max="4671" width="8.625" style="15" customWidth="1"/>
    <col min="4672" max="4682" width="8.125" style="15" customWidth="1"/>
    <col min="4683" max="4683" width="8.625" style="15" customWidth="1"/>
    <col min="4684" max="4684" width="10.5" style="15" customWidth="1"/>
    <col min="4685" max="4685" width="8.625" style="15" customWidth="1"/>
    <col min="4686" max="4686" width="10.125" style="15" customWidth="1"/>
    <col min="4687" max="4687" width="8.625" style="15" customWidth="1"/>
    <col min="4688" max="4688" width="9" style="15" customWidth="1"/>
    <col min="4689" max="4689" width="10.125" style="15" customWidth="1"/>
    <col min="4690" max="4690" width="7.125" style="15" customWidth="1"/>
    <col min="4691" max="4691" width="8.125" style="15" customWidth="1"/>
    <col min="4692" max="4692" width="10.125" style="15" customWidth="1"/>
    <col min="4693" max="4694" width="8.625" style="15" customWidth="1"/>
    <col min="4695" max="4699" width="8.875" style="15" customWidth="1"/>
    <col min="4700" max="4700" width="7.75" style="15" customWidth="1"/>
    <col min="4701" max="4701" width="6.75" style="15" bestFit="1" customWidth="1"/>
    <col min="4702" max="4702" width="8.25" style="15" customWidth="1"/>
    <col min="4703" max="4705" width="7.75" style="15" customWidth="1"/>
    <col min="4706" max="4706" width="8.625" style="15" customWidth="1"/>
    <col min="4707" max="4707" width="10.5" style="15" customWidth="1"/>
    <col min="4708" max="4713" width="8.5" style="15" customWidth="1"/>
    <col min="4714" max="4716" width="9.625" style="15" customWidth="1"/>
    <col min="4717" max="4717" width="8.625" style="15" customWidth="1"/>
    <col min="4718" max="4720" width="10.125" style="15" customWidth="1"/>
    <col min="4721" max="4723" width="10.625" style="15" customWidth="1"/>
    <col min="4724" max="4726" width="10.125" style="15" customWidth="1"/>
    <col min="4727" max="4727" width="8.625" style="15" customWidth="1"/>
    <col min="4728" max="4728" width="10.5" style="15" customWidth="1"/>
    <col min="4729" max="4731" width="8.625" style="15" customWidth="1"/>
    <col min="4732" max="4737" width="8.125" style="15" customWidth="1"/>
    <col min="4738" max="4738" width="7.625" style="15" customWidth="1"/>
    <col min="4739" max="4739" width="8.625" style="15" customWidth="1"/>
    <col min="4740" max="4750" width="8.375" style="15" customWidth="1"/>
    <col min="4751" max="4751" width="8.625" style="15" customWidth="1"/>
    <col min="4752" max="4752" width="10.5" style="15" customWidth="1"/>
    <col min="4753" max="4756" width="9.625" style="15" customWidth="1"/>
    <col min="4757" max="4762" width="8.625" style="15" customWidth="1"/>
    <col min="4763" max="4772" width="9.375" style="15" customWidth="1"/>
    <col min="4773" max="4773" width="8.625" style="15" customWidth="1"/>
    <col min="4774" max="4774" width="10.5" style="15" customWidth="1"/>
    <col min="4775" max="4783" width="9.25" style="15" customWidth="1"/>
    <col min="4784" max="4784" width="8.625" style="15" customWidth="1"/>
    <col min="4785" max="4793" width="10.375" style="15" customWidth="1"/>
    <col min="4794" max="4794" width="8.625" style="15" customWidth="1"/>
    <col min="4795" max="4795" width="10.5" style="15" customWidth="1"/>
    <col min="4796" max="4804" width="9.125" style="15" customWidth="1"/>
    <col min="4805" max="4805" width="8.625" style="15" customWidth="1"/>
    <col min="4806" max="4814" width="9.375" style="15" customWidth="1"/>
    <col min="4815" max="4815" width="9.125" style="15" customWidth="1"/>
    <col min="4816" max="4854" width="9" style="15" hidden="1" customWidth="1"/>
    <col min="4855" max="4870" width="9" style="15" hidden="1"/>
    <col min="4871" max="4871" width="10.5" style="15" customWidth="1"/>
    <col min="4872" max="4872" width="8.625" style="15" customWidth="1"/>
    <col min="4873" max="4873" width="10.25" style="15" customWidth="1"/>
    <col min="4874" max="4874" width="7.375" style="15" customWidth="1"/>
    <col min="4875" max="4875" width="9.75" style="15" customWidth="1"/>
    <col min="4876" max="4876" width="7" style="15" customWidth="1"/>
    <col min="4877" max="4877" width="8.5" style="15" customWidth="1"/>
    <col min="4878" max="4878" width="9.875" style="15" customWidth="1"/>
    <col min="4879" max="4879" width="6.125" style="15" customWidth="1"/>
    <col min="4880" max="4880" width="7.625" style="15" customWidth="1"/>
    <col min="4881" max="4881" width="8.5" style="15" customWidth="1"/>
    <col min="4882" max="4882" width="8.625" style="15" customWidth="1"/>
    <col min="4883" max="4883" width="10.25" style="15" customWidth="1"/>
    <col min="4884" max="4885" width="10.75" style="15" customWidth="1"/>
    <col min="4886" max="4887" width="10.25" style="15" customWidth="1"/>
    <col min="4888" max="4888" width="10.75" style="15" customWidth="1"/>
    <col min="4889" max="4891" width="10.25" style="15" customWidth="1"/>
    <col min="4892" max="4892" width="8.625" style="15" customWidth="1"/>
    <col min="4893" max="4893" width="10.5" style="15" customWidth="1"/>
    <col min="4894" max="4896" width="8.125" style="15" customWidth="1"/>
    <col min="4897" max="4899" width="6.625" style="15" customWidth="1"/>
    <col min="4900" max="4902" width="7.5" style="15" customWidth="1"/>
    <col min="4903" max="4904" width="7.625" style="15" customWidth="1"/>
    <col min="4905" max="4905" width="8.625" style="15" customWidth="1"/>
    <col min="4906" max="4907" width="9.625" style="15" customWidth="1"/>
    <col min="4908" max="4915" width="9.125" style="15" customWidth="1"/>
    <col min="4916" max="4916" width="8.625" style="15" customWidth="1"/>
    <col min="4917" max="4917" width="10.5" style="15" customWidth="1"/>
    <col min="4918" max="4918" width="8.375" style="15" customWidth="1"/>
    <col min="4919" max="4919" width="8.625" style="15" customWidth="1"/>
    <col min="4920" max="4920" width="9.75" style="15" customWidth="1"/>
    <col min="4921" max="4921" width="8.375" style="15" customWidth="1"/>
    <col min="4922" max="4922" width="8.625" style="15" customWidth="1"/>
    <col min="4923" max="4923" width="9.75" style="15" customWidth="1"/>
    <col min="4924" max="4924" width="8.375" style="15" customWidth="1"/>
    <col min="4925" max="4925" width="8.625" style="15" customWidth="1"/>
    <col min="4926" max="4926" width="9.75" style="15" customWidth="1"/>
    <col min="4927" max="4927" width="8.625" style="15" customWidth="1"/>
    <col min="4928" max="4938" width="8.125" style="15" customWidth="1"/>
    <col min="4939" max="4939" width="8.625" style="15" customWidth="1"/>
    <col min="4940" max="4940" width="10.5" style="15" customWidth="1"/>
    <col min="4941" max="4941" width="8.625" style="15" customWidth="1"/>
    <col min="4942" max="4942" width="10.125" style="15" customWidth="1"/>
    <col min="4943" max="4943" width="8.625" style="15" customWidth="1"/>
    <col min="4944" max="4944" width="9" style="15" customWidth="1"/>
    <col min="4945" max="4945" width="10.125" style="15" customWidth="1"/>
    <col min="4946" max="4946" width="7.125" style="15" customWidth="1"/>
    <col min="4947" max="4947" width="8.125" style="15" customWidth="1"/>
    <col min="4948" max="4948" width="10.125" style="15" customWidth="1"/>
    <col min="4949" max="4950" width="8.625" style="15" customWidth="1"/>
    <col min="4951" max="4955" width="8.875" style="15" customWidth="1"/>
    <col min="4956" max="4956" width="7.75" style="15" customWidth="1"/>
    <col min="4957" max="4957" width="6.75" style="15" bestFit="1" customWidth="1"/>
    <col min="4958" max="4958" width="8.25" style="15" customWidth="1"/>
    <col min="4959" max="4961" width="7.75" style="15" customWidth="1"/>
    <col min="4962" max="4962" width="8.625" style="15" customWidth="1"/>
    <col min="4963" max="4963" width="10.5" style="15" customWidth="1"/>
    <col min="4964" max="4969" width="8.5" style="15" customWidth="1"/>
    <col min="4970" max="4972" width="9.625" style="15" customWidth="1"/>
    <col min="4973" max="4973" width="8.625" style="15" customWidth="1"/>
    <col min="4974" max="4976" width="10.125" style="15" customWidth="1"/>
    <col min="4977" max="4979" width="10.625" style="15" customWidth="1"/>
    <col min="4980" max="4982" width="10.125" style="15" customWidth="1"/>
    <col min="4983" max="4983" width="8.625" style="15" customWidth="1"/>
    <col min="4984" max="4984" width="10.5" style="15" customWidth="1"/>
    <col min="4985" max="4987" width="8.625" style="15" customWidth="1"/>
    <col min="4988" max="4993" width="8.125" style="15" customWidth="1"/>
    <col min="4994" max="4994" width="7.625" style="15" customWidth="1"/>
    <col min="4995" max="4995" width="8.625" style="15" customWidth="1"/>
    <col min="4996" max="5006" width="8.375" style="15" customWidth="1"/>
    <col min="5007" max="5007" width="8.625" style="15" customWidth="1"/>
    <col min="5008" max="5008" width="10.5" style="15" customWidth="1"/>
    <col min="5009" max="5012" width="9.625" style="15" customWidth="1"/>
    <col min="5013" max="5018" width="8.625" style="15" customWidth="1"/>
    <col min="5019" max="5028" width="9.375" style="15" customWidth="1"/>
    <col min="5029" max="5029" width="8.625" style="15" customWidth="1"/>
    <col min="5030" max="5030" width="10.5" style="15" customWidth="1"/>
    <col min="5031" max="5039" width="9.25" style="15" customWidth="1"/>
    <col min="5040" max="5040" width="8.625" style="15" customWidth="1"/>
    <col min="5041" max="5049" width="10.375" style="15" customWidth="1"/>
    <col min="5050" max="5050" width="8.625" style="15" customWidth="1"/>
    <col min="5051" max="5051" width="10.5" style="15" customWidth="1"/>
    <col min="5052" max="5060" width="9.125" style="15" customWidth="1"/>
    <col min="5061" max="5061" width="8.625" style="15" customWidth="1"/>
    <col min="5062" max="5070" width="9.375" style="15" customWidth="1"/>
    <col min="5071" max="5071" width="9.125" style="15" customWidth="1"/>
    <col min="5072" max="5110" width="9" style="15" hidden="1" customWidth="1"/>
    <col min="5111" max="5126" width="9" style="15" hidden="1"/>
    <col min="5127" max="5127" width="10.5" style="15" customWidth="1"/>
    <col min="5128" max="5128" width="8.625" style="15" customWidth="1"/>
    <col min="5129" max="5129" width="10.25" style="15" customWidth="1"/>
    <col min="5130" max="5130" width="7.375" style="15" customWidth="1"/>
    <col min="5131" max="5131" width="9.75" style="15" customWidth="1"/>
    <col min="5132" max="5132" width="7" style="15" customWidth="1"/>
    <col min="5133" max="5133" width="8.5" style="15" customWidth="1"/>
    <col min="5134" max="5134" width="9.875" style="15" customWidth="1"/>
    <col min="5135" max="5135" width="6.125" style="15" customWidth="1"/>
    <col min="5136" max="5136" width="7.625" style="15" customWidth="1"/>
    <col min="5137" max="5137" width="8.5" style="15" customWidth="1"/>
    <col min="5138" max="5138" width="8.625" style="15" customWidth="1"/>
    <col min="5139" max="5139" width="10.25" style="15" customWidth="1"/>
    <col min="5140" max="5141" width="10.75" style="15" customWidth="1"/>
    <col min="5142" max="5143" width="10.25" style="15" customWidth="1"/>
    <col min="5144" max="5144" width="10.75" style="15" customWidth="1"/>
    <col min="5145" max="5147" width="10.25" style="15" customWidth="1"/>
    <col min="5148" max="5148" width="8.625" style="15" customWidth="1"/>
    <col min="5149" max="5149" width="10.5" style="15" customWidth="1"/>
    <col min="5150" max="5152" width="8.125" style="15" customWidth="1"/>
    <col min="5153" max="5155" width="6.625" style="15" customWidth="1"/>
    <col min="5156" max="5158" width="7.5" style="15" customWidth="1"/>
    <col min="5159" max="5160" width="7.625" style="15" customWidth="1"/>
    <col min="5161" max="5161" width="8.625" style="15" customWidth="1"/>
    <col min="5162" max="5163" width="9.625" style="15" customWidth="1"/>
    <col min="5164" max="5171" width="9.125" style="15" customWidth="1"/>
    <col min="5172" max="5172" width="8.625" style="15" customWidth="1"/>
    <col min="5173" max="5173" width="10.5" style="15" customWidth="1"/>
    <col min="5174" max="5174" width="8.375" style="15" customWidth="1"/>
    <col min="5175" max="5175" width="8.625" style="15" customWidth="1"/>
    <col min="5176" max="5176" width="9.75" style="15" customWidth="1"/>
    <col min="5177" max="5177" width="8.375" style="15" customWidth="1"/>
    <col min="5178" max="5178" width="8.625" style="15" customWidth="1"/>
    <col min="5179" max="5179" width="9.75" style="15" customWidth="1"/>
    <col min="5180" max="5180" width="8.375" style="15" customWidth="1"/>
    <col min="5181" max="5181" width="8.625" style="15" customWidth="1"/>
    <col min="5182" max="5182" width="9.75" style="15" customWidth="1"/>
    <col min="5183" max="5183" width="8.625" style="15" customWidth="1"/>
    <col min="5184" max="5194" width="8.125" style="15" customWidth="1"/>
    <col min="5195" max="5195" width="8.625" style="15" customWidth="1"/>
    <col min="5196" max="5196" width="10.5" style="15" customWidth="1"/>
    <col min="5197" max="5197" width="8.625" style="15" customWidth="1"/>
    <col min="5198" max="5198" width="10.125" style="15" customWidth="1"/>
    <col min="5199" max="5199" width="8.625" style="15" customWidth="1"/>
    <col min="5200" max="5200" width="9" style="15" customWidth="1"/>
    <col min="5201" max="5201" width="10.125" style="15" customWidth="1"/>
    <col min="5202" max="5202" width="7.125" style="15" customWidth="1"/>
    <col min="5203" max="5203" width="8.125" style="15" customWidth="1"/>
    <col min="5204" max="5204" width="10.125" style="15" customWidth="1"/>
    <col min="5205" max="5206" width="8.625" style="15" customWidth="1"/>
    <col min="5207" max="5211" width="8.875" style="15" customWidth="1"/>
    <col min="5212" max="5212" width="7.75" style="15" customWidth="1"/>
    <col min="5213" max="5213" width="6.75" style="15" bestFit="1" customWidth="1"/>
    <col min="5214" max="5214" width="8.25" style="15" customWidth="1"/>
    <col min="5215" max="5217" width="7.75" style="15" customWidth="1"/>
    <col min="5218" max="5218" width="8.625" style="15" customWidth="1"/>
    <col min="5219" max="5219" width="10.5" style="15" customWidth="1"/>
    <col min="5220" max="5225" width="8.5" style="15" customWidth="1"/>
    <col min="5226" max="5228" width="9.625" style="15" customWidth="1"/>
    <col min="5229" max="5229" width="8.625" style="15" customWidth="1"/>
    <col min="5230" max="5232" width="10.125" style="15" customWidth="1"/>
    <col min="5233" max="5235" width="10.625" style="15" customWidth="1"/>
    <col min="5236" max="5238" width="10.125" style="15" customWidth="1"/>
    <col min="5239" max="5239" width="8.625" style="15" customWidth="1"/>
    <col min="5240" max="5240" width="10.5" style="15" customWidth="1"/>
    <col min="5241" max="5243" width="8.625" style="15" customWidth="1"/>
    <col min="5244" max="5249" width="8.125" style="15" customWidth="1"/>
    <col min="5250" max="5250" width="7.625" style="15" customWidth="1"/>
    <col min="5251" max="5251" width="8.625" style="15" customWidth="1"/>
    <col min="5252" max="5262" width="8.375" style="15" customWidth="1"/>
    <col min="5263" max="5263" width="8.625" style="15" customWidth="1"/>
    <col min="5264" max="5264" width="10.5" style="15" customWidth="1"/>
    <col min="5265" max="5268" width="9.625" style="15" customWidth="1"/>
    <col min="5269" max="5274" width="8.625" style="15" customWidth="1"/>
    <col min="5275" max="5284" width="9.375" style="15" customWidth="1"/>
    <col min="5285" max="5285" width="8.625" style="15" customWidth="1"/>
    <col min="5286" max="5286" width="10.5" style="15" customWidth="1"/>
    <col min="5287" max="5295" width="9.25" style="15" customWidth="1"/>
    <col min="5296" max="5296" width="8.625" style="15" customWidth="1"/>
    <col min="5297" max="5305" width="10.375" style="15" customWidth="1"/>
    <col min="5306" max="5306" width="8.625" style="15" customWidth="1"/>
    <col min="5307" max="5307" width="10.5" style="15" customWidth="1"/>
    <col min="5308" max="5316" width="9.125" style="15" customWidth="1"/>
    <col min="5317" max="5317" width="8.625" style="15" customWidth="1"/>
    <col min="5318" max="5326" width="9.375" style="15" customWidth="1"/>
    <col min="5327" max="5327" width="9.125" style="15" customWidth="1"/>
    <col min="5328" max="5366" width="9" style="15" hidden="1" customWidth="1"/>
    <col min="5367" max="5382" width="9" style="15" hidden="1"/>
    <col min="5383" max="5383" width="10.5" style="15" customWidth="1"/>
    <col min="5384" max="5384" width="8.625" style="15" customWidth="1"/>
    <col min="5385" max="5385" width="10.25" style="15" customWidth="1"/>
    <col min="5386" max="5386" width="7.375" style="15" customWidth="1"/>
    <col min="5387" max="5387" width="9.75" style="15" customWidth="1"/>
    <col min="5388" max="5388" width="7" style="15" customWidth="1"/>
    <col min="5389" max="5389" width="8.5" style="15" customWidth="1"/>
    <col min="5390" max="5390" width="9.875" style="15" customWidth="1"/>
    <col min="5391" max="5391" width="6.125" style="15" customWidth="1"/>
    <col min="5392" max="5392" width="7.625" style="15" customWidth="1"/>
    <col min="5393" max="5393" width="8.5" style="15" customWidth="1"/>
    <col min="5394" max="5394" width="8.625" style="15" customWidth="1"/>
    <col min="5395" max="5395" width="10.25" style="15" customWidth="1"/>
    <col min="5396" max="5397" width="10.75" style="15" customWidth="1"/>
    <col min="5398" max="5399" width="10.25" style="15" customWidth="1"/>
    <col min="5400" max="5400" width="10.75" style="15" customWidth="1"/>
    <col min="5401" max="5403" width="10.25" style="15" customWidth="1"/>
    <col min="5404" max="5404" width="8.625" style="15" customWidth="1"/>
    <col min="5405" max="5405" width="10.5" style="15" customWidth="1"/>
    <col min="5406" max="5408" width="8.125" style="15" customWidth="1"/>
    <col min="5409" max="5411" width="6.625" style="15" customWidth="1"/>
    <col min="5412" max="5414" width="7.5" style="15" customWidth="1"/>
    <col min="5415" max="5416" width="7.625" style="15" customWidth="1"/>
    <col min="5417" max="5417" width="8.625" style="15" customWidth="1"/>
    <col min="5418" max="5419" width="9.625" style="15" customWidth="1"/>
    <col min="5420" max="5427" width="9.125" style="15" customWidth="1"/>
    <col min="5428" max="5428" width="8.625" style="15" customWidth="1"/>
    <col min="5429" max="5429" width="10.5" style="15" customWidth="1"/>
    <col min="5430" max="5430" width="8.375" style="15" customWidth="1"/>
    <col min="5431" max="5431" width="8.625" style="15" customWidth="1"/>
    <col min="5432" max="5432" width="9.75" style="15" customWidth="1"/>
    <col min="5433" max="5433" width="8.375" style="15" customWidth="1"/>
    <col min="5434" max="5434" width="8.625" style="15" customWidth="1"/>
    <col min="5435" max="5435" width="9.75" style="15" customWidth="1"/>
    <col min="5436" max="5436" width="8.375" style="15" customWidth="1"/>
    <col min="5437" max="5437" width="8.625" style="15" customWidth="1"/>
    <col min="5438" max="5438" width="9.75" style="15" customWidth="1"/>
    <col min="5439" max="5439" width="8.625" style="15" customWidth="1"/>
    <col min="5440" max="5450" width="8.125" style="15" customWidth="1"/>
    <col min="5451" max="5451" width="8.625" style="15" customWidth="1"/>
    <col min="5452" max="5452" width="10.5" style="15" customWidth="1"/>
    <col min="5453" max="5453" width="8.625" style="15" customWidth="1"/>
    <col min="5454" max="5454" width="10.125" style="15" customWidth="1"/>
    <col min="5455" max="5455" width="8.625" style="15" customWidth="1"/>
    <col min="5456" max="5456" width="9" style="15" customWidth="1"/>
    <col min="5457" max="5457" width="10.125" style="15" customWidth="1"/>
    <col min="5458" max="5458" width="7.125" style="15" customWidth="1"/>
    <col min="5459" max="5459" width="8.125" style="15" customWidth="1"/>
    <col min="5460" max="5460" width="10.125" style="15" customWidth="1"/>
    <col min="5461" max="5462" width="8.625" style="15" customWidth="1"/>
    <col min="5463" max="5467" width="8.875" style="15" customWidth="1"/>
    <col min="5468" max="5468" width="7.75" style="15" customWidth="1"/>
    <col min="5469" max="5469" width="6.75" style="15" bestFit="1" customWidth="1"/>
    <col min="5470" max="5470" width="8.25" style="15" customWidth="1"/>
    <col min="5471" max="5473" width="7.75" style="15" customWidth="1"/>
    <col min="5474" max="5474" width="8.625" style="15" customWidth="1"/>
    <col min="5475" max="5475" width="10.5" style="15" customWidth="1"/>
    <col min="5476" max="5481" width="8.5" style="15" customWidth="1"/>
    <col min="5482" max="5484" width="9.625" style="15" customWidth="1"/>
    <col min="5485" max="5485" width="8.625" style="15" customWidth="1"/>
    <col min="5486" max="5488" width="10.125" style="15" customWidth="1"/>
    <col min="5489" max="5491" width="10.625" style="15" customWidth="1"/>
    <col min="5492" max="5494" width="10.125" style="15" customWidth="1"/>
    <col min="5495" max="5495" width="8.625" style="15" customWidth="1"/>
    <col min="5496" max="5496" width="10.5" style="15" customWidth="1"/>
    <col min="5497" max="5499" width="8.625" style="15" customWidth="1"/>
    <col min="5500" max="5505" width="8.125" style="15" customWidth="1"/>
    <col min="5506" max="5506" width="7.625" style="15" customWidth="1"/>
    <col min="5507" max="5507" width="8.625" style="15" customWidth="1"/>
    <col min="5508" max="5518" width="8.375" style="15" customWidth="1"/>
    <col min="5519" max="5519" width="8.625" style="15" customWidth="1"/>
    <col min="5520" max="5520" width="10.5" style="15" customWidth="1"/>
    <col min="5521" max="5524" width="9.625" style="15" customWidth="1"/>
    <col min="5525" max="5530" width="8.625" style="15" customWidth="1"/>
    <col min="5531" max="5540" width="9.375" style="15" customWidth="1"/>
    <col min="5541" max="5541" width="8.625" style="15" customWidth="1"/>
    <col min="5542" max="5542" width="10.5" style="15" customWidth="1"/>
    <col min="5543" max="5551" width="9.25" style="15" customWidth="1"/>
    <col min="5552" max="5552" width="8.625" style="15" customWidth="1"/>
    <col min="5553" max="5561" width="10.375" style="15" customWidth="1"/>
    <col min="5562" max="5562" width="8.625" style="15" customWidth="1"/>
    <col min="5563" max="5563" width="10.5" style="15" customWidth="1"/>
    <col min="5564" max="5572" width="9.125" style="15" customWidth="1"/>
    <col min="5573" max="5573" width="8.625" style="15" customWidth="1"/>
    <col min="5574" max="5582" width="9.375" style="15" customWidth="1"/>
    <col min="5583" max="5583" width="9.125" style="15" customWidth="1"/>
    <col min="5584" max="5622" width="9" style="15" hidden="1" customWidth="1"/>
    <col min="5623" max="5638" width="9" style="15" hidden="1"/>
    <col min="5639" max="5639" width="10.5" style="15" customWidth="1"/>
    <col min="5640" max="5640" width="8.625" style="15" customWidth="1"/>
    <col min="5641" max="5641" width="10.25" style="15" customWidth="1"/>
    <col min="5642" max="5642" width="7.375" style="15" customWidth="1"/>
    <col min="5643" max="5643" width="9.75" style="15" customWidth="1"/>
    <col min="5644" max="5644" width="7" style="15" customWidth="1"/>
    <col min="5645" max="5645" width="8.5" style="15" customWidth="1"/>
    <col min="5646" max="5646" width="9.875" style="15" customWidth="1"/>
    <col min="5647" max="5647" width="6.125" style="15" customWidth="1"/>
    <col min="5648" max="5648" width="7.625" style="15" customWidth="1"/>
    <col min="5649" max="5649" width="8.5" style="15" customWidth="1"/>
    <col min="5650" max="5650" width="8.625" style="15" customWidth="1"/>
    <col min="5651" max="5651" width="10.25" style="15" customWidth="1"/>
    <col min="5652" max="5653" width="10.75" style="15" customWidth="1"/>
    <col min="5654" max="5655" width="10.25" style="15" customWidth="1"/>
    <col min="5656" max="5656" width="10.75" style="15" customWidth="1"/>
    <col min="5657" max="5659" width="10.25" style="15" customWidth="1"/>
    <col min="5660" max="5660" width="8.625" style="15" customWidth="1"/>
    <col min="5661" max="5661" width="10.5" style="15" customWidth="1"/>
    <col min="5662" max="5664" width="8.125" style="15" customWidth="1"/>
    <col min="5665" max="5667" width="6.625" style="15" customWidth="1"/>
    <col min="5668" max="5670" width="7.5" style="15" customWidth="1"/>
    <col min="5671" max="5672" width="7.625" style="15" customWidth="1"/>
    <col min="5673" max="5673" width="8.625" style="15" customWidth="1"/>
    <col min="5674" max="5675" width="9.625" style="15" customWidth="1"/>
    <col min="5676" max="5683" width="9.125" style="15" customWidth="1"/>
    <col min="5684" max="5684" width="8.625" style="15" customWidth="1"/>
    <col min="5685" max="5685" width="10.5" style="15" customWidth="1"/>
    <col min="5686" max="5686" width="8.375" style="15" customWidth="1"/>
    <col min="5687" max="5687" width="8.625" style="15" customWidth="1"/>
    <col min="5688" max="5688" width="9.75" style="15" customWidth="1"/>
    <col min="5689" max="5689" width="8.375" style="15" customWidth="1"/>
    <col min="5690" max="5690" width="8.625" style="15" customWidth="1"/>
    <col min="5691" max="5691" width="9.75" style="15" customWidth="1"/>
    <col min="5692" max="5692" width="8.375" style="15" customWidth="1"/>
    <col min="5693" max="5693" width="8.625" style="15" customWidth="1"/>
    <col min="5694" max="5694" width="9.75" style="15" customWidth="1"/>
    <col min="5695" max="5695" width="8.625" style="15" customWidth="1"/>
    <col min="5696" max="5706" width="8.125" style="15" customWidth="1"/>
    <col min="5707" max="5707" width="8.625" style="15" customWidth="1"/>
    <col min="5708" max="5708" width="10.5" style="15" customWidth="1"/>
    <col min="5709" max="5709" width="8.625" style="15" customWidth="1"/>
    <col min="5710" max="5710" width="10.125" style="15" customWidth="1"/>
    <col min="5711" max="5711" width="8.625" style="15" customWidth="1"/>
    <col min="5712" max="5712" width="9" style="15" customWidth="1"/>
    <col min="5713" max="5713" width="10.125" style="15" customWidth="1"/>
    <col min="5714" max="5714" width="7.125" style="15" customWidth="1"/>
    <col min="5715" max="5715" width="8.125" style="15" customWidth="1"/>
    <col min="5716" max="5716" width="10.125" style="15" customWidth="1"/>
    <col min="5717" max="5718" width="8.625" style="15" customWidth="1"/>
    <col min="5719" max="5723" width="8.875" style="15" customWidth="1"/>
    <col min="5724" max="5724" width="7.75" style="15" customWidth="1"/>
    <col min="5725" max="5725" width="6.75" style="15" bestFit="1" customWidth="1"/>
    <col min="5726" max="5726" width="8.25" style="15" customWidth="1"/>
    <col min="5727" max="5729" width="7.75" style="15" customWidth="1"/>
    <col min="5730" max="5730" width="8.625" style="15" customWidth="1"/>
    <col min="5731" max="5731" width="10.5" style="15" customWidth="1"/>
    <col min="5732" max="5737" width="8.5" style="15" customWidth="1"/>
    <col min="5738" max="5740" width="9.625" style="15" customWidth="1"/>
    <col min="5741" max="5741" width="8.625" style="15" customWidth="1"/>
    <col min="5742" max="5744" width="10.125" style="15" customWidth="1"/>
    <col min="5745" max="5747" width="10.625" style="15" customWidth="1"/>
    <col min="5748" max="5750" width="10.125" style="15" customWidth="1"/>
    <col min="5751" max="5751" width="8.625" style="15" customWidth="1"/>
    <col min="5752" max="5752" width="10.5" style="15" customWidth="1"/>
    <col min="5753" max="5755" width="8.625" style="15" customWidth="1"/>
    <col min="5756" max="5761" width="8.125" style="15" customWidth="1"/>
    <col min="5762" max="5762" width="7.625" style="15" customWidth="1"/>
    <col min="5763" max="5763" width="8.625" style="15" customWidth="1"/>
    <col min="5764" max="5774" width="8.375" style="15" customWidth="1"/>
    <col min="5775" max="5775" width="8.625" style="15" customWidth="1"/>
    <col min="5776" max="5776" width="10.5" style="15" customWidth="1"/>
    <col min="5777" max="5780" width="9.625" style="15" customWidth="1"/>
    <col min="5781" max="5786" width="8.625" style="15" customWidth="1"/>
    <col min="5787" max="5796" width="9.375" style="15" customWidth="1"/>
    <col min="5797" max="5797" width="8.625" style="15" customWidth="1"/>
    <col min="5798" max="5798" width="10.5" style="15" customWidth="1"/>
    <col min="5799" max="5807" width="9.25" style="15" customWidth="1"/>
    <col min="5808" max="5808" width="8.625" style="15" customWidth="1"/>
    <col min="5809" max="5817" width="10.375" style="15" customWidth="1"/>
    <col min="5818" max="5818" width="8.625" style="15" customWidth="1"/>
    <col min="5819" max="5819" width="10.5" style="15" customWidth="1"/>
    <col min="5820" max="5828" width="9.125" style="15" customWidth="1"/>
    <col min="5829" max="5829" width="8.625" style="15" customWidth="1"/>
    <col min="5830" max="5838" width="9.375" style="15" customWidth="1"/>
    <col min="5839" max="5839" width="9.125" style="15" customWidth="1"/>
    <col min="5840" max="5878" width="9" style="15" hidden="1" customWidth="1"/>
    <col min="5879" max="5894" width="9" style="15" hidden="1"/>
    <col min="5895" max="5895" width="10.5" style="15" customWidth="1"/>
    <col min="5896" max="5896" width="8.625" style="15" customWidth="1"/>
    <col min="5897" max="5897" width="10.25" style="15" customWidth="1"/>
    <col min="5898" max="5898" width="7.375" style="15" customWidth="1"/>
    <col min="5899" max="5899" width="9.75" style="15" customWidth="1"/>
    <col min="5900" max="5900" width="7" style="15" customWidth="1"/>
    <col min="5901" max="5901" width="8.5" style="15" customWidth="1"/>
    <col min="5902" max="5902" width="9.875" style="15" customWidth="1"/>
    <col min="5903" max="5903" width="6.125" style="15" customWidth="1"/>
    <col min="5904" max="5904" width="7.625" style="15" customWidth="1"/>
    <col min="5905" max="5905" width="8.5" style="15" customWidth="1"/>
    <col min="5906" max="5906" width="8.625" style="15" customWidth="1"/>
    <col min="5907" max="5907" width="10.25" style="15" customWidth="1"/>
    <col min="5908" max="5909" width="10.75" style="15" customWidth="1"/>
    <col min="5910" max="5911" width="10.25" style="15" customWidth="1"/>
    <col min="5912" max="5912" width="10.75" style="15" customWidth="1"/>
    <col min="5913" max="5915" width="10.25" style="15" customWidth="1"/>
    <col min="5916" max="5916" width="8.625" style="15" customWidth="1"/>
    <col min="5917" max="5917" width="10.5" style="15" customWidth="1"/>
    <col min="5918" max="5920" width="8.125" style="15" customWidth="1"/>
    <col min="5921" max="5923" width="6.625" style="15" customWidth="1"/>
    <col min="5924" max="5926" width="7.5" style="15" customWidth="1"/>
    <col min="5927" max="5928" width="7.625" style="15" customWidth="1"/>
    <col min="5929" max="5929" width="8.625" style="15" customWidth="1"/>
    <col min="5930" max="5931" width="9.625" style="15" customWidth="1"/>
    <col min="5932" max="5939" width="9.125" style="15" customWidth="1"/>
    <col min="5940" max="5940" width="8.625" style="15" customWidth="1"/>
    <col min="5941" max="5941" width="10.5" style="15" customWidth="1"/>
    <col min="5942" max="5942" width="8.375" style="15" customWidth="1"/>
    <col min="5943" max="5943" width="8.625" style="15" customWidth="1"/>
    <col min="5944" max="5944" width="9.75" style="15" customWidth="1"/>
    <col min="5945" max="5945" width="8.375" style="15" customWidth="1"/>
    <col min="5946" max="5946" width="8.625" style="15" customWidth="1"/>
    <col min="5947" max="5947" width="9.75" style="15" customWidth="1"/>
    <col min="5948" max="5948" width="8.375" style="15" customWidth="1"/>
    <col min="5949" max="5949" width="8.625" style="15" customWidth="1"/>
    <col min="5950" max="5950" width="9.75" style="15" customWidth="1"/>
    <col min="5951" max="5951" width="8.625" style="15" customWidth="1"/>
    <col min="5952" max="5962" width="8.125" style="15" customWidth="1"/>
    <col min="5963" max="5963" width="8.625" style="15" customWidth="1"/>
    <col min="5964" max="5964" width="10.5" style="15" customWidth="1"/>
    <col min="5965" max="5965" width="8.625" style="15" customWidth="1"/>
    <col min="5966" max="5966" width="10.125" style="15" customWidth="1"/>
    <col min="5967" max="5967" width="8.625" style="15" customWidth="1"/>
    <col min="5968" max="5968" width="9" style="15" customWidth="1"/>
    <col min="5969" max="5969" width="10.125" style="15" customWidth="1"/>
    <col min="5970" max="5970" width="7.125" style="15" customWidth="1"/>
    <col min="5971" max="5971" width="8.125" style="15" customWidth="1"/>
    <col min="5972" max="5972" width="10.125" style="15" customWidth="1"/>
    <col min="5973" max="5974" width="8.625" style="15" customWidth="1"/>
    <col min="5975" max="5979" width="8.875" style="15" customWidth="1"/>
    <col min="5980" max="5980" width="7.75" style="15" customWidth="1"/>
    <col min="5981" max="5981" width="6.75" style="15" bestFit="1" customWidth="1"/>
    <col min="5982" max="5982" width="8.25" style="15" customWidth="1"/>
    <col min="5983" max="5985" width="7.75" style="15" customWidth="1"/>
    <col min="5986" max="5986" width="8.625" style="15" customWidth="1"/>
    <col min="5987" max="5987" width="10.5" style="15" customWidth="1"/>
    <col min="5988" max="5993" width="8.5" style="15" customWidth="1"/>
    <col min="5994" max="5996" width="9.625" style="15" customWidth="1"/>
    <col min="5997" max="5997" width="8.625" style="15" customWidth="1"/>
    <col min="5998" max="6000" width="10.125" style="15" customWidth="1"/>
    <col min="6001" max="6003" width="10.625" style="15" customWidth="1"/>
    <col min="6004" max="6006" width="10.125" style="15" customWidth="1"/>
    <col min="6007" max="6007" width="8.625" style="15" customWidth="1"/>
    <col min="6008" max="6008" width="10.5" style="15" customWidth="1"/>
    <col min="6009" max="6011" width="8.625" style="15" customWidth="1"/>
    <col min="6012" max="6017" width="8.125" style="15" customWidth="1"/>
    <col min="6018" max="6018" width="7.625" style="15" customWidth="1"/>
    <col min="6019" max="6019" width="8.625" style="15" customWidth="1"/>
    <col min="6020" max="6030" width="8.375" style="15" customWidth="1"/>
    <col min="6031" max="6031" width="8.625" style="15" customWidth="1"/>
    <col min="6032" max="6032" width="10.5" style="15" customWidth="1"/>
    <col min="6033" max="6036" width="9.625" style="15" customWidth="1"/>
    <col min="6037" max="6042" width="8.625" style="15" customWidth="1"/>
    <col min="6043" max="6052" width="9.375" style="15" customWidth="1"/>
    <col min="6053" max="6053" width="8.625" style="15" customWidth="1"/>
    <col min="6054" max="6054" width="10.5" style="15" customWidth="1"/>
    <col min="6055" max="6063" width="9.25" style="15" customWidth="1"/>
    <col min="6064" max="6064" width="8.625" style="15" customWidth="1"/>
    <col min="6065" max="6073" width="10.375" style="15" customWidth="1"/>
    <col min="6074" max="6074" width="8.625" style="15" customWidth="1"/>
    <col min="6075" max="6075" width="10.5" style="15" customWidth="1"/>
    <col min="6076" max="6084" width="9.125" style="15" customWidth="1"/>
    <col min="6085" max="6085" width="8.625" style="15" customWidth="1"/>
    <col min="6086" max="6094" width="9.375" style="15" customWidth="1"/>
    <col min="6095" max="6095" width="9.125" style="15" customWidth="1"/>
    <col min="6096" max="6134" width="9" style="15" hidden="1" customWidth="1"/>
    <col min="6135" max="6150" width="9" style="15" hidden="1"/>
    <col min="6151" max="6151" width="10.5" style="15" customWidth="1"/>
    <col min="6152" max="6152" width="8.625" style="15" customWidth="1"/>
    <col min="6153" max="6153" width="10.25" style="15" customWidth="1"/>
    <col min="6154" max="6154" width="7.375" style="15" customWidth="1"/>
    <col min="6155" max="6155" width="9.75" style="15" customWidth="1"/>
    <col min="6156" max="6156" width="7" style="15" customWidth="1"/>
    <col min="6157" max="6157" width="8.5" style="15" customWidth="1"/>
    <col min="6158" max="6158" width="9.875" style="15" customWidth="1"/>
    <col min="6159" max="6159" width="6.125" style="15" customWidth="1"/>
    <col min="6160" max="6160" width="7.625" style="15" customWidth="1"/>
    <col min="6161" max="6161" width="8.5" style="15" customWidth="1"/>
    <col min="6162" max="6162" width="8.625" style="15" customWidth="1"/>
    <col min="6163" max="6163" width="10.25" style="15" customWidth="1"/>
    <col min="6164" max="6165" width="10.75" style="15" customWidth="1"/>
    <col min="6166" max="6167" width="10.25" style="15" customWidth="1"/>
    <col min="6168" max="6168" width="10.75" style="15" customWidth="1"/>
    <col min="6169" max="6171" width="10.25" style="15" customWidth="1"/>
    <col min="6172" max="6172" width="8.625" style="15" customWidth="1"/>
    <col min="6173" max="6173" width="10.5" style="15" customWidth="1"/>
    <col min="6174" max="6176" width="8.125" style="15" customWidth="1"/>
    <col min="6177" max="6179" width="6.625" style="15" customWidth="1"/>
    <col min="6180" max="6182" width="7.5" style="15" customWidth="1"/>
    <col min="6183" max="6184" width="7.625" style="15" customWidth="1"/>
    <col min="6185" max="6185" width="8.625" style="15" customWidth="1"/>
    <col min="6186" max="6187" width="9.625" style="15" customWidth="1"/>
    <col min="6188" max="6195" width="9.125" style="15" customWidth="1"/>
    <col min="6196" max="6196" width="8.625" style="15" customWidth="1"/>
    <col min="6197" max="6197" width="10.5" style="15" customWidth="1"/>
    <col min="6198" max="6198" width="8.375" style="15" customWidth="1"/>
    <col min="6199" max="6199" width="8.625" style="15" customWidth="1"/>
    <col min="6200" max="6200" width="9.75" style="15" customWidth="1"/>
    <col min="6201" max="6201" width="8.375" style="15" customWidth="1"/>
    <col min="6202" max="6202" width="8.625" style="15" customWidth="1"/>
    <col min="6203" max="6203" width="9.75" style="15" customWidth="1"/>
    <col min="6204" max="6204" width="8.375" style="15" customWidth="1"/>
    <col min="6205" max="6205" width="8.625" style="15" customWidth="1"/>
    <col min="6206" max="6206" width="9.75" style="15" customWidth="1"/>
    <col min="6207" max="6207" width="8.625" style="15" customWidth="1"/>
    <col min="6208" max="6218" width="8.125" style="15" customWidth="1"/>
    <col min="6219" max="6219" width="8.625" style="15" customWidth="1"/>
    <col min="6220" max="6220" width="10.5" style="15" customWidth="1"/>
    <col min="6221" max="6221" width="8.625" style="15" customWidth="1"/>
    <col min="6222" max="6222" width="10.125" style="15" customWidth="1"/>
    <col min="6223" max="6223" width="8.625" style="15" customWidth="1"/>
    <col min="6224" max="6224" width="9" style="15" customWidth="1"/>
    <col min="6225" max="6225" width="10.125" style="15" customWidth="1"/>
    <col min="6226" max="6226" width="7.125" style="15" customWidth="1"/>
    <col min="6227" max="6227" width="8.125" style="15" customWidth="1"/>
    <col min="6228" max="6228" width="10.125" style="15" customWidth="1"/>
    <col min="6229" max="6230" width="8.625" style="15" customWidth="1"/>
    <col min="6231" max="6235" width="8.875" style="15" customWidth="1"/>
    <col min="6236" max="6236" width="7.75" style="15" customWidth="1"/>
    <col min="6237" max="6237" width="6.75" style="15" bestFit="1" customWidth="1"/>
    <col min="6238" max="6238" width="8.25" style="15" customWidth="1"/>
    <col min="6239" max="6241" width="7.75" style="15" customWidth="1"/>
    <col min="6242" max="6242" width="8.625" style="15" customWidth="1"/>
    <col min="6243" max="6243" width="10.5" style="15" customWidth="1"/>
    <col min="6244" max="6249" width="8.5" style="15" customWidth="1"/>
    <col min="6250" max="6252" width="9.625" style="15" customWidth="1"/>
    <col min="6253" max="6253" width="8.625" style="15" customWidth="1"/>
    <col min="6254" max="6256" width="10.125" style="15" customWidth="1"/>
    <col min="6257" max="6259" width="10.625" style="15" customWidth="1"/>
    <col min="6260" max="6262" width="10.125" style="15" customWidth="1"/>
    <col min="6263" max="6263" width="8.625" style="15" customWidth="1"/>
    <col min="6264" max="6264" width="10.5" style="15" customWidth="1"/>
    <col min="6265" max="6267" width="8.625" style="15" customWidth="1"/>
    <col min="6268" max="6273" width="8.125" style="15" customWidth="1"/>
    <col min="6274" max="6274" width="7.625" style="15" customWidth="1"/>
    <col min="6275" max="6275" width="8.625" style="15" customWidth="1"/>
    <col min="6276" max="6286" width="8.375" style="15" customWidth="1"/>
    <col min="6287" max="6287" width="8.625" style="15" customWidth="1"/>
    <col min="6288" max="6288" width="10.5" style="15" customWidth="1"/>
    <col min="6289" max="6292" width="9.625" style="15" customWidth="1"/>
    <col min="6293" max="6298" width="8.625" style="15" customWidth="1"/>
    <col min="6299" max="6308" width="9.375" style="15" customWidth="1"/>
    <col min="6309" max="6309" width="8.625" style="15" customWidth="1"/>
    <col min="6310" max="6310" width="10.5" style="15" customWidth="1"/>
    <col min="6311" max="6319" width="9.25" style="15" customWidth="1"/>
    <col min="6320" max="6320" width="8.625" style="15" customWidth="1"/>
    <col min="6321" max="6329" width="10.375" style="15" customWidth="1"/>
    <col min="6330" max="6330" width="8.625" style="15" customWidth="1"/>
    <col min="6331" max="6331" width="10.5" style="15" customWidth="1"/>
    <col min="6332" max="6340" width="9.125" style="15" customWidth="1"/>
    <col min="6341" max="6341" width="8.625" style="15" customWidth="1"/>
    <col min="6342" max="6350" width="9.375" style="15" customWidth="1"/>
    <col min="6351" max="6351" width="9.125" style="15" customWidth="1"/>
    <col min="6352" max="6390" width="9" style="15" hidden="1" customWidth="1"/>
    <col min="6391" max="6406" width="9" style="15" hidden="1"/>
    <col min="6407" max="6407" width="10.5" style="15" customWidth="1"/>
    <col min="6408" max="6408" width="8.625" style="15" customWidth="1"/>
    <col min="6409" max="6409" width="10.25" style="15" customWidth="1"/>
    <col min="6410" max="6410" width="7.375" style="15" customWidth="1"/>
    <col min="6411" max="6411" width="9.75" style="15" customWidth="1"/>
    <col min="6412" max="6412" width="7" style="15" customWidth="1"/>
    <col min="6413" max="6413" width="8.5" style="15" customWidth="1"/>
    <col min="6414" max="6414" width="9.875" style="15" customWidth="1"/>
    <col min="6415" max="6415" width="6.125" style="15" customWidth="1"/>
    <col min="6416" max="6416" width="7.625" style="15" customWidth="1"/>
    <col min="6417" max="6417" width="8.5" style="15" customWidth="1"/>
    <col min="6418" max="6418" width="8.625" style="15" customWidth="1"/>
    <col min="6419" max="6419" width="10.25" style="15" customWidth="1"/>
    <col min="6420" max="6421" width="10.75" style="15" customWidth="1"/>
    <col min="6422" max="6423" width="10.25" style="15" customWidth="1"/>
    <col min="6424" max="6424" width="10.75" style="15" customWidth="1"/>
    <col min="6425" max="6427" width="10.25" style="15" customWidth="1"/>
    <col min="6428" max="6428" width="8.625" style="15" customWidth="1"/>
    <col min="6429" max="6429" width="10.5" style="15" customWidth="1"/>
    <col min="6430" max="6432" width="8.125" style="15" customWidth="1"/>
    <col min="6433" max="6435" width="6.625" style="15" customWidth="1"/>
    <col min="6436" max="6438" width="7.5" style="15" customWidth="1"/>
    <col min="6439" max="6440" width="7.625" style="15" customWidth="1"/>
    <col min="6441" max="6441" width="8.625" style="15" customWidth="1"/>
    <col min="6442" max="6443" width="9.625" style="15" customWidth="1"/>
    <col min="6444" max="6451" width="9.125" style="15" customWidth="1"/>
    <col min="6452" max="6452" width="8.625" style="15" customWidth="1"/>
    <col min="6453" max="6453" width="10.5" style="15" customWidth="1"/>
    <col min="6454" max="6454" width="8.375" style="15" customWidth="1"/>
    <col min="6455" max="6455" width="8.625" style="15" customWidth="1"/>
    <col min="6456" max="6456" width="9.75" style="15" customWidth="1"/>
    <col min="6457" max="6457" width="8.375" style="15" customWidth="1"/>
    <col min="6458" max="6458" width="8.625" style="15" customWidth="1"/>
    <col min="6459" max="6459" width="9.75" style="15" customWidth="1"/>
    <col min="6460" max="6460" width="8.375" style="15" customWidth="1"/>
    <col min="6461" max="6461" width="8.625" style="15" customWidth="1"/>
    <col min="6462" max="6462" width="9.75" style="15" customWidth="1"/>
    <col min="6463" max="6463" width="8.625" style="15" customWidth="1"/>
    <col min="6464" max="6474" width="8.125" style="15" customWidth="1"/>
    <col min="6475" max="6475" width="8.625" style="15" customWidth="1"/>
    <col min="6476" max="6476" width="10.5" style="15" customWidth="1"/>
    <col min="6477" max="6477" width="8.625" style="15" customWidth="1"/>
    <col min="6478" max="6478" width="10.125" style="15" customWidth="1"/>
    <col min="6479" max="6479" width="8.625" style="15" customWidth="1"/>
    <col min="6480" max="6480" width="9" style="15" customWidth="1"/>
    <col min="6481" max="6481" width="10.125" style="15" customWidth="1"/>
    <col min="6482" max="6482" width="7.125" style="15" customWidth="1"/>
    <col min="6483" max="6483" width="8.125" style="15" customWidth="1"/>
    <col min="6484" max="6484" width="10.125" style="15" customWidth="1"/>
    <col min="6485" max="6486" width="8.625" style="15" customWidth="1"/>
    <col min="6487" max="6491" width="8.875" style="15" customWidth="1"/>
    <col min="6492" max="6492" width="7.75" style="15" customWidth="1"/>
    <col min="6493" max="6493" width="6.75" style="15" bestFit="1" customWidth="1"/>
    <col min="6494" max="6494" width="8.25" style="15" customWidth="1"/>
    <col min="6495" max="6497" width="7.75" style="15" customWidth="1"/>
    <col min="6498" max="6498" width="8.625" style="15" customWidth="1"/>
    <col min="6499" max="6499" width="10.5" style="15" customWidth="1"/>
    <col min="6500" max="6505" width="8.5" style="15" customWidth="1"/>
    <col min="6506" max="6508" width="9.625" style="15" customWidth="1"/>
    <col min="6509" max="6509" width="8.625" style="15" customWidth="1"/>
    <col min="6510" max="6512" width="10.125" style="15" customWidth="1"/>
    <col min="6513" max="6515" width="10.625" style="15" customWidth="1"/>
    <col min="6516" max="6518" width="10.125" style="15" customWidth="1"/>
    <col min="6519" max="6519" width="8.625" style="15" customWidth="1"/>
    <col min="6520" max="6520" width="10.5" style="15" customWidth="1"/>
    <col min="6521" max="6523" width="8.625" style="15" customWidth="1"/>
    <col min="6524" max="6529" width="8.125" style="15" customWidth="1"/>
    <col min="6530" max="6530" width="7.625" style="15" customWidth="1"/>
    <col min="6531" max="6531" width="8.625" style="15" customWidth="1"/>
    <col min="6532" max="6542" width="8.375" style="15" customWidth="1"/>
    <col min="6543" max="6543" width="8.625" style="15" customWidth="1"/>
    <col min="6544" max="6544" width="10.5" style="15" customWidth="1"/>
    <col min="6545" max="6548" width="9.625" style="15" customWidth="1"/>
    <col min="6549" max="6554" width="8.625" style="15" customWidth="1"/>
    <col min="6555" max="6564" width="9.375" style="15" customWidth="1"/>
    <col min="6565" max="6565" width="8.625" style="15" customWidth="1"/>
    <col min="6566" max="6566" width="10.5" style="15" customWidth="1"/>
    <col min="6567" max="6575" width="9.25" style="15" customWidth="1"/>
    <col min="6576" max="6576" width="8.625" style="15" customWidth="1"/>
    <col min="6577" max="6585" width="10.375" style="15" customWidth="1"/>
    <col min="6586" max="6586" width="8.625" style="15" customWidth="1"/>
    <col min="6587" max="6587" width="10.5" style="15" customWidth="1"/>
    <col min="6588" max="6596" width="9.125" style="15" customWidth="1"/>
    <col min="6597" max="6597" width="8.625" style="15" customWidth="1"/>
    <col min="6598" max="6606" width="9.375" style="15" customWidth="1"/>
    <col min="6607" max="6607" width="9.125" style="15" customWidth="1"/>
    <col min="6608" max="6646" width="9" style="15" hidden="1" customWidth="1"/>
    <col min="6647" max="6662" width="9" style="15" hidden="1"/>
    <col min="6663" max="6663" width="10.5" style="15" customWidth="1"/>
    <col min="6664" max="6664" width="8.625" style="15" customWidth="1"/>
    <col min="6665" max="6665" width="10.25" style="15" customWidth="1"/>
    <col min="6666" max="6666" width="7.375" style="15" customWidth="1"/>
    <col min="6667" max="6667" width="9.75" style="15" customWidth="1"/>
    <col min="6668" max="6668" width="7" style="15" customWidth="1"/>
    <col min="6669" max="6669" width="8.5" style="15" customWidth="1"/>
    <col min="6670" max="6670" width="9.875" style="15" customWidth="1"/>
    <col min="6671" max="6671" width="6.125" style="15" customWidth="1"/>
    <col min="6672" max="6672" width="7.625" style="15" customWidth="1"/>
    <col min="6673" max="6673" width="8.5" style="15" customWidth="1"/>
    <col min="6674" max="6674" width="8.625" style="15" customWidth="1"/>
    <col min="6675" max="6675" width="10.25" style="15" customWidth="1"/>
    <col min="6676" max="6677" width="10.75" style="15" customWidth="1"/>
    <col min="6678" max="6679" width="10.25" style="15" customWidth="1"/>
    <col min="6680" max="6680" width="10.75" style="15" customWidth="1"/>
    <col min="6681" max="6683" width="10.25" style="15" customWidth="1"/>
    <col min="6684" max="6684" width="8.625" style="15" customWidth="1"/>
    <col min="6685" max="6685" width="10.5" style="15" customWidth="1"/>
    <col min="6686" max="6688" width="8.125" style="15" customWidth="1"/>
    <col min="6689" max="6691" width="6.625" style="15" customWidth="1"/>
    <col min="6692" max="6694" width="7.5" style="15" customWidth="1"/>
    <col min="6695" max="6696" width="7.625" style="15" customWidth="1"/>
    <col min="6697" max="6697" width="8.625" style="15" customWidth="1"/>
    <col min="6698" max="6699" width="9.625" style="15" customWidth="1"/>
    <col min="6700" max="6707" width="9.125" style="15" customWidth="1"/>
    <col min="6708" max="6708" width="8.625" style="15" customWidth="1"/>
    <col min="6709" max="6709" width="10.5" style="15" customWidth="1"/>
    <col min="6710" max="6710" width="8.375" style="15" customWidth="1"/>
    <col min="6711" max="6711" width="8.625" style="15" customWidth="1"/>
    <col min="6712" max="6712" width="9.75" style="15" customWidth="1"/>
    <col min="6713" max="6713" width="8.375" style="15" customWidth="1"/>
    <col min="6714" max="6714" width="8.625" style="15" customWidth="1"/>
    <col min="6715" max="6715" width="9.75" style="15" customWidth="1"/>
    <col min="6716" max="6716" width="8.375" style="15" customWidth="1"/>
    <col min="6717" max="6717" width="8.625" style="15" customWidth="1"/>
    <col min="6718" max="6718" width="9.75" style="15" customWidth="1"/>
    <col min="6719" max="6719" width="8.625" style="15" customWidth="1"/>
    <col min="6720" max="6730" width="8.125" style="15" customWidth="1"/>
    <col min="6731" max="6731" width="8.625" style="15" customWidth="1"/>
    <col min="6732" max="6732" width="10.5" style="15" customWidth="1"/>
    <col min="6733" max="6733" width="8.625" style="15" customWidth="1"/>
    <col min="6734" max="6734" width="10.125" style="15" customWidth="1"/>
    <col min="6735" max="6735" width="8.625" style="15" customWidth="1"/>
    <col min="6736" max="6736" width="9" style="15" customWidth="1"/>
    <col min="6737" max="6737" width="10.125" style="15" customWidth="1"/>
    <col min="6738" max="6738" width="7.125" style="15" customWidth="1"/>
    <col min="6739" max="6739" width="8.125" style="15" customWidth="1"/>
    <col min="6740" max="6740" width="10.125" style="15" customWidth="1"/>
    <col min="6741" max="6742" width="8.625" style="15" customWidth="1"/>
    <col min="6743" max="6747" width="8.875" style="15" customWidth="1"/>
    <col min="6748" max="6748" width="7.75" style="15" customWidth="1"/>
    <col min="6749" max="6749" width="6.75" style="15" bestFit="1" customWidth="1"/>
    <col min="6750" max="6750" width="8.25" style="15" customWidth="1"/>
    <col min="6751" max="6753" width="7.75" style="15" customWidth="1"/>
    <col min="6754" max="6754" width="8.625" style="15" customWidth="1"/>
    <col min="6755" max="6755" width="10.5" style="15" customWidth="1"/>
    <col min="6756" max="6761" width="8.5" style="15" customWidth="1"/>
    <col min="6762" max="6764" width="9.625" style="15" customWidth="1"/>
    <col min="6765" max="6765" width="8.625" style="15" customWidth="1"/>
    <col min="6766" max="6768" width="10.125" style="15" customWidth="1"/>
    <col min="6769" max="6771" width="10.625" style="15" customWidth="1"/>
    <col min="6772" max="6774" width="10.125" style="15" customWidth="1"/>
    <col min="6775" max="6775" width="8.625" style="15" customWidth="1"/>
    <col min="6776" max="6776" width="10.5" style="15" customWidth="1"/>
    <col min="6777" max="6779" width="8.625" style="15" customWidth="1"/>
    <col min="6780" max="6785" width="8.125" style="15" customWidth="1"/>
    <col min="6786" max="6786" width="7.625" style="15" customWidth="1"/>
    <col min="6787" max="6787" width="8.625" style="15" customWidth="1"/>
    <col min="6788" max="6798" width="8.375" style="15" customWidth="1"/>
    <col min="6799" max="6799" width="8.625" style="15" customWidth="1"/>
    <col min="6800" max="6800" width="10.5" style="15" customWidth="1"/>
    <col min="6801" max="6804" width="9.625" style="15" customWidth="1"/>
    <col min="6805" max="6810" width="8.625" style="15" customWidth="1"/>
    <col min="6811" max="6820" width="9.375" style="15" customWidth="1"/>
    <col min="6821" max="6821" width="8.625" style="15" customWidth="1"/>
    <col min="6822" max="6822" width="10.5" style="15" customWidth="1"/>
    <col min="6823" max="6831" width="9.25" style="15" customWidth="1"/>
    <col min="6832" max="6832" width="8.625" style="15" customWidth="1"/>
    <col min="6833" max="6841" width="10.375" style="15" customWidth="1"/>
    <col min="6842" max="6842" width="8.625" style="15" customWidth="1"/>
    <col min="6843" max="6843" width="10.5" style="15" customWidth="1"/>
    <col min="6844" max="6852" width="9.125" style="15" customWidth="1"/>
    <col min="6853" max="6853" width="8.625" style="15" customWidth="1"/>
    <col min="6854" max="6862" width="9.375" style="15" customWidth="1"/>
    <col min="6863" max="6863" width="9.125" style="15" customWidth="1"/>
    <col min="6864" max="6902" width="9" style="15" hidden="1" customWidth="1"/>
    <col min="6903" max="6918" width="9" style="15" hidden="1"/>
    <col min="6919" max="6919" width="10.5" style="15" customWidth="1"/>
    <col min="6920" max="6920" width="8.625" style="15" customWidth="1"/>
    <col min="6921" max="6921" width="10.25" style="15" customWidth="1"/>
    <col min="6922" max="6922" width="7.375" style="15" customWidth="1"/>
    <col min="6923" max="6923" width="9.75" style="15" customWidth="1"/>
    <col min="6924" max="6924" width="7" style="15" customWidth="1"/>
    <col min="6925" max="6925" width="8.5" style="15" customWidth="1"/>
    <col min="6926" max="6926" width="9.875" style="15" customWidth="1"/>
    <col min="6927" max="6927" width="6.125" style="15" customWidth="1"/>
    <col min="6928" max="6928" width="7.625" style="15" customWidth="1"/>
    <col min="6929" max="6929" width="8.5" style="15" customWidth="1"/>
    <col min="6930" max="6930" width="8.625" style="15" customWidth="1"/>
    <col min="6931" max="6931" width="10.25" style="15" customWidth="1"/>
    <col min="6932" max="6933" width="10.75" style="15" customWidth="1"/>
    <col min="6934" max="6935" width="10.25" style="15" customWidth="1"/>
    <col min="6936" max="6936" width="10.75" style="15" customWidth="1"/>
    <col min="6937" max="6939" width="10.25" style="15" customWidth="1"/>
    <col min="6940" max="6940" width="8.625" style="15" customWidth="1"/>
    <col min="6941" max="6941" width="10.5" style="15" customWidth="1"/>
    <col min="6942" max="6944" width="8.125" style="15" customWidth="1"/>
    <col min="6945" max="6947" width="6.625" style="15" customWidth="1"/>
    <col min="6948" max="6950" width="7.5" style="15" customWidth="1"/>
    <col min="6951" max="6952" width="7.625" style="15" customWidth="1"/>
    <col min="6953" max="6953" width="8.625" style="15" customWidth="1"/>
    <col min="6954" max="6955" width="9.625" style="15" customWidth="1"/>
    <col min="6956" max="6963" width="9.125" style="15" customWidth="1"/>
    <col min="6964" max="6964" width="8.625" style="15" customWidth="1"/>
    <col min="6965" max="6965" width="10.5" style="15" customWidth="1"/>
    <col min="6966" max="6966" width="8.375" style="15" customWidth="1"/>
    <col min="6967" max="6967" width="8.625" style="15" customWidth="1"/>
    <col min="6968" max="6968" width="9.75" style="15" customWidth="1"/>
    <col min="6969" max="6969" width="8.375" style="15" customWidth="1"/>
    <col min="6970" max="6970" width="8.625" style="15" customWidth="1"/>
    <col min="6971" max="6971" width="9.75" style="15" customWidth="1"/>
    <col min="6972" max="6972" width="8.375" style="15" customWidth="1"/>
    <col min="6973" max="6973" width="8.625" style="15" customWidth="1"/>
    <col min="6974" max="6974" width="9.75" style="15" customWidth="1"/>
    <col min="6975" max="6975" width="8.625" style="15" customWidth="1"/>
    <col min="6976" max="6986" width="8.125" style="15" customWidth="1"/>
    <col min="6987" max="6987" width="8.625" style="15" customWidth="1"/>
    <col min="6988" max="6988" width="10.5" style="15" customWidth="1"/>
    <col min="6989" max="6989" width="8.625" style="15" customWidth="1"/>
    <col min="6990" max="6990" width="10.125" style="15" customWidth="1"/>
    <col min="6991" max="6991" width="8.625" style="15" customWidth="1"/>
    <col min="6992" max="6992" width="9" style="15" customWidth="1"/>
    <col min="6993" max="6993" width="10.125" style="15" customWidth="1"/>
    <col min="6994" max="6994" width="7.125" style="15" customWidth="1"/>
    <col min="6995" max="6995" width="8.125" style="15" customWidth="1"/>
    <col min="6996" max="6996" width="10.125" style="15" customWidth="1"/>
    <col min="6997" max="6998" width="8.625" style="15" customWidth="1"/>
    <col min="6999" max="7003" width="8.875" style="15" customWidth="1"/>
    <col min="7004" max="7004" width="7.75" style="15" customWidth="1"/>
    <col min="7005" max="7005" width="6.75" style="15" bestFit="1" customWidth="1"/>
    <col min="7006" max="7006" width="8.25" style="15" customWidth="1"/>
    <col min="7007" max="7009" width="7.75" style="15" customWidth="1"/>
    <col min="7010" max="7010" width="8.625" style="15" customWidth="1"/>
    <col min="7011" max="7011" width="10.5" style="15" customWidth="1"/>
    <col min="7012" max="7017" width="8.5" style="15" customWidth="1"/>
    <col min="7018" max="7020" width="9.625" style="15" customWidth="1"/>
    <col min="7021" max="7021" width="8.625" style="15" customWidth="1"/>
    <col min="7022" max="7024" width="10.125" style="15" customWidth="1"/>
    <col min="7025" max="7027" width="10.625" style="15" customWidth="1"/>
    <col min="7028" max="7030" width="10.125" style="15" customWidth="1"/>
    <col min="7031" max="7031" width="8.625" style="15" customWidth="1"/>
    <col min="7032" max="7032" width="10.5" style="15" customWidth="1"/>
    <col min="7033" max="7035" width="8.625" style="15" customWidth="1"/>
    <col min="7036" max="7041" width="8.125" style="15" customWidth="1"/>
    <col min="7042" max="7042" width="7.625" style="15" customWidth="1"/>
    <col min="7043" max="7043" width="8.625" style="15" customWidth="1"/>
    <col min="7044" max="7054" width="8.375" style="15" customWidth="1"/>
    <col min="7055" max="7055" width="8.625" style="15" customWidth="1"/>
    <col min="7056" max="7056" width="10.5" style="15" customWidth="1"/>
    <col min="7057" max="7060" width="9.625" style="15" customWidth="1"/>
    <col min="7061" max="7066" width="8.625" style="15" customWidth="1"/>
    <col min="7067" max="7076" width="9.375" style="15" customWidth="1"/>
    <col min="7077" max="7077" width="8.625" style="15" customWidth="1"/>
    <col min="7078" max="7078" width="10.5" style="15" customWidth="1"/>
    <col min="7079" max="7087" width="9.25" style="15" customWidth="1"/>
    <col min="7088" max="7088" width="8.625" style="15" customWidth="1"/>
    <col min="7089" max="7097" width="10.375" style="15" customWidth="1"/>
    <col min="7098" max="7098" width="8.625" style="15" customWidth="1"/>
    <col min="7099" max="7099" width="10.5" style="15" customWidth="1"/>
    <col min="7100" max="7108" width="9.125" style="15" customWidth="1"/>
    <col min="7109" max="7109" width="8.625" style="15" customWidth="1"/>
    <col min="7110" max="7118" width="9.375" style="15" customWidth="1"/>
    <col min="7119" max="7119" width="9.125" style="15" customWidth="1"/>
    <col min="7120" max="7158" width="9" style="15" hidden="1" customWidth="1"/>
    <col min="7159" max="7174" width="9" style="15" hidden="1"/>
    <col min="7175" max="7175" width="10.5" style="15" customWidth="1"/>
    <col min="7176" max="7176" width="8.625" style="15" customWidth="1"/>
    <col min="7177" max="7177" width="10.25" style="15" customWidth="1"/>
    <col min="7178" max="7178" width="7.375" style="15" customWidth="1"/>
    <col min="7179" max="7179" width="9.75" style="15" customWidth="1"/>
    <col min="7180" max="7180" width="7" style="15" customWidth="1"/>
    <col min="7181" max="7181" width="8.5" style="15" customWidth="1"/>
    <col min="7182" max="7182" width="9.875" style="15" customWidth="1"/>
    <col min="7183" max="7183" width="6.125" style="15" customWidth="1"/>
    <col min="7184" max="7184" width="7.625" style="15" customWidth="1"/>
    <col min="7185" max="7185" width="8.5" style="15" customWidth="1"/>
    <col min="7186" max="7186" width="8.625" style="15" customWidth="1"/>
    <col min="7187" max="7187" width="10.25" style="15" customWidth="1"/>
    <col min="7188" max="7189" width="10.75" style="15" customWidth="1"/>
    <col min="7190" max="7191" width="10.25" style="15" customWidth="1"/>
    <col min="7192" max="7192" width="10.75" style="15" customWidth="1"/>
    <col min="7193" max="7195" width="10.25" style="15" customWidth="1"/>
    <col min="7196" max="7196" width="8.625" style="15" customWidth="1"/>
    <col min="7197" max="7197" width="10.5" style="15" customWidth="1"/>
    <col min="7198" max="7200" width="8.125" style="15" customWidth="1"/>
    <col min="7201" max="7203" width="6.625" style="15" customWidth="1"/>
    <col min="7204" max="7206" width="7.5" style="15" customWidth="1"/>
    <col min="7207" max="7208" width="7.625" style="15" customWidth="1"/>
    <col min="7209" max="7209" width="8.625" style="15" customWidth="1"/>
    <col min="7210" max="7211" width="9.625" style="15" customWidth="1"/>
    <col min="7212" max="7219" width="9.125" style="15" customWidth="1"/>
    <col min="7220" max="7220" width="8.625" style="15" customWidth="1"/>
    <col min="7221" max="7221" width="10.5" style="15" customWidth="1"/>
    <col min="7222" max="7222" width="8.375" style="15" customWidth="1"/>
    <col min="7223" max="7223" width="8.625" style="15" customWidth="1"/>
    <col min="7224" max="7224" width="9.75" style="15" customWidth="1"/>
    <col min="7225" max="7225" width="8.375" style="15" customWidth="1"/>
    <col min="7226" max="7226" width="8.625" style="15" customWidth="1"/>
    <col min="7227" max="7227" width="9.75" style="15" customWidth="1"/>
    <col min="7228" max="7228" width="8.375" style="15" customWidth="1"/>
    <col min="7229" max="7229" width="8.625" style="15" customWidth="1"/>
    <col min="7230" max="7230" width="9.75" style="15" customWidth="1"/>
    <col min="7231" max="7231" width="8.625" style="15" customWidth="1"/>
    <col min="7232" max="7242" width="8.125" style="15" customWidth="1"/>
    <col min="7243" max="7243" width="8.625" style="15" customWidth="1"/>
    <col min="7244" max="7244" width="10.5" style="15" customWidth="1"/>
    <col min="7245" max="7245" width="8.625" style="15" customWidth="1"/>
    <col min="7246" max="7246" width="10.125" style="15" customWidth="1"/>
    <col min="7247" max="7247" width="8.625" style="15" customWidth="1"/>
    <col min="7248" max="7248" width="9" style="15" customWidth="1"/>
    <col min="7249" max="7249" width="10.125" style="15" customWidth="1"/>
    <col min="7250" max="7250" width="7.125" style="15" customWidth="1"/>
    <col min="7251" max="7251" width="8.125" style="15" customWidth="1"/>
    <col min="7252" max="7252" width="10.125" style="15" customWidth="1"/>
    <col min="7253" max="7254" width="8.625" style="15" customWidth="1"/>
    <col min="7255" max="7259" width="8.875" style="15" customWidth="1"/>
    <col min="7260" max="7260" width="7.75" style="15" customWidth="1"/>
    <col min="7261" max="7261" width="6.75" style="15" bestFit="1" customWidth="1"/>
    <col min="7262" max="7262" width="8.25" style="15" customWidth="1"/>
    <col min="7263" max="7265" width="7.75" style="15" customWidth="1"/>
    <col min="7266" max="7266" width="8.625" style="15" customWidth="1"/>
    <col min="7267" max="7267" width="10.5" style="15" customWidth="1"/>
    <col min="7268" max="7273" width="8.5" style="15" customWidth="1"/>
    <col min="7274" max="7276" width="9.625" style="15" customWidth="1"/>
    <col min="7277" max="7277" width="8.625" style="15" customWidth="1"/>
    <col min="7278" max="7280" width="10.125" style="15" customWidth="1"/>
    <col min="7281" max="7283" width="10.625" style="15" customWidth="1"/>
    <col min="7284" max="7286" width="10.125" style="15" customWidth="1"/>
    <col min="7287" max="7287" width="8.625" style="15" customWidth="1"/>
    <col min="7288" max="7288" width="10.5" style="15" customWidth="1"/>
    <col min="7289" max="7291" width="8.625" style="15" customWidth="1"/>
    <col min="7292" max="7297" width="8.125" style="15" customWidth="1"/>
    <col min="7298" max="7298" width="7.625" style="15" customWidth="1"/>
    <col min="7299" max="7299" width="8.625" style="15" customWidth="1"/>
    <col min="7300" max="7310" width="8.375" style="15" customWidth="1"/>
    <col min="7311" max="7311" width="8.625" style="15" customWidth="1"/>
    <col min="7312" max="7312" width="10.5" style="15" customWidth="1"/>
    <col min="7313" max="7316" width="9.625" style="15" customWidth="1"/>
    <col min="7317" max="7322" width="8.625" style="15" customWidth="1"/>
    <col min="7323" max="7332" width="9.375" style="15" customWidth="1"/>
    <col min="7333" max="7333" width="8.625" style="15" customWidth="1"/>
    <col min="7334" max="7334" width="10.5" style="15" customWidth="1"/>
    <col min="7335" max="7343" width="9.25" style="15" customWidth="1"/>
    <col min="7344" max="7344" width="8.625" style="15" customWidth="1"/>
    <col min="7345" max="7353" width="10.375" style="15" customWidth="1"/>
    <col min="7354" max="7354" width="8.625" style="15" customWidth="1"/>
    <col min="7355" max="7355" width="10.5" style="15" customWidth="1"/>
    <col min="7356" max="7364" width="9.125" style="15" customWidth="1"/>
    <col min="7365" max="7365" width="8.625" style="15" customWidth="1"/>
    <col min="7366" max="7374" width="9.375" style="15" customWidth="1"/>
    <col min="7375" max="7375" width="9.125" style="15" customWidth="1"/>
    <col min="7376" max="7414" width="9" style="15" hidden="1" customWidth="1"/>
    <col min="7415" max="7430" width="9" style="15" hidden="1"/>
    <col min="7431" max="7431" width="10.5" style="15" customWidth="1"/>
    <col min="7432" max="7432" width="8.625" style="15" customWidth="1"/>
    <col min="7433" max="7433" width="10.25" style="15" customWidth="1"/>
    <col min="7434" max="7434" width="7.375" style="15" customWidth="1"/>
    <col min="7435" max="7435" width="9.75" style="15" customWidth="1"/>
    <col min="7436" max="7436" width="7" style="15" customWidth="1"/>
    <col min="7437" max="7437" width="8.5" style="15" customWidth="1"/>
    <col min="7438" max="7438" width="9.875" style="15" customWidth="1"/>
    <col min="7439" max="7439" width="6.125" style="15" customWidth="1"/>
    <col min="7440" max="7440" width="7.625" style="15" customWidth="1"/>
    <col min="7441" max="7441" width="8.5" style="15" customWidth="1"/>
    <col min="7442" max="7442" width="8.625" style="15" customWidth="1"/>
    <col min="7443" max="7443" width="10.25" style="15" customWidth="1"/>
    <col min="7444" max="7445" width="10.75" style="15" customWidth="1"/>
    <col min="7446" max="7447" width="10.25" style="15" customWidth="1"/>
    <col min="7448" max="7448" width="10.75" style="15" customWidth="1"/>
    <col min="7449" max="7451" width="10.25" style="15" customWidth="1"/>
    <col min="7452" max="7452" width="8.625" style="15" customWidth="1"/>
    <col min="7453" max="7453" width="10.5" style="15" customWidth="1"/>
    <col min="7454" max="7456" width="8.125" style="15" customWidth="1"/>
    <col min="7457" max="7459" width="6.625" style="15" customWidth="1"/>
    <col min="7460" max="7462" width="7.5" style="15" customWidth="1"/>
    <col min="7463" max="7464" width="7.625" style="15" customWidth="1"/>
    <col min="7465" max="7465" width="8.625" style="15" customWidth="1"/>
    <col min="7466" max="7467" width="9.625" style="15" customWidth="1"/>
    <col min="7468" max="7475" width="9.125" style="15" customWidth="1"/>
    <col min="7476" max="7476" width="8.625" style="15" customWidth="1"/>
    <col min="7477" max="7477" width="10.5" style="15" customWidth="1"/>
    <col min="7478" max="7478" width="8.375" style="15" customWidth="1"/>
    <col min="7479" max="7479" width="8.625" style="15" customWidth="1"/>
    <col min="7480" max="7480" width="9.75" style="15" customWidth="1"/>
    <col min="7481" max="7481" width="8.375" style="15" customWidth="1"/>
    <col min="7482" max="7482" width="8.625" style="15" customWidth="1"/>
    <col min="7483" max="7483" width="9.75" style="15" customWidth="1"/>
    <col min="7484" max="7484" width="8.375" style="15" customWidth="1"/>
    <col min="7485" max="7485" width="8.625" style="15" customWidth="1"/>
    <col min="7486" max="7486" width="9.75" style="15" customWidth="1"/>
    <col min="7487" max="7487" width="8.625" style="15" customWidth="1"/>
    <col min="7488" max="7498" width="8.125" style="15" customWidth="1"/>
    <col min="7499" max="7499" width="8.625" style="15" customWidth="1"/>
    <col min="7500" max="7500" width="10.5" style="15" customWidth="1"/>
    <col min="7501" max="7501" width="8.625" style="15" customWidth="1"/>
    <col min="7502" max="7502" width="10.125" style="15" customWidth="1"/>
    <col min="7503" max="7503" width="8.625" style="15" customWidth="1"/>
    <col min="7504" max="7504" width="9" style="15" customWidth="1"/>
    <col min="7505" max="7505" width="10.125" style="15" customWidth="1"/>
    <col min="7506" max="7506" width="7.125" style="15" customWidth="1"/>
    <col min="7507" max="7507" width="8.125" style="15" customWidth="1"/>
    <col min="7508" max="7508" width="10.125" style="15" customWidth="1"/>
    <col min="7509" max="7510" width="8.625" style="15" customWidth="1"/>
    <col min="7511" max="7515" width="8.875" style="15" customWidth="1"/>
    <col min="7516" max="7516" width="7.75" style="15" customWidth="1"/>
    <col min="7517" max="7517" width="6.75" style="15" bestFit="1" customWidth="1"/>
    <col min="7518" max="7518" width="8.25" style="15" customWidth="1"/>
    <col min="7519" max="7521" width="7.75" style="15" customWidth="1"/>
    <col min="7522" max="7522" width="8.625" style="15" customWidth="1"/>
    <col min="7523" max="7523" width="10.5" style="15" customWidth="1"/>
    <col min="7524" max="7529" width="8.5" style="15" customWidth="1"/>
    <col min="7530" max="7532" width="9.625" style="15" customWidth="1"/>
    <col min="7533" max="7533" width="8.625" style="15" customWidth="1"/>
    <col min="7534" max="7536" width="10.125" style="15" customWidth="1"/>
    <col min="7537" max="7539" width="10.625" style="15" customWidth="1"/>
    <col min="7540" max="7542" width="10.125" style="15" customWidth="1"/>
    <col min="7543" max="7543" width="8.625" style="15" customWidth="1"/>
    <col min="7544" max="7544" width="10.5" style="15" customWidth="1"/>
    <col min="7545" max="7547" width="8.625" style="15" customWidth="1"/>
    <col min="7548" max="7553" width="8.125" style="15" customWidth="1"/>
    <col min="7554" max="7554" width="7.625" style="15" customWidth="1"/>
    <col min="7555" max="7555" width="8.625" style="15" customWidth="1"/>
    <col min="7556" max="7566" width="8.375" style="15" customWidth="1"/>
    <col min="7567" max="7567" width="8.625" style="15" customWidth="1"/>
    <col min="7568" max="7568" width="10.5" style="15" customWidth="1"/>
    <col min="7569" max="7572" width="9.625" style="15" customWidth="1"/>
    <col min="7573" max="7578" width="8.625" style="15" customWidth="1"/>
    <col min="7579" max="7588" width="9.375" style="15" customWidth="1"/>
    <col min="7589" max="7589" width="8.625" style="15" customWidth="1"/>
    <col min="7590" max="7590" width="10.5" style="15" customWidth="1"/>
    <col min="7591" max="7599" width="9.25" style="15" customWidth="1"/>
    <col min="7600" max="7600" width="8.625" style="15" customWidth="1"/>
    <col min="7601" max="7609" width="10.375" style="15" customWidth="1"/>
    <col min="7610" max="7610" width="8.625" style="15" customWidth="1"/>
    <col min="7611" max="7611" width="10.5" style="15" customWidth="1"/>
    <col min="7612" max="7620" width="9.125" style="15" customWidth="1"/>
    <col min="7621" max="7621" width="8.625" style="15" customWidth="1"/>
    <col min="7622" max="7630" width="9.375" style="15" customWidth="1"/>
    <col min="7631" max="7631" width="9.125" style="15" customWidth="1"/>
    <col min="7632" max="7670" width="9" style="15" hidden="1" customWidth="1"/>
    <col min="7671" max="7686" width="9" style="15" hidden="1"/>
    <col min="7687" max="7687" width="10.5" style="15" customWidth="1"/>
    <col min="7688" max="7688" width="8.625" style="15" customWidth="1"/>
    <col min="7689" max="7689" width="10.25" style="15" customWidth="1"/>
    <col min="7690" max="7690" width="7.375" style="15" customWidth="1"/>
    <col min="7691" max="7691" width="9.75" style="15" customWidth="1"/>
    <col min="7692" max="7692" width="7" style="15" customWidth="1"/>
    <col min="7693" max="7693" width="8.5" style="15" customWidth="1"/>
    <col min="7694" max="7694" width="9.875" style="15" customWidth="1"/>
    <col min="7695" max="7695" width="6.125" style="15" customWidth="1"/>
    <col min="7696" max="7696" width="7.625" style="15" customWidth="1"/>
    <col min="7697" max="7697" width="8.5" style="15" customWidth="1"/>
    <col min="7698" max="7698" width="8.625" style="15" customWidth="1"/>
    <col min="7699" max="7699" width="10.25" style="15" customWidth="1"/>
    <col min="7700" max="7701" width="10.75" style="15" customWidth="1"/>
    <col min="7702" max="7703" width="10.25" style="15" customWidth="1"/>
    <col min="7704" max="7704" width="10.75" style="15" customWidth="1"/>
    <col min="7705" max="7707" width="10.25" style="15" customWidth="1"/>
    <col min="7708" max="7708" width="8.625" style="15" customWidth="1"/>
    <col min="7709" max="7709" width="10.5" style="15" customWidth="1"/>
    <col min="7710" max="7712" width="8.125" style="15" customWidth="1"/>
    <col min="7713" max="7715" width="6.625" style="15" customWidth="1"/>
    <col min="7716" max="7718" width="7.5" style="15" customWidth="1"/>
    <col min="7719" max="7720" width="7.625" style="15" customWidth="1"/>
    <col min="7721" max="7721" width="8.625" style="15" customWidth="1"/>
    <col min="7722" max="7723" width="9.625" style="15" customWidth="1"/>
    <col min="7724" max="7731" width="9.125" style="15" customWidth="1"/>
    <col min="7732" max="7732" width="8.625" style="15" customWidth="1"/>
    <col min="7733" max="7733" width="10.5" style="15" customWidth="1"/>
    <col min="7734" max="7734" width="8.375" style="15" customWidth="1"/>
    <col min="7735" max="7735" width="8.625" style="15" customWidth="1"/>
    <col min="7736" max="7736" width="9.75" style="15" customWidth="1"/>
    <col min="7737" max="7737" width="8.375" style="15" customWidth="1"/>
    <col min="7738" max="7738" width="8.625" style="15" customWidth="1"/>
    <col min="7739" max="7739" width="9.75" style="15" customWidth="1"/>
    <col min="7740" max="7740" width="8.375" style="15" customWidth="1"/>
    <col min="7741" max="7741" width="8.625" style="15" customWidth="1"/>
    <col min="7742" max="7742" width="9.75" style="15" customWidth="1"/>
    <col min="7743" max="7743" width="8.625" style="15" customWidth="1"/>
    <col min="7744" max="7754" width="8.125" style="15" customWidth="1"/>
    <col min="7755" max="7755" width="8.625" style="15" customWidth="1"/>
    <col min="7756" max="7756" width="10.5" style="15" customWidth="1"/>
    <col min="7757" max="7757" width="8.625" style="15" customWidth="1"/>
    <col min="7758" max="7758" width="10.125" style="15" customWidth="1"/>
    <col min="7759" max="7759" width="8.625" style="15" customWidth="1"/>
    <col min="7760" max="7760" width="9" style="15" customWidth="1"/>
    <col min="7761" max="7761" width="10.125" style="15" customWidth="1"/>
    <col min="7762" max="7762" width="7.125" style="15" customWidth="1"/>
    <col min="7763" max="7763" width="8.125" style="15" customWidth="1"/>
    <col min="7764" max="7764" width="10.125" style="15" customWidth="1"/>
    <col min="7765" max="7766" width="8.625" style="15" customWidth="1"/>
    <col min="7767" max="7771" width="8.875" style="15" customWidth="1"/>
    <col min="7772" max="7772" width="7.75" style="15" customWidth="1"/>
    <col min="7773" max="7773" width="6.75" style="15" bestFit="1" customWidth="1"/>
    <col min="7774" max="7774" width="8.25" style="15" customWidth="1"/>
    <col min="7775" max="7777" width="7.75" style="15" customWidth="1"/>
    <col min="7778" max="7778" width="8.625" style="15" customWidth="1"/>
    <col min="7779" max="7779" width="10.5" style="15" customWidth="1"/>
    <col min="7780" max="7785" width="8.5" style="15" customWidth="1"/>
    <col min="7786" max="7788" width="9.625" style="15" customWidth="1"/>
    <col min="7789" max="7789" width="8.625" style="15" customWidth="1"/>
    <col min="7790" max="7792" width="10.125" style="15" customWidth="1"/>
    <col min="7793" max="7795" width="10.625" style="15" customWidth="1"/>
    <col min="7796" max="7798" width="10.125" style="15" customWidth="1"/>
    <col min="7799" max="7799" width="8.625" style="15" customWidth="1"/>
    <col min="7800" max="7800" width="10.5" style="15" customWidth="1"/>
    <col min="7801" max="7803" width="8.625" style="15" customWidth="1"/>
    <col min="7804" max="7809" width="8.125" style="15" customWidth="1"/>
    <col min="7810" max="7810" width="7.625" style="15" customWidth="1"/>
    <col min="7811" max="7811" width="8.625" style="15" customWidth="1"/>
    <col min="7812" max="7822" width="8.375" style="15" customWidth="1"/>
    <col min="7823" max="7823" width="8.625" style="15" customWidth="1"/>
    <col min="7824" max="7824" width="10.5" style="15" customWidth="1"/>
    <col min="7825" max="7828" width="9.625" style="15" customWidth="1"/>
    <col min="7829" max="7834" width="8.625" style="15" customWidth="1"/>
    <col min="7835" max="7844" width="9.375" style="15" customWidth="1"/>
    <col min="7845" max="7845" width="8.625" style="15" customWidth="1"/>
    <col min="7846" max="7846" width="10.5" style="15" customWidth="1"/>
    <col min="7847" max="7855" width="9.25" style="15" customWidth="1"/>
    <col min="7856" max="7856" width="8.625" style="15" customWidth="1"/>
    <col min="7857" max="7865" width="10.375" style="15" customWidth="1"/>
    <col min="7866" max="7866" width="8.625" style="15" customWidth="1"/>
    <col min="7867" max="7867" width="10.5" style="15" customWidth="1"/>
    <col min="7868" max="7876" width="9.125" style="15" customWidth="1"/>
    <col min="7877" max="7877" width="8.625" style="15" customWidth="1"/>
    <col min="7878" max="7886" width="9.375" style="15" customWidth="1"/>
    <col min="7887" max="7887" width="9.125" style="15" customWidth="1"/>
    <col min="7888" max="7926" width="9" style="15" hidden="1" customWidth="1"/>
    <col min="7927" max="7942" width="9" style="15" hidden="1"/>
    <col min="7943" max="7943" width="10.5" style="15" customWidth="1"/>
    <col min="7944" max="7944" width="8.625" style="15" customWidth="1"/>
    <col min="7945" max="7945" width="10.25" style="15" customWidth="1"/>
    <col min="7946" max="7946" width="7.375" style="15" customWidth="1"/>
    <col min="7947" max="7947" width="9.75" style="15" customWidth="1"/>
    <col min="7948" max="7948" width="7" style="15" customWidth="1"/>
    <col min="7949" max="7949" width="8.5" style="15" customWidth="1"/>
    <col min="7950" max="7950" width="9.875" style="15" customWidth="1"/>
    <col min="7951" max="7951" width="6.125" style="15" customWidth="1"/>
    <col min="7952" max="7952" width="7.625" style="15" customWidth="1"/>
    <col min="7953" max="7953" width="8.5" style="15" customWidth="1"/>
    <col min="7954" max="7954" width="8.625" style="15" customWidth="1"/>
    <col min="7955" max="7955" width="10.25" style="15" customWidth="1"/>
    <col min="7956" max="7957" width="10.75" style="15" customWidth="1"/>
    <col min="7958" max="7959" width="10.25" style="15" customWidth="1"/>
    <col min="7960" max="7960" width="10.75" style="15" customWidth="1"/>
    <col min="7961" max="7963" width="10.25" style="15" customWidth="1"/>
    <col min="7964" max="7964" width="8.625" style="15" customWidth="1"/>
    <col min="7965" max="7965" width="10.5" style="15" customWidth="1"/>
    <col min="7966" max="7968" width="8.125" style="15" customWidth="1"/>
    <col min="7969" max="7971" width="6.625" style="15" customWidth="1"/>
    <col min="7972" max="7974" width="7.5" style="15" customWidth="1"/>
    <col min="7975" max="7976" width="7.625" style="15" customWidth="1"/>
    <col min="7977" max="7977" width="8.625" style="15" customWidth="1"/>
    <col min="7978" max="7979" width="9.625" style="15" customWidth="1"/>
    <col min="7980" max="7987" width="9.125" style="15" customWidth="1"/>
    <col min="7988" max="7988" width="8.625" style="15" customWidth="1"/>
    <col min="7989" max="7989" width="10.5" style="15" customWidth="1"/>
    <col min="7990" max="7990" width="8.375" style="15" customWidth="1"/>
    <col min="7991" max="7991" width="8.625" style="15" customWidth="1"/>
    <col min="7992" max="7992" width="9.75" style="15" customWidth="1"/>
    <col min="7993" max="7993" width="8.375" style="15" customWidth="1"/>
    <col min="7994" max="7994" width="8.625" style="15" customWidth="1"/>
    <col min="7995" max="7995" width="9.75" style="15" customWidth="1"/>
    <col min="7996" max="7996" width="8.375" style="15" customWidth="1"/>
    <col min="7997" max="7997" width="8.625" style="15" customWidth="1"/>
    <col min="7998" max="7998" width="9.75" style="15" customWidth="1"/>
    <col min="7999" max="7999" width="8.625" style="15" customWidth="1"/>
    <col min="8000" max="8010" width="8.125" style="15" customWidth="1"/>
    <col min="8011" max="8011" width="8.625" style="15" customWidth="1"/>
    <col min="8012" max="8012" width="10.5" style="15" customWidth="1"/>
    <col min="8013" max="8013" width="8.625" style="15" customWidth="1"/>
    <col min="8014" max="8014" width="10.125" style="15" customWidth="1"/>
    <col min="8015" max="8015" width="8.625" style="15" customWidth="1"/>
    <col min="8016" max="8016" width="9" style="15" customWidth="1"/>
    <col min="8017" max="8017" width="10.125" style="15" customWidth="1"/>
    <col min="8018" max="8018" width="7.125" style="15" customWidth="1"/>
    <col min="8019" max="8019" width="8.125" style="15" customWidth="1"/>
    <col min="8020" max="8020" width="10.125" style="15" customWidth="1"/>
    <col min="8021" max="8022" width="8.625" style="15" customWidth="1"/>
    <col min="8023" max="8027" width="8.875" style="15" customWidth="1"/>
    <col min="8028" max="8028" width="7.75" style="15" customWidth="1"/>
    <col min="8029" max="8029" width="6.75" style="15" bestFit="1" customWidth="1"/>
    <col min="8030" max="8030" width="8.25" style="15" customWidth="1"/>
    <col min="8031" max="8033" width="7.75" style="15" customWidth="1"/>
    <col min="8034" max="8034" width="8.625" style="15" customWidth="1"/>
    <col min="8035" max="8035" width="10.5" style="15" customWidth="1"/>
    <col min="8036" max="8041" width="8.5" style="15" customWidth="1"/>
    <col min="8042" max="8044" width="9.625" style="15" customWidth="1"/>
    <col min="8045" max="8045" width="8.625" style="15" customWidth="1"/>
    <col min="8046" max="8048" width="10.125" style="15" customWidth="1"/>
    <col min="8049" max="8051" width="10.625" style="15" customWidth="1"/>
    <col min="8052" max="8054" width="10.125" style="15" customWidth="1"/>
    <col min="8055" max="8055" width="8.625" style="15" customWidth="1"/>
    <col min="8056" max="8056" width="10.5" style="15" customWidth="1"/>
    <col min="8057" max="8059" width="8.625" style="15" customWidth="1"/>
    <col min="8060" max="8065" width="8.125" style="15" customWidth="1"/>
    <col min="8066" max="8066" width="7.625" style="15" customWidth="1"/>
    <col min="8067" max="8067" width="8.625" style="15" customWidth="1"/>
    <col min="8068" max="8078" width="8.375" style="15" customWidth="1"/>
    <col min="8079" max="8079" width="8.625" style="15" customWidth="1"/>
    <col min="8080" max="8080" width="10.5" style="15" customWidth="1"/>
    <col min="8081" max="8084" width="9.625" style="15" customWidth="1"/>
    <col min="8085" max="8090" width="8.625" style="15" customWidth="1"/>
    <col min="8091" max="8100" width="9.375" style="15" customWidth="1"/>
    <col min="8101" max="8101" width="8.625" style="15" customWidth="1"/>
    <col min="8102" max="8102" width="10.5" style="15" customWidth="1"/>
    <col min="8103" max="8111" width="9.25" style="15" customWidth="1"/>
    <col min="8112" max="8112" width="8.625" style="15" customWidth="1"/>
    <col min="8113" max="8121" width="10.375" style="15" customWidth="1"/>
    <col min="8122" max="8122" width="8.625" style="15" customWidth="1"/>
    <col min="8123" max="8123" width="10.5" style="15" customWidth="1"/>
    <col min="8124" max="8132" width="9.125" style="15" customWidth="1"/>
    <col min="8133" max="8133" width="8.625" style="15" customWidth="1"/>
    <col min="8134" max="8142" width="9.375" style="15" customWidth="1"/>
    <col min="8143" max="8143" width="9.125" style="15" customWidth="1"/>
    <col min="8144" max="8182" width="9" style="15" hidden="1" customWidth="1"/>
    <col min="8183" max="8198" width="9" style="15" hidden="1"/>
    <col min="8199" max="8199" width="10.5" style="15" customWidth="1"/>
    <col min="8200" max="8200" width="8.625" style="15" customWidth="1"/>
    <col min="8201" max="8201" width="10.25" style="15" customWidth="1"/>
    <col min="8202" max="8202" width="7.375" style="15" customWidth="1"/>
    <col min="8203" max="8203" width="9.75" style="15" customWidth="1"/>
    <col min="8204" max="8204" width="7" style="15" customWidth="1"/>
    <col min="8205" max="8205" width="8.5" style="15" customWidth="1"/>
    <col min="8206" max="8206" width="9.875" style="15" customWidth="1"/>
    <col min="8207" max="8207" width="6.125" style="15" customWidth="1"/>
    <col min="8208" max="8208" width="7.625" style="15" customWidth="1"/>
    <col min="8209" max="8209" width="8.5" style="15" customWidth="1"/>
    <col min="8210" max="8210" width="8.625" style="15" customWidth="1"/>
    <col min="8211" max="8211" width="10.25" style="15" customWidth="1"/>
    <col min="8212" max="8213" width="10.75" style="15" customWidth="1"/>
    <col min="8214" max="8215" width="10.25" style="15" customWidth="1"/>
    <col min="8216" max="8216" width="10.75" style="15" customWidth="1"/>
    <col min="8217" max="8219" width="10.25" style="15" customWidth="1"/>
    <col min="8220" max="8220" width="8.625" style="15" customWidth="1"/>
    <col min="8221" max="8221" width="10.5" style="15" customWidth="1"/>
    <col min="8222" max="8224" width="8.125" style="15" customWidth="1"/>
    <col min="8225" max="8227" width="6.625" style="15" customWidth="1"/>
    <col min="8228" max="8230" width="7.5" style="15" customWidth="1"/>
    <col min="8231" max="8232" width="7.625" style="15" customWidth="1"/>
    <col min="8233" max="8233" width="8.625" style="15" customWidth="1"/>
    <col min="8234" max="8235" width="9.625" style="15" customWidth="1"/>
    <col min="8236" max="8243" width="9.125" style="15" customWidth="1"/>
    <col min="8244" max="8244" width="8.625" style="15" customWidth="1"/>
    <col min="8245" max="8245" width="10.5" style="15" customWidth="1"/>
    <col min="8246" max="8246" width="8.375" style="15" customWidth="1"/>
    <col min="8247" max="8247" width="8.625" style="15" customWidth="1"/>
    <col min="8248" max="8248" width="9.75" style="15" customWidth="1"/>
    <col min="8249" max="8249" width="8.375" style="15" customWidth="1"/>
    <col min="8250" max="8250" width="8.625" style="15" customWidth="1"/>
    <col min="8251" max="8251" width="9.75" style="15" customWidth="1"/>
    <col min="8252" max="8252" width="8.375" style="15" customWidth="1"/>
    <col min="8253" max="8253" width="8.625" style="15" customWidth="1"/>
    <col min="8254" max="8254" width="9.75" style="15" customWidth="1"/>
    <col min="8255" max="8255" width="8.625" style="15" customWidth="1"/>
    <col min="8256" max="8266" width="8.125" style="15" customWidth="1"/>
    <col min="8267" max="8267" width="8.625" style="15" customWidth="1"/>
    <col min="8268" max="8268" width="10.5" style="15" customWidth="1"/>
    <col min="8269" max="8269" width="8.625" style="15" customWidth="1"/>
    <col min="8270" max="8270" width="10.125" style="15" customWidth="1"/>
    <col min="8271" max="8271" width="8.625" style="15" customWidth="1"/>
    <col min="8272" max="8272" width="9" style="15" customWidth="1"/>
    <col min="8273" max="8273" width="10.125" style="15" customWidth="1"/>
    <col min="8274" max="8274" width="7.125" style="15" customWidth="1"/>
    <col min="8275" max="8275" width="8.125" style="15" customWidth="1"/>
    <col min="8276" max="8276" width="10.125" style="15" customWidth="1"/>
    <col min="8277" max="8278" width="8.625" style="15" customWidth="1"/>
    <col min="8279" max="8283" width="8.875" style="15" customWidth="1"/>
    <col min="8284" max="8284" width="7.75" style="15" customWidth="1"/>
    <col min="8285" max="8285" width="6.75" style="15" bestFit="1" customWidth="1"/>
    <col min="8286" max="8286" width="8.25" style="15" customWidth="1"/>
    <col min="8287" max="8289" width="7.75" style="15" customWidth="1"/>
    <col min="8290" max="8290" width="8.625" style="15" customWidth="1"/>
    <col min="8291" max="8291" width="10.5" style="15" customWidth="1"/>
    <col min="8292" max="8297" width="8.5" style="15" customWidth="1"/>
    <col min="8298" max="8300" width="9.625" style="15" customWidth="1"/>
    <col min="8301" max="8301" width="8.625" style="15" customWidth="1"/>
    <col min="8302" max="8304" width="10.125" style="15" customWidth="1"/>
    <col min="8305" max="8307" width="10.625" style="15" customWidth="1"/>
    <col min="8308" max="8310" width="10.125" style="15" customWidth="1"/>
    <col min="8311" max="8311" width="8.625" style="15" customWidth="1"/>
    <col min="8312" max="8312" width="10.5" style="15" customWidth="1"/>
    <col min="8313" max="8315" width="8.625" style="15" customWidth="1"/>
    <col min="8316" max="8321" width="8.125" style="15" customWidth="1"/>
    <col min="8322" max="8322" width="7.625" style="15" customWidth="1"/>
    <col min="8323" max="8323" width="8.625" style="15" customWidth="1"/>
    <col min="8324" max="8334" width="8.375" style="15" customWidth="1"/>
    <col min="8335" max="8335" width="8.625" style="15" customWidth="1"/>
    <col min="8336" max="8336" width="10.5" style="15" customWidth="1"/>
    <col min="8337" max="8340" width="9.625" style="15" customWidth="1"/>
    <col min="8341" max="8346" width="8.625" style="15" customWidth="1"/>
    <col min="8347" max="8356" width="9.375" style="15" customWidth="1"/>
    <col min="8357" max="8357" width="8.625" style="15" customWidth="1"/>
    <col min="8358" max="8358" width="10.5" style="15" customWidth="1"/>
    <col min="8359" max="8367" width="9.25" style="15" customWidth="1"/>
    <col min="8368" max="8368" width="8.625" style="15" customWidth="1"/>
    <col min="8369" max="8377" width="10.375" style="15" customWidth="1"/>
    <col min="8378" max="8378" width="8.625" style="15" customWidth="1"/>
    <col min="8379" max="8379" width="10.5" style="15" customWidth="1"/>
    <col min="8380" max="8388" width="9.125" style="15" customWidth="1"/>
    <col min="8389" max="8389" width="8.625" style="15" customWidth="1"/>
    <col min="8390" max="8398" width="9.375" style="15" customWidth="1"/>
    <col min="8399" max="8399" width="9.125" style="15" customWidth="1"/>
    <col min="8400" max="8438" width="9" style="15" hidden="1" customWidth="1"/>
    <col min="8439" max="8454" width="9" style="15" hidden="1"/>
    <col min="8455" max="8455" width="10.5" style="15" customWidth="1"/>
    <col min="8456" max="8456" width="8.625" style="15" customWidth="1"/>
    <col min="8457" max="8457" width="10.25" style="15" customWidth="1"/>
    <col min="8458" max="8458" width="7.375" style="15" customWidth="1"/>
    <col min="8459" max="8459" width="9.75" style="15" customWidth="1"/>
    <col min="8460" max="8460" width="7" style="15" customWidth="1"/>
    <col min="8461" max="8461" width="8.5" style="15" customWidth="1"/>
    <col min="8462" max="8462" width="9.875" style="15" customWidth="1"/>
    <col min="8463" max="8463" width="6.125" style="15" customWidth="1"/>
    <col min="8464" max="8464" width="7.625" style="15" customWidth="1"/>
    <col min="8465" max="8465" width="8.5" style="15" customWidth="1"/>
    <col min="8466" max="8466" width="8.625" style="15" customWidth="1"/>
    <col min="8467" max="8467" width="10.25" style="15" customWidth="1"/>
    <col min="8468" max="8469" width="10.75" style="15" customWidth="1"/>
    <col min="8470" max="8471" width="10.25" style="15" customWidth="1"/>
    <col min="8472" max="8472" width="10.75" style="15" customWidth="1"/>
    <col min="8473" max="8475" width="10.25" style="15" customWidth="1"/>
    <col min="8476" max="8476" width="8.625" style="15" customWidth="1"/>
    <col min="8477" max="8477" width="10.5" style="15" customWidth="1"/>
    <col min="8478" max="8480" width="8.125" style="15" customWidth="1"/>
    <col min="8481" max="8483" width="6.625" style="15" customWidth="1"/>
    <col min="8484" max="8486" width="7.5" style="15" customWidth="1"/>
    <col min="8487" max="8488" width="7.625" style="15" customWidth="1"/>
    <col min="8489" max="8489" width="8.625" style="15" customWidth="1"/>
    <col min="8490" max="8491" width="9.625" style="15" customWidth="1"/>
    <col min="8492" max="8499" width="9.125" style="15" customWidth="1"/>
    <col min="8500" max="8500" width="8.625" style="15" customWidth="1"/>
    <col min="8501" max="8501" width="10.5" style="15" customWidth="1"/>
    <col min="8502" max="8502" width="8.375" style="15" customWidth="1"/>
    <col min="8503" max="8503" width="8.625" style="15" customWidth="1"/>
    <col min="8504" max="8504" width="9.75" style="15" customWidth="1"/>
    <col min="8505" max="8505" width="8.375" style="15" customWidth="1"/>
    <col min="8506" max="8506" width="8.625" style="15" customWidth="1"/>
    <col min="8507" max="8507" width="9.75" style="15" customWidth="1"/>
    <col min="8508" max="8508" width="8.375" style="15" customWidth="1"/>
    <col min="8509" max="8509" width="8.625" style="15" customWidth="1"/>
    <col min="8510" max="8510" width="9.75" style="15" customWidth="1"/>
    <col min="8511" max="8511" width="8.625" style="15" customWidth="1"/>
    <col min="8512" max="8522" width="8.125" style="15" customWidth="1"/>
    <col min="8523" max="8523" width="8.625" style="15" customWidth="1"/>
    <col min="8524" max="8524" width="10.5" style="15" customWidth="1"/>
    <col min="8525" max="8525" width="8.625" style="15" customWidth="1"/>
    <col min="8526" max="8526" width="10.125" style="15" customWidth="1"/>
    <col min="8527" max="8527" width="8.625" style="15" customWidth="1"/>
    <col min="8528" max="8528" width="9" style="15" customWidth="1"/>
    <col min="8529" max="8529" width="10.125" style="15" customWidth="1"/>
    <col min="8530" max="8530" width="7.125" style="15" customWidth="1"/>
    <col min="8531" max="8531" width="8.125" style="15" customWidth="1"/>
    <col min="8532" max="8532" width="10.125" style="15" customWidth="1"/>
    <col min="8533" max="8534" width="8.625" style="15" customWidth="1"/>
    <col min="8535" max="8539" width="8.875" style="15" customWidth="1"/>
    <col min="8540" max="8540" width="7.75" style="15" customWidth="1"/>
    <col min="8541" max="8541" width="6.75" style="15" bestFit="1" customWidth="1"/>
    <col min="8542" max="8542" width="8.25" style="15" customWidth="1"/>
    <col min="8543" max="8545" width="7.75" style="15" customWidth="1"/>
    <col min="8546" max="8546" width="8.625" style="15" customWidth="1"/>
    <col min="8547" max="8547" width="10.5" style="15" customWidth="1"/>
    <col min="8548" max="8553" width="8.5" style="15" customWidth="1"/>
    <col min="8554" max="8556" width="9.625" style="15" customWidth="1"/>
    <col min="8557" max="8557" width="8.625" style="15" customWidth="1"/>
    <col min="8558" max="8560" width="10.125" style="15" customWidth="1"/>
    <col min="8561" max="8563" width="10.625" style="15" customWidth="1"/>
    <col min="8564" max="8566" width="10.125" style="15" customWidth="1"/>
    <col min="8567" max="8567" width="8.625" style="15" customWidth="1"/>
    <col min="8568" max="8568" width="10.5" style="15" customWidth="1"/>
    <col min="8569" max="8571" width="8.625" style="15" customWidth="1"/>
    <col min="8572" max="8577" width="8.125" style="15" customWidth="1"/>
    <col min="8578" max="8578" width="7.625" style="15" customWidth="1"/>
    <col min="8579" max="8579" width="8.625" style="15" customWidth="1"/>
    <col min="8580" max="8590" width="8.375" style="15" customWidth="1"/>
    <col min="8591" max="8591" width="8.625" style="15" customWidth="1"/>
    <col min="8592" max="8592" width="10.5" style="15" customWidth="1"/>
    <col min="8593" max="8596" width="9.625" style="15" customWidth="1"/>
    <col min="8597" max="8602" width="8.625" style="15" customWidth="1"/>
    <col min="8603" max="8612" width="9.375" style="15" customWidth="1"/>
    <col min="8613" max="8613" width="8.625" style="15" customWidth="1"/>
    <col min="8614" max="8614" width="10.5" style="15" customWidth="1"/>
    <col min="8615" max="8623" width="9.25" style="15" customWidth="1"/>
    <col min="8624" max="8624" width="8.625" style="15" customWidth="1"/>
    <col min="8625" max="8633" width="10.375" style="15" customWidth="1"/>
    <col min="8634" max="8634" width="8.625" style="15" customWidth="1"/>
    <col min="8635" max="8635" width="10.5" style="15" customWidth="1"/>
    <col min="8636" max="8644" width="9.125" style="15" customWidth="1"/>
    <col min="8645" max="8645" width="8.625" style="15" customWidth="1"/>
    <col min="8646" max="8654" width="9.375" style="15" customWidth="1"/>
    <col min="8655" max="8655" width="9.125" style="15" customWidth="1"/>
    <col min="8656" max="8694" width="9" style="15" hidden="1" customWidth="1"/>
    <col min="8695" max="8710" width="9" style="15" hidden="1"/>
    <col min="8711" max="8711" width="10.5" style="15" customWidth="1"/>
    <col min="8712" max="8712" width="8.625" style="15" customWidth="1"/>
    <col min="8713" max="8713" width="10.25" style="15" customWidth="1"/>
    <col min="8714" max="8714" width="7.375" style="15" customWidth="1"/>
    <col min="8715" max="8715" width="9.75" style="15" customWidth="1"/>
    <col min="8716" max="8716" width="7" style="15" customWidth="1"/>
    <col min="8717" max="8717" width="8.5" style="15" customWidth="1"/>
    <col min="8718" max="8718" width="9.875" style="15" customWidth="1"/>
    <col min="8719" max="8719" width="6.125" style="15" customWidth="1"/>
    <col min="8720" max="8720" width="7.625" style="15" customWidth="1"/>
    <col min="8721" max="8721" width="8.5" style="15" customWidth="1"/>
    <col min="8722" max="8722" width="8.625" style="15" customWidth="1"/>
    <col min="8723" max="8723" width="10.25" style="15" customWidth="1"/>
    <col min="8724" max="8725" width="10.75" style="15" customWidth="1"/>
    <col min="8726" max="8727" width="10.25" style="15" customWidth="1"/>
    <col min="8728" max="8728" width="10.75" style="15" customWidth="1"/>
    <col min="8729" max="8731" width="10.25" style="15" customWidth="1"/>
    <col min="8732" max="8732" width="8.625" style="15" customWidth="1"/>
    <col min="8733" max="8733" width="10.5" style="15" customWidth="1"/>
    <col min="8734" max="8736" width="8.125" style="15" customWidth="1"/>
    <col min="8737" max="8739" width="6.625" style="15" customWidth="1"/>
    <col min="8740" max="8742" width="7.5" style="15" customWidth="1"/>
    <col min="8743" max="8744" width="7.625" style="15" customWidth="1"/>
    <col min="8745" max="8745" width="8.625" style="15" customWidth="1"/>
    <col min="8746" max="8747" width="9.625" style="15" customWidth="1"/>
    <col min="8748" max="8755" width="9.125" style="15" customWidth="1"/>
    <col min="8756" max="8756" width="8.625" style="15" customWidth="1"/>
    <col min="8757" max="8757" width="10.5" style="15" customWidth="1"/>
    <col min="8758" max="8758" width="8.375" style="15" customWidth="1"/>
    <col min="8759" max="8759" width="8.625" style="15" customWidth="1"/>
    <col min="8760" max="8760" width="9.75" style="15" customWidth="1"/>
    <col min="8761" max="8761" width="8.375" style="15" customWidth="1"/>
    <col min="8762" max="8762" width="8.625" style="15" customWidth="1"/>
    <col min="8763" max="8763" width="9.75" style="15" customWidth="1"/>
    <col min="8764" max="8764" width="8.375" style="15" customWidth="1"/>
    <col min="8765" max="8765" width="8.625" style="15" customWidth="1"/>
    <col min="8766" max="8766" width="9.75" style="15" customWidth="1"/>
    <col min="8767" max="8767" width="8.625" style="15" customWidth="1"/>
    <col min="8768" max="8778" width="8.125" style="15" customWidth="1"/>
    <col min="8779" max="8779" width="8.625" style="15" customWidth="1"/>
    <col min="8780" max="8780" width="10.5" style="15" customWidth="1"/>
    <col min="8781" max="8781" width="8.625" style="15" customWidth="1"/>
    <col min="8782" max="8782" width="10.125" style="15" customWidth="1"/>
    <col min="8783" max="8783" width="8.625" style="15" customWidth="1"/>
    <col min="8784" max="8784" width="9" style="15" customWidth="1"/>
    <col min="8785" max="8785" width="10.125" style="15" customWidth="1"/>
    <col min="8786" max="8786" width="7.125" style="15" customWidth="1"/>
    <col min="8787" max="8787" width="8.125" style="15" customWidth="1"/>
    <col min="8788" max="8788" width="10.125" style="15" customWidth="1"/>
    <col min="8789" max="8790" width="8.625" style="15" customWidth="1"/>
    <col min="8791" max="8795" width="8.875" style="15" customWidth="1"/>
    <col min="8796" max="8796" width="7.75" style="15" customWidth="1"/>
    <col min="8797" max="8797" width="6.75" style="15" bestFit="1" customWidth="1"/>
    <col min="8798" max="8798" width="8.25" style="15" customWidth="1"/>
    <col min="8799" max="8801" width="7.75" style="15" customWidth="1"/>
    <col min="8802" max="8802" width="8.625" style="15" customWidth="1"/>
    <col min="8803" max="8803" width="10.5" style="15" customWidth="1"/>
    <col min="8804" max="8809" width="8.5" style="15" customWidth="1"/>
    <col min="8810" max="8812" width="9.625" style="15" customWidth="1"/>
    <col min="8813" max="8813" width="8.625" style="15" customWidth="1"/>
    <col min="8814" max="8816" width="10.125" style="15" customWidth="1"/>
    <col min="8817" max="8819" width="10.625" style="15" customWidth="1"/>
    <col min="8820" max="8822" width="10.125" style="15" customWidth="1"/>
    <col min="8823" max="8823" width="8.625" style="15" customWidth="1"/>
    <col min="8824" max="8824" width="10.5" style="15" customWidth="1"/>
    <col min="8825" max="8827" width="8.625" style="15" customWidth="1"/>
    <col min="8828" max="8833" width="8.125" style="15" customWidth="1"/>
    <col min="8834" max="8834" width="7.625" style="15" customWidth="1"/>
    <col min="8835" max="8835" width="8.625" style="15" customWidth="1"/>
    <col min="8836" max="8846" width="8.375" style="15" customWidth="1"/>
    <col min="8847" max="8847" width="8.625" style="15" customWidth="1"/>
    <col min="8848" max="8848" width="10.5" style="15" customWidth="1"/>
    <col min="8849" max="8852" width="9.625" style="15" customWidth="1"/>
    <col min="8853" max="8858" width="8.625" style="15" customWidth="1"/>
    <col min="8859" max="8868" width="9.375" style="15" customWidth="1"/>
    <col min="8869" max="8869" width="8.625" style="15" customWidth="1"/>
    <col min="8870" max="8870" width="10.5" style="15" customWidth="1"/>
    <col min="8871" max="8879" width="9.25" style="15" customWidth="1"/>
    <col min="8880" max="8880" width="8.625" style="15" customWidth="1"/>
    <col min="8881" max="8889" width="10.375" style="15" customWidth="1"/>
    <col min="8890" max="8890" width="8.625" style="15" customWidth="1"/>
    <col min="8891" max="8891" width="10.5" style="15" customWidth="1"/>
    <col min="8892" max="8900" width="9.125" style="15" customWidth="1"/>
    <col min="8901" max="8901" width="8.625" style="15" customWidth="1"/>
    <col min="8902" max="8910" width="9.375" style="15" customWidth="1"/>
    <col min="8911" max="8911" width="9.125" style="15" customWidth="1"/>
    <col min="8912" max="8950" width="9" style="15" hidden="1" customWidth="1"/>
    <col min="8951" max="8966" width="9" style="15" hidden="1"/>
    <col min="8967" max="8967" width="10.5" style="15" customWidth="1"/>
    <col min="8968" max="8968" width="8.625" style="15" customWidth="1"/>
    <col min="8969" max="8969" width="10.25" style="15" customWidth="1"/>
    <col min="8970" max="8970" width="7.375" style="15" customWidth="1"/>
    <col min="8971" max="8971" width="9.75" style="15" customWidth="1"/>
    <col min="8972" max="8972" width="7" style="15" customWidth="1"/>
    <col min="8973" max="8973" width="8.5" style="15" customWidth="1"/>
    <col min="8974" max="8974" width="9.875" style="15" customWidth="1"/>
    <col min="8975" max="8975" width="6.125" style="15" customWidth="1"/>
    <col min="8976" max="8976" width="7.625" style="15" customWidth="1"/>
    <col min="8977" max="8977" width="8.5" style="15" customWidth="1"/>
    <col min="8978" max="8978" width="8.625" style="15" customWidth="1"/>
    <col min="8979" max="8979" width="10.25" style="15" customWidth="1"/>
    <col min="8980" max="8981" width="10.75" style="15" customWidth="1"/>
    <col min="8982" max="8983" width="10.25" style="15" customWidth="1"/>
    <col min="8984" max="8984" width="10.75" style="15" customWidth="1"/>
    <col min="8985" max="8987" width="10.25" style="15" customWidth="1"/>
    <col min="8988" max="8988" width="8.625" style="15" customWidth="1"/>
    <col min="8989" max="8989" width="10.5" style="15" customWidth="1"/>
    <col min="8990" max="8992" width="8.125" style="15" customWidth="1"/>
    <col min="8993" max="8995" width="6.625" style="15" customWidth="1"/>
    <col min="8996" max="8998" width="7.5" style="15" customWidth="1"/>
    <col min="8999" max="9000" width="7.625" style="15" customWidth="1"/>
    <col min="9001" max="9001" width="8.625" style="15" customWidth="1"/>
    <col min="9002" max="9003" width="9.625" style="15" customWidth="1"/>
    <col min="9004" max="9011" width="9.125" style="15" customWidth="1"/>
    <col min="9012" max="9012" width="8.625" style="15" customWidth="1"/>
    <col min="9013" max="9013" width="10.5" style="15" customWidth="1"/>
    <col min="9014" max="9014" width="8.375" style="15" customWidth="1"/>
    <col min="9015" max="9015" width="8.625" style="15" customWidth="1"/>
    <col min="9016" max="9016" width="9.75" style="15" customWidth="1"/>
    <col min="9017" max="9017" width="8.375" style="15" customWidth="1"/>
    <col min="9018" max="9018" width="8.625" style="15" customWidth="1"/>
    <col min="9019" max="9019" width="9.75" style="15" customWidth="1"/>
    <col min="9020" max="9020" width="8.375" style="15" customWidth="1"/>
    <col min="9021" max="9021" width="8.625" style="15" customWidth="1"/>
    <col min="9022" max="9022" width="9.75" style="15" customWidth="1"/>
    <col min="9023" max="9023" width="8.625" style="15" customWidth="1"/>
    <col min="9024" max="9034" width="8.125" style="15" customWidth="1"/>
    <col min="9035" max="9035" width="8.625" style="15" customWidth="1"/>
    <col min="9036" max="9036" width="10.5" style="15" customWidth="1"/>
    <col min="9037" max="9037" width="8.625" style="15" customWidth="1"/>
    <col min="9038" max="9038" width="10.125" style="15" customWidth="1"/>
    <col min="9039" max="9039" width="8.625" style="15" customWidth="1"/>
    <col min="9040" max="9040" width="9" style="15" customWidth="1"/>
    <col min="9041" max="9041" width="10.125" style="15" customWidth="1"/>
    <col min="9042" max="9042" width="7.125" style="15" customWidth="1"/>
    <col min="9043" max="9043" width="8.125" style="15" customWidth="1"/>
    <col min="9044" max="9044" width="10.125" style="15" customWidth="1"/>
    <col min="9045" max="9046" width="8.625" style="15" customWidth="1"/>
    <col min="9047" max="9051" width="8.875" style="15" customWidth="1"/>
    <col min="9052" max="9052" width="7.75" style="15" customWidth="1"/>
    <col min="9053" max="9053" width="6.75" style="15" bestFit="1" customWidth="1"/>
    <col min="9054" max="9054" width="8.25" style="15" customWidth="1"/>
    <col min="9055" max="9057" width="7.75" style="15" customWidth="1"/>
    <col min="9058" max="9058" width="8.625" style="15" customWidth="1"/>
    <col min="9059" max="9059" width="10.5" style="15" customWidth="1"/>
    <col min="9060" max="9065" width="8.5" style="15" customWidth="1"/>
    <col min="9066" max="9068" width="9.625" style="15" customWidth="1"/>
    <col min="9069" max="9069" width="8.625" style="15" customWidth="1"/>
    <col min="9070" max="9072" width="10.125" style="15" customWidth="1"/>
    <col min="9073" max="9075" width="10.625" style="15" customWidth="1"/>
    <col min="9076" max="9078" width="10.125" style="15" customWidth="1"/>
    <col min="9079" max="9079" width="8.625" style="15" customWidth="1"/>
    <col min="9080" max="9080" width="10.5" style="15" customWidth="1"/>
    <col min="9081" max="9083" width="8.625" style="15" customWidth="1"/>
    <col min="9084" max="9089" width="8.125" style="15" customWidth="1"/>
    <col min="9090" max="9090" width="7.625" style="15" customWidth="1"/>
    <col min="9091" max="9091" width="8.625" style="15" customWidth="1"/>
    <col min="9092" max="9102" width="8.375" style="15" customWidth="1"/>
    <col min="9103" max="9103" width="8.625" style="15" customWidth="1"/>
    <col min="9104" max="9104" width="10.5" style="15" customWidth="1"/>
    <col min="9105" max="9108" width="9.625" style="15" customWidth="1"/>
    <col min="9109" max="9114" width="8.625" style="15" customWidth="1"/>
    <col min="9115" max="9124" width="9.375" style="15" customWidth="1"/>
    <col min="9125" max="9125" width="8.625" style="15" customWidth="1"/>
    <col min="9126" max="9126" width="10.5" style="15" customWidth="1"/>
    <col min="9127" max="9135" width="9.25" style="15" customWidth="1"/>
    <col min="9136" max="9136" width="8.625" style="15" customWidth="1"/>
    <col min="9137" max="9145" width="10.375" style="15" customWidth="1"/>
    <col min="9146" max="9146" width="8.625" style="15" customWidth="1"/>
    <col min="9147" max="9147" width="10.5" style="15" customWidth="1"/>
    <col min="9148" max="9156" width="9.125" style="15" customWidth="1"/>
    <col min="9157" max="9157" width="8.625" style="15" customWidth="1"/>
    <col min="9158" max="9166" width="9.375" style="15" customWidth="1"/>
    <col min="9167" max="9167" width="9.125" style="15" customWidth="1"/>
    <col min="9168" max="9206" width="9" style="15" hidden="1" customWidth="1"/>
    <col min="9207" max="9222" width="9" style="15" hidden="1"/>
    <col min="9223" max="9223" width="10.5" style="15" customWidth="1"/>
    <col min="9224" max="9224" width="8.625" style="15" customWidth="1"/>
    <col min="9225" max="9225" width="10.25" style="15" customWidth="1"/>
    <col min="9226" max="9226" width="7.375" style="15" customWidth="1"/>
    <col min="9227" max="9227" width="9.75" style="15" customWidth="1"/>
    <col min="9228" max="9228" width="7" style="15" customWidth="1"/>
    <col min="9229" max="9229" width="8.5" style="15" customWidth="1"/>
    <col min="9230" max="9230" width="9.875" style="15" customWidth="1"/>
    <col min="9231" max="9231" width="6.125" style="15" customWidth="1"/>
    <col min="9232" max="9232" width="7.625" style="15" customWidth="1"/>
    <col min="9233" max="9233" width="8.5" style="15" customWidth="1"/>
    <col min="9234" max="9234" width="8.625" style="15" customWidth="1"/>
    <col min="9235" max="9235" width="10.25" style="15" customWidth="1"/>
    <col min="9236" max="9237" width="10.75" style="15" customWidth="1"/>
    <col min="9238" max="9239" width="10.25" style="15" customWidth="1"/>
    <col min="9240" max="9240" width="10.75" style="15" customWidth="1"/>
    <col min="9241" max="9243" width="10.25" style="15" customWidth="1"/>
    <col min="9244" max="9244" width="8.625" style="15" customWidth="1"/>
    <col min="9245" max="9245" width="10.5" style="15" customWidth="1"/>
    <col min="9246" max="9248" width="8.125" style="15" customWidth="1"/>
    <col min="9249" max="9251" width="6.625" style="15" customWidth="1"/>
    <col min="9252" max="9254" width="7.5" style="15" customWidth="1"/>
    <col min="9255" max="9256" width="7.625" style="15" customWidth="1"/>
    <col min="9257" max="9257" width="8.625" style="15" customWidth="1"/>
    <col min="9258" max="9259" width="9.625" style="15" customWidth="1"/>
    <col min="9260" max="9267" width="9.125" style="15" customWidth="1"/>
    <col min="9268" max="9268" width="8.625" style="15" customWidth="1"/>
    <col min="9269" max="9269" width="10.5" style="15" customWidth="1"/>
    <col min="9270" max="9270" width="8.375" style="15" customWidth="1"/>
    <col min="9271" max="9271" width="8.625" style="15" customWidth="1"/>
    <col min="9272" max="9272" width="9.75" style="15" customWidth="1"/>
    <col min="9273" max="9273" width="8.375" style="15" customWidth="1"/>
    <col min="9274" max="9274" width="8.625" style="15" customWidth="1"/>
    <col min="9275" max="9275" width="9.75" style="15" customWidth="1"/>
    <col min="9276" max="9276" width="8.375" style="15" customWidth="1"/>
    <col min="9277" max="9277" width="8.625" style="15" customWidth="1"/>
    <col min="9278" max="9278" width="9.75" style="15" customWidth="1"/>
    <col min="9279" max="9279" width="8.625" style="15" customWidth="1"/>
    <col min="9280" max="9290" width="8.125" style="15" customWidth="1"/>
    <col min="9291" max="9291" width="8.625" style="15" customWidth="1"/>
    <col min="9292" max="9292" width="10.5" style="15" customWidth="1"/>
    <col min="9293" max="9293" width="8.625" style="15" customWidth="1"/>
    <col min="9294" max="9294" width="10.125" style="15" customWidth="1"/>
    <col min="9295" max="9295" width="8.625" style="15" customWidth="1"/>
    <col min="9296" max="9296" width="9" style="15" customWidth="1"/>
    <col min="9297" max="9297" width="10.125" style="15" customWidth="1"/>
    <col min="9298" max="9298" width="7.125" style="15" customWidth="1"/>
    <col min="9299" max="9299" width="8.125" style="15" customWidth="1"/>
    <col min="9300" max="9300" width="10.125" style="15" customWidth="1"/>
    <col min="9301" max="9302" width="8.625" style="15" customWidth="1"/>
    <col min="9303" max="9307" width="8.875" style="15" customWidth="1"/>
    <col min="9308" max="9308" width="7.75" style="15" customWidth="1"/>
    <col min="9309" max="9309" width="6.75" style="15" bestFit="1" customWidth="1"/>
    <col min="9310" max="9310" width="8.25" style="15" customWidth="1"/>
    <col min="9311" max="9313" width="7.75" style="15" customWidth="1"/>
    <col min="9314" max="9314" width="8.625" style="15" customWidth="1"/>
    <col min="9315" max="9315" width="10.5" style="15" customWidth="1"/>
    <col min="9316" max="9321" width="8.5" style="15" customWidth="1"/>
    <col min="9322" max="9324" width="9.625" style="15" customWidth="1"/>
    <col min="9325" max="9325" width="8.625" style="15" customWidth="1"/>
    <col min="9326" max="9328" width="10.125" style="15" customWidth="1"/>
    <col min="9329" max="9331" width="10.625" style="15" customWidth="1"/>
    <col min="9332" max="9334" width="10.125" style="15" customWidth="1"/>
    <col min="9335" max="9335" width="8.625" style="15" customWidth="1"/>
    <col min="9336" max="9336" width="10.5" style="15" customWidth="1"/>
    <col min="9337" max="9339" width="8.625" style="15" customWidth="1"/>
    <col min="9340" max="9345" width="8.125" style="15" customWidth="1"/>
    <col min="9346" max="9346" width="7.625" style="15" customWidth="1"/>
    <col min="9347" max="9347" width="8.625" style="15" customWidth="1"/>
    <col min="9348" max="9358" width="8.375" style="15" customWidth="1"/>
    <col min="9359" max="9359" width="8.625" style="15" customWidth="1"/>
    <col min="9360" max="9360" width="10.5" style="15" customWidth="1"/>
    <col min="9361" max="9364" width="9.625" style="15" customWidth="1"/>
    <col min="9365" max="9370" width="8.625" style="15" customWidth="1"/>
    <col min="9371" max="9380" width="9.375" style="15" customWidth="1"/>
    <col min="9381" max="9381" width="8.625" style="15" customWidth="1"/>
    <col min="9382" max="9382" width="10.5" style="15" customWidth="1"/>
    <col min="9383" max="9391" width="9.25" style="15" customWidth="1"/>
    <col min="9392" max="9392" width="8.625" style="15" customWidth="1"/>
    <col min="9393" max="9401" width="10.375" style="15" customWidth="1"/>
    <col min="9402" max="9402" width="8.625" style="15" customWidth="1"/>
    <col min="9403" max="9403" width="10.5" style="15" customWidth="1"/>
    <col min="9404" max="9412" width="9.125" style="15" customWidth="1"/>
    <col min="9413" max="9413" width="8.625" style="15" customWidth="1"/>
    <col min="9414" max="9422" width="9.375" style="15" customWidth="1"/>
    <col min="9423" max="9423" width="9.125" style="15" customWidth="1"/>
    <col min="9424" max="9462" width="9" style="15" hidden="1" customWidth="1"/>
    <col min="9463" max="9478" width="9" style="15" hidden="1"/>
    <col min="9479" max="9479" width="10.5" style="15" customWidth="1"/>
    <col min="9480" max="9480" width="8.625" style="15" customWidth="1"/>
    <col min="9481" max="9481" width="10.25" style="15" customWidth="1"/>
    <col min="9482" max="9482" width="7.375" style="15" customWidth="1"/>
    <col min="9483" max="9483" width="9.75" style="15" customWidth="1"/>
    <col min="9484" max="9484" width="7" style="15" customWidth="1"/>
    <col min="9485" max="9485" width="8.5" style="15" customWidth="1"/>
    <col min="9486" max="9486" width="9.875" style="15" customWidth="1"/>
    <col min="9487" max="9487" width="6.125" style="15" customWidth="1"/>
    <col min="9488" max="9488" width="7.625" style="15" customWidth="1"/>
    <col min="9489" max="9489" width="8.5" style="15" customWidth="1"/>
    <col min="9490" max="9490" width="8.625" style="15" customWidth="1"/>
    <col min="9491" max="9491" width="10.25" style="15" customWidth="1"/>
    <col min="9492" max="9493" width="10.75" style="15" customWidth="1"/>
    <col min="9494" max="9495" width="10.25" style="15" customWidth="1"/>
    <col min="9496" max="9496" width="10.75" style="15" customWidth="1"/>
    <col min="9497" max="9499" width="10.25" style="15" customWidth="1"/>
    <col min="9500" max="9500" width="8.625" style="15" customWidth="1"/>
    <col min="9501" max="9501" width="10.5" style="15" customWidth="1"/>
    <col min="9502" max="9504" width="8.125" style="15" customWidth="1"/>
    <col min="9505" max="9507" width="6.625" style="15" customWidth="1"/>
    <col min="9508" max="9510" width="7.5" style="15" customWidth="1"/>
    <col min="9511" max="9512" width="7.625" style="15" customWidth="1"/>
    <col min="9513" max="9513" width="8.625" style="15" customWidth="1"/>
    <col min="9514" max="9515" width="9.625" style="15" customWidth="1"/>
    <col min="9516" max="9523" width="9.125" style="15" customWidth="1"/>
    <col min="9524" max="9524" width="8.625" style="15" customWidth="1"/>
    <col min="9525" max="9525" width="10.5" style="15" customWidth="1"/>
    <col min="9526" max="9526" width="8.375" style="15" customWidth="1"/>
    <col min="9527" max="9527" width="8.625" style="15" customWidth="1"/>
    <col min="9528" max="9528" width="9.75" style="15" customWidth="1"/>
    <col min="9529" max="9529" width="8.375" style="15" customWidth="1"/>
    <col min="9530" max="9530" width="8.625" style="15" customWidth="1"/>
    <col min="9531" max="9531" width="9.75" style="15" customWidth="1"/>
    <col min="9532" max="9532" width="8.375" style="15" customWidth="1"/>
    <col min="9533" max="9533" width="8.625" style="15" customWidth="1"/>
    <col min="9534" max="9534" width="9.75" style="15" customWidth="1"/>
    <col min="9535" max="9535" width="8.625" style="15" customWidth="1"/>
    <col min="9536" max="9546" width="8.125" style="15" customWidth="1"/>
    <col min="9547" max="9547" width="8.625" style="15" customWidth="1"/>
    <col min="9548" max="9548" width="10.5" style="15" customWidth="1"/>
    <col min="9549" max="9549" width="8.625" style="15" customWidth="1"/>
    <col min="9550" max="9550" width="10.125" style="15" customWidth="1"/>
    <col min="9551" max="9551" width="8.625" style="15" customWidth="1"/>
    <col min="9552" max="9552" width="9" style="15" customWidth="1"/>
    <col min="9553" max="9553" width="10.125" style="15" customWidth="1"/>
    <col min="9554" max="9554" width="7.125" style="15" customWidth="1"/>
    <col min="9555" max="9555" width="8.125" style="15" customWidth="1"/>
    <col min="9556" max="9556" width="10.125" style="15" customWidth="1"/>
    <col min="9557" max="9558" width="8.625" style="15" customWidth="1"/>
    <col min="9559" max="9563" width="8.875" style="15" customWidth="1"/>
    <col min="9564" max="9564" width="7.75" style="15" customWidth="1"/>
    <col min="9565" max="9565" width="6.75" style="15" bestFit="1" customWidth="1"/>
    <col min="9566" max="9566" width="8.25" style="15" customWidth="1"/>
    <col min="9567" max="9569" width="7.75" style="15" customWidth="1"/>
    <col min="9570" max="9570" width="8.625" style="15" customWidth="1"/>
    <col min="9571" max="9571" width="10.5" style="15" customWidth="1"/>
    <col min="9572" max="9577" width="8.5" style="15" customWidth="1"/>
    <col min="9578" max="9580" width="9.625" style="15" customWidth="1"/>
    <col min="9581" max="9581" width="8.625" style="15" customWidth="1"/>
    <col min="9582" max="9584" width="10.125" style="15" customWidth="1"/>
    <col min="9585" max="9587" width="10.625" style="15" customWidth="1"/>
    <col min="9588" max="9590" width="10.125" style="15" customWidth="1"/>
    <col min="9591" max="9591" width="8.625" style="15" customWidth="1"/>
    <col min="9592" max="9592" width="10.5" style="15" customWidth="1"/>
    <col min="9593" max="9595" width="8.625" style="15" customWidth="1"/>
    <col min="9596" max="9601" width="8.125" style="15" customWidth="1"/>
    <col min="9602" max="9602" width="7.625" style="15" customWidth="1"/>
    <col min="9603" max="9603" width="8.625" style="15" customWidth="1"/>
    <col min="9604" max="9614" width="8.375" style="15" customWidth="1"/>
    <col min="9615" max="9615" width="8.625" style="15" customWidth="1"/>
    <col min="9616" max="9616" width="10.5" style="15" customWidth="1"/>
    <col min="9617" max="9620" width="9.625" style="15" customWidth="1"/>
    <col min="9621" max="9626" width="8.625" style="15" customWidth="1"/>
    <col min="9627" max="9636" width="9.375" style="15" customWidth="1"/>
    <col min="9637" max="9637" width="8.625" style="15" customWidth="1"/>
    <col min="9638" max="9638" width="10.5" style="15" customWidth="1"/>
    <col min="9639" max="9647" width="9.25" style="15" customWidth="1"/>
    <col min="9648" max="9648" width="8.625" style="15" customWidth="1"/>
    <col min="9649" max="9657" width="10.375" style="15" customWidth="1"/>
    <col min="9658" max="9658" width="8.625" style="15" customWidth="1"/>
    <col min="9659" max="9659" width="10.5" style="15" customWidth="1"/>
    <col min="9660" max="9668" width="9.125" style="15" customWidth="1"/>
    <col min="9669" max="9669" width="8.625" style="15" customWidth="1"/>
    <col min="9670" max="9678" width="9.375" style="15" customWidth="1"/>
    <col min="9679" max="9679" width="9.125" style="15" customWidth="1"/>
    <col min="9680" max="9718" width="9" style="15" hidden="1" customWidth="1"/>
    <col min="9719" max="9734" width="9" style="15" hidden="1"/>
    <col min="9735" max="9735" width="10.5" style="15" customWidth="1"/>
    <col min="9736" max="9736" width="8.625" style="15" customWidth="1"/>
    <col min="9737" max="9737" width="10.25" style="15" customWidth="1"/>
    <col min="9738" max="9738" width="7.375" style="15" customWidth="1"/>
    <col min="9739" max="9739" width="9.75" style="15" customWidth="1"/>
    <col min="9740" max="9740" width="7" style="15" customWidth="1"/>
    <col min="9741" max="9741" width="8.5" style="15" customWidth="1"/>
    <col min="9742" max="9742" width="9.875" style="15" customWidth="1"/>
    <col min="9743" max="9743" width="6.125" style="15" customWidth="1"/>
    <col min="9744" max="9744" width="7.625" style="15" customWidth="1"/>
    <col min="9745" max="9745" width="8.5" style="15" customWidth="1"/>
    <col min="9746" max="9746" width="8.625" style="15" customWidth="1"/>
    <col min="9747" max="9747" width="10.25" style="15" customWidth="1"/>
    <col min="9748" max="9749" width="10.75" style="15" customWidth="1"/>
    <col min="9750" max="9751" width="10.25" style="15" customWidth="1"/>
    <col min="9752" max="9752" width="10.75" style="15" customWidth="1"/>
    <col min="9753" max="9755" width="10.25" style="15" customWidth="1"/>
    <col min="9756" max="9756" width="8.625" style="15" customWidth="1"/>
    <col min="9757" max="9757" width="10.5" style="15" customWidth="1"/>
    <col min="9758" max="9760" width="8.125" style="15" customWidth="1"/>
    <col min="9761" max="9763" width="6.625" style="15" customWidth="1"/>
    <col min="9764" max="9766" width="7.5" style="15" customWidth="1"/>
    <col min="9767" max="9768" width="7.625" style="15" customWidth="1"/>
    <col min="9769" max="9769" width="8.625" style="15" customWidth="1"/>
    <col min="9770" max="9771" width="9.625" style="15" customWidth="1"/>
    <col min="9772" max="9779" width="9.125" style="15" customWidth="1"/>
    <col min="9780" max="9780" width="8.625" style="15" customWidth="1"/>
    <col min="9781" max="9781" width="10.5" style="15" customWidth="1"/>
    <col min="9782" max="9782" width="8.375" style="15" customWidth="1"/>
    <col min="9783" max="9783" width="8.625" style="15" customWidth="1"/>
    <col min="9784" max="9784" width="9.75" style="15" customWidth="1"/>
    <col min="9785" max="9785" width="8.375" style="15" customWidth="1"/>
    <col min="9786" max="9786" width="8.625" style="15" customWidth="1"/>
    <col min="9787" max="9787" width="9.75" style="15" customWidth="1"/>
    <col min="9788" max="9788" width="8.375" style="15" customWidth="1"/>
    <col min="9789" max="9789" width="8.625" style="15" customWidth="1"/>
    <col min="9790" max="9790" width="9.75" style="15" customWidth="1"/>
    <col min="9791" max="9791" width="8.625" style="15" customWidth="1"/>
    <col min="9792" max="9802" width="8.125" style="15" customWidth="1"/>
    <col min="9803" max="9803" width="8.625" style="15" customWidth="1"/>
    <col min="9804" max="9804" width="10.5" style="15" customWidth="1"/>
    <col min="9805" max="9805" width="8.625" style="15" customWidth="1"/>
    <col min="9806" max="9806" width="10.125" style="15" customWidth="1"/>
    <col min="9807" max="9807" width="8.625" style="15" customWidth="1"/>
    <col min="9808" max="9808" width="9" style="15" customWidth="1"/>
    <col min="9809" max="9809" width="10.125" style="15" customWidth="1"/>
    <col min="9810" max="9810" width="7.125" style="15" customWidth="1"/>
    <col min="9811" max="9811" width="8.125" style="15" customWidth="1"/>
    <col min="9812" max="9812" width="10.125" style="15" customWidth="1"/>
    <col min="9813" max="9814" width="8.625" style="15" customWidth="1"/>
    <col min="9815" max="9819" width="8.875" style="15" customWidth="1"/>
    <col min="9820" max="9820" width="7.75" style="15" customWidth="1"/>
    <col min="9821" max="9821" width="6.75" style="15" bestFit="1" customWidth="1"/>
    <col min="9822" max="9822" width="8.25" style="15" customWidth="1"/>
    <col min="9823" max="9825" width="7.75" style="15" customWidth="1"/>
    <col min="9826" max="9826" width="8.625" style="15" customWidth="1"/>
    <col min="9827" max="9827" width="10.5" style="15" customWidth="1"/>
    <col min="9828" max="9833" width="8.5" style="15" customWidth="1"/>
    <col min="9834" max="9836" width="9.625" style="15" customWidth="1"/>
    <col min="9837" max="9837" width="8.625" style="15" customWidth="1"/>
    <col min="9838" max="9840" width="10.125" style="15" customWidth="1"/>
    <col min="9841" max="9843" width="10.625" style="15" customWidth="1"/>
    <col min="9844" max="9846" width="10.125" style="15" customWidth="1"/>
    <col min="9847" max="9847" width="8.625" style="15" customWidth="1"/>
    <col min="9848" max="9848" width="10.5" style="15" customWidth="1"/>
    <col min="9849" max="9851" width="8.625" style="15" customWidth="1"/>
    <col min="9852" max="9857" width="8.125" style="15" customWidth="1"/>
    <col min="9858" max="9858" width="7.625" style="15" customWidth="1"/>
    <col min="9859" max="9859" width="8.625" style="15" customWidth="1"/>
    <col min="9860" max="9870" width="8.375" style="15" customWidth="1"/>
    <col min="9871" max="9871" width="8.625" style="15" customWidth="1"/>
    <col min="9872" max="9872" width="10.5" style="15" customWidth="1"/>
    <col min="9873" max="9876" width="9.625" style="15" customWidth="1"/>
    <col min="9877" max="9882" width="8.625" style="15" customWidth="1"/>
    <col min="9883" max="9892" width="9.375" style="15" customWidth="1"/>
    <col min="9893" max="9893" width="8.625" style="15" customWidth="1"/>
    <col min="9894" max="9894" width="10.5" style="15" customWidth="1"/>
    <col min="9895" max="9903" width="9.25" style="15" customWidth="1"/>
    <col min="9904" max="9904" width="8.625" style="15" customWidth="1"/>
    <col min="9905" max="9913" width="10.375" style="15" customWidth="1"/>
    <col min="9914" max="9914" width="8.625" style="15" customWidth="1"/>
    <col min="9915" max="9915" width="10.5" style="15" customWidth="1"/>
    <col min="9916" max="9924" width="9.125" style="15" customWidth="1"/>
    <col min="9925" max="9925" width="8.625" style="15" customWidth="1"/>
    <col min="9926" max="9934" width="9.375" style="15" customWidth="1"/>
    <col min="9935" max="9935" width="9.125" style="15" customWidth="1"/>
    <col min="9936" max="9974" width="9" style="15" hidden="1" customWidth="1"/>
    <col min="9975" max="9990" width="9" style="15" hidden="1"/>
    <col min="9991" max="9991" width="10.5" style="15" customWidth="1"/>
    <col min="9992" max="9992" width="8.625" style="15" customWidth="1"/>
    <col min="9993" max="9993" width="10.25" style="15" customWidth="1"/>
    <col min="9994" max="9994" width="7.375" style="15" customWidth="1"/>
    <col min="9995" max="9995" width="9.75" style="15" customWidth="1"/>
    <col min="9996" max="9996" width="7" style="15" customWidth="1"/>
    <col min="9997" max="9997" width="8.5" style="15" customWidth="1"/>
    <col min="9998" max="9998" width="9.875" style="15" customWidth="1"/>
    <col min="9999" max="9999" width="6.125" style="15" customWidth="1"/>
    <col min="10000" max="10000" width="7.625" style="15" customWidth="1"/>
    <col min="10001" max="10001" width="8.5" style="15" customWidth="1"/>
    <col min="10002" max="10002" width="8.625" style="15" customWidth="1"/>
    <col min="10003" max="10003" width="10.25" style="15" customWidth="1"/>
    <col min="10004" max="10005" width="10.75" style="15" customWidth="1"/>
    <col min="10006" max="10007" width="10.25" style="15" customWidth="1"/>
    <col min="10008" max="10008" width="10.75" style="15" customWidth="1"/>
    <col min="10009" max="10011" width="10.25" style="15" customWidth="1"/>
    <col min="10012" max="10012" width="8.625" style="15" customWidth="1"/>
    <col min="10013" max="10013" width="10.5" style="15" customWidth="1"/>
    <col min="10014" max="10016" width="8.125" style="15" customWidth="1"/>
    <col min="10017" max="10019" width="6.625" style="15" customWidth="1"/>
    <col min="10020" max="10022" width="7.5" style="15" customWidth="1"/>
    <col min="10023" max="10024" width="7.625" style="15" customWidth="1"/>
    <col min="10025" max="10025" width="8.625" style="15" customWidth="1"/>
    <col min="10026" max="10027" width="9.625" style="15" customWidth="1"/>
    <col min="10028" max="10035" width="9.125" style="15" customWidth="1"/>
    <col min="10036" max="10036" width="8.625" style="15" customWidth="1"/>
    <col min="10037" max="10037" width="10.5" style="15" customWidth="1"/>
    <col min="10038" max="10038" width="8.375" style="15" customWidth="1"/>
    <col min="10039" max="10039" width="8.625" style="15" customWidth="1"/>
    <col min="10040" max="10040" width="9.75" style="15" customWidth="1"/>
    <col min="10041" max="10041" width="8.375" style="15" customWidth="1"/>
    <col min="10042" max="10042" width="8.625" style="15" customWidth="1"/>
    <col min="10043" max="10043" width="9.75" style="15" customWidth="1"/>
    <col min="10044" max="10044" width="8.375" style="15" customWidth="1"/>
    <col min="10045" max="10045" width="8.625" style="15" customWidth="1"/>
    <col min="10046" max="10046" width="9.75" style="15" customWidth="1"/>
    <col min="10047" max="10047" width="8.625" style="15" customWidth="1"/>
    <col min="10048" max="10058" width="8.125" style="15" customWidth="1"/>
    <col min="10059" max="10059" width="8.625" style="15" customWidth="1"/>
    <col min="10060" max="10060" width="10.5" style="15" customWidth="1"/>
    <col min="10061" max="10061" width="8.625" style="15" customWidth="1"/>
    <col min="10062" max="10062" width="10.125" style="15" customWidth="1"/>
    <col min="10063" max="10063" width="8.625" style="15" customWidth="1"/>
    <col min="10064" max="10064" width="9" style="15" customWidth="1"/>
    <col min="10065" max="10065" width="10.125" style="15" customWidth="1"/>
    <col min="10066" max="10066" width="7.125" style="15" customWidth="1"/>
    <col min="10067" max="10067" width="8.125" style="15" customWidth="1"/>
    <col min="10068" max="10068" width="10.125" style="15" customWidth="1"/>
    <col min="10069" max="10070" width="8.625" style="15" customWidth="1"/>
    <col min="10071" max="10075" width="8.875" style="15" customWidth="1"/>
    <col min="10076" max="10076" width="7.75" style="15" customWidth="1"/>
    <col min="10077" max="10077" width="6.75" style="15" bestFit="1" customWidth="1"/>
    <col min="10078" max="10078" width="8.25" style="15" customWidth="1"/>
    <col min="10079" max="10081" width="7.75" style="15" customWidth="1"/>
    <col min="10082" max="10082" width="8.625" style="15" customWidth="1"/>
    <col min="10083" max="10083" width="10.5" style="15" customWidth="1"/>
    <col min="10084" max="10089" width="8.5" style="15" customWidth="1"/>
    <col min="10090" max="10092" width="9.625" style="15" customWidth="1"/>
    <col min="10093" max="10093" width="8.625" style="15" customWidth="1"/>
    <col min="10094" max="10096" width="10.125" style="15" customWidth="1"/>
    <col min="10097" max="10099" width="10.625" style="15" customWidth="1"/>
    <col min="10100" max="10102" width="10.125" style="15" customWidth="1"/>
    <col min="10103" max="10103" width="8.625" style="15" customWidth="1"/>
    <col min="10104" max="10104" width="10.5" style="15" customWidth="1"/>
    <col min="10105" max="10107" width="8.625" style="15" customWidth="1"/>
    <col min="10108" max="10113" width="8.125" style="15" customWidth="1"/>
    <col min="10114" max="10114" width="7.625" style="15" customWidth="1"/>
    <col min="10115" max="10115" width="8.625" style="15" customWidth="1"/>
    <col min="10116" max="10126" width="8.375" style="15" customWidth="1"/>
    <col min="10127" max="10127" width="8.625" style="15" customWidth="1"/>
    <col min="10128" max="10128" width="10.5" style="15" customWidth="1"/>
    <col min="10129" max="10132" width="9.625" style="15" customWidth="1"/>
    <col min="10133" max="10138" width="8.625" style="15" customWidth="1"/>
    <col min="10139" max="10148" width="9.375" style="15" customWidth="1"/>
    <col min="10149" max="10149" width="8.625" style="15" customWidth="1"/>
    <col min="10150" max="10150" width="10.5" style="15" customWidth="1"/>
    <col min="10151" max="10159" width="9.25" style="15" customWidth="1"/>
    <col min="10160" max="10160" width="8.625" style="15" customWidth="1"/>
    <col min="10161" max="10169" width="10.375" style="15" customWidth="1"/>
    <col min="10170" max="10170" width="8.625" style="15" customWidth="1"/>
    <col min="10171" max="10171" width="10.5" style="15" customWidth="1"/>
    <col min="10172" max="10180" width="9.125" style="15" customWidth="1"/>
    <col min="10181" max="10181" width="8.625" style="15" customWidth="1"/>
    <col min="10182" max="10190" width="9.375" style="15" customWidth="1"/>
    <col min="10191" max="10191" width="9.125" style="15" customWidth="1"/>
    <col min="10192" max="10230" width="9" style="15" hidden="1" customWidth="1"/>
    <col min="10231" max="10246" width="9" style="15" hidden="1"/>
    <col min="10247" max="10247" width="10.5" style="15" customWidth="1"/>
    <col min="10248" max="10248" width="8.625" style="15" customWidth="1"/>
    <col min="10249" max="10249" width="10.25" style="15" customWidth="1"/>
    <col min="10250" max="10250" width="7.375" style="15" customWidth="1"/>
    <col min="10251" max="10251" width="9.75" style="15" customWidth="1"/>
    <col min="10252" max="10252" width="7" style="15" customWidth="1"/>
    <col min="10253" max="10253" width="8.5" style="15" customWidth="1"/>
    <col min="10254" max="10254" width="9.875" style="15" customWidth="1"/>
    <col min="10255" max="10255" width="6.125" style="15" customWidth="1"/>
    <col min="10256" max="10256" width="7.625" style="15" customWidth="1"/>
    <col min="10257" max="10257" width="8.5" style="15" customWidth="1"/>
    <col min="10258" max="10258" width="8.625" style="15" customWidth="1"/>
    <col min="10259" max="10259" width="10.25" style="15" customWidth="1"/>
    <col min="10260" max="10261" width="10.75" style="15" customWidth="1"/>
    <col min="10262" max="10263" width="10.25" style="15" customWidth="1"/>
    <col min="10264" max="10264" width="10.75" style="15" customWidth="1"/>
    <col min="10265" max="10267" width="10.25" style="15" customWidth="1"/>
    <col min="10268" max="10268" width="8.625" style="15" customWidth="1"/>
    <col min="10269" max="10269" width="10.5" style="15" customWidth="1"/>
    <col min="10270" max="10272" width="8.125" style="15" customWidth="1"/>
    <col min="10273" max="10275" width="6.625" style="15" customWidth="1"/>
    <col min="10276" max="10278" width="7.5" style="15" customWidth="1"/>
    <col min="10279" max="10280" width="7.625" style="15" customWidth="1"/>
    <col min="10281" max="10281" width="8.625" style="15" customWidth="1"/>
    <col min="10282" max="10283" width="9.625" style="15" customWidth="1"/>
    <col min="10284" max="10291" width="9.125" style="15" customWidth="1"/>
    <col min="10292" max="10292" width="8.625" style="15" customWidth="1"/>
    <col min="10293" max="10293" width="10.5" style="15" customWidth="1"/>
    <col min="10294" max="10294" width="8.375" style="15" customWidth="1"/>
    <col min="10295" max="10295" width="8.625" style="15" customWidth="1"/>
    <col min="10296" max="10296" width="9.75" style="15" customWidth="1"/>
    <col min="10297" max="10297" width="8.375" style="15" customWidth="1"/>
    <col min="10298" max="10298" width="8.625" style="15" customWidth="1"/>
    <col min="10299" max="10299" width="9.75" style="15" customWidth="1"/>
    <col min="10300" max="10300" width="8.375" style="15" customWidth="1"/>
    <col min="10301" max="10301" width="8.625" style="15" customWidth="1"/>
    <col min="10302" max="10302" width="9.75" style="15" customWidth="1"/>
    <col min="10303" max="10303" width="8.625" style="15" customWidth="1"/>
    <col min="10304" max="10314" width="8.125" style="15" customWidth="1"/>
    <col min="10315" max="10315" width="8.625" style="15" customWidth="1"/>
    <col min="10316" max="10316" width="10.5" style="15" customWidth="1"/>
    <col min="10317" max="10317" width="8.625" style="15" customWidth="1"/>
    <col min="10318" max="10318" width="10.125" style="15" customWidth="1"/>
    <col min="10319" max="10319" width="8.625" style="15" customWidth="1"/>
    <col min="10320" max="10320" width="9" style="15" customWidth="1"/>
    <col min="10321" max="10321" width="10.125" style="15" customWidth="1"/>
    <col min="10322" max="10322" width="7.125" style="15" customWidth="1"/>
    <col min="10323" max="10323" width="8.125" style="15" customWidth="1"/>
    <col min="10324" max="10324" width="10.125" style="15" customWidth="1"/>
    <col min="10325" max="10326" width="8.625" style="15" customWidth="1"/>
    <col min="10327" max="10331" width="8.875" style="15" customWidth="1"/>
    <col min="10332" max="10332" width="7.75" style="15" customWidth="1"/>
    <col min="10333" max="10333" width="6.75" style="15" bestFit="1" customWidth="1"/>
    <col min="10334" max="10334" width="8.25" style="15" customWidth="1"/>
    <col min="10335" max="10337" width="7.75" style="15" customWidth="1"/>
    <col min="10338" max="10338" width="8.625" style="15" customWidth="1"/>
    <col min="10339" max="10339" width="10.5" style="15" customWidth="1"/>
    <col min="10340" max="10345" width="8.5" style="15" customWidth="1"/>
    <col min="10346" max="10348" width="9.625" style="15" customWidth="1"/>
    <col min="10349" max="10349" width="8.625" style="15" customWidth="1"/>
    <col min="10350" max="10352" width="10.125" style="15" customWidth="1"/>
    <col min="10353" max="10355" width="10.625" style="15" customWidth="1"/>
    <col min="10356" max="10358" width="10.125" style="15" customWidth="1"/>
    <col min="10359" max="10359" width="8.625" style="15" customWidth="1"/>
    <col min="10360" max="10360" width="10.5" style="15" customWidth="1"/>
    <col min="10361" max="10363" width="8.625" style="15" customWidth="1"/>
    <col min="10364" max="10369" width="8.125" style="15" customWidth="1"/>
    <col min="10370" max="10370" width="7.625" style="15" customWidth="1"/>
    <col min="10371" max="10371" width="8.625" style="15" customWidth="1"/>
    <col min="10372" max="10382" width="8.375" style="15" customWidth="1"/>
    <col min="10383" max="10383" width="8.625" style="15" customWidth="1"/>
    <col min="10384" max="10384" width="10.5" style="15" customWidth="1"/>
    <col min="10385" max="10388" width="9.625" style="15" customWidth="1"/>
    <col min="10389" max="10394" width="8.625" style="15" customWidth="1"/>
    <col min="10395" max="10404" width="9.375" style="15" customWidth="1"/>
    <col min="10405" max="10405" width="8.625" style="15" customWidth="1"/>
    <col min="10406" max="10406" width="10.5" style="15" customWidth="1"/>
    <col min="10407" max="10415" width="9.25" style="15" customWidth="1"/>
    <col min="10416" max="10416" width="8.625" style="15" customWidth="1"/>
    <col min="10417" max="10425" width="10.375" style="15" customWidth="1"/>
    <col min="10426" max="10426" width="8.625" style="15" customWidth="1"/>
    <col min="10427" max="10427" width="10.5" style="15" customWidth="1"/>
    <col min="10428" max="10436" width="9.125" style="15" customWidth="1"/>
    <col min="10437" max="10437" width="8.625" style="15" customWidth="1"/>
    <col min="10438" max="10446" width="9.375" style="15" customWidth="1"/>
    <col min="10447" max="10447" width="9.125" style="15" customWidth="1"/>
    <col min="10448" max="10486" width="9" style="15" hidden="1" customWidth="1"/>
    <col min="10487" max="10502" width="9" style="15" hidden="1"/>
    <col min="10503" max="10503" width="10.5" style="15" customWidth="1"/>
    <col min="10504" max="10504" width="8.625" style="15" customWidth="1"/>
    <col min="10505" max="10505" width="10.25" style="15" customWidth="1"/>
    <col min="10506" max="10506" width="7.375" style="15" customWidth="1"/>
    <col min="10507" max="10507" width="9.75" style="15" customWidth="1"/>
    <col min="10508" max="10508" width="7" style="15" customWidth="1"/>
    <col min="10509" max="10509" width="8.5" style="15" customWidth="1"/>
    <col min="10510" max="10510" width="9.875" style="15" customWidth="1"/>
    <col min="10511" max="10511" width="6.125" style="15" customWidth="1"/>
    <col min="10512" max="10512" width="7.625" style="15" customWidth="1"/>
    <col min="10513" max="10513" width="8.5" style="15" customWidth="1"/>
    <col min="10514" max="10514" width="8.625" style="15" customWidth="1"/>
    <col min="10515" max="10515" width="10.25" style="15" customWidth="1"/>
    <col min="10516" max="10517" width="10.75" style="15" customWidth="1"/>
    <col min="10518" max="10519" width="10.25" style="15" customWidth="1"/>
    <col min="10520" max="10520" width="10.75" style="15" customWidth="1"/>
    <col min="10521" max="10523" width="10.25" style="15" customWidth="1"/>
    <col min="10524" max="10524" width="8.625" style="15" customWidth="1"/>
    <col min="10525" max="10525" width="10.5" style="15" customWidth="1"/>
    <col min="10526" max="10528" width="8.125" style="15" customWidth="1"/>
    <col min="10529" max="10531" width="6.625" style="15" customWidth="1"/>
    <col min="10532" max="10534" width="7.5" style="15" customWidth="1"/>
    <col min="10535" max="10536" width="7.625" style="15" customWidth="1"/>
    <col min="10537" max="10537" width="8.625" style="15" customWidth="1"/>
    <col min="10538" max="10539" width="9.625" style="15" customWidth="1"/>
    <col min="10540" max="10547" width="9.125" style="15" customWidth="1"/>
    <col min="10548" max="10548" width="8.625" style="15" customWidth="1"/>
    <col min="10549" max="10549" width="10.5" style="15" customWidth="1"/>
    <col min="10550" max="10550" width="8.375" style="15" customWidth="1"/>
    <col min="10551" max="10551" width="8.625" style="15" customWidth="1"/>
    <col min="10552" max="10552" width="9.75" style="15" customWidth="1"/>
    <col min="10553" max="10553" width="8.375" style="15" customWidth="1"/>
    <col min="10554" max="10554" width="8.625" style="15" customWidth="1"/>
    <col min="10555" max="10555" width="9.75" style="15" customWidth="1"/>
    <col min="10556" max="10556" width="8.375" style="15" customWidth="1"/>
    <col min="10557" max="10557" width="8.625" style="15" customWidth="1"/>
    <col min="10558" max="10558" width="9.75" style="15" customWidth="1"/>
    <col min="10559" max="10559" width="8.625" style="15" customWidth="1"/>
    <col min="10560" max="10570" width="8.125" style="15" customWidth="1"/>
    <col min="10571" max="10571" width="8.625" style="15" customWidth="1"/>
    <col min="10572" max="10572" width="10.5" style="15" customWidth="1"/>
    <col min="10573" max="10573" width="8.625" style="15" customWidth="1"/>
    <col min="10574" max="10574" width="10.125" style="15" customWidth="1"/>
    <col min="10575" max="10575" width="8.625" style="15" customWidth="1"/>
    <col min="10576" max="10576" width="9" style="15" customWidth="1"/>
    <col min="10577" max="10577" width="10.125" style="15" customWidth="1"/>
    <col min="10578" max="10578" width="7.125" style="15" customWidth="1"/>
    <col min="10579" max="10579" width="8.125" style="15" customWidth="1"/>
    <col min="10580" max="10580" width="10.125" style="15" customWidth="1"/>
    <col min="10581" max="10582" width="8.625" style="15" customWidth="1"/>
    <col min="10583" max="10587" width="8.875" style="15" customWidth="1"/>
    <col min="10588" max="10588" width="7.75" style="15" customWidth="1"/>
    <col min="10589" max="10589" width="6.75" style="15" bestFit="1" customWidth="1"/>
    <col min="10590" max="10590" width="8.25" style="15" customWidth="1"/>
    <col min="10591" max="10593" width="7.75" style="15" customWidth="1"/>
    <col min="10594" max="10594" width="8.625" style="15" customWidth="1"/>
    <col min="10595" max="10595" width="10.5" style="15" customWidth="1"/>
    <col min="10596" max="10601" width="8.5" style="15" customWidth="1"/>
    <col min="10602" max="10604" width="9.625" style="15" customWidth="1"/>
    <col min="10605" max="10605" width="8.625" style="15" customWidth="1"/>
    <col min="10606" max="10608" width="10.125" style="15" customWidth="1"/>
    <col min="10609" max="10611" width="10.625" style="15" customWidth="1"/>
    <col min="10612" max="10614" width="10.125" style="15" customWidth="1"/>
    <col min="10615" max="10615" width="8.625" style="15" customWidth="1"/>
    <col min="10616" max="10616" width="10.5" style="15" customWidth="1"/>
    <col min="10617" max="10619" width="8.625" style="15" customWidth="1"/>
    <col min="10620" max="10625" width="8.125" style="15" customWidth="1"/>
    <col min="10626" max="10626" width="7.625" style="15" customWidth="1"/>
    <col min="10627" max="10627" width="8.625" style="15" customWidth="1"/>
    <col min="10628" max="10638" width="8.375" style="15" customWidth="1"/>
    <col min="10639" max="10639" width="8.625" style="15" customWidth="1"/>
    <col min="10640" max="10640" width="10.5" style="15" customWidth="1"/>
    <col min="10641" max="10644" width="9.625" style="15" customWidth="1"/>
    <col min="10645" max="10650" width="8.625" style="15" customWidth="1"/>
    <col min="10651" max="10660" width="9.375" style="15" customWidth="1"/>
    <col min="10661" max="10661" width="8.625" style="15" customWidth="1"/>
    <col min="10662" max="10662" width="10.5" style="15" customWidth="1"/>
    <col min="10663" max="10671" width="9.25" style="15" customWidth="1"/>
    <col min="10672" max="10672" width="8.625" style="15" customWidth="1"/>
    <col min="10673" max="10681" width="10.375" style="15" customWidth="1"/>
    <col min="10682" max="10682" width="8.625" style="15" customWidth="1"/>
    <col min="10683" max="10683" width="10.5" style="15" customWidth="1"/>
    <col min="10684" max="10692" width="9.125" style="15" customWidth="1"/>
    <col min="10693" max="10693" width="8.625" style="15" customWidth="1"/>
    <col min="10694" max="10702" width="9.375" style="15" customWidth="1"/>
    <col min="10703" max="10703" width="9.125" style="15" customWidth="1"/>
    <col min="10704" max="10742" width="9" style="15" hidden="1" customWidth="1"/>
    <col min="10743" max="10758" width="9" style="15" hidden="1"/>
    <col min="10759" max="10759" width="10.5" style="15" customWidth="1"/>
    <col min="10760" max="10760" width="8.625" style="15" customWidth="1"/>
    <col min="10761" max="10761" width="10.25" style="15" customWidth="1"/>
    <col min="10762" max="10762" width="7.375" style="15" customWidth="1"/>
    <col min="10763" max="10763" width="9.75" style="15" customWidth="1"/>
    <col min="10764" max="10764" width="7" style="15" customWidth="1"/>
    <col min="10765" max="10765" width="8.5" style="15" customWidth="1"/>
    <col min="10766" max="10766" width="9.875" style="15" customWidth="1"/>
    <col min="10767" max="10767" width="6.125" style="15" customWidth="1"/>
    <col min="10768" max="10768" width="7.625" style="15" customWidth="1"/>
    <col min="10769" max="10769" width="8.5" style="15" customWidth="1"/>
    <col min="10770" max="10770" width="8.625" style="15" customWidth="1"/>
    <col min="10771" max="10771" width="10.25" style="15" customWidth="1"/>
    <col min="10772" max="10773" width="10.75" style="15" customWidth="1"/>
    <col min="10774" max="10775" width="10.25" style="15" customWidth="1"/>
    <col min="10776" max="10776" width="10.75" style="15" customWidth="1"/>
    <col min="10777" max="10779" width="10.25" style="15" customWidth="1"/>
    <col min="10780" max="10780" width="8.625" style="15" customWidth="1"/>
    <col min="10781" max="10781" width="10.5" style="15" customWidth="1"/>
    <col min="10782" max="10784" width="8.125" style="15" customWidth="1"/>
    <col min="10785" max="10787" width="6.625" style="15" customWidth="1"/>
    <col min="10788" max="10790" width="7.5" style="15" customWidth="1"/>
    <col min="10791" max="10792" width="7.625" style="15" customWidth="1"/>
    <col min="10793" max="10793" width="8.625" style="15" customWidth="1"/>
    <col min="10794" max="10795" width="9.625" style="15" customWidth="1"/>
    <col min="10796" max="10803" width="9.125" style="15" customWidth="1"/>
    <col min="10804" max="10804" width="8.625" style="15" customWidth="1"/>
    <col min="10805" max="10805" width="10.5" style="15" customWidth="1"/>
    <col min="10806" max="10806" width="8.375" style="15" customWidth="1"/>
    <col min="10807" max="10807" width="8.625" style="15" customWidth="1"/>
    <col min="10808" max="10808" width="9.75" style="15" customWidth="1"/>
    <col min="10809" max="10809" width="8.375" style="15" customWidth="1"/>
    <col min="10810" max="10810" width="8.625" style="15" customWidth="1"/>
    <col min="10811" max="10811" width="9.75" style="15" customWidth="1"/>
    <col min="10812" max="10812" width="8.375" style="15" customWidth="1"/>
    <col min="10813" max="10813" width="8.625" style="15" customWidth="1"/>
    <col min="10814" max="10814" width="9.75" style="15" customWidth="1"/>
    <col min="10815" max="10815" width="8.625" style="15" customWidth="1"/>
    <col min="10816" max="10826" width="8.125" style="15" customWidth="1"/>
    <col min="10827" max="10827" width="8.625" style="15" customWidth="1"/>
    <col min="10828" max="10828" width="10.5" style="15" customWidth="1"/>
    <col min="10829" max="10829" width="8.625" style="15" customWidth="1"/>
    <col min="10830" max="10830" width="10.125" style="15" customWidth="1"/>
    <col min="10831" max="10831" width="8.625" style="15" customWidth="1"/>
    <col min="10832" max="10832" width="9" style="15" customWidth="1"/>
    <col min="10833" max="10833" width="10.125" style="15" customWidth="1"/>
    <col min="10834" max="10834" width="7.125" style="15" customWidth="1"/>
    <col min="10835" max="10835" width="8.125" style="15" customWidth="1"/>
    <col min="10836" max="10836" width="10.125" style="15" customWidth="1"/>
    <col min="10837" max="10838" width="8.625" style="15" customWidth="1"/>
    <col min="10839" max="10843" width="8.875" style="15" customWidth="1"/>
    <col min="10844" max="10844" width="7.75" style="15" customWidth="1"/>
    <col min="10845" max="10845" width="6.75" style="15" bestFit="1" customWidth="1"/>
    <col min="10846" max="10846" width="8.25" style="15" customWidth="1"/>
    <col min="10847" max="10849" width="7.75" style="15" customWidth="1"/>
    <col min="10850" max="10850" width="8.625" style="15" customWidth="1"/>
    <col min="10851" max="10851" width="10.5" style="15" customWidth="1"/>
    <col min="10852" max="10857" width="8.5" style="15" customWidth="1"/>
    <col min="10858" max="10860" width="9.625" style="15" customWidth="1"/>
    <col min="10861" max="10861" width="8.625" style="15" customWidth="1"/>
    <col min="10862" max="10864" width="10.125" style="15" customWidth="1"/>
    <col min="10865" max="10867" width="10.625" style="15" customWidth="1"/>
    <col min="10868" max="10870" width="10.125" style="15" customWidth="1"/>
    <col min="10871" max="10871" width="8.625" style="15" customWidth="1"/>
    <col min="10872" max="10872" width="10.5" style="15" customWidth="1"/>
    <col min="10873" max="10875" width="8.625" style="15" customWidth="1"/>
    <col min="10876" max="10881" width="8.125" style="15" customWidth="1"/>
    <col min="10882" max="10882" width="7.625" style="15" customWidth="1"/>
    <col min="10883" max="10883" width="8.625" style="15" customWidth="1"/>
    <col min="10884" max="10894" width="8.375" style="15" customWidth="1"/>
    <col min="10895" max="10895" width="8.625" style="15" customWidth="1"/>
    <col min="10896" max="10896" width="10.5" style="15" customWidth="1"/>
    <col min="10897" max="10900" width="9.625" style="15" customWidth="1"/>
    <col min="10901" max="10906" width="8.625" style="15" customWidth="1"/>
    <col min="10907" max="10916" width="9.375" style="15" customWidth="1"/>
    <col min="10917" max="10917" width="8.625" style="15" customWidth="1"/>
    <col min="10918" max="10918" width="10.5" style="15" customWidth="1"/>
    <col min="10919" max="10927" width="9.25" style="15" customWidth="1"/>
    <col min="10928" max="10928" width="8.625" style="15" customWidth="1"/>
    <col min="10929" max="10937" width="10.375" style="15" customWidth="1"/>
    <col min="10938" max="10938" width="8.625" style="15" customWidth="1"/>
    <col min="10939" max="10939" width="10.5" style="15" customWidth="1"/>
    <col min="10940" max="10948" width="9.125" style="15" customWidth="1"/>
    <col min="10949" max="10949" width="8.625" style="15" customWidth="1"/>
    <col min="10950" max="10958" width="9.375" style="15" customWidth="1"/>
    <col min="10959" max="10959" width="9.125" style="15" customWidth="1"/>
    <col min="10960" max="10998" width="9" style="15" hidden="1" customWidth="1"/>
    <col min="10999" max="11014" width="9" style="15" hidden="1"/>
    <col min="11015" max="11015" width="10.5" style="15" customWidth="1"/>
    <col min="11016" max="11016" width="8.625" style="15" customWidth="1"/>
    <col min="11017" max="11017" width="10.25" style="15" customWidth="1"/>
    <col min="11018" max="11018" width="7.375" style="15" customWidth="1"/>
    <col min="11019" max="11019" width="9.75" style="15" customWidth="1"/>
    <col min="11020" max="11020" width="7" style="15" customWidth="1"/>
    <col min="11021" max="11021" width="8.5" style="15" customWidth="1"/>
    <col min="11022" max="11022" width="9.875" style="15" customWidth="1"/>
    <col min="11023" max="11023" width="6.125" style="15" customWidth="1"/>
    <col min="11024" max="11024" width="7.625" style="15" customWidth="1"/>
    <col min="11025" max="11025" width="8.5" style="15" customWidth="1"/>
    <col min="11026" max="11026" width="8.625" style="15" customWidth="1"/>
    <col min="11027" max="11027" width="10.25" style="15" customWidth="1"/>
    <col min="11028" max="11029" width="10.75" style="15" customWidth="1"/>
    <col min="11030" max="11031" width="10.25" style="15" customWidth="1"/>
    <col min="11032" max="11032" width="10.75" style="15" customWidth="1"/>
    <col min="11033" max="11035" width="10.25" style="15" customWidth="1"/>
    <col min="11036" max="11036" width="8.625" style="15" customWidth="1"/>
    <col min="11037" max="11037" width="10.5" style="15" customWidth="1"/>
    <col min="11038" max="11040" width="8.125" style="15" customWidth="1"/>
    <col min="11041" max="11043" width="6.625" style="15" customWidth="1"/>
    <col min="11044" max="11046" width="7.5" style="15" customWidth="1"/>
    <col min="11047" max="11048" width="7.625" style="15" customWidth="1"/>
    <col min="11049" max="11049" width="8.625" style="15" customWidth="1"/>
    <col min="11050" max="11051" width="9.625" style="15" customWidth="1"/>
    <col min="11052" max="11059" width="9.125" style="15" customWidth="1"/>
    <col min="11060" max="11060" width="8.625" style="15" customWidth="1"/>
    <col min="11061" max="11061" width="10.5" style="15" customWidth="1"/>
    <col min="11062" max="11062" width="8.375" style="15" customWidth="1"/>
    <col min="11063" max="11063" width="8.625" style="15" customWidth="1"/>
    <col min="11064" max="11064" width="9.75" style="15" customWidth="1"/>
    <col min="11065" max="11065" width="8.375" style="15" customWidth="1"/>
    <col min="11066" max="11066" width="8.625" style="15" customWidth="1"/>
    <col min="11067" max="11067" width="9.75" style="15" customWidth="1"/>
    <col min="11068" max="11068" width="8.375" style="15" customWidth="1"/>
    <col min="11069" max="11069" width="8.625" style="15" customWidth="1"/>
    <col min="11070" max="11070" width="9.75" style="15" customWidth="1"/>
    <col min="11071" max="11071" width="8.625" style="15" customWidth="1"/>
    <col min="11072" max="11082" width="8.125" style="15" customWidth="1"/>
    <col min="11083" max="11083" width="8.625" style="15" customWidth="1"/>
    <col min="11084" max="11084" width="10.5" style="15" customWidth="1"/>
    <col min="11085" max="11085" width="8.625" style="15" customWidth="1"/>
    <col min="11086" max="11086" width="10.125" style="15" customWidth="1"/>
    <col min="11087" max="11087" width="8.625" style="15" customWidth="1"/>
    <col min="11088" max="11088" width="9" style="15" customWidth="1"/>
    <col min="11089" max="11089" width="10.125" style="15" customWidth="1"/>
    <col min="11090" max="11090" width="7.125" style="15" customWidth="1"/>
    <col min="11091" max="11091" width="8.125" style="15" customWidth="1"/>
    <col min="11092" max="11092" width="10.125" style="15" customWidth="1"/>
    <col min="11093" max="11094" width="8.625" style="15" customWidth="1"/>
    <col min="11095" max="11099" width="8.875" style="15" customWidth="1"/>
    <col min="11100" max="11100" width="7.75" style="15" customWidth="1"/>
    <col min="11101" max="11101" width="6.75" style="15" bestFit="1" customWidth="1"/>
    <col min="11102" max="11102" width="8.25" style="15" customWidth="1"/>
    <col min="11103" max="11105" width="7.75" style="15" customWidth="1"/>
    <col min="11106" max="11106" width="8.625" style="15" customWidth="1"/>
    <col min="11107" max="11107" width="10.5" style="15" customWidth="1"/>
    <col min="11108" max="11113" width="8.5" style="15" customWidth="1"/>
    <col min="11114" max="11116" width="9.625" style="15" customWidth="1"/>
    <col min="11117" max="11117" width="8.625" style="15" customWidth="1"/>
    <col min="11118" max="11120" width="10.125" style="15" customWidth="1"/>
    <col min="11121" max="11123" width="10.625" style="15" customWidth="1"/>
    <col min="11124" max="11126" width="10.125" style="15" customWidth="1"/>
    <col min="11127" max="11127" width="8.625" style="15" customWidth="1"/>
    <col min="11128" max="11128" width="10.5" style="15" customWidth="1"/>
    <col min="11129" max="11131" width="8.625" style="15" customWidth="1"/>
    <col min="11132" max="11137" width="8.125" style="15" customWidth="1"/>
    <col min="11138" max="11138" width="7.625" style="15" customWidth="1"/>
    <col min="11139" max="11139" width="8.625" style="15" customWidth="1"/>
    <col min="11140" max="11150" width="8.375" style="15" customWidth="1"/>
    <col min="11151" max="11151" width="8.625" style="15" customWidth="1"/>
    <col min="11152" max="11152" width="10.5" style="15" customWidth="1"/>
    <col min="11153" max="11156" width="9.625" style="15" customWidth="1"/>
    <col min="11157" max="11162" width="8.625" style="15" customWidth="1"/>
    <col min="11163" max="11172" width="9.375" style="15" customWidth="1"/>
    <col min="11173" max="11173" width="8.625" style="15" customWidth="1"/>
    <col min="11174" max="11174" width="10.5" style="15" customWidth="1"/>
    <col min="11175" max="11183" width="9.25" style="15" customWidth="1"/>
    <col min="11184" max="11184" width="8.625" style="15" customWidth="1"/>
    <col min="11185" max="11193" width="10.375" style="15" customWidth="1"/>
    <col min="11194" max="11194" width="8.625" style="15" customWidth="1"/>
    <col min="11195" max="11195" width="10.5" style="15" customWidth="1"/>
    <col min="11196" max="11204" width="9.125" style="15" customWidth="1"/>
    <col min="11205" max="11205" width="8.625" style="15" customWidth="1"/>
    <col min="11206" max="11214" width="9.375" style="15" customWidth="1"/>
    <col min="11215" max="11215" width="9.125" style="15" customWidth="1"/>
    <col min="11216" max="11254" width="9" style="15" hidden="1" customWidth="1"/>
    <col min="11255" max="11270" width="9" style="15" hidden="1"/>
    <col min="11271" max="11271" width="10.5" style="15" customWidth="1"/>
    <col min="11272" max="11272" width="8.625" style="15" customWidth="1"/>
    <col min="11273" max="11273" width="10.25" style="15" customWidth="1"/>
    <col min="11274" max="11274" width="7.375" style="15" customWidth="1"/>
    <col min="11275" max="11275" width="9.75" style="15" customWidth="1"/>
    <col min="11276" max="11276" width="7" style="15" customWidth="1"/>
    <col min="11277" max="11277" width="8.5" style="15" customWidth="1"/>
    <col min="11278" max="11278" width="9.875" style="15" customWidth="1"/>
    <col min="11279" max="11279" width="6.125" style="15" customWidth="1"/>
    <col min="11280" max="11280" width="7.625" style="15" customWidth="1"/>
    <col min="11281" max="11281" width="8.5" style="15" customWidth="1"/>
    <col min="11282" max="11282" width="8.625" style="15" customWidth="1"/>
    <col min="11283" max="11283" width="10.25" style="15" customWidth="1"/>
    <col min="11284" max="11285" width="10.75" style="15" customWidth="1"/>
    <col min="11286" max="11287" width="10.25" style="15" customWidth="1"/>
    <col min="11288" max="11288" width="10.75" style="15" customWidth="1"/>
    <col min="11289" max="11291" width="10.25" style="15" customWidth="1"/>
    <col min="11292" max="11292" width="8.625" style="15" customWidth="1"/>
    <col min="11293" max="11293" width="10.5" style="15" customWidth="1"/>
    <col min="11294" max="11296" width="8.125" style="15" customWidth="1"/>
    <col min="11297" max="11299" width="6.625" style="15" customWidth="1"/>
    <col min="11300" max="11302" width="7.5" style="15" customWidth="1"/>
    <col min="11303" max="11304" width="7.625" style="15" customWidth="1"/>
    <col min="11305" max="11305" width="8.625" style="15" customWidth="1"/>
    <col min="11306" max="11307" width="9.625" style="15" customWidth="1"/>
    <col min="11308" max="11315" width="9.125" style="15" customWidth="1"/>
    <col min="11316" max="11316" width="8.625" style="15" customWidth="1"/>
    <col min="11317" max="11317" width="10.5" style="15" customWidth="1"/>
    <col min="11318" max="11318" width="8.375" style="15" customWidth="1"/>
    <col min="11319" max="11319" width="8.625" style="15" customWidth="1"/>
    <col min="11320" max="11320" width="9.75" style="15" customWidth="1"/>
    <col min="11321" max="11321" width="8.375" style="15" customWidth="1"/>
    <col min="11322" max="11322" width="8.625" style="15" customWidth="1"/>
    <col min="11323" max="11323" width="9.75" style="15" customWidth="1"/>
    <col min="11324" max="11324" width="8.375" style="15" customWidth="1"/>
    <col min="11325" max="11325" width="8.625" style="15" customWidth="1"/>
    <col min="11326" max="11326" width="9.75" style="15" customWidth="1"/>
    <col min="11327" max="11327" width="8.625" style="15" customWidth="1"/>
    <col min="11328" max="11338" width="8.125" style="15" customWidth="1"/>
    <col min="11339" max="11339" width="8.625" style="15" customWidth="1"/>
    <col min="11340" max="11340" width="10.5" style="15" customWidth="1"/>
    <col min="11341" max="11341" width="8.625" style="15" customWidth="1"/>
    <col min="11342" max="11342" width="10.125" style="15" customWidth="1"/>
    <col min="11343" max="11343" width="8.625" style="15" customWidth="1"/>
    <col min="11344" max="11344" width="9" style="15" customWidth="1"/>
    <col min="11345" max="11345" width="10.125" style="15" customWidth="1"/>
    <col min="11346" max="11346" width="7.125" style="15" customWidth="1"/>
    <col min="11347" max="11347" width="8.125" style="15" customWidth="1"/>
    <col min="11348" max="11348" width="10.125" style="15" customWidth="1"/>
    <col min="11349" max="11350" width="8.625" style="15" customWidth="1"/>
    <col min="11351" max="11355" width="8.875" style="15" customWidth="1"/>
    <col min="11356" max="11356" width="7.75" style="15" customWidth="1"/>
    <col min="11357" max="11357" width="6.75" style="15" bestFit="1" customWidth="1"/>
    <col min="11358" max="11358" width="8.25" style="15" customWidth="1"/>
    <col min="11359" max="11361" width="7.75" style="15" customWidth="1"/>
    <col min="11362" max="11362" width="8.625" style="15" customWidth="1"/>
    <col min="11363" max="11363" width="10.5" style="15" customWidth="1"/>
    <col min="11364" max="11369" width="8.5" style="15" customWidth="1"/>
    <col min="11370" max="11372" width="9.625" style="15" customWidth="1"/>
    <col min="11373" max="11373" width="8.625" style="15" customWidth="1"/>
    <col min="11374" max="11376" width="10.125" style="15" customWidth="1"/>
    <col min="11377" max="11379" width="10.625" style="15" customWidth="1"/>
    <col min="11380" max="11382" width="10.125" style="15" customWidth="1"/>
    <col min="11383" max="11383" width="8.625" style="15" customWidth="1"/>
    <col min="11384" max="11384" width="10.5" style="15" customWidth="1"/>
    <col min="11385" max="11387" width="8.625" style="15" customWidth="1"/>
    <col min="11388" max="11393" width="8.125" style="15" customWidth="1"/>
    <col min="11394" max="11394" width="7.625" style="15" customWidth="1"/>
    <col min="11395" max="11395" width="8.625" style="15" customWidth="1"/>
    <col min="11396" max="11406" width="8.375" style="15" customWidth="1"/>
    <col min="11407" max="11407" width="8.625" style="15" customWidth="1"/>
    <col min="11408" max="11408" width="10.5" style="15" customWidth="1"/>
    <col min="11409" max="11412" width="9.625" style="15" customWidth="1"/>
    <col min="11413" max="11418" width="8.625" style="15" customWidth="1"/>
    <col min="11419" max="11428" width="9.375" style="15" customWidth="1"/>
    <col min="11429" max="11429" width="8.625" style="15" customWidth="1"/>
    <col min="11430" max="11430" width="10.5" style="15" customWidth="1"/>
    <col min="11431" max="11439" width="9.25" style="15" customWidth="1"/>
    <col min="11440" max="11440" width="8.625" style="15" customWidth="1"/>
    <col min="11441" max="11449" width="10.375" style="15" customWidth="1"/>
    <col min="11450" max="11450" width="8.625" style="15" customWidth="1"/>
    <col min="11451" max="11451" width="10.5" style="15" customWidth="1"/>
    <col min="11452" max="11460" width="9.125" style="15" customWidth="1"/>
    <col min="11461" max="11461" width="8.625" style="15" customWidth="1"/>
    <col min="11462" max="11470" width="9.375" style="15" customWidth="1"/>
    <col min="11471" max="11471" width="9.125" style="15" customWidth="1"/>
    <col min="11472" max="11510" width="9" style="15" hidden="1" customWidth="1"/>
    <col min="11511" max="11526" width="9" style="15" hidden="1"/>
    <col min="11527" max="11527" width="10.5" style="15" customWidth="1"/>
    <col min="11528" max="11528" width="8.625" style="15" customWidth="1"/>
    <col min="11529" max="11529" width="10.25" style="15" customWidth="1"/>
    <col min="11530" max="11530" width="7.375" style="15" customWidth="1"/>
    <col min="11531" max="11531" width="9.75" style="15" customWidth="1"/>
    <col min="11532" max="11532" width="7" style="15" customWidth="1"/>
    <col min="11533" max="11533" width="8.5" style="15" customWidth="1"/>
    <col min="11534" max="11534" width="9.875" style="15" customWidth="1"/>
    <col min="11535" max="11535" width="6.125" style="15" customWidth="1"/>
    <col min="11536" max="11536" width="7.625" style="15" customWidth="1"/>
    <col min="11537" max="11537" width="8.5" style="15" customWidth="1"/>
    <col min="11538" max="11538" width="8.625" style="15" customWidth="1"/>
    <col min="11539" max="11539" width="10.25" style="15" customWidth="1"/>
    <col min="11540" max="11541" width="10.75" style="15" customWidth="1"/>
    <col min="11542" max="11543" width="10.25" style="15" customWidth="1"/>
    <col min="11544" max="11544" width="10.75" style="15" customWidth="1"/>
    <col min="11545" max="11547" width="10.25" style="15" customWidth="1"/>
    <col min="11548" max="11548" width="8.625" style="15" customWidth="1"/>
    <col min="11549" max="11549" width="10.5" style="15" customWidth="1"/>
    <col min="11550" max="11552" width="8.125" style="15" customWidth="1"/>
    <col min="11553" max="11555" width="6.625" style="15" customWidth="1"/>
    <col min="11556" max="11558" width="7.5" style="15" customWidth="1"/>
    <col min="11559" max="11560" width="7.625" style="15" customWidth="1"/>
    <col min="11561" max="11561" width="8.625" style="15" customWidth="1"/>
    <col min="11562" max="11563" width="9.625" style="15" customWidth="1"/>
    <col min="11564" max="11571" width="9.125" style="15" customWidth="1"/>
    <col min="11572" max="11572" width="8.625" style="15" customWidth="1"/>
    <col min="11573" max="11573" width="10.5" style="15" customWidth="1"/>
    <col min="11574" max="11574" width="8.375" style="15" customWidth="1"/>
    <col min="11575" max="11575" width="8.625" style="15" customWidth="1"/>
    <col min="11576" max="11576" width="9.75" style="15" customWidth="1"/>
    <col min="11577" max="11577" width="8.375" style="15" customWidth="1"/>
    <col min="11578" max="11578" width="8.625" style="15" customWidth="1"/>
    <col min="11579" max="11579" width="9.75" style="15" customWidth="1"/>
    <col min="11580" max="11580" width="8.375" style="15" customWidth="1"/>
    <col min="11581" max="11581" width="8.625" style="15" customWidth="1"/>
    <col min="11582" max="11582" width="9.75" style="15" customWidth="1"/>
    <col min="11583" max="11583" width="8.625" style="15" customWidth="1"/>
    <col min="11584" max="11594" width="8.125" style="15" customWidth="1"/>
    <col min="11595" max="11595" width="8.625" style="15" customWidth="1"/>
    <col min="11596" max="11596" width="10.5" style="15" customWidth="1"/>
    <col min="11597" max="11597" width="8.625" style="15" customWidth="1"/>
    <col min="11598" max="11598" width="10.125" style="15" customWidth="1"/>
    <col min="11599" max="11599" width="8.625" style="15" customWidth="1"/>
    <col min="11600" max="11600" width="9" style="15" customWidth="1"/>
    <col min="11601" max="11601" width="10.125" style="15" customWidth="1"/>
    <col min="11602" max="11602" width="7.125" style="15" customWidth="1"/>
    <col min="11603" max="11603" width="8.125" style="15" customWidth="1"/>
    <col min="11604" max="11604" width="10.125" style="15" customWidth="1"/>
    <col min="11605" max="11606" width="8.625" style="15" customWidth="1"/>
    <col min="11607" max="11611" width="8.875" style="15" customWidth="1"/>
    <col min="11612" max="11612" width="7.75" style="15" customWidth="1"/>
    <col min="11613" max="11613" width="6.75" style="15" bestFit="1" customWidth="1"/>
    <col min="11614" max="11614" width="8.25" style="15" customWidth="1"/>
    <col min="11615" max="11617" width="7.75" style="15" customWidth="1"/>
    <col min="11618" max="11618" width="8.625" style="15" customWidth="1"/>
    <col min="11619" max="11619" width="10.5" style="15" customWidth="1"/>
    <col min="11620" max="11625" width="8.5" style="15" customWidth="1"/>
    <col min="11626" max="11628" width="9.625" style="15" customWidth="1"/>
    <col min="11629" max="11629" width="8.625" style="15" customWidth="1"/>
    <col min="11630" max="11632" width="10.125" style="15" customWidth="1"/>
    <col min="11633" max="11635" width="10.625" style="15" customWidth="1"/>
    <col min="11636" max="11638" width="10.125" style="15" customWidth="1"/>
    <col min="11639" max="11639" width="8.625" style="15" customWidth="1"/>
    <col min="11640" max="11640" width="10.5" style="15" customWidth="1"/>
    <col min="11641" max="11643" width="8.625" style="15" customWidth="1"/>
    <col min="11644" max="11649" width="8.125" style="15" customWidth="1"/>
    <col min="11650" max="11650" width="7.625" style="15" customWidth="1"/>
    <col min="11651" max="11651" width="8.625" style="15" customWidth="1"/>
    <col min="11652" max="11662" width="8.375" style="15" customWidth="1"/>
    <col min="11663" max="11663" width="8.625" style="15" customWidth="1"/>
    <col min="11664" max="11664" width="10.5" style="15" customWidth="1"/>
    <col min="11665" max="11668" width="9.625" style="15" customWidth="1"/>
    <col min="11669" max="11674" width="8.625" style="15" customWidth="1"/>
    <col min="11675" max="11684" width="9.375" style="15" customWidth="1"/>
    <col min="11685" max="11685" width="8.625" style="15" customWidth="1"/>
    <col min="11686" max="11686" width="10.5" style="15" customWidth="1"/>
    <col min="11687" max="11695" width="9.25" style="15" customWidth="1"/>
    <col min="11696" max="11696" width="8.625" style="15" customWidth="1"/>
    <col min="11697" max="11705" width="10.375" style="15" customWidth="1"/>
    <col min="11706" max="11706" width="8.625" style="15" customWidth="1"/>
    <col min="11707" max="11707" width="10.5" style="15" customWidth="1"/>
    <col min="11708" max="11716" width="9.125" style="15" customWidth="1"/>
    <col min="11717" max="11717" width="8.625" style="15" customWidth="1"/>
    <col min="11718" max="11726" width="9.375" style="15" customWidth="1"/>
    <col min="11727" max="11727" width="9.125" style="15" customWidth="1"/>
    <col min="11728" max="11766" width="9" style="15" hidden="1" customWidth="1"/>
    <col min="11767" max="11782" width="9" style="15" hidden="1"/>
    <col min="11783" max="11783" width="10.5" style="15" customWidth="1"/>
    <col min="11784" max="11784" width="8.625" style="15" customWidth="1"/>
    <col min="11785" max="11785" width="10.25" style="15" customWidth="1"/>
    <col min="11786" max="11786" width="7.375" style="15" customWidth="1"/>
    <col min="11787" max="11787" width="9.75" style="15" customWidth="1"/>
    <col min="11788" max="11788" width="7" style="15" customWidth="1"/>
    <col min="11789" max="11789" width="8.5" style="15" customWidth="1"/>
    <col min="11790" max="11790" width="9.875" style="15" customWidth="1"/>
    <col min="11791" max="11791" width="6.125" style="15" customWidth="1"/>
    <col min="11792" max="11792" width="7.625" style="15" customWidth="1"/>
    <col min="11793" max="11793" width="8.5" style="15" customWidth="1"/>
    <col min="11794" max="11794" width="8.625" style="15" customWidth="1"/>
    <col min="11795" max="11795" width="10.25" style="15" customWidth="1"/>
    <col min="11796" max="11797" width="10.75" style="15" customWidth="1"/>
    <col min="11798" max="11799" width="10.25" style="15" customWidth="1"/>
    <col min="11800" max="11800" width="10.75" style="15" customWidth="1"/>
    <col min="11801" max="11803" width="10.25" style="15" customWidth="1"/>
    <col min="11804" max="11804" width="8.625" style="15" customWidth="1"/>
    <col min="11805" max="11805" width="10.5" style="15" customWidth="1"/>
    <col min="11806" max="11808" width="8.125" style="15" customWidth="1"/>
    <col min="11809" max="11811" width="6.625" style="15" customWidth="1"/>
    <col min="11812" max="11814" width="7.5" style="15" customWidth="1"/>
    <col min="11815" max="11816" width="7.625" style="15" customWidth="1"/>
    <col min="11817" max="11817" width="8.625" style="15" customWidth="1"/>
    <col min="11818" max="11819" width="9.625" style="15" customWidth="1"/>
    <col min="11820" max="11827" width="9.125" style="15" customWidth="1"/>
    <col min="11828" max="11828" width="8.625" style="15" customWidth="1"/>
    <col min="11829" max="11829" width="10.5" style="15" customWidth="1"/>
    <col min="11830" max="11830" width="8.375" style="15" customWidth="1"/>
    <col min="11831" max="11831" width="8.625" style="15" customWidth="1"/>
    <col min="11832" max="11832" width="9.75" style="15" customWidth="1"/>
    <col min="11833" max="11833" width="8.375" style="15" customWidth="1"/>
    <col min="11834" max="11834" width="8.625" style="15" customWidth="1"/>
    <col min="11835" max="11835" width="9.75" style="15" customWidth="1"/>
    <col min="11836" max="11836" width="8.375" style="15" customWidth="1"/>
    <col min="11837" max="11837" width="8.625" style="15" customWidth="1"/>
    <col min="11838" max="11838" width="9.75" style="15" customWidth="1"/>
    <col min="11839" max="11839" width="8.625" style="15" customWidth="1"/>
    <col min="11840" max="11850" width="8.125" style="15" customWidth="1"/>
    <col min="11851" max="11851" width="8.625" style="15" customWidth="1"/>
    <col min="11852" max="11852" width="10.5" style="15" customWidth="1"/>
    <col min="11853" max="11853" width="8.625" style="15" customWidth="1"/>
    <col min="11854" max="11854" width="10.125" style="15" customWidth="1"/>
    <col min="11855" max="11855" width="8.625" style="15" customWidth="1"/>
    <col min="11856" max="11856" width="9" style="15" customWidth="1"/>
    <col min="11857" max="11857" width="10.125" style="15" customWidth="1"/>
    <col min="11858" max="11858" width="7.125" style="15" customWidth="1"/>
    <col min="11859" max="11859" width="8.125" style="15" customWidth="1"/>
    <col min="11860" max="11860" width="10.125" style="15" customWidth="1"/>
    <col min="11861" max="11862" width="8.625" style="15" customWidth="1"/>
    <col min="11863" max="11867" width="8.875" style="15" customWidth="1"/>
    <col min="11868" max="11868" width="7.75" style="15" customWidth="1"/>
    <col min="11869" max="11869" width="6.75" style="15" bestFit="1" customWidth="1"/>
    <col min="11870" max="11870" width="8.25" style="15" customWidth="1"/>
    <col min="11871" max="11873" width="7.75" style="15" customWidth="1"/>
    <col min="11874" max="11874" width="8.625" style="15" customWidth="1"/>
    <col min="11875" max="11875" width="10.5" style="15" customWidth="1"/>
    <col min="11876" max="11881" width="8.5" style="15" customWidth="1"/>
    <col min="11882" max="11884" width="9.625" style="15" customWidth="1"/>
    <col min="11885" max="11885" width="8.625" style="15" customWidth="1"/>
    <col min="11886" max="11888" width="10.125" style="15" customWidth="1"/>
    <col min="11889" max="11891" width="10.625" style="15" customWidth="1"/>
    <col min="11892" max="11894" width="10.125" style="15" customWidth="1"/>
    <col min="11895" max="11895" width="8.625" style="15" customWidth="1"/>
    <col min="11896" max="11896" width="10.5" style="15" customWidth="1"/>
    <col min="11897" max="11899" width="8.625" style="15" customWidth="1"/>
    <col min="11900" max="11905" width="8.125" style="15" customWidth="1"/>
    <col min="11906" max="11906" width="7.625" style="15" customWidth="1"/>
    <col min="11907" max="11907" width="8.625" style="15" customWidth="1"/>
    <col min="11908" max="11918" width="8.375" style="15" customWidth="1"/>
    <col min="11919" max="11919" width="8.625" style="15" customWidth="1"/>
    <col min="11920" max="11920" width="10.5" style="15" customWidth="1"/>
    <col min="11921" max="11924" width="9.625" style="15" customWidth="1"/>
    <col min="11925" max="11930" width="8.625" style="15" customWidth="1"/>
    <col min="11931" max="11940" width="9.375" style="15" customWidth="1"/>
    <col min="11941" max="11941" width="8.625" style="15" customWidth="1"/>
    <col min="11942" max="11942" width="10.5" style="15" customWidth="1"/>
    <col min="11943" max="11951" width="9.25" style="15" customWidth="1"/>
    <col min="11952" max="11952" width="8.625" style="15" customWidth="1"/>
    <col min="11953" max="11961" width="10.375" style="15" customWidth="1"/>
    <col min="11962" max="11962" width="8.625" style="15" customWidth="1"/>
    <col min="11963" max="11963" width="10.5" style="15" customWidth="1"/>
    <col min="11964" max="11972" width="9.125" style="15" customWidth="1"/>
    <col min="11973" max="11973" width="8.625" style="15" customWidth="1"/>
    <col min="11974" max="11982" width="9.375" style="15" customWidth="1"/>
    <col min="11983" max="11983" width="9.125" style="15" customWidth="1"/>
    <col min="11984" max="12022" width="9" style="15" hidden="1" customWidth="1"/>
    <col min="12023" max="12038" width="9" style="15" hidden="1"/>
    <col min="12039" max="12039" width="10.5" style="15" customWidth="1"/>
    <col min="12040" max="12040" width="8.625" style="15" customWidth="1"/>
    <col min="12041" max="12041" width="10.25" style="15" customWidth="1"/>
    <col min="12042" max="12042" width="7.375" style="15" customWidth="1"/>
    <col min="12043" max="12043" width="9.75" style="15" customWidth="1"/>
    <col min="12044" max="12044" width="7" style="15" customWidth="1"/>
    <col min="12045" max="12045" width="8.5" style="15" customWidth="1"/>
    <col min="12046" max="12046" width="9.875" style="15" customWidth="1"/>
    <col min="12047" max="12047" width="6.125" style="15" customWidth="1"/>
    <col min="12048" max="12048" width="7.625" style="15" customWidth="1"/>
    <col min="12049" max="12049" width="8.5" style="15" customWidth="1"/>
    <col min="12050" max="12050" width="8.625" style="15" customWidth="1"/>
    <col min="12051" max="12051" width="10.25" style="15" customWidth="1"/>
    <col min="12052" max="12053" width="10.75" style="15" customWidth="1"/>
    <col min="12054" max="12055" width="10.25" style="15" customWidth="1"/>
    <col min="12056" max="12056" width="10.75" style="15" customWidth="1"/>
    <col min="12057" max="12059" width="10.25" style="15" customWidth="1"/>
    <col min="12060" max="12060" width="8.625" style="15" customWidth="1"/>
    <col min="12061" max="12061" width="10.5" style="15" customWidth="1"/>
    <col min="12062" max="12064" width="8.125" style="15" customWidth="1"/>
    <col min="12065" max="12067" width="6.625" style="15" customWidth="1"/>
    <col min="12068" max="12070" width="7.5" style="15" customWidth="1"/>
    <col min="12071" max="12072" width="7.625" style="15" customWidth="1"/>
    <col min="12073" max="12073" width="8.625" style="15" customWidth="1"/>
    <col min="12074" max="12075" width="9.625" style="15" customWidth="1"/>
    <col min="12076" max="12083" width="9.125" style="15" customWidth="1"/>
    <col min="12084" max="12084" width="8.625" style="15" customWidth="1"/>
    <col min="12085" max="12085" width="10.5" style="15" customWidth="1"/>
    <col min="12086" max="12086" width="8.375" style="15" customWidth="1"/>
    <col min="12087" max="12087" width="8.625" style="15" customWidth="1"/>
    <col min="12088" max="12088" width="9.75" style="15" customWidth="1"/>
    <col min="12089" max="12089" width="8.375" style="15" customWidth="1"/>
    <col min="12090" max="12090" width="8.625" style="15" customWidth="1"/>
    <col min="12091" max="12091" width="9.75" style="15" customWidth="1"/>
    <col min="12092" max="12092" width="8.375" style="15" customWidth="1"/>
    <col min="12093" max="12093" width="8.625" style="15" customWidth="1"/>
    <col min="12094" max="12094" width="9.75" style="15" customWidth="1"/>
    <col min="12095" max="12095" width="8.625" style="15" customWidth="1"/>
    <col min="12096" max="12106" width="8.125" style="15" customWidth="1"/>
    <col min="12107" max="12107" width="8.625" style="15" customWidth="1"/>
    <col min="12108" max="12108" width="10.5" style="15" customWidth="1"/>
    <col min="12109" max="12109" width="8.625" style="15" customWidth="1"/>
    <col min="12110" max="12110" width="10.125" style="15" customWidth="1"/>
    <col min="12111" max="12111" width="8.625" style="15" customWidth="1"/>
    <col min="12112" max="12112" width="9" style="15" customWidth="1"/>
    <col min="12113" max="12113" width="10.125" style="15" customWidth="1"/>
    <col min="12114" max="12114" width="7.125" style="15" customWidth="1"/>
    <col min="12115" max="12115" width="8.125" style="15" customWidth="1"/>
    <col min="12116" max="12116" width="10.125" style="15" customWidth="1"/>
    <col min="12117" max="12118" width="8.625" style="15" customWidth="1"/>
    <col min="12119" max="12123" width="8.875" style="15" customWidth="1"/>
    <col min="12124" max="12124" width="7.75" style="15" customWidth="1"/>
    <col min="12125" max="12125" width="6.75" style="15" bestFit="1" customWidth="1"/>
    <col min="12126" max="12126" width="8.25" style="15" customWidth="1"/>
    <col min="12127" max="12129" width="7.75" style="15" customWidth="1"/>
    <col min="12130" max="12130" width="8.625" style="15" customWidth="1"/>
    <col min="12131" max="12131" width="10.5" style="15" customWidth="1"/>
    <col min="12132" max="12137" width="8.5" style="15" customWidth="1"/>
    <col min="12138" max="12140" width="9.625" style="15" customWidth="1"/>
    <col min="12141" max="12141" width="8.625" style="15" customWidth="1"/>
    <col min="12142" max="12144" width="10.125" style="15" customWidth="1"/>
    <col min="12145" max="12147" width="10.625" style="15" customWidth="1"/>
    <col min="12148" max="12150" width="10.125" style="15" customWidth="1"/>
    <col min="12151" max="12151" width="8.625" style="15" customWidth="1"/>
    <col min="12152" max="12152" width="10.5" style="15" customWidth="1"/>
    <col min="12153" max="12155" width="8.625" style="15" customWidth="1"/>
    <col min="12156" max="12161" width="8.125" style="15" customWidth="1"/>
    <col min="12162" max="12162" width="7.625" style="15" customWidth="1"/>
    <col min="12163" max="12163" width="8.625" style="15" customWidth="1"/>
    <col min="12164" max="12174" width="8.375" style="15" customWidth="1"/>
    <col min="12175" max="12175" width="8.625" style="15" customWidth="1"/>
    <col min="12176" max="12176" width="10.5" style="15" customWidth="1"/>
    <col min="12177" max="12180" width="9.625" style="15" customWidth="1"/>
    <col min="12181" max="12186" width="8.625" style="15" customWidth="1"/>
    <col min="12187" max="12196" width="9.375" style="15" customWidth="1"/>
    <col min="12197" max="12197" width="8.625" style="15" customWidth="1"/>
    <col min="12198" max="12198" width="10.5" style="15" customWidth="1"/>
    <col min="12199" max="12207" width="9.25" style="15" customWidth="1"/>
    <col min="12208" max="12208" width="8.625" style="15" customWidth="1"/>
    <col min="12209" max="12217" width="10.375" style="15" customWidth="1"/>
    <col min="12218" max="12218" width="8.625" style="15" customWidth="1"/>
    <col min="12219" max="12219" width="10.5" style="15" customWidth="1"/>
    <col min="12220" max="12228" width="9.125" style="15" customWidth="1"/>
    <col min="12229" max="12229" width="8.625" style="15" customWidth="1"/>
    <col min="12230" max="12238" width="9.375" style="15" customWidth="1"/>
    <col min="12239" max="12239" width="9.125" style="15" customWidth="1"/>
    <col min="12240" max="12278" width="9" style="15" hidden="1" customWidth="1"/>
    <col min="12279" max="12294" width="9" style="15" hidden="1"/>
    <col min="12295" max="12295" width="10.5" style="15" customWidth="1"/>
    <col min="12296" max="12296" width="8.625" style="15" customWidth="1"/>
    <col min="12297" max="12297" width="10.25" style="15" customWidth="1"/>
    <col min="12298" max="12298" width="7.375" style="15" customWidth="1"/>
    <col min="12299" max="12299" width="9.75" style="15" customWidth="1"/>
    <col min="12300" max="12300" width="7" style="15" customWidth="1"/>
    <col min="12301" max="12301" width="8.5" style="15" customWidth="1"/>
    <col min="12302" max="12302" width="9.875" style="15" customWidth="1"/>
    <col min="12303" max="12303" width="6.125" style="15" customWidth="1"/>
    <col min="12304" max="12304" width="7.625" style="15" customWidth="1"/>
    <col min="12305" max="12305" width="8.5" style="15" customWidth="1"/>
    <col min="12306" max="12306" width="8.625" style="15" customWidth="1"/>
    <col min="12307" max="12307" width="10.25" style="15" customWidth="1"/>
    <col min="12308" max="12309" width="10.75" style="15" customWidth="1"/>
    <col min="12310" max="12311" width="10.25" style="15" customWidth="1"/>
    <col min="12312" max="12312" width="10.75" style="15" customWidth="1"/>
    <col min="12313" max="12315" width="10.25" style="15" customWidth="1"/>
    <col min="12316" max="12316" width="8.625" style="15" customWidth="1"/>
    <col min="12317" max="12317" width="10.5" style="15" customWidth="1"/>
    <col min="12318" max="12320" width="8.125" style="15" customWidth="1"/>
    <col min="12321" max="12323" width="6.625" style="15" customWidth="1"/>
    <col min="12324" max="12326" width="7.5" style="15" customWidth="1"/>
    <col min="12327" max="12328" width="7.625" style="15" customWidth="1"/>
    <col min="12329" max="12329" width="8.625" style="15" customWidth="1"/>
    <col min="12330" max="12331" width="9.625" style="15" customWidth="1"/>
    <col min="12332" max="12339" width="9.125" style="15" customWidth="1"/>
    <col min="12340" max="12340" width="8.625" style="15" customWidth="1"/>
    <col min="12341" max="12341" width="10.5" style="15" customWidth="1"/>
    <col min="12342" max="12342" width="8.375" style="15" customWidth="1"/>
    <col min="12343" max="12343" width="8.625" style="15" customWidth="1"/>
    <col min="12344" max="12344" width="9.75" style="15" customWidth="1"/>
    <col min="12345" max="12345" width="8.375" style="15" customWidth="1"/>
    <col min="12346" max="12346" width="8.625" style="15" customWidth="1"/>
    <col min="12347" max="12347" width="9.75" style="15" customWidth="1"/>
    <col min="12348" max="12348" width="8.375" style="15" customWidth="1"/>
    <col min="12349" max="12349" width="8.625" style="15" customWidth="1"/>
    <col min="12350" max="12350" width="9.75" style="15" customWidth="1"/>
    <col min="12351" max="12351" width="8.625" style="15" customWidth="1"/>
    <col min="12352" max="12362" width="8.125" style="15" customWidth="1"/>
    <col min="12363" max="12363" width="8.625" style="15" customWidth="1"/>
    <col min="12364" max="12364" width="10.5" style="15" customWidth="1"/>
    <col min="12365" max="12365" width="8.625" style="15" customWidth="1"/>
    <col min="12366" max="12366" width="10.125" style="15" customWidth="1"/>
    <col min="12367" max="12367" width="8.625" style="15" customWidth="1"/>
    <col min="12368" max="12368" width="9" style="15" customWidth="1"/>
    <col min="12369" max="12369" width="10.125" style="15" customWidth="1"/>
    <col min="12370" max="12370" width="7.125" style="15" customWidth="1"/>
    <col min="12371" max="12371" width="8.125" style="15" customWidth="1"/>
    <col min="12372" max="12372" width="10.125" style="15" customWidth="1"/>
    <col min="12373" max="12374" width="8.625" style="15" customWidth="1"/>
    <col min="12375" max="12379" width="8.875" style="15" customWidth="1"/>
    <col min="12380" max="12380" width="7.75" style="15" customWidth="1"/>
    <col min="12381" max="12381" width="6.75" style="15" bestFit="1" customWidth="1"/>
    <col min="12382" max="12382" width="8.25" style="15" customWidth="1"/>
    <col min="12383" max="12385" width="7.75" style="15" customWidth="1"/>
    <col min="12386" max="12386" width="8.625" style="15" customWidth="1"/>
    <col min="12387" max="12387" width="10.5" style="15" customWidth="1"/>
    <col min="12388" max="12393" width="8.5" style="15" customWidth="1"/>
    <col min="12394" max="12396" width="9.625" style="15" customWidth="1"/>
    <col min="12397" max="12397" width="8.625" style="15" customWidth="1"/>
    <col min="12398" max="12400" width="10.125" style="15" customWidth="1"/>
    <col min="12401" max="12403" width="10.625" style="15" customWidth="1"/>
    <col min="12404" max="12406" width="10.125" style="15" customWidth="1"/>
    <col min="12407" max="12407" width="8.625" style="15" customWidth="1"/>
    <col min="12408" max="12408" width="10.5" style="15" customWidth="1"/>
    <col min="12409" max="12411" width="8.625" style="15" customWidth="1"/>
    <col min="12412" max="12417" width="8.125" style="15" customWidth="1"/>
    <col min="12418" max="12418" width="7.625" style="15" customWidth="1"/>
    <col min="12419" max="12419" width="8.625" style="15" customWidth="1"/>
    <col min="12420" max="12430" width="8.375" style="15" customWidth="1"/>
    <col min="12431" max="12431" width="8.625" style="15" customWidth="1"/>
    <col min="12432" max="12432" width="10.5" style="15" customWidth="1"/>
    <col min="12433" max="12436" width="9.625" style="15" customWidth="1"/>
    <col min="12437" max="12442" width="8.625" style="15" customWidth="1"/>
    <col min="12443" max="12452" width="9.375" style="15" customWidth="1"/>
    <col min="12453" max="12453" width="8.625" style="15" customWidth="1"/>
    <col min="12454" max="12454" width="10.5" style="15" customWidth="1"/>
    <col min="12455" max="12463" width="9.25" style="15" customWidth="1"/>
    <col min="12464" max="12464" width="8.625" style="15" customWidth="1"/>
    <col min="12465" max="12473" width="10.375" style="15" customWidth="1"/>
    <col min="12474" max="12474" width="8.625" style="15" customWidth="1"/>
    <col min="12475" max="12475" width="10.5" style="15" customWidth="1"/>
    <col min="12476" max="12484" width="9.125" style="15" customWidth="1"/>
    <col min="12485" max="12485" width="8.625" style="15" customWidth="1"/>
    <col min="12486" max="12494" width="9.375" style="15" customWidth="1"/>
    <col min="12495" max="12495" width="9.125" style="15" customWidth="1"/>
    <col min="12496" max="12534" width="9" style="15" hidden="1" customWidth="1"/>
    <col min="12535" max="12550" width="9" style="15" hidden="1"/>
    <col min="12551" max="12551" width="10.5" style="15" customWidth="1"/>
    <col min="12552" max="12552" width="8.625" style="15" customWidth="1"/>
    <col min="12553" max="12553" width="10.25" style="15" customWidth="1"/>
    <col min="12554" max="12554" width="7.375" style="15" customWidth="1"/>
    <col min="12555" max="12555" width="9.75" style="15" customWidth="1"/>
    <col min="12556" max="12556" width="7" style="15" customWidth="1"/>
    <col min="12557" max="12557" width="8.5" style="15" customWidth="1"/>
    <col min="12558" max="12558" width="9.875" style="15" customWidth="1"/>
    <col min="12559" max="12559" width="6.125" style="15" customWidth="1"/>
    <col min="12560" max="12560" width="7.625" style="15" customWidth="1"/>
    <col min="12561" max="12561" width="8.5" style="15" customWidth="1"/>
    <col min="12562" max="12562" width="8.625" style="15" customWidth="1"/>
    <col min="12563" max="12563" width="10.25" style="15" customWidth="1"/>
    <col min="12564" max="12565" width="10.75" style="15" customWidth="1"/>
    <col min="12566" max="12567" width="10.25" style="15" customWidth="1"/>
    <col min="12568" max="12568" width="10.75" style="15" customWidth="1"/>
    <col min="12569" max="12571" width="10.25" style="15" customWidth="1"/>
    <col min="12572" max="12572" width="8.625" style="15" customWidth="1"/>
    <col min="12573" max="12573" width="10.5" style="15" customWidth="1"/>
    <col min="12574" max="12576" width="8.125" style="15" customWidth="1"/>
    <col min="12577" max="12579" width="6.625" style="15" customWidth="1"/>
    <col min="12580" max="12582" width="7.5" style="15" customWidth="1"/>
    <col min="12583" max="12584" width="7.625" style="15" customWidth="1"/>
    <col min="12585" max="12585" width="8.625" style="15" customWidth="1"/>
    <col min="12586" max="12587" width="9.625" style="15" customWidth="1"/>
    <col min="12588" max="12595" width="9.125" style="15" customWidth="1"/>
    <col min="12596" max="12596" width="8.625" style="15" customWidth="1"/>
    <col min="12597" max="12597" width="10.5" style="15" customWidth="1"/>
    <col min="12598" max="12598" width="8.375" style="15" customWidth="1"/>
    <col min="12599" max="12599" width="8.625" style="15" customWidth="1"/>
    <col min="12600" max="12600" width="9.75" style="15" customWidth="1"/>
    <col min="12601" max="12601" width="8.375" style="15" customWidth="1"/>
    <col min="12602" max="12602" width="8.625" style="15" customWidth="1"/>
    <col min="12603" max="12603" width="9.75" style="15" customWidth="1"/>
    <col min="12604" max="12604" width="8.375" style="15" customWidth="1"/>
    <col min="12605" max="12605" width="8.625" style="15" customWidth="1"/>
    <col min="12606" max="12606" width="9.75" style="15" customWidth="1"/>
    <col min="12607" max="12607" width="8.625" style="15" customWidth="1"/>
    <col min="12608" max="12618" width="8.125" style="15" customWidth="1"/>
    <col min="12619" max="12619" width="8.625" style="15" customWidth="1"/>
    <col min="12620" max="12620" width="10.5" style="15" customWidth="1"/>
    <col min="12621" max="12621" width="8.625" style="15" customWidth="1"/>
    <col min="12622" max="12622" width="10.125" style="15" customWidth="1"/>
    <col min="12623" max="12623" width="8.625" style="15" customWidth="1"/>
    <col min="12624" max="12624" width="9" style="15" customWidth="1"/>
    <col min="12625" max="12625" width="10.125" style="15" customWidth="1"/>
    <col min="12626" max="12626" width="7.125" style="15" customWidth="1"/>
    <col min="12627" max="12627" width="8.125" style="15" customWidth="1"/>
    <col min="12628" max="12628" width="10.125" style="15" customWidth="1"/>
    <col min="12629" max="12630" width="8.625" style="15" customWidth="1"/>
    <col min="12631" max="12635" width="8.875" style="15" customWidth="1"/>
    <col min="12636" max="12636" width="7.75" style="15" customWidth="1"/>
    <col min="12637" max="12637" width="6.75" style="15" bestFit="1" customWidth="1"/>
    <col min="12638" max="12638" width="8.25" style="15" customWidth="1"/>
    <col min="12639" max="12641" width="7.75" style="15" customWidth="1"/>
    <col min="12642" max="12642" width="8.625" style="15" customWidth="1"/>
    <col min="12643" max="12643" width="10.5" style="15" customWidth="1"/>
    <col min="12644" max="12649" width="8.5" style="15" customWidth="1"/>
    <col min="12650" max="12652" width="9.625" style="15" customWidth="1"/>
    <col min="12653" max="12653" width="8.625" style="15" customWidth="1"/>
    <col min="12654" max="12656" width="10.125" style="15" customWidth="1"/>
    <col min="12657" max="12659" width="10.625" style="15" customWidth="1"/>
    <col min="12660" max="12662" width="10.125" style="15" customWidth="1"/>
    <col min="12663" max="12663" width="8.625" style="15" customWidth="1"/>
    <col min="12664" max="12664" width="10.5" style="15" customWidth="1"/>
    <col min="12665" max="12667" width="8.625" style="15" customWidth="1"/>
    <col min="12668" max="12673" width="8.125" style="15" customWidth="1"/>
    <col min="12674" max="12674" width="7.625" style="15" customWidth="1"/>
    <col min="12675" max="12675" width="8.625" style="15" customWidth="1"/>
    <col min="12676" max="12686" width="8.375" style="15" customWidth="1"/>
    <col min="12687" max="12687" width="8.625" style="15" customWidth="1"/>
    <col min="12688" max="12688" width="10.5" style="15" customWidth="1"/>
    <col min="12689" max="12692" width="9.625" style="15" customWidth="1"/>
    <col min="12693" max="12698" width="8.625" style="15" customWidth="1"/>
    <col min="12699" max="12708" width="9.375" style="15" customWidth="1"/>
    <col min="12709" max="12709" width="8.625" style="15" customWidth="1"/>
    <col min="12710" max="12710" width="10.5" style="15" customWidth="1"/>
    <col min="12711" max="12719" width="9.25" style="15" customWidth="1"/>
    <col min="12720" max="12720" width="8.625" style="15" customWidth="1"/>
    <col min="12721" max="12729" width="10.375" style="15" customWidth="1"/>
    <col min="12730" max="12730" width="8.625" style="15" customWidth="1"/>
    <col min="12731" max="12731" width="10.5" style="15" customWidth="1"/>
    <col min="12732" max="12740" width="9.125" style="15" customWidth="1"/>
    <col min="12741" max="12741" width="8.625" style="15" customWidth="1"/>
    <col min="12742" max="12750" width="9.375" style="15" customWidth="1"/>
    <col min="12751" max="12751" width="9.125" style="15" customWidth="1"/>
    <col min="12752" max="12790" width="9" style="15" hidden="1" customWidth="1"/>
    <col min="12791" max="12806" width="9" style="15" hidden="1"/>
    <col min="12807" max="12807" width="10.5" style="15" customWidth="1"/>
    <col min="12808" max="12808" width="8.625" style="15" customWidth="1"/>
    <col min="12809" max="12809" width="10.25" style="15" customWidth="1"/>
    <col min="12810" max="12810" width="7.375" style="15" customWidth="1"/>
    <col min="12811" max="12811" width="9.75" style="15" customWidth="1"/>
    <col min="12812" max="12812" width="7" style="15" customWidth="1"/>
    <col min="12813" max="12813" width="8.5" style="15" customWidth="1"/>
    <col min="12814" max="12814" width="9.875" style="15" customWidth="1"/>
    <col min="12815" max="12815" width="6.125" style="15" customWidth="1"/>
    <col min="12816" max="12816" width="7.625" style="15" customWidth="1"/>
    <col min="12817" max="12817" width="8.5" style="15" customWidth="1"/>
    <col min="12818" max="12818" width="8.625" style="15" customWidth="1"/>
    <col min="12819" max="12819" width="10.25" style="15" customWidth="1"/>
    <col min="12820" max="12821" width="10.75" style="15" customWidth="1"/>
    <col min="12822" max="12823" width="10.25" style="15" customWidth="1"/>
    <col min="12824" max="12824" width="10.75" style="15" customWidth="1"/>
    <col min="12825" max="12827" width="10.25" style="15" customWidth="1"/>
    <col min="12828" max="12828" width="8.625" style="15" customWidth="1"/>
    <col min="12829" max="12829" width="10.5" style="15" customWidth="1"/>
    <col min="12830" max="12832" width="8.125" style="15" customWidth="1"/>
    <col min="12833" max="12835" width="6.625" style="15" customWidth="1"/>
    <col min="12836" max="12838" width="7.5" style="15" customWidth="1"/>
    <col min="12839" max="12840" width="7.625" style="15" customWidth="1"/>
    <col min="12841" max="12841" width="8.625" style="15" customWidth="1"/>
    <col min="12842" max="12843" width="9.625" style="15" customWidth="1"/>
    <col min="12844" max="12851" width="9.125" style="15" customWidth="1"/>
    <col min="12852" max="12852" width="8.625" style="15" customWidth="1"/>
    <col min="12853" max="12853" width="10.5" style="15" customWidth="1"/>
    <col min="12854" max="12854" width="8.375" style="15" customWidth="1"/>
    <col min="12855" max="12855" width="8.625" style="15" customWidth="1"/>
    <col min="12856" max="12856" width="9.75" style="15" customWidth="1"/>
    <col min="12857" max="12857" width="8.375" style="15" customWidth="1"/>
    <col min="12858" max="12858" width="8.625" style="15" customWidth="1"/>
    <col min="12859" max="12859" width="9.75" style="15" customWidth="1"/>
    <col min="12860" max="12860" width="8.375" style="15" customWidth="1"/>
    <col min="12861" max="12861" width="8.625" style="15" customWidth="1"/>
    <col min="12862" max="12862" width="9.75" style="15" customWidth="1"/>
    <col min="12863" max="12863" width="8.625" style="15" customWidth="1"/>
    <col min="12864" max="12874" width="8.125" style="15" customWidth="1"/>
    <col min="12875" max="12875" width="8.625" style="15" customWidth="1"/>
    <col min="12876" max="12876" width="10.5" style="15" customWidth="1"/>
    <col min="12877" max="12877" width="8.625" style="15" customWidth="1"/>
    <col min="12878" max="12878" width="10.125" style="15" customWidth="1"/>
    <col min="12879" max="12879" width="8.625" style="15" customWidth="1"/>
    <col min="12880" max="12880" width="9" style="15" customWidth="1"/>
    <col min="12881" max="12881" width="10.125" style="15" customWidth="1"/>
    <col min="12882" max="12882" width="7.125" style="15" customWidth="1"/>
    <col min="12883" max="12883" width="8.125" style="15" customWidth="1"/>
    <col min="12884" max="12884" width="10.125" style="15" customWidth="1"/>
    <col min="12885" max="12886" width="8.625" style="15" customWidth="1"/>
    <col min="12887" max="12891" width="8.875" style="15" customWidth="1"/>
    <col min="12892" max="12892" width="7.75" style="15" customWidth="1"/>
    <col min="12893" max="12893" width="6.75" style="15" bestFit="1" customWidth="1"/>
    <col min="12894" max="12894" width="8.25" style="15" customWidth="1"/>
    <col min="12895" max="12897" width="7.75" style="15" customWidth="1"/>
    <col min="12898" max="12898" width="8.625" style="15" customWidth="1"/>
    <col min="12899" max="12899" width="10.5" style="15" customWidth="1"/>
    <col min="12900" max="12905" width="8.5" style="15" customWidth="1"/>
    <col min="12906" max="12908" width="9.625" style="15" customWidth="1"/>
    <col min="12909" max="12909" width="8.625" style="15" customWidth="1"/>
    <col min="12910" max="12912" width="10.125" style="15" customWidth="1"/>
    <col min="12913" max="12915" width="10.625" style="15" customWidth="1"/>
    <col min="12916" max="12918" width="10.125" style="15" customWidth="1"/>
    <col min="12919" max="12919" width="8.625" style="15" customWidth="1"/>
    <col min="12920" max="12920" width="10.5" style="15" customWidth="1"/>
    <col min="12921" max="12923" width="8.625" style="15" customWidth="1"/>
    <col min="12924" max="12929" width="8.125" style="15" customWidth="1"/>
    <col min="12930" max="12930" width="7.625" style="15" customWidth="1"/>
    <col min="12931" max="12931" width="8.625" style="15" customWidth="1"/>
    <col min="12932" max="12942" width="8.375" style="15" customWidth="1"/>
    <col min="12943" max="12943" width="8.625" style="15" customWidth="1"/>
    <col min="12944" max="12944" width="10.5" style="15" customWidth="1"/>
    <col min="12945" max="12948" width="9.625" style="15" customWidth="1"/>
    <col min="12949" max="12954" width="8.625" style="15" customWidth="1"/>
    <col min="12955" max="12964" width="9.375" style="15" customWidth="1"/>
    <col min="12965" max="12965" width="8.625" style="15" customWidth="1"/>
    <col min="12966" max="12966" width="10.5" style="15" customWidth="1"/>
    <col min="12967" max="12975" width="9.25" style="15" customWidth="1"/>
    <col min="12976" max="12976" width="8.625" style="15" customWidth="1"/>
    <col min="12977" max="12985" width="10.375" style="15" customWidth="1"/>
    <col min="12986" max="12986" width="8.625" style="15" customWidth="1"/>
    <col min="12987" max="12987" width="10.5" style="15" customWidth="1"/>
    <col min="12988" max="12996" width="9.125" style="15" customWidth="1"/>
    <col min="12997" max="12997" width="8.625" style="15" customWidth="1"/>
    <col min="12998" max="13006" width="9.375" style="15" customWidth="1"/>
    <col min="13007" max="13007" width="9.125" style="15" customWidth="1"/>
    <col min="13008" max="13046" width="9" style="15" hidden="1" customWidth="1"/>
    <col min="13047" max="13062" width="9" style="15" hidden="1"/>
    <col min="13063" max="13063" width="10.5" style="15" customWidth="1"/>
    <col min="13064" max="13064" width="8.625" style="15" customWidth="1"/>
    <col min="13065" max="13065" width="10.25" style="15" customWidth="1"/>
    <col min="13066" max="13066" width="7.375" style="15" customWidth="1"/>
    <col min="13067" max="13067" width="9.75" style="15" customWidth="1"/>
    <col min="13068" max="13068" width="7" style="15" customWidth="1"/>
    <col min="13069" max="13069" width="8.5" style="15" customWidth="1"/>
    <col min="13070" max="13070" width="9.875" style="15" customWidth="1"/>
    <col min="13071" max="13071" width="6.125" style="15" customWidth="1"/>
    <col min="13072" max="13072" width="7.625" style="15" customWidth="1"/>
    <col min="13073" max="13073" width="8.5" style="15" customWidth="1"/>
    <col min="13074" max="13074" width="8.625" style="15" customWidth="1"/>
    <col min="13075" max="13075" width="10.25" style="15" customWidth="1"/>
    <col min="13076" max="13077" width="10.75" style="15" customWidth="1"/>
    <col min="13078" max="13079" width="10.25" style="15" customWidth="1"/>
    <col min="13080" max="13080" width="10.75" style="15" customWidth="1"/>
    <col min="13081" max="13083" width="10.25" style="15" customWidth="1"/>
    <col min="13084" max="13084" width="8.625" style="15" customWidth="1"/>
    <col min="13085" max="13085" width="10.5" style="15" customWidth="1"/>
    <col min="13086" max="13088" width="8.125" style="15" customWidth="1"/>
    <col min="13089" max="13091" width="6.625" style="15" customWidth="1"/>
    <col min="13092" max="13094" width="7.5" style="15" customWidth="1"/>
    <col min="13095" max="13096" width="7.625" style="15" customWidth="1"/>
    <col min="13097" max="13097" width="8.625" style="15" customWidth="1"/>
    <col min="13098" max="13099" width="9.625" style="15" customWidth="1"/>
    <col min="13100" max="13107" width="9.125" style="15" customWidth="1"/>
    <col min="13108" max="13108" width="8.625" style="15" customWidth="1"/>
    <col min="13109" max="13109" width="10.5" style="15" customWidth="1"/>
    <col min="13110" max="13110" width="8.375" style="15" customWidth="1"/>
    <col min="13111" max="13111" width="8.625" style="15" customWidth="1"/>
    <col min="13112" max="13112" width="9.75" style="15" customWidth="1"/>
    <col min="13113" max="13113" width="8.375" style="15" customWidth="1"/>
    <col min="13114" max="13114" width="8.625" style="15" customWidth="1"/>
    <col min="13115" max="13115" width="9.75" style="15" customWidth="1"/>
    <col min="13116" max="13116" width="8.375" style="15" customWidth="1"/>
    <col min="13117" max="13117" width="8.625" style="15" customWidth="1"/>
    <col min="13118" max="13118" width="9.75" style="15" customWidth="1"/>
    <col min="13119" max="13119" width="8.625" style="15" customWidth="1"/>
    <col min="13120" max="13130" width="8.125" style="15" customWidth="1"/>
    <col min="13131" max="13131" width="8.625" style="15" customWidth="1"/>
    <col min="13132" max="13132" width="10.5" style="15" customWidth="1"/>
    <col min="13133" max="13133" width="8.625" style="15" customWidth="1"/>
    <col min="13134" max="13134" width="10.125" style="15" customWidth="1"/>
    <col min="13135" max="13135" width="8.625" style="15" customWidth="1"/>
    <col min="13136" max="13136" width="9" style="15" customWidth="1"/>
    <col min="13137" max="13137" width="10.125" style="15" customWidth="1"/>
    <col min="13138" max="13138" width="7.125" style="15" customWidth="1"/>
    <col min="13139" max="13139" width="8.125" style="15" customWidth="1"/>
    <col min="13140" max="13140" width="10.125" style="15" customWidth="1"/>
    <col min="13141" max="13142" width="8.625" style="15" customWidth="1"/>
    <col min="13143" max="13147" width="8.875" style="15" customWidth="1"/>
    <col min="13148" max="13148" width="7.75" style="15" customWidth="1"/>
    <col min="13149" max="13149" width="6.75" style="15" bestFit="1" customWidth="1"/>
    <col min="13150" max="13150" width="8.25" style="15" customWidth="1"/>
    <col min="13151" max="13153" width="7.75" style="15" customWidth="1"/>
    <col min="13154" max="13154" width="8.625" style="15" customWidth="1"/>
    <col min="13155" max="13155" width="10.5" style="15" customWidth="1"/>
    <col min="13156" max="13161" width="8.5" style="15" customWidth="1"/>
    <col min="13162" max="13164" width="9.625" style="15" customWidth="1"/>
    <col min="13165" max="13165" width="8.625" style="15" customWidth="1"/>
    <col min="13166" max="13168" width="10.125" style="15" customWidth="1"/>
    <col min="13169" max="13171" width="10.625" style="15" customWidth="1"/>
    <col min="13172" max="13174" width="10.125" style="15" customWidth="1"/>
    <col min="13175" max="13175" width="8.625" style="15" customWidth="1"/>
    <col min="13176" max="13176" width="10.5" style="15" customWidth="1"/>
    <col min="13177" max="13179" width="8.625" style="15" customWidth="1"/>
    <col min="13180" max="13185" width="8.125" style="15" customWidth="1"/>
    <col min="13186" max="13186" width="7.625" style="15" customWidth="1"/>
    <col min="13187" max="13187" width="8.625" style="15" customWidth="1"/>
    <col min="13188" max="13198" width="8.375" style="15" customWidth="1"/>
    <col min="13199" max="13199" width="8.625" style="15" customWidth="1"/>
    <col min="13200" max="13200" width="10.5" style="15" customWidth="1"/>
    <col min="13201" max="13204" width="9.625" style="15" customWidth="1"/>
    <col min="13205" max="13210" width="8.625" style="15" customWidth="1"/>
    <col min="13211" max="13220" width="9.375" style="15" customWidth="1"/>
    <col min="13221" max="13221" width="8.625" style="15" customWidth="1"/>
    <col min="13222" max="13222" width="10.5" style="15" customWidth="1"/>
    <col min="13223" max="13231" width="9.25" style="15" customWidth="1"/>
    <col min="13232" max="13232" width="8.625" style="15" customWidth="1"/>
    <col min="13233" max="13241" width="10.375" style="15" customWidth="1"/>
    <col min="13242" max="13242" width="8.625" style="15" customWidth="1"/>
    <col min="13243" max="13243" width="10.5" style="15" customWidth="1"/>
    <col min="13244" max="13252" width="9.125" style="15" customWidth="1"/>
    <col min="13253" max="13253" width="8.625" style="15" customWidth="1"/>
    <col min="13254" max="13262" width="9.375" style="15" customWidth="1"/>
    <col min="13263" max="13263" width="9.125" style="15" customWidth="1"/>
    <col min="13264" max="13302" width="9" style="15" hidden="1" customWidth="1"/>
    <col min="13303" max="13318" width="9" style="15" hidden="1"/>
    <col min="13319" max="13319" width="10.5" style="15" customWidth="1"/>
    <col min="13320" max="13320" width="8.625" style="15" customWidth="1"/>
    <col min="13321" max="13321" width="10.25" style="15" customWidth="1"/>
    <col min="13322" max="13322" width="7.375" style="15" customWidth="1"/>
    <col min="13323" max="13323" width="9.75" style="15" customWidth="1"/>
    <col min="13324" max="13324" width="7" style="15" customWidth="1"/>
    <col min="13325" max="13325" width="8.5" style="15" customWidth="1"/>
    <col min="13326" max="13326" width="9.875" style="15" customWidth="1"/>
    <col min="13327" max="13327" width="6.125" style="15" customWidth="1"/>
    <col min="13328" max="13328" width="7.625" style="15" customWidth="1"/>
    <col min="13329" max="13329" width="8.5" style="15" customWidth="1"/>
    <col min="13330" max="13330" width="8.625" style="15" customWidth="1"/>
    <col min="13331" max="13331" width="10.25" style="15" customWidth="1"/>
    <col min="13332" max="13333" width="10.75" style="15" customWidth="1"/>
    <col min="13334" max="13335" width="10.25" style="15" customWidth="1"/>
    <col min="13336" max="13336" width="10.75" style="15" customWidth="1"/>
    <col min="13337" max="13339" width="10.25" style="15" customWidth="1"/>
    <col min="13340" max="13340" width="8.625" style="15" customWidth="1"/>
    <col min="13341" max="13341" width="10.5" style="15" customWidth="1"/>
    <col min="13342" max="13344" width="8.125" style="15" customWidth="1"/>
    <col min="13345" max="13347" width="6.625" style="15" customWidth="1"/>
    <col min="13348" max="13350" width="7.5" style="15" customWidth="1"/>
    <col min="13351" max="13352" width="7.625" style="15" customWidth="1"/>
    <col min="13353" max="13353" width="8.625" style="15" customWidth="1"/>
    <col min="13354" max="13355" width="9.625" style="15" customWidth="1"/>
    <col min="13356" max="13363" width="9.125" style="15" customWidth="1"/>
    <col min="13364" max="13364" width="8.625" style="15" customWidth="1"/>
    <col min="13365" max="13365" width="10.5" style="15" customWidth="1"/>
    <col min="13366" max="13366" width="8.375" style="15" customWidth="1"/>
    <col min="13367" max="13367" width="8.625" style="15" customWidth="1"/>
    <col min="13368" max="13368" width="9.75" style="15" customWidth="1"/>
    <col min="13369" max="13369" width="8.375" style="15" customWidth="1"/>
    <col min="13370" max="13370" width="8.625" style="15" customWidth="1"/>
    <col min="13371" max="13371" width="9.75" style="15" customWidth="1"/>
    <col min="13372" max="13372" width="8.375" style="15" customWidth="1"/>
    <col min="13373" max="13373" width="8.625" style="15" customWidth="1"/>
    <col min="13374" max="13374" width="9.75" style="15" customWidth="1"/>
    <col min="13375" max="13375" width="8.625" style="15" customWidth="1"/>
    <col min="13376" max="13386" width="8.125" style="15" customWidth="1"/>
    <col min="13387" max="13387" width="8.625" style="15" customWidth="1"/>
    <col min="13388" max="13388" width="10.5" style="15" customWidth="1"/>
    <col min="13389" max="13389" width="8.625" style="15" customWidth="1"/>
    <col min="13390" max="13390" width="10.125" style="15" customWidth="1"/>
    <col min="13391" max="13391" width="8.625" style="15" customWidth="1"/>
    <col min="13392" max="13392" width="9" style="15" customWidth="1"/>
    <col min="13393" max="13393" width="10.125" style="15" customWidth="1"/>
    <col min="13394" max="13394" width="7.125" style="15" customWidth="1"/>
    <col min="13395" max="13395" width="8.125" style="15" customWidth="1"/>
    <col min="13396" max="13396" width="10.125" style="15" customWidth="1"/>
    <col min="13397" max="13398" width="8.625" style="15" customWidth="1"/>
    <col min="13399" max="13403" width="8.875" style="15" customWidth="1"/>
    <col min="13404" max="13404" width="7.75" style="15" customWidth="1"/>
    <col min="13405" max="13405" width="6.75" style="15" bestFit="1" customWidth="1"/>
    <col min="13406" max="13406" width="8.25" style="15" customWidth="1"/>
    <col min="13407" max="13409" width="7.75" style="15" customWidth="1"/>
    <col min="13410" max="13410" width="8.625" style="15" customWidth="1"/>
    <col min="13411" max="13411" width="10.5" style="15" customWidth="1"/>
    <col min="13412" max="13417" width="8.5" style="15" customWidth="1"/>
    <col min="13418" max="13420" width="9.625" style="15" customWidth="1"/>
    <col min="13421" max="13421" width="8.625" style="15" customWidth="1"/>
    <col min="13422" max="13424" width="10.125" style="15" customWidth="1"/>
    <col min="13425" max="13427" width="10.625" style="15" customWidth="1"/>
    <col min="13428" max="13430" width="10.125" style="15" customWidth="1"/>
    <col min="13431" max="13431" width="8.625" style="15" customWidth="1"/>
    <col min="13432" max="13432" width="10.5" style="15" customWidth="1"/>
    <col min="13433" max="13435" width="8.625" style="15" customWidth="1"/>
    <col min="13436" max="13441" width="8.125" style="15" customWidth="1"/>
    <col min="13442" max="13442" width="7.625" style="15" customWidth="1"/>
    <col min="13443" max="13443" width="8.625" style="15" customWidth="1"/>
    <col min="13444" max="13454" width="8.375" style="15" customWidth="1"/>
    <col min="13455" max="13455" width="8.625" style="15" customWidth="1"/>
    <col min="13456" max="13456" width="10.5" style="15" customWidth="1"/>
    <col min="13457" max="13460" width="9.625" style="15" customWidth="1"/>
    <col min="13461" max="13466" width="8.625" style="15" customWidth="1"/>
    <col min="13467" max="13476" width="9.375" style="15" customWidth="1"/>
    <col min="13477" max="13477" width="8.625" style="15" customWidth="1"/>
    <col min="13478" max="13478" width="10.5" style="15" customWidth="1"/>
    <col min="13479" max="13487" width="9.25" style="15" customWidth="1"/>
    <col min="13488" max="13488" width="8.625" style="15" customWidth="1"/>
    <col min="13489" max="13497" width="10.375" style="15" customWidth="1"/>
    <col min="13498" max="13498" width="8.625" style="15" customWidth="1"/>
    <col min="13499" max="13499" width="10.5" style="15" customWidth="1"/>
    <col min="13500" max="13508" width="9.125" style="15" customWidth="1"/>
    <col min="13509" max="13509" width="8.625" style="15" customWidth="1"/>
    <col min="13510" max="13518" width="9.375" style="15" customWidth="1"/>
    <col min="13519" max="13519" width="9.125" style="15" customWidth="1"/>
    <col min="13520" max="13558" width="9" style="15" hidden="1" customWidth="1"/>
    <col min="13559" max="13574" width="9" style="15" hidden="1"/>
    <col min="13575" max="13575" width="10.5" style="15" customWidth="1"/>
    <col min="13576" max="13576" width="8.625" style="15" customWidth="1"/>
    <col min="13577" max="13577" width="10.25" style="15" customWidth="1"/>
    <col min="13578" max="13578" width="7.375" style="15" customWidth="1"/>
    <col min="13579" max="13579" width="9.75" style="15" customWidth="1"/>
    <col min="13580" max="13580" width="7" style="15" customWidth="1"/>
    <col min="13581" max="13581" width="8.5" style="15" customWidth="1"/>
    <col min="13582" max="13582" width="9.875" style="15" customWidth="1"/>
    <col min="13583" max="13583" width="6.125" style="15" customWidth="1"/>
    <col min="13584" max="13584" width="7.625" style="15" customWidth="1"/>
    <col min="13585" max="13585" width="8.5" style="15" customWidth="1"/>
    <col min="13586" max="13586" width="8.625" style="15" customWidth="1"/>
    <col min="13587" max="13587" width="10.25" style="15" customWidth="1"/>
    <col min="13588" max="13589" width="10.75" style="15" customWidth="1"/>
    <col min="13590" max="13591" width="10.25" style="15" customWidth="1"/>
    <col min="13592" max="13592" width="10.75" style="15" customWidth="1"/>
    <col min="13593" max="13595" width="10.25" style="15" customWidth="1"/>
    <col min="13596" max="13596" width="8.625" style="15" customWidth="1"/>
    <col min="13597" max="13597" width="10.5" style="15" customWidth="1"/>
    <col min="13598" max="13600" width="8.125" style="15" customWidth="1"/>
    <col min="13601" max="13603" width="6.625" style="15" customWidth="1"/>
    <col min="13604" max="13606" width="7.5" style="15" customWidth="1"/>
    <col min="13607" max="13608" width="7.625" style="15" customWidth="1"/>
    <col min="13609" max="13609" width="8.625" style="15" customWidth="1"/>
    <col min="13610" max="13611" width="9.625" style="15" customWidth="1"/>
    <col min="13612" max="13619" width="9.125" style="15" customWidth="1"/>
    <col min="13620" max="13620" width="8.625" style="15" customWidth="1"/>
    <col min="13621" max="13621" width="10.5" style="15" customWidth="1"/>
    <col min="13622" max="13622" width="8.375" style="15" customWidth="1"/>
    <col min="13623" max="13623" width="8.625" style="15" customWidth="1"/>
    <col min="13624" max="13624" width="9.75" style="15" customWidth="1"/>
    <col min="13625" max="13625" width="8.375" style="15" customWidth="1"/>
    <col min="13626" max="13626" width="8.625" style="15" customWidth="1"/>
    <col min="13627" max="13627" width="9.75" style="15" customWidth="1"/>
    <col min="13628" max="13628" width="8.375" style="15" customWidth="1"/>
    <col min="13629" max="13629" width="8.625" style="15" customWidth="1"/>
    <col min="13630" max="13630" width="9.75" style="15" customWidth="1"/>
    <col min="13631" max="13631" width="8.625" style="15" customWidth="1"/>
    <col min="13632" max="13642" width="8.125" style="15" customWidth="1"/>
    <col min="13643" max="13643" width="8.625" style="15" customWidth="1"/>
    <col min="13644" max="13644" width="10.5" style="15" customWidth="1"/>
    <col min="13645" max="13645" width="8.625" style="15" customWidth="1"/>
    <col min="13646" max="13646" width="10.125" style="15" customWidth="1"/>
    <col min="13647" max="13647" width="8.625" style="15" customWidth="1"/>
    <col min="13648" max="13648" width="9" style="15" customWidth="1"/>
    <col min="13649" max="13649" width="10.125" style="15" customWidth="1"/>
    <col min="13650" max="13650" width="7.125" style="15" customWidth="1"/>
    <col min="13651" max="13651" width="8.125" style="15" customWidth="1"/>
    <col min="13652" max="13652" width="10.125" style="15" customWidth="1"/>
    <col min="13653" max="13654" width="8.625" style="15" customWidth="1"/>
    <col min="13655" max="13659" width="8.875" style="15" customWidth="1"/>
    <col min="13660" max="13660" width="7.75" style="15" customWidth="1"/>
    <col min="13661" max="13661" width="6.75" style="15" bestFit="1" customWidth="1"/>
    <col min="13662" max="13662" width="8.25" style="15" customWidth="1"/>
    <col min="13663" max="13665" width="7.75" style="15" customWidth="1"/>
    <col min="13666" max="13666" width="8.625" style="15" customWidth="1"/>
    <col min="13667" max="13667" width="10.5" style="15" customWidth="1"/>
    <col min="13668" max="13673" width="8.5" style="15" customWidth="1"/>
    <col min="13674" max="13676" width="9.625" style="15" customWidth="1"/>
    <col min="13677" max="13677" width="8.625" style="15" customWidth="1"/>
    <col min="13678" max="13680" width="10.125" style="15" customWidth="1"/>
    <col min="13681" max="13683" width="10.625" style="15" customWidth="1"/>
    <col min="13684" max="13686" width="10.125" style="15" customWidth="1"/>
    <col min="13687" max="13687" width="8.625" style="15" customWidth="1"/>
    <col min="13688" max="13688" width="10.5" style="15" customWidth="1"/>
    <col min="13689" max="13691" width="8.625" style="15" customWidth="1"/>
    <col min="13692" max="13697" width="8.125" style="15" customWidth="1"/>
    <col min="13698" max="13698" width="7.625" style="15" customWidth="1"/>
    <col min="13699" max="13699" width="8.625" style="15" customWidth="1"/>
    <col min="13700" max="13710" width="8.375" style="15" customWidth="1"/>
    <col min="13711" max="13711" width="8.625" style="15" customWidth="1"/>
    <col min="13712" max="13712" width="10.5" style="15" customWidth="1"/>
    <col min="13713" max="13716" width="9.625" style="15" customWidth="1"/>
    <col min="13717" max="13722" width="8.625" style="15" customWidth="1"/>
    <col min="13723" max="13732" width="9.375" style="15" customWidth="1"/>
    <col min="13733" max="13733" width="8.625" style="15" customWidth="1"/>
    <col min="13734" max="13734" width="10.5" style="15" customWidth="1"/>
    <col min="13735" max="13743" width="9.25" style="15" customWidth="1"/>
    <col min="13744" max="13744" width="8.625" style="15" customWidth="1"/>
    <col min="13745" max="13753" width="10.375" style="15" customWidth="1"/>
    <col min="13754" max="13754" width="8.625" style="15" customWidth="1"/>
    <col min="13755" max="13755" width="10.5" style="15" customWidth="1"/>
    <col min="13756" max="13764" width="9.125" style="15" customWidth="1"/>
    <col min="13765" max="13765" width="8.625" style="15" customWidth="1"/>
    <col min="13766" max="13774" width="9.375" style="15" customWidth="1"/>
    <col min="13775" max="13775" width="9.125" style="15" customWidth="1"/>
    <col min="13776" max="13814" width="9" style="15" hidden="1" customWidth="1"/>
    <col min="13815" max="13830" width="9" style="15" hidden="1"/>
    <col min="13831" max="13831" width="10.5" style="15" customWidth="1"/>
    <col min="13832" max="13832" width="8.625" style="15" customWidth="1"/>
    <col min="13833" max="13833" width="10.25" style="15" customWidth="1"/>
    <col min="13834" max="13834" width="7.375" style="15" customWidth="1"/>
    <col min="13835" max="13835" width="9.75" style="15" customWidth="1"/>
    <col min="13836" max="13836" width="7" style="15" customWidth="1"/>
    <col min="13837" max="13837" width="8.5" style="15" customWidth="1"/>
    <col min="13838" max="13838" width="9.875" style="15" customWidth="1"/>
    <col min="13839" max="13839" width="6.125" style="15" customWidth="1"/>
    <col min="13840" max="13840" width="7.625" style="15" customWidth="1"/>
    <col min="13841" max="13841" width="8.5" style="15" customWidth="1"/>
    <col min="13842" max="13842" width="8.625" style="15" customWidth="1"/>
    <col min="13843" max="13843" width="10.25" style="15" customWidth="1"/>
    <col min="13844" max="13845" width="10.75" style="15" customWidth="1"/>
    <col min="13846" max="13847" width="10.25" style="15" customWidth="1"/>
    <col min="13848" max="13848" width="10.75" style="15" customWidth="1"/>
    <col min="13849" max="13851" width="10.25" style="15" customWidth="1"/>
    <col min="13852" max="13852" width="8.625" style="15" customWidth="1"/>
    <col min="13853" max="13853" width="10.5" style="15" customWidth="1"/>
    <col min="13854" max="13856" width="8.125" style="15" customWidth="1"/>
    <col min="13857" max="13859" width="6.625" style="15" customWidth="1"/>
    <col min="13860" max="13862" width="7.5" style="15" customWidth="1"/>
    <col min="13863" max="13864" width="7.625" style="15" customWidth="1"/>
    <col min="13865" max="13865" width="8.625" style="15" customWidth="1"/>
    <col min="13866" max="13867" width="9.625" style="15" customWidth="1"/>
    <col min="13868" max="13875" width="9.125" style="15" customWidth="1"/>
    <col min="13876" max="13876" width="8.625" style="15" customWidth="1"/>
    <col min="13877" max="13877" width="10.5" style="15" customWidth="1"/>
    <col min="13878" max="13878" width="8.375" style="15" customWidth="1"/>
    <col min="13879" max="13879" width="8.625" style="15" customWidth="1"/>
    <col min="13880" max="13880" width="9.75" style="15" customWidth="1"/>
    <col min="13881" max="13881" width="8.375" style="15" customWidth="1"/>
    <col min="13882" max="13882" width="8.625" style="15" customWidth="1"/>
    <col min="13883" max="13883" width="9.75" style="15" customWidth="1"/>
    <col min="13884" max="13884" width="8.375" style="15" customWidth="1"/>
    <col min="13885" max="13885" width="8.625" style="15" customWidth="1"/>
    <col min="13886" max="13886" width="9.75" style="15" customWidth="1"/>
    <col min="13887" max="13887" width="8.625" style="15" customWidth="1"/>
    <col min="13888" max="13898" width="8.125" style="15" customWidth="1"/>
    <col min="13899" max="13899" width="8.625" style="15" customWidth="1"/>
    <col min="13900" max="13900" width="10.5" style="15" customWidth="1"/>
    <col min="13901" max="13901" width="8.625" style="15" customWidth="1"/>
    <col min="13902" max="13902" width="10.125" style="15" customWidth="1"/>
    <col min="13903" max="13903" width="8.625" style="15" customWidth="1"/>
    <col min="13904" max="13904" width="9" style="15" customWidth="1"/>
    <col min="13905" max="13905" width="10.125" style="15" customWidth="1"/>
    <col min="13906" max="13906" width="7.125" style="15" customWidth="1"/>
    <col min="13907" max="13907" width="8.125" style="15" customWidth="1"/>
    <col min="13908" max="13908" width="10.125" style="15" customWidth="1"/>
    <col min="13909" max="13910" width="8.625" style="15" customWidth="1"/>
    <col min="13911" max="13915" width="8.875" style="15" customWidth="1"/>
    <col min="13916" max="13916" width="7.75" style="15" customWidth="1"/>
    <col min="13917" max="13917" width="6.75" style="15" bestFit="1" customWidth="1"/>
    <col min="13918" max="13918" width="8.25" style="15" customWidth="1"/>
    <col min="13919" max="13921" width="7.75" style="15" customWidth="1"/>
    <col min="13922" max="13922" width="8.625" style="15" customWidth="1"/>
    <col min="13923" max="13923" width="10.5" style="15" customWidth="1"/>
    <col min="13924" max="13929" width="8.5" style="15" customWidth="1"/>
    <col min="13930" max="13932" width="9.625" style="15" customWidth="1"/>
    <col min="13933" max="13933" width="8.625" style="15" customWidth="1"/>
    <col min="13934" max="13936" width="10.125" style="15" customWidth="1"/>
    <col min="13937" max="13939" width="10.625" style="15" customWidth="1"/>
    <col min="13940" max="13942" width="10.125" style="15" customWidth="1"/>
    <col min="13943" max="13943" width="8.625" style="15" customWidth="1"/>
    <col min="13944" max="13944" width="10.5" style="15" customWidth="1"/>
    <col min="13945" max="13947" width="8.625" style="15" customWidth="1"/>
    <col min="13948" max="13953" width="8.125" style="15" customWidth="1"/>
    <col min="13954" max="13954" width="7.625" style="15" customWidth="1"/>
    <col min="13955" max="13955" width="8.625" style="15" customWidth="1"/>
    <col min="13956" max="13966" width="8.375" style="15" customWidth="1"/>
    <col min="13967" max="13967" width="8.625" style="15" customWidth="1"/>
    <col min="13968" max="13968" width="10.5" style="15" customWidth="1"/>
    <col min="13969" max="13972" width="9.625" style="15" customWidth="1"/>
    <col min="13973" max="13978" width="8.625" style="15" customWidth="1"/>
    <col min="13979" max="13988" width="9.375" style="15" customWidth="1"/>
    <col min="13989" max="13989" width="8.625" style="15" customWidth="1"/>
    <col min="13990" max="13990" width="10.5" style="15" customWidth="1"/>
    <col min="13991" max="13999" width="9.25" style="15" customWidth="1"/>
    <col min="14000" max="14000" width="8.625" style="15" customWidth="1"/>
    <col min="14001" max="14009" width="10.375" style="15" customWidth="1"/>
    <col min="14010" max="14010" width="8.625" style="15" customWidth="1"/>
    <col min="14011" max="14011" width="10.5" style="15" customWidth="1"/>
    <col min="14012" max="14020" width="9.125" style="15" customWidth="1"/>
    <col min="14021" max="14021" width="8.625" style="15" customWidth="1"/>
    <col min="14022" max="14030" width="9.375" style="15" customWidth="1"/>
    <col min="14031" max="14031" width="9.125" style="15" customWidth="1"/>
    <col min="14032" max="14070" width="9" style="15" hidden="1" customWidth="1"/>
    <col min="14071" max="14086" width="9" style="15" hidden="1"/>
    <col min="14087" max="14087" width="10.5" style="15" customWidth="1"/>
    <col min="14088" max="14088" width="8.625" style="15" customWidth="1"/>
    <col min="14089" max="14089" width="10.25" style="15" customWidth="1"/>
    <col min="14090" max="14090" width="7.375" style="15" customWidth="1"/>
    <col min="14091" max="14091" width="9.75" style="15" customWidth="1"/>
    <col min="14092" max="14092" width="7" style="15" customWidth="1"/>
    <col min="14093" max="14093" width="8.5" style="15" customWidth="1"/>
    <col min="14094" max="14094" width="9.875" style="15" customWidth="1"/>
    <col min="14095" max="14095" width="6.125" style="15" customWidth="1"/>
    <col min="14096" max="14096" width="7.625" style="15" customWidth="1"/>
    <col min="14097" max="14097" width="8.5" style="15" customWidth="1"/>
    <col min="14098" max="14098" width="8.625" style="15" customWidth="1"/>
    <col min="14099" max="14099" width="10.25" style="15" customWidth="1"/>
    <col min="14100" max="14101" width="10.75" style="15" customWidth="1"/>
    <col min="14102" max="14103" width="10.25" style="15" customWidth="1"/>
    <col min="14104" max="14104" width="10.75" style="15" customWidth="1"/>
    <col min="14105" max="14107" width="10.25" style="15" customWidth="1"/>
    <col min="14108" max="14108" width="8.625" style="15" customWidth="1"/>
    <col min="14109" max="14109" width="10.5" style="15" customWidth="1"/>
    <col min="14110" max="14112" width="8.125" style="15" customWidth="1"/>
    <col min="14113" max="14115" width="6.625" style="15" customWidth="1"/>
    <col min="14116" max="14118" width="7.5" style="15" customWidth="1"/>
    <col min="14119" max="14120" width="7.625" style="15" customWidth="1"/>
    <col min="14121" max="14121" width="8.625" style="15" customWidth="1"/>
    <col min="14122" max="14123" width="9.625" style="15" customWidth="1"/>
    <col min="14124" max="14131" width="9.125" style="15" customWidth="1"/>
    <col min="14132" max="14132" width="8.625" style="15" customWidth="1"/>
    <col min="14133" max="14133" width="10.5" style="15" customWidth="1"/>
    <col min="14134" max="14134" width="8.375" style="15" customWidth="1"/>
    <col min="14135" max="14135" width="8.625" style="15" customWidth="1"/>
    <col min="14136" max="14136" width="9.75" style="15" customWidth="1"/>
    <col min="14137" max="14137" width="8.375" style="15" customWidth="1"/>
    <col min="14138" max="14138" width="8.625" style="15" customWidth="1"/>
    <col min="14139" max="14139" width="9.75" style="15" customWidth="1"/>
    <col min="14140" max="14140" width="8.375" style="15" customWidth="1"/>
    <col min="14141" max="14141" width="8.625" style="15" customWidth="1"/>
    <col min="14142" max="14142" width="9.75" style="15" customWidth="1"/>
    <col min="14143" max="14143" width="8.625" style="15" customWidth="1"/>
    <col min="14144" max="14154" width="8.125" style="15" customWidth="1"/>
    <col min="14155" max="14155" width="8.625" style="15" customWidth="1"/>
    <col min="14156" max="14156" width="10.5" style="15" customWidth="1"/>
    <col min="14157" max="14157" width="8.625" style="15" customWidth="1"/>
    <col min="14158" max="14158" width="10.125" style="15" customWidth="1"/>
    <col min="14159" max="14159" width="8.625" style="15" customWidth="1"/>
    <col min="14160" max="14160" width="9" style="15" customWidth="1"/>
    <col min="14161" max="14161" width="10.125" style="15" customWidth="1"/>
    <col min="14162" max="14162" width="7.125" style="15" customWidth="1"/>
    <col min="14163" max="14163" width="8.125" style="15" customWidth="1"/>
    <col min="14164" max="14164" width="10.125" style="15" customWidth="1"/>
    <col min="14165" max="14166" width="8.625" style="15" customWidth="1"/>
    <col min="14167" max="14171" width="8.875" style="15" customWidth="1"/>
    <col min="14172" max="14172" width="7.75" style="15" customWidth="1"/>
    <col min="14173" max="14173" width="6.75" style="15" bestFit="1" customWidth="1"/>
    <col min="14174" max="14174" width="8.25" style="15" customWidth="1"/>
    <col min="14175" max="14177" width="7.75" style="15" customWidth="1"/>
    <col min="14178" max="14178" width="8.625" style="15" customWidth="1"/>
    <col min="14179" max="14179" width="10.5" style="15" customWidth="1"/>
    <col min="14180" max="14185" width="8.5" style="15" customWidth="1"/>
    <col min="14186" max="14188" width="9.625" style="15" customWidth="1"/>
    <col min="14189" max="14189" width="8.625" style="15" customWidth="1"/>
    <col min="14190" max="14192" width="10.125" style="15" customWidth="1"/>
    <col min="14193" max="14195" width="10.625" style="15" customWidth="1"/>
    <col min="14196" max="14198" width="10.125" style="15" customWidth="1"/>
    <col min="14199" max="14199" width="8.625" style="15" customWidth="1"/>
    <col min="14200" max="14200" width="10.5" style="15" customWidth="1"/>
    <col min="14201" max="14203" width="8.625" style="15" customWidth="1"/>
    <col min="14204" max="14209" width="8.125" style="15" customWidth="1"/>
    <col min="14210" max="14210" width="7.625" style="15" customWidth="1"/>
    <col min="14211" max="14211" width="8.625" style="15" customWidth="1"/>
    <col min="14212" max="14222" width="8.375" style="15" customWidth="1"/>
    <col min="14223" max="14223" width="8.625" style="15" customWidth="1"/>
    <col min="14224" max="14224" width="10.5" style="15" customWidth="1"/>
    <col min="14225" max="14228" width="9.625" style="15" customWidth="1"/>
    <col min="14229" max="14234" width="8.625" style="15" customWidth="1"/>
    <col min="14235" max="14244" width="9.375" style="15" customWidth="1"/>
    <col min="14245" max="14245" width="8.625" style="15" customWidth="1"/>
    <col min="14246" max="14246" width="10.5" style="15" customWidth="1"/>
    <col min="14247" max="14255" width="9.25" style="15" customWidth="1"/>
    <col min="14256" max="14256" width="8.625" style="15" customWidth="1"/>
    <col min="14257" max="14265" width="10.375" style="15" customWidth="1"/>
    <col min="14266" max="14266" width="8.625" style="15" customWidth="1"/>
    <col min="14267" max="14267" width="10.5" style="15" customWidth="1"/>
    <col min="14268" max="14276" width="9.125" style="15" customWidth="1"/>
    <col min="14277" max="14277" width="8.625" style="15" customWidth="1"/>
    <col min="14278" max="14286" width="9.375" style="15" customWidth="1"/>
    <col min="14287" max="14287" width="9.125" style="15" customWidth="1"/>
    <col min="14288" max="14326" width="9" style="15" hidden="1" customWidth="1"/>
    <col min="14327" max="14342" width="9" style="15" hidden="1"/>
    <col min="14343" max="14343" width="10.5" style="15" customWidth="1"/>
    <col min="14344" max="14344" width="8.625" style="15" customWidth="1"/>
    <col min="14345" max="14345" width="10.25" style="15" customWidth="1"/>
    <col min="14346" max="14346" width="7.375" style="15" customWidth="1"/>
    <col min="14347" max="14347" width="9.75" style="15" customWidth="1"/>
    <col min="14348" max="14348" width="7" style="15" customWidth="1"/>
    <col min="14349" max="14349" width="8.5" style="15" customWidth="1"/>
    <col min="14350" max="14350" width="9.875" style="15" customWidth="1"/>
    <col min="14351" max="14351" width="6.125" style="15" customWidth="1"/>
    <col min="14352" max="14352" width="7.625" style="15" customWidth="1"/>
    <col min="14353" max="14353" width="8.5" style="15" customWidth="1"/>
    <col min="14354" max="14354" width="8.625" style="15" customWidth="1"/>
    <col min="14355" max="14355" width="10.25" style="15" customWidth="1"/>
    <col min="14356" max="14357" width="10.75" style="15" customWidth="1"/>
    <col min="14358" max="14359" width="10.25" style="15" customWidth="1"/>
    <col min="14360" max="14360" width="10.75" style="15" customWidth="1"/>
    <col min="14361" max="14363" width="10.25" style="15" customWidth="1"/>
    <col min="14364" max="14364" width="8.625" style="15" customWidth="1"/>
    <col min="14365" max="14365" width="10.5" style="15" customWidth="1"/>
    <col min="14366" max="14368" width="8.125" style="15" customWidth="1"/>
    <col min="14369" max="14371" width="6.625" style="15" customWidth="1"/>
    <col min="14372" max="14374" width="7.5" style="15" customWidth="1"/>
    <col min="14375" max="14376" width="7.625" style="15" customWidth="1"/>
    <col min="14377" max="14377" width="8.625" style="15" customWidth="1"/>
    <col min="14378" max="14379" width="9.625" style="15" customWidth="1"/>
    <col min="14380" max="14387" width="9.125" style="15" customWidth="1"/>
    <col min="14388" max="14388" width="8.625" style="15" customWidth="1"/>
    <col min="14389" max="14389" width="10.5" style="15" customWidth="1"/>
    <col min="14390" max="14390" width="8.375" style="15" customWidth="1"/>
    <col min="14391" max="14391" width="8.625" style="15" customWidth="1"/>
    <col min="14392" max="14392" width="9.75" style="15" customWidth="1"/>
    <col min="14393" max="14393" width="8.375" style="15" customWidth="1"/>
    <col min="14394" max="14394" width="8.625" style="15" customWidth="1"/>
    <col min="14395" max="14395" width="9.75" style="15" customWidth="1"/>
    <col min="14396" max="14396" width="8.375" style="15" customWidth="1"/>
    <col min="14397" max="14397" width="8.625" style="15" customWidth="1"/>
    <col min="14398" max="14398" width="9.75" style="15" customWidth="1"/>
    <col min="14399" max="14399" width="8.625" style="15" customWidth="1"/>
    <col min="14400" max="14410" width="8.125" style="15" customWidth="1"/>
    <col min="14411" max="14411" width="8.625" style="15" customWidth="1"/>
    <col min="14412" max="14412" width="10.5" style="15" customWidth="1"/>
    <col min="14413" max="14413" width="8.625" style="15" customWidth="1"/>
    <col min="14414" max="14414" width="10.125" style="15" customWidth="1"/>
    <col min="14415" max="14415" width="8.625" style="15" customWidth="1"/>
    <col min="14416" max="14416" width="9" style="15" customWidth="1"/>
    <col min="14417" max="14417" width="10.125" style="15" customWidth="1"/>
    <col min="14418" max="14418" width="7.125" style="15" customWidth="1"/>
    <col min="14419" max="14419" width="8.125" style="15" customWidth="1"/>
    <col min="14420" max="14420" width="10.125" style="15" customWidth="1"/>
    <col min="14421" max="14422" width="8.625" style="15" customWidth="1"/>
    <col min="14423" max="14427" width="8.875" style="15" customWidth="1"/>
    <col min="14428" max="14428" width="7.75" style="15" customWidth="1"/>
    <col min="14429" max="14429" width="6.75" style="15" bestFit="1" customWidth="1"/>
    <col min="14430" max="14430" width="8.25" style="15" customWidth="1"/>
    <col min="14431" max="14433" width="7.75" style="15" customWidth="1"/>
    <col min="14434" max="14434" width="8.625" style="15" customWidth="1"/>
    <col min="14435" max="14435" width="10.5" style="15" customWidth="1"/>
    <col min="14436" max="14441" width="8.5" style="15" customWidth="1"/>
    <col min="14442" max="14444" width="9.625" style="15" customWidth="1"/>
    <col min="14445" max="14445" width="8.625" style="15" customWidth="1"/>
    <col min="14446" max="14448" width="10.125" style="15" customWidth="1"/>
    <col min="14449" max="14451" width="10.625" style="15" customWidth="1"/>
    <col min="14452" max="14454" width="10.125" style="15" customWidth="1"/>
    <col min="14455" max="14455" width="8.625" style="15" customWidth="1"/>
    <col min="14456" max="14456" width="10.5" style="15" customWidth="1"/>
    <col min="14457" max="14459" width="8.625" style="15" customWidth="1"/>
    <col min="14460" max="14465" width="8.125" style="15" customWidth="1"/>
    <col min="14466" max="14466" width="7.625" style="15" customWidth="1"/>
    <col min="14467" max="14467" width="8.625" style="15" customWidth="1"/>
    <col min="14468" max="14478" width="8.375" style="15" customWidth="1"/>
    <col min="14479" max="14479" width="8.625" style="15" customWidth="1"/>
    <col min="14480" max="14480" width="10.5" style="15" customWidth="1"/>
    <col min="14481" max="14484" width="9.625" style="15" customWidth="1"/>
    <col min="14485" max="14490" width="8.625" style="15" customWidth="1"/>
    <col min="14491" max="14500" width="9.375" style="15" customWidth="1"/>
    <col min="14501" max="14501" width="8.625" style="15" customWidth="1"/>
    <col min="14502" max="14502" width="10.5" style="15" customWidth="1"/>
    <col min="14503" max="14511" width="9.25" style="15" customWidth="1"/>
    <col min="14512" max="14512" width="8.625" style="15" customWidth="1"/>
    <col min="14513" max="14521" width="10.375" style="15" customWidth="1"/>
    <col min="14522" max="14522" width="8.625" style="15" customWidth="1"/>
    <col min="14523" max="14523" width="10.5" style="15" customWidth="1"/>
    <col min="14524" max="14532" width="9.125" style="15" customWidth="1"/>
    <col min="14533" max="14533" width="8.625" style="15" customWidth="1"/>
    <col min="14534" max="14542" width="9.375" style="15" customWidth="1"/>
    <col min="14543" max="14543" width="9.125" style="15" customWidth="1"/>
    <col min="14544" max="14582" width="9" style="15" hidden="1" customWidth="1"/>
    <col min="14583" max="14598" width="9" style="15" hidden="1"/>
    <col min="14599" max="14599" width="10.5" style="15" customWidth="1"/>
    <col min="14600" max="14600" width="8.625" style="15" customWidth="1"/>
    <col min="14601" max="14601" width="10.25" style="15" customWidth="1"/>
    <col min="14602" max="14602" width="7.375" style="15" customWidth="1"/>
    <col min="14603" max="14603" width="9.75" style="15" customWidth="1"/>
    <col min="14604" max="14604" width="7" style="15" customWidth="1"/>
    <col min="14605" max="14605" width="8.5" style="15" customWidth="1"/>
    <col min="14606" max="14606" width="9.875" style="15" customWidth="1"/>
    <col min="14607" max="14607" width="6.125" style="15" customWidth="1"/>
    <col min="14608" max="14608" width="7.625" style="15" customWidth="1"/>
    <col min="14609" max="14609" width="8.5" style="15" customWidth="1"/>
    <col min="14610" max="14610" width="8.625" style="15" customWidth="1"/>
    <col min="14611" max="14611" width="10.25" style="15" customWidth="1"/>
    <col min="14612" max="14613" width="10.75" style="15" customWidth="1"/>
    <col min="14614" max="14615" width="10.25" style="15" customWidth="1"/>
    <col min="14616" max="14616" width="10.75" style="15" customWidth="1"/>
    <col min="14617" max="14619" width="10.25" style="15" customWidth="1"/>
    <col min="14620" max="14620" width="8.625" style="15" customWidth="1"/>
    <col min="14621" max="14621" width="10.5" style="15" customWidth="1"/>
    <col min="14622" max="14624" width="8.125" style="15" customWidth="1"/>
    <col min="14625" max="14627" width="6.625" style="15" customWidth="1"/>
    <col min="14628" max="14630" width="7.5" style="15" customWidth="1"/>
    <col min="14631" max="14632" width="7.625" style="15" customWidth="1"/>
    <col min="14633" max="14633" width="8.625" style="15" customWidth="1"/>
    <col min="14634" max="14635" width="9.625" style="15" customWidth="1"/>
    <col min="14636" max="14643" width="9.125" style="15" customWidth="1"/>
    <col min="14644" max="14644" width="8.625" style="15" customWidth="1"/>
    <col min="14645" max="14645" width="10.5" style="15" customWidth="1"/>
    <col min="14646" max="14646" width="8.375" style="15" customWidth="1"/>
    <col min="14647" max="14647" width="8.625" style="15" customWidth="1"/>
    <col min="14648" max="14648" width="9.75" style="15" customWidth="1"/>
    <col min="14649" max="14649" width="8.375" style="15" customWidth="1"/>
    <col min="14650" max="14650" width="8.625" style="15" customWidth="1"/>
    <col min="14651" max="14651" width="9.75" style="15" customWidth="1"/>
    <col min="14652" max="14652" width="8.375" style="15" customWidth="1"/>
    <col min="14653" max="14653" width="8.625" style="15" customWidth="1"/>
    <col min="14654" max="14654" width="9.75" style="15" customWidth="1"/>
    <col min="14655" max="14655" width="8.625" style="15" customWidth="1"/>
    <col min="14656" max="14666" width="8.125" style="15" customWidth="1"/>
    <col min="14667" max="14667" width="8.625" style="15" customWidth="1"/>
    <col min="14668" max="14668" width="10.5" style="15" customWidth="1"/>
    <col min="14669" max="14669" width="8.625" style="15" customWidth="1"/>
    <col min="14670" max="14670" width="10.125" style="15" customWidth="1"/>
    <col min="14671" max="14671" width="8.625" style="15" customWidth="1"/>
    <col min="14672" max="14672" width="9" style="15" customWidth="1"/>
    <col min="14673" max="14673" width="10.125" style="15" customWidth="1"/>
    <col min="14674" max="14674" width="7.125" style="15" customWidth="1"/>
    <col min="14675" max="14675" width="8.125" style="15" customWidth="1"/>
    <col min="14676" max="14676" width="10.125" style="15" customWidth="1"/>
    <col min="14677" max="14678" width="8.625" style="15" customWidth="1"/>
    <col min="14679" max="14683" width="8.875" style="15" customWidth="1"/>
    <col min="14684" max="14684" width="7.75" style="15" customWidth="1"/>
    <col min="14685" max="14685" width="6.75" style="15" bestFit="1" customWidth="1"/>
    <col min="14686" max="14686" width="8.25" style="15" customWidth="1"/>
    <col min="14687" max="14689" width="7.75" style="15" customWidth="1"/>
    <col min="14690" max="14690" width="8.625" style="15" customWidth="1"/>
    <col min="14691" max="14691" width="10.5" style="15" customWidth="1"/>
    <col min="14692" max="14697" width="8.5" style="15" customWidth="1"/>
    <col min="14698" max="14700" width="9.625" style="15" customWidth="1"/>
    <col min="14701" max="14701" width="8.625" style="15" customWidth="1"/>
    <col min="14702" max="14704" width="10.125" style="15" customWidth="1"/>
    <col min="14705" max="14707" width="10.625" style="15" customWidth="1"/>
    <col min="14708" max="14710" width="10.125" style="15" customWidth="1"/>
    <col min="14711" max="14711" width="8.625" style="15" customWidth="1"/>
    <col min="14712" max="14712" width="10.5" style="15" customWidth="1"/>
    <col min="14713" max="14715" width="8.625" style="15" customWidth="1"/>
    <col min="14716" max="14721" width="8.125" style="15" customWidth="1"/>
    <col min="14722" max="14722" width="7.625" style="15" customWidth="1"/>
    <col min="14723" max="14723" width="8.625" style="15" customWidth="1"/>
    <col min="14724" max="14734" width="8.375" style="15" customWidth="1"/>
    <col min="14735" max="14735" width="8.625" style="15" customWidth="1"/>
    <col min="14736" max="14736" width="10.5" style="15" customWidth="1"/>
    <col min="14737" max="14740" width="9.625" style="15" customWidth="1"/>
    <col min="14741" max="14746" width="8.625" style="15" customWidth="1"/>
    <col min="14747" max="14756" width="9.375" style="15" customWidth="1"/>
    <col min="14757" max="14757" width="8.625" style="15" customWidth="1"/>
    <col min="14758" max="14758" width="10.5" style="15" customWidth="1"/>
    <col min="14759" max="14767" width="9.25" style="15" customWidth="1"/>
    <col min="14768" max="14768" width="8.625" style="15" customWidth="1"/>
    <col min="14769" max="14777" width="10.375" style="15" customWidth="1"/>
    <col min="14778" max="14778" width="8.625" style="15" customWidth="1"/>
    <col min="14779" max="14779" width="10.5" style="15" customWidth="1"/>
    <col min="14780" max="14788" width="9.125" style="15" customWidth="1"/>
    <col min="14789" max="14789" width="8.625" style="15" customWidth="1"/>
    <col min="14790" max="14798" width="9.375" style="15" customWidth="1"/>
    <col min="14799" max="14799" width="9.125" style="15" customWidth="1"/>
    <col min="14800" max="14838" width="9" style="15" hidden="1" customWidth="1"/>
    <col min="14839" max="14854" width="9" style="15" hidden="1"/>
    <col min="14855" max="14855" width="10.5" style="15" customWidth="1"/>
    <col min="14856" max="14856" width="8.625" style="15" customWidth="1"/>
    <col min="14857" max="14857" width="10.25" style="15" customWidth="1"/>
    <col min="14858" max="14858" width="7.375" style="15" customWidth="1"/>
    <col min="14859" max="14859" width="9.75" style="15" customWidth="1"/>
    <col min="14860" max="14860" width="7" style="15" customWidth="1"/>
    <col min="14861" max="14861" width="8.5" style="15" customWidth="1"/>
    <col min="14862" max="14862" width="9.875" style="15" customWidth="1"/>
    <col min="14863" max="14863" width="6.125" style="15" customWidth="1"/>
    <col min="14864" max="14864" width="7.625" style="15" customWidth="1"/>
    <col min="14865" max="14865" width="8.5" style="15" customWidth="1"/>
    <col min="14866" max="14866" width="8.625" style="15" customWidth="1"/>
    <col min="14867" max="14867" width="10.25" style="15" customWidth="1"/>
    <col min="14868" max="14869" width="10.75" style="15" customWidth="1"/>
    <col min="14870" max="14871" width="10.25" style="15" customWidth="1"/>
    <col min="14872" max="14872" width="10.75" style="15" customWidth="1"/>
    <col min="14873" max="14875" width="10.25" style="15" customWidth="1"/>
    <col min="14876" max="14876" width="8.625" style="15" customWidth="1"/>
    <col min="14877" max="14877" width="10.5" style="15" customWidth="1"/>
    <col min="14878" max="14880" width="8.125" style="15" customWidth="1"/>
    <col min="14881" max="14883" width="6.625" style="15" customWidth="1"/>
    <col min="14884" max="14886" width="7.5" style="15" customWidth="1"/>
    <col min="14887" max="14888" width="7.625" style="15" customWidth="1"/>
    <col min="14889" max="14889" width="8.625" style="15" customWidth="1"/>
    <col min="14890" max="14891" width="9.625" style="15" customWidth="1"/>
    <col min="14892" max="14899" width="9.125" style="15" customWidth="1"/>
    <col min="14900" max="14900" width="8.625" style="15" customWidth="1"/>
    <col min="14901" max="14901" width="10.5" style="15" customWidth="1"/>
    <col min="14902" max="14902" width="8.375" style="15" customWidth="1"/>
    <col min="14903" max="14903" width="8.625" style="15" customWidth="1"/>
    <col min="14904" max="14904" width="9.75" style="15" customWidth="1"/>
    <col min="14905" max="14905" width="8.375" style="15" customWidth="1"/>
    <col min="14906" max="14906" width="8.625" style="15" customWidth="1"/>
    <col min="14907" max="14907" width="9.75" style="15" customWidth="1"/>
    <col min="14908" max="14908" width="8.375" style="15" customWidth="1"/>
    <col min="14909" max="14909" width="8.625" style="15" customWidth="1"/>
    <col min="14910" max="14910" width="9.75" style="15" customWidth="1"/>
    <col min="14911" max="14911" width="8.625" style="15" customWidth="1"/>
    <col min="14912" max="14922" width="8.125" style="15" customWidth="1"/>
    <col min="14923" max="14923" width="8.625" style="15" customWidth="1"/>
    <col min="14924" max="14924" width="10.5" style="15" customWidth="1"/>
    <col min="14925" max="14925" width="8.625" style="15" customWidth="1"/>
    <col min="14926" max="14926" width="10.125" style="15" customWidth="1"/>
    <col min="14927" max="14927" width="8.625" style="15" customWidth="1"/>
    <col min="14928" max="14928" width="9" style="15" customWidth="1"/>
    <col min="14929" max="14929" width="10.125" style="15" customWidth="1"/>
    <col min="14930" max="14930" width="7.125" style="15" customWidth="1"/>
    <col min="14931" max="14931" width="8.125" style="15" customWidth="1"/>
    <col min="14932" max="14932" width="10.125" style="15" customWidth="1"/>
    <col min="14933" max="14934" width="8.625" style="15" customWidth="1"/>
    <col min="14935" max="14939" width="8.875" style="15" customWidth="1"/>
    <col min="14940" max="14940" width="7.75" style="15" customWidth="1"/>
    <col min="14941" max="14941" width="6.75" style="15" bestFit="1" customWidth="1"/>
    <col min="14942" max="14942" width="8.25" style="15" customWidth="1"/>
    <col min="14943" max="14945" width="7.75" style="15" customWidth="1"/>
    <col min="14946" max="14946" width="8.625" style="15" customWidth="1"/>
    <col min="14947" max="14947" width="10.5" style="15" customWidth="1"/>
    <col min="14948" max="14953" width="8.5" style="15" customWidth="1"/>
    <col min="14954" max="14956" width="9.625" style="15" customWidth="1"/>
    <col min="14957" max="14957" width="8.625" style="15" customWidth="1"/>
    <col min="14958" max="14960" width="10.125" style="15" customWidth="1"/>
    <col min="14961" max="14963" width="10.625" style="15" customWidth="1"/>
    <col min="14964" max="14966" width="10.125" style="15" customWidth="1"/>
    <col min="14967" max="14967" width="8.625" style="15" customWidth="1"/>
    <col min="14968" max="14968" width="10.5" style="15" customWidth="1"/>
    <col min="14969" max="14971" width="8.625" style="15" customWidth="1"/>
    <col min="14972" max="14977" width="8.125" style="15" customWidth="1"/>
    <col min="14978" max="14978" width="7.625" style="15" customWidth="1"/>
    <col min="14979" max="14979" width="8.625" style="15" customWidth="1"/>
    <col min="14980" max="14990" width="8.375" style="15" customWidth="1"/>
    <col min="14991" max="14991" width="8.625" style="15" customWidth="1"/>
    <col min="14992" max="14992" width="10.5" style="15" customWidth="1"/>
    <col min="14993" max="14996" width="9.625" style="15" customWidth="1"/>
    <col min="14997" max="15002" width="8.625" style="15" customWidth="1"/>
    <col min="15003" max="15012" width="9.375" style="15" customWidth="1"/>
    <col min="15013" max="15013" width="8.625" style="15" customWidth="1"/>
    <col min="15014" max="15014" width="10.5" style="15" customWidth="1"/>
    <col min="15015" max="15023" width="9.25" style="15" customWidth="1"/>
    <col min="15024" max="15024" width="8.625" style="15" customWidth="1"/>
    <col min="15025" max="15033" width="10.375" style="15" customWidth="1"/>
    <col min="15034" max="15034" width="8.625" style="15" customWidth="1"/>
    <col min="15035" max="15035" width="10.5" style="15" customWidth="1"/>
    <col min="15036" max="15044" width="9.125" style="15" customWidth="1"/>
    <col min="15045" max="15045" width="8.625" style="15" customWidth="1"/>
    <col min="15046" max="15054" width="9.375" style="15" customWidth="1"/>
    <col min="15055" max="15055" width="9.125" style="15" customWidth="1"/>
    <col min="15056" max="15094" width="9" style="15" hidden="1" customWidth="1"/>
    <col min="15095" max="15110" width="9" style="15" hidden="1"/>
    <col min="15111" max="15111" width="10.5" style="15" customWidth="1"/>
    <col min="15112" max="15112" width="8.625" style="15" customWidth="1"/>
    <col min="15113" max="15113" width="10.25" style="15" customWidth="1"/>
    <col min="15114" max="15114" width="7.375" style="15" customWidth="1"/>
    <col min="15115" max="15115" width="9.75" style="15" customWidth="1"/>
    <col min="15116" max="15116" width="7" style="15" customWidth="1"/>
    <col min="15117" max="15117" width="8.5" style="15" customWidth="1"/>
    <col min="15118" max="15118" width="9.875" style="15" customWidth="1"/>
    <col min="15119" max="15119" width="6.125" style="15" customWidth="1"/>
    <col min="15120" max="15120" width="7.625" style="15" customWidth="1"/>
    <col min="15121" max="15121" width="8.5" style="15" customWidth="1"/>
    <col min="15122" max="15122" width="8.625" style="15" customWidth="1"/>
    <col min="15123" max="15123" width="10.25" style="15" customWidth="1"/>
    <col min="15124" max="15125" width="10.75" style="15" customWidth="1"/>
    <col min="15126" max="15127" width="10.25" style="15" customWidth="1"/>
    <col min="15128" max="15128" width="10.75" style="15" customWidth="1"/>
    <col min="15129" max="15131" width="10.25" style="15" customWidth="1"/>
    <col min="15132" max="15132" width="8.625" style="15" customWidth="1"/>
    <col min="15133" max="15133" width="10.5" style="15" customWidth="1"/>
    <col min="15134" max="15136" width="8.125" style="15" customWidth="1"/>
    <col min="15137" max="15139" width="6.625" style="15" customWidth="1"/>
    <col min="15140" max="15142" width="7.5" style="15" customWidth="1"/>
    <col min="15143" max="15144" width="7.625" style="15" customWidth="1"/>
    <col min="15145" max="15145" width="8.625" style="15" customWidth="1"/>
    <col min="15146" max="15147" width="9.625" style="15" customWidth="1"/>
    <col min="15148" max="15155" width="9.125" style="15" customWidth="1"/>
    <col min="15156" max="15156" width="8.625" style="15" customWidth="1"/>
    <col min="15157" max="15157" width="10.5" style="15" customWidth="1"/>
    <col min="15158" max="15158" width="8.375" style="15" customWidth="1"/>
    <col min="15159" max="15159" width="8.625" style="15" customWidth="1"/>
    <col min="15160" max="15160" width="9.75" style="15" customWidth="1"/>
    <col min="15161" max="15161" width="8.375" style="15" customWidth="1"/>
    <col min="15162" max="15162" width="8.625" style="15" customWidth="1"/>
    <col min="15163" max="15163" width="9.75" style="15" customWidth="1"/>
    <col min="15164" max="15164" width="8.375" style="15" customWidth="1"/>
    <col min="15165" max="15165" width="8.625" style="15" customWidth="1"/>
    <col min="15166" max="15166" width="9.75" style="15" customWidth="1"/>
    <col min="15167" max="15167" width="8.625" style="15" customWidth="1"/>
    <col min="15168" max="15178" width="8.125" style="15" customWidth="1"/>
    <col min="15179" max="15179" width="8.625" style="15" customWidth="1"/>
    <col min="15180" max="15180" width="10.5" style="15" customWidth="1"/>
    <col min="15181" max="15181" width="8.625" style="15" customWidth="1"/>
    <col min="15182" max="15182" width="10.125" style="15" customWidth="1"/>
    <col min="15183" max="15183" width="8.625" style="15" customWidth="1"/>
    <col min="15184" max="15184" width="9" style="15" customWidth="1"/>
    <col min="15185" max="15185" width="10.125" style="15" customWidth="1"/>
    <col min="15186" max="15186" width="7.125" style="15" customWidth="1"/>
    <col min="15187" max="15187" width="8.125" style="15" customWidth="1"/>
    <col min="15188" max="15188" width="10.125" style="15" customWidth="1"/>
    <col min="15189" max="15190" width="8.625" style="15" customWidth="1"/>
    <col min="15191" max="15195" width="8.875" style="15" customWidth="1"/>
    <col min="15196" max="15196" width="7.75" style="15" customWidth="1"/>
    <col min="15197" max="15197" width="6.75" style="15" bestFit="1" customWidth="1"/>
    <col min="15198" max="15198" width="8.25" style="15" customWidth="1"/>
    <col min="15199" max="15201" width="7.75" style="15" customWidth="1"/>
    <col min="15202" max="15202" width="8.625" style="15" customWidth="1"/>
    <col min="15203" max="15203" width="10.5" style="15" customWidth="1"/>
    <col min="15204" max="15209" width="8.5" style="15" customWidth="1"/>
    <col min="15210" max="15212" width="9.625" style="15" customWidth="1"/>
    <col min="15213" max="15213" width="8.625" style="15" customWidth="1"/>
    <col min="15214" max="15216" width="10.125" style="15" customWidth="1"/>
    <col min="15217" max="15219" width="10.625" style="15" customWidth="1"/>
    <col min="15220" max="15222" width="10.125" style="15" customWidth="1"/>
    <col min="15223" max="15223" width="8.625" style="15" customWidth="1"/>
    <col min="15224" max="15224" width="10.5" style="15" customWidth="1"/>
    <col min="15225" max="15227" width="8.625" style="15" customWidth="1"/>
    <col min="15228" max="15233" width="8.125" style="15" customWidth="1"/>
    <col min="15234" max="15234" width="7.625" style="15" customWidth="1"/>
    <col min="15235" max="15235" width="8.625" style="15" customWidth="1"/>
    <col min="15236" max="15246" width="8.375" style="15" customWidth="1"/>
    <col min="15247" max="15247" width="8.625" style="15" customWidth="1"/>
    <col min="15248" max="15248" width="10.5" style="15" customWidth="1"/>
    <col min="15249" max="15252" width="9.625" style="15" customWidth="1"/>
    <col min="15253" max="15258" width="8.625" style="15" customWidth="1"/>
    <col min="15259" max="15268" width="9.375" style="15" customWidth="1"/>
    <col min="15269" max="15269" width="8.625" style="15" customWidth="1"/>
    <col min="15270" max="15270" width="10.5" style="15" customWidth="1"/>
    <col min="15271" max="15279" width="9.25" style="15" customWidth="1"/>
    <col min="15280" max="15280" width="8.625" style="15" customWidth="1"/>
    <col min="15281" max="15289" width="10.375" style="15" customWidth="1"/>
    <col min="15290" max="15290" width="8.625" style="15" customWidth="1"/>
    <col min="15291" max="15291" width="10.5" style="15" customWidth="1"/>
    <col min="15292" max="15300" width="9.125" style="15" customWidth="1"/>
    <col min="15301" max="15301" width="8.625" style="15" customWidth="1"/>
    <col min="15302" max="15310" width="9.375" style="15" customWidth="1"/>
    <col min="15311" max="15311" width="9.125" style="15" customWidth="1"/>
    <col min="15312" max="15350" width="9" style="15" hidden="1" customWidth="1"/>
    <col min="15351" max="15366" width="9" style="15" hidden="1"/>
    <col min="15367" max="15367" width="10.5" style="15" customWidth="1"/>
    <col min="15368" max="15368" width="8.625" style="15" customWidth="1"/>
    <col min="15369" max="15369" width="10.25" style="15" customWidth="1"/>
    <col min="15370" max="15370" width="7.375" style="15" customWidth="1"/>
    <col min="15371" max="15371" width="9.75" style="15" customWidth="1"/>
    <col min="15372" max="15372" width="7" style="15" customWidth="1"/>
    <col min="15373" max="15373" width="8.5" style="15" customWidth="1"/>
    <col min="15374" max="15374" width="9.875" style="15" customWidth="1"/>
    <col min="15375" max="15375" width="6.125" style="15" customWidth="1"/>
    <col min="15376" max="15376" width="7.625" style="15" customWidth="1"/>
    <col min="15377" max="15377" width="8.5" style="15" customWidth="1"/>
    <col min="15378" max="15378" width="8.625" style="15" customWidth="1"/>
    <col min="15379" max="15379" width="10.25" style="15" customWidth="1"/>
    <col min="15380" max="15381" width="10.75" style="15" customWidth="1"/>
    <col min="15382" max="15383" width="10.25" style="15" customWidth="1"/>
    <col min="15384" max="15384" width="10.75" style="15" customWidth="1"/>
    <col min="15385" max="15387" width="10.25" style="15" customWidth="1"/>
    <col min="15388" max="15388" width="8.625" style="15" customWidth="1"/>
    <col min="15389" max="15389" width="10.5" style="15" customWidth="1"/>
    <col min="15390" max="15392" width="8.125" style="15" customWidth="1"/>
    <col min="15393" max="15395" width="6.625" style="15" customWidth="1"/>
    <col min="15396" max="15398" width="7.5" style="15" customWidth="1"/>
    <col min="15399" max="15400" width="7.625" style="15" customWidth="1"/>
    <col min="15401" max="15401" width="8.625" style="15" customWidth="1"/>
    <col min="15402" max="15403" width="9.625" style="15" customWidth="1"/>
    <col min="15404" max="15411" width="9.125" style="15" customWidth="1"/>
    <col min="15412" max="15412" width="8.625" style="15" customWidth="1"/>
    <col min="15413" max="15413" width="10.5" style="15" customWidth="1"/>
    <col min="15414" max="15414" width="8.375" style="15" customWidth="1"/>
    <col min="15415" max="15415" width="8.625" style="15" customWidth="1"/>
    <col min="15416" max="15416" width="9.75" style="15" customWidth="1"/>
    <col min="15417" max="15417" width="8.375" style="15" customWidth="1"/>
    <col min="15418" max="15418" width="8.625" style="15" customWidth="1"/>
    <col min="15419" max="15419" width="9.75" style="15" customWidth="1"/>
    <col min="15420" max="15420" width="8.375" style="15" customWidth="1"/>
    <col min="15421" max="15421" width="8.625" style="15" customWidth="1"/>
    <col min="15422" max="15422" width="9.75" style="15" customWidth="1"/>
    <col min="15423" max="15423" width="8.625" style="15" customWidth="1"/>
    <col min="15424" max="15434" width="8.125" style="15" customWidth="1"/>
    <col min="15435" max="15435" width="8.625" style="15" customWidth="1"/>
    <col min="15436" max="15436" width="10.5" style="15" customWidth="1"/>
    <col min="15437" max="15437" width="8.625" style="15" customWidth="1"/>
    <col min="15438" max="15438" width="10.125" style="15" customWidth="1"/>
    <col min="15439" max="15439" width="8.625" style="15" customWidth="1"/>
    <col min="15440" max="15440" width="9" style="15" customWidth="1"/>
    <col min="15441" max="15441" width="10.125" style="15" customWidth="1"/>
    <col min="15442" max="15442" width="7.125" style="15" customWidth="1"/>
    <col min="15443" max="15443" width="8.125" style="15" customWidth="1"/>
    <col min="15444" max="15444" width="10.125" style="15" customWidth="1"/>
    <col min="15445" max="15446" width="8.625" style="15" customWidth="1"/>
    <col min="15447" max="15451" width="8.875" style="15" customWidth="1"/>
    <col min="15452" max="15452" width="7.75" style="15" customWidth="1"/>
    <col min="15453" max="15453" width="6.75" style="15" bestFit="1" customWidth="1"/>
    <col min="15454" max="15454" width="8.25" style="15" customWidth="1"/>
    <col min="15455" max="15457" width="7.75" style="15" customWidth="1"/>
    <col min="15458" max="15458" width="8.625" style="15" customWidth="1"/>
    <col min="15459" max="15459" width="10.5" style="15" customWidth="1"/>
    <col min="15460" max="15465" width="8.5" style="15" customWidth="1"/>
    <col min="15466" max="15468" width="9.625" style="15" customWidth="1"/>
    <col min="15469" max="15469" width="8.625" style="15" customWidth="1"/>
    <col min="15470" max="15472" width="10.125" style="15" customWidth="1"/>
    <col min="15473" max="15475" width="10.625" style="15" customWidth="1"/>
    <col min="15476" max="15478" width="10.125" style="15" customWidth="1"/>
    <col min="15479" max="15479" width="8.625" style="15" customWidth="1"/>
    <col min="15480" max="15480" width="10.5" style="15" customWidth="1"/>
    <col min="15481" max="15483" width="8.625" style="15" customWidth="1"/>
    <col min="15484" max="15489" width="8.125" style="15" customWidth="1"/>
    <col min="15490" max="15490" width="7.625" style="15" customWidth="1"/>
    <col min="15491" max="15491" width="8.625" style="15" customWidth="1"/>
    <col min="15492" max="15502" width="8.375" style="15" customWidth="1"/>
    <col min="15503" max="15503" width="8.625" style="15" customWidth="1"/>
    <col min="15504" max="15504" width="10.5" style="15" customWidth="1"/>
    <col min="15505" max="15508" width="9.625" style="15" customWidth="1"/>
    <col min="15509" max="15514" width="8.625" style="15" customWidth="1"/>
    <col min="15515" max="15524" width="9.375" style="15" customWidth="1"/>
    <col min="15525" max="15525" width="8.625" style="15" customWidth="1"/>
    <col min="15526" max="15526" width="10.5" style="15" customWidth="1"/>
    <col min="15527" max="15535" width="9.25" style="15" customWidth="1"/>
    <col min="15536" max="15536" width="8.625" style="15" customWidth="1"/>
    <col min="15537" max="15545" width="10.375" style="15" customWidth="1"/>
    <col min="15546" max="15546" width="8.625" style="15" customWidth="1"/>
    <col min="15547" max="15547" width="10.5" style="15" customWidth="1"/>
    <col min="15548" max="15556" width="9.125" style="15" customWidth="1"/>
    <col min="15557" max="15557" width="8.625" style="15" customWidth="1"/>
    <col min="15558" max="15566" width="9.375" style="15" customWidth="1"/>
    <col min="15567" max="15567" width="9.125" style="15" customWidth="1"/>
    <col min="15568" max="15606" width="9" style="15" hidden="1" customWidth="1"/>
    <col min="15607" max="15622" width="9" style="15" hidden="1"/>
    <col min="15623" max="15623" width="10.5" style="15" customWidth="1"/>
    <col min="15624" max="15624" width="8.625" style="15" customWidth="1"/>
    <col min="15625" max="15625" width="10.25" style="15" customWidth="1"/>
    <col min="15626" max="15626" width="7.375" style="15" customWidth="1"/>
    <col min="15627" max="15627" width="9.75" style="15" customWidth="1"/>
    <col min="15628" max="15628" width="7" style="15" customWidth="1"/>
    <col min="15629" max="15629" width="8.5" style="15" customWidth="1"/>
    <col min="15630" max="15630" width="9.875" style="15" customWidth="1"/>
    <col min="15631" max="15631" width="6.125" style="15" customWidth="1"/>
    <col min="15632" max="15632" width="7.625" style="15" customWidth="1"/>
    <col min="15633" max="15633" width="8.5" style="15" customWidth="1"/>
    <col min="15634" max="15634" width="8.625" style="15" customWidth="1"/>
    <col min="15635" max="15635" width="10.25" style="15" customWidth="1"/>
    <col min="15636" max="15637" width="10.75" style="15" customWidth="1"/>
    <col min="15638" max="15639" width="10.25" style="15" customWidth="1"/>
    <col min="15640" max="15640" width="10.75" style="15" customWidth="1"/>
    <col min="15641" max="15643" width="10.25" style="15" customWidth="1"/>
    <col min="15644" max="15644" width="8.625" style="15" customWidth="1"/>
    <col min="15645" max="15645" width="10.5" style="15" customWidth="1"/>
    <col min="15646" max="15648" width="8.125" style="15" customWidth="1"/>
    <col min="15649" max="15651" width="6.625" style="15" customWidth="1"/>
    <col min="15652" max="15654" width="7.5" style="15" customWidth="1"/>
    <col min="15655" max="15656" width="7.625" style="15" customWidth="1"/>
    <col min="15657" max="15657" width="8.625" style="15" customWidth="1"/>
    <col min="15658" max="15659" width="9.625" style="15" customWidth="1"/>
    <col min="15660" max="15667" width="9.125" style="15" customWidth="1"/>
    <col min="15668" max="15668" width="8.625" style="15" customWidth="1"/>
    <col min="15669" max="15669" width="10.5" style="15" customWidth="1"/>
    <col min="15670" max="15670" width="8.375" style="15" customWidth="1"/>
    <col min="15671" max="15671" width="8.625" style="15" customWidth="1"/>
    <col min="15672" max="15672" width="9.75" style="15" customWidth="1"/>
    <col min="15673" max="15673" width="8.375" style="15" customWidth="1"/>
    <col min="15674" max="15674" width="8.625" style="15" customWidth="1"/>
    <col min="15675" max="15675" width="9.75" style="15" customWidth="1"/>
    <col min="15676" max="15676" width="8.375" style="15" customWidth="1"/>
    <col min="15677" max="15677" width="8.625" style="15" customWidth="1"/>
    <col min="15678" max="15678" width="9.75" style="15" customWidth="1"/>
    <col min="15679" max="15679" width="8.625" style="15" customWidth="1"/>
    <col min="15680" max="15690" width="8.125" style="15" customWidth="1"/>
    <col min="15691" max="15691" width="8.625" style="15" customWidth="1"/>
    <col min="15692" max="15692" width="10.5" style="15" customWidth="1"/>
    <col min="15693" max="15693" width="8.625" style="15" customWidth="1"/>
    <col min="15694" max="15694" width="10.125" style="15" customWidth="1"/>
    <col min="15695" max="15695" width="8.625" style="15" customWidth="1"/>
    <col min="15696" max="15696" width="9" style="15" customWidth="1"/>
    <col min="15697" max="15697" width="10.125" style="15" customWidth="1"/>
    <col min="15698" max="15698" width="7.125" style="15" customWidth="1"/>
    <col min="15699" max="15699" width="8.125" style="15" customWidth="1"/>
    <col min="15700" max="15700" width="10.125" style="15" customWidth="1"/>
    <col min="15701" max="15702" width="8.625" style="15" customWidth="1"/>
    <col min="15703" max="15707" width="8.875" style="15" customWidth="1"/>
    <col min="15708" max="15708" width="7.75" style="15" customWidth="1"/>
    <col min="15709" max="15709" width="6.75" style="15" bestFit="1" customWidth="1"/>
    <col min="15710" max="15710" width="8.25" style="15" customWidth="1"/>
    <col min="15711" max="15713" width="7.75" style="15" customWidth="1"/>
    <col min="15714" max="15714" width="8.625" style="15" customWidth="1"/>
    <col min="15715" max="15715" width="10.5" style="15" customWidth="1"/>
    <col min="15716" max="15721" width="8.5" style="15" customWidth="1"/>
    <col min="15722" max="15724" width="9.625" style="15" customWidth="1"/>
    <col min="15725" max="15725" width="8.625" style="15" customWidth="1"/>
    <col min="15726" max="15728" width="10.125" style="15" customWidth="1"/>
    <col min="15729" max="15731" width="10.625" style="15" customWidth="1"/>
    <col min="15732" max="15734" width="10.125" style="15" customWidth="1"/>
    <col min="15735" max="15735" width="8.625" style="15" customWidth="1"/>
    <col min="15736" max="15736" width="10.5" style="15" customWidth="1"/>
    <col min="15737" max="15739" width="8.625" style="15" customWidth="1"/>
    <col min="15740" max="15745" width="8.125" style="15" customWidth="1"/>
    <col min="15746" max="15746" width="7.625" style="15" customWidth="1"/>
    <col min="15747" max="15747" width="8.625" style="15" customWidth="1"/>
    <col min="15748" max="15758" width="8.375" style="15" customWidth="1"/>
    <col min="15759" max="15759" width="8.625" style="15" customWidth="1"/>
    <col min="15760" max="15760" width="10.5" style="15" customWidth="1"/>
    <col min="15761" max="15764" width="9.625" style="15" customWidth="1"/>
    <col min="15765" max="15770" width="8.625" style="15" customWidth="1"/>
    <col min="15771" max="15780" width="9.375" style="15" customWidth="1"/>
    <col min="15781" max="15781" width="8.625" style="15" customWidth="1"/>
    <col min="15782" max="15782" width="10.5" style="15" customWidth="1"/>
    <col min="15783" max="15791" width="9.25" style="15" customWidth="1"/>
    <col min="15792" max="15792" width="8.625" style="15" customWidth="1"/>
    <col min="15793" max="15801" width="10.375" style="15" customWidth="1"/>
    <col min="15802" max="15802" width="8.625" style="15" customWidth="1"/>
    <col min="15803" max="15803" width="10.5" style="15" customWidth="1"/>
    <col min="15804" max="15812" width="9.125" style="15" customWidth="1"/>
    <col min="15813" max="15813" width="8.625" style="15" customWidth="1"/>
    <col min="15814" max="15822" width="9.375" style="15" customWidth="1"/>
    <col min="15823" max="15823" width="9.125" style="15" customWidth="1"/>
    <col min="15824" max="15862" width="9" style="15" hidden="1" customWidth="1"/>
    <col min="15863" max="15878" width="9" style="15" hidden="1"/>
    <col min="15879" max="15879" width="10.5" style="15" customWidth="1"/>
    <col min="15880" max="15880" width="8.625" style="15" customWidth="1"/>
    <col min="15881" max="15881" width="10.25" style="15" customWidth="1"/>
    <col min="15882" max="15882" width="7.375" style="15" customWidth="1"/>
    <col min="15883" max="15883" width="9.75" style="15" customWidth="1"/>
    <col min="15884" max="15884" width="7" style="15" customWidth="1"/>
    <col min="15885" max="15885" width="8.5" style="15" customWidth="1"/>
    <col min="15886" max="15886" width="9.875" style="15" customWidth="1"/>
    <col min="15887" max="15887" width="6.125" style="15" customWidth="1"/>
    <col min="15888" max="15888" width="7.625" style="15" customWidth="1"/>
    <col min="15889" max="15889" width="8.5" style="15" customWidth="1"/>
    <col min="15890" max="15890" width="8.625" style="15" customWidth="1"/>
    <col min="15891" max="15891" width="10.25" style="15" customWidth="1"/>
    <col min="15892" max="15893" width="10.75" style="15" customWidth="1"/>
    <col min="15894" max="15895" width="10.25" style="15" customWidth="1"/>
    <col min="15896" max="15896" width="10.75" style="15" customWidth="1"/>
    <col min="15897" max="15899" width="10.25" style="15" customWidth="1"/>
    <col min="15900" max="15900" width="8.625" style="15" customWidth="1"/>
    <col min="15901" max="15901" width="10.5" style="15" customWidth="1"/>
    <col min="15902" max="15904" width="8.125" style="15" customWidth="1"/>
    <col min="15905" max="15907" width="6.625" style="15" customWidth="1"/>
    <col min="15908" max="15910" width="7.5" style="15" customWidth="1"/>
    <col min="15911" max="15912" width="7.625" style="15" customWidth="1"/>
    <col min="15913" max="15913" width="8.625" style="15" customWidth="1"/>
    <col min="15914" max="15915" width="9.625" style="15" customWidth="1"/>
    <col min="15916" max="15923" width="9.125" style="15" customWidth="1"/>
    <col min="15924" max="15924" width="8.625" style="15" customWidth="1"/>
    <col min="15925" max="15925" width="10.5" style="15" customWidth="1"/>
    <col min="15926" max="15926" width="8.375" style="15" customWidth="1"/>
    <col min="15927" max="15927" width="8.625" style="15" customWidth="1"/>
    <col min="15928" max="15928" width="9.75" style="15" customWidth="1"/>
    <col min="15929" max="15929" width="8.375" style="15" customWidth="1"/>
    <col min="15930" max="15930" width="8.625" style="15" customWidth="1"/>
    <col min="15931" max="15931" width="9.75" style="15" customWidth="1"/>
    <col min="15932" max="15932" width="8.375" style="15" customWidth="1"/>
    <col min="15933" max="15933" width="8.625" style="15" customWidth="1"/>
    <col min="15934" max="15934" width="9.75" style="15" customWidth="1"/>
    <col min="15935" max="15935" width="8.625" style="15" customWidth="1"/>
    <col min="15936" max="15946" width="8.125" style="15" customWidth="1"/>
    <col min="15947" max="15947" width="8.625" style="15" customWidth="1"/>
    <col min="15948" max="15948" width="10.5" style="15" customWidth="1"/>
    <col min="15949" max="15949" width="8.625" style="15" customWidth="1"/>
    <col min="15950" max="15950" width="10.125" style="15" customWidth="1"/>
    <col min="15951" max="15951" width="8.625" style="15" customWidth="1"/>
    <col min="15952" max="15952" width="9" style="15" customWidth="1"/>
    <col min="15953" max="15953" width="10.125" style="15" customWidth="1"/>
    <col min="15954" max="15954" width="7.125" style="15" customWidth="1"/>
    <col min="15955" max="15955" width="8.125" style="15" customWidth="1"/>
    <col min="15956" max="15956" width="10.125" style="15" customWidth="1"/>
    <col min="15957" max="15958" width="8.625" style="15" customWidth="1"/>
    <col min="15959" max="15963" width="8.875" style="15" customWidth="1"/>
    <col min="15964" max="15964" width="7.75" style="15" customWidth="1"/>
    <col min="15965" max="15965" width="6.75" style="15" bestFit="1" customWidth="1"/>
    <col min="15966" max="15966" width="8.25" style="15" customWidth="1"/>
    <col min="15967" max="15969" width="7.75" style="15" customWidth="1"/>
    <col min="15970" max="15970" width="8.625" style="15" customWidth="1"/>
    <col min="15971" max="15971" width="10.5" style="15" customWidth="1"/>
    <col min="15972" max="15977" width="8.5" style="15" customWidth="1"/>
    <col min="15978" max="15980" width="9.625" style="15" customWidth="1"/>
    <col min="15981" max="15981" width="8.625" style="15" customWidth="1"/>
    <col min="15982" max="15984" width="10.125" style="15" customWidth="1"/>
    <col min="15985" max="15987" width="10.625" style="15" customWidth="1"/>
    <col min="15988" max="15990" width="10.125" style="15" customWidth="1"/>
    <col min="15991" max="15991" width="8.625" style="15" customWidth="1"/>
    <col min="15992" max="15992" width="10.5" style="15" customWidth="1"/>
    <col min="15993" max="15995" width="8.625" style="15" customWidth="1"/>
    <col min="15996" max="16001" width="8.125" style="15" customWidth="1"/>
    <col min="16002" max="16002" width="7.625" style="15" customWidth="1"/>
    <col min="16003" max="16003" width="8.625" style="15" customWidth="1"/>
    <col min="16004" max="16014" width="8.375" style="15" customWidth="1"/>
    <col min="16015" max="16015" width="8.625" style="15" customWidth="1"/>
    <col min="16016" max="16016" width="10.5" style="15" customWidth="1"/>
    <col min="16017" max="16020" width="9.625" style="15" customWidth="1"/>
    <col min="16021" max="16026" width="8.625" style="15" customWidth="1"/>
    <col min="16027" max="16036" width="9.375" style="15" customWidth="1"/>
    <col min="16037" max="16037" width="8.625" style="15" customWidth="1"/>
    <col min="16038" max="16038" width="10.5" style="15" customWidth="1"/>
    <col min="16039" max="16047" width="9.25" style="15" customWidth="1"/>
    <col min="16048" max="16048" width="8.625" style="15" customWidth="1"/>
    <col min="16049" max="16057" width="10.375" style="15" customWidth="1"/>
    <col min="16058" max="16058" width="8.625" style="15" customWidth="1"/>
    <col min="16059" max="16059" width="10.5" style="15" customWidth="1"/>
    <col min="16060" max="16068" width="9.125" style="15" customWidth="1"/>
    <col min="16069" max="16069" width="8.625" style="15" customWidth="1"/>
    <col min="16070" max="16078" width="9.375" style="15" customWidth="1"/>
    <col min="16079" max="16079" width="9.125" style="15" customWidth="1"/>
    <col min="16080" max="16118" width="9" style="15" hidden="1" customWidth="1"/>
    <col min="16119" max="16134" width="9" style="15" hidden="1"/>
    <col min="16135" max="16135" width="10.5" style="15" customWidth="1"/>
    <col min="16136" max="16136" width="8.625" style="15" customWidth="1"/>
    <col min="16137" max="16137" width="10.25" style="15" customWidth="1"/>
    <col min="16138" max="16138" width="7.375" style="15" customWidth="1"/>
    <col min="16139" max="16139" width="9.75" style="15" customWidth="1"/>
    <col min="16140" max="16140" width="7" style="15" customWidth="1"/>
    <col min="16141" max="16141" width="8.5" style="15" customWidth="1"/>
    <col min="16142" max="16142" width="9.875" style="15" customWidth="1"/>
    <col min="16143" max="16143" width="6.125" style="15" customWidth="1"/>
    <col min="16144" max="16144" width="7.625" style="15" customWidth="1"/>
    <col min="16145" max="16145" width="8.5" style="15" customWidth="1"/>
    <col min="16146" max="16146" width="8.625" style="15" customWidth="1"/>
    <col min="16147" max="16147" width="10.25" style="15" customWidth="1"/>
    <col min="16148" max="16149" width="10.75" style="15" customWidth="1"/>
    <col min="16150" max="16151" width="10.25" style="15" customWidth="1"/>
    <col min="16152" max="16152" width="10.75" style="15" customWidth="1"/>
    <col min="16153" max="16155" width="10.25" style="15" customWidth="1"/>
    <col min="16156" max="16156" width="8.625" style="15" customWidth="1"/>
    <col min="16157" max="16157" width="10.5" style="15" customWidth="1"/>
    <col min="16158" max="16160" width="8.125" style="15" customWidth="1"/>
    <col min="16161" max="16163" width="6.625" style="15" customWidth="1"/>
    <col min="16164" max="16166" width="7.5" style="15" customWidth="1"/>
    <col min="16167" max="16168" width="7.625" style="15" customWidth="1"/>
    <col min="16169" max="16169" width="8.625" style="15" customWidth="1"/>
    <col min="16170" max="16171" width="9.625" style="15" customWidth="1"/>
    <col min="16172" max="16179" width="9.125" style="15" customWidth="1"/>
    <col min="16180" max="16180" width="8.625" style="15" customWidth="1"/>
    <col min="16181" max="16181" width="10.5" style="15" customWidth="1"/>
    <col min="16182" max="16182" width="8.375" style="15" customWidth="1"/>
    <col min="16183" max="16183" width="8.625" style="15" customWidth="1"/>
    <col min="16184" max="16184" width="9.75" style="15" customWidth="1"/>
    <col min="16185" max="16185" width="8.375" style="15" customWidth="1"/>
    <col min="16186" max="16186" width="8.625" style="15" customWidth="1"/>
    <col min="16187" max="16187" width="9.75" style="15" customWidth="1"/>
    <col min="16188" max="16188" width="8.375" style="15" customWidth="1"/>
    <col min="16189" max="16189" width="8.625" style="15" customWidth="1"/>
    <col min="16190" max="16190" width="9.75" style="15" customWidth="1"/>
    <col min="16191" max="16191" width="8.625" style="15" customWidth="1"/>
    <col min="16192" max="16202" width="8.125" style="15" customWidth="1"/>
    <col min="16203" max="16203" width="8.625" style="15" customWidth="1"/>
    <col min="16204" max="16204" width="10.5" style="15" customWidth="1"/>
    <col min="16205" max="16205" width="8.625" style="15" customWidth="1"/>
    <col min="16206" max="16206" width="10.125" style="15" customWidth="1"/>
    <col min="16207" max="16207" width="8.625" style="15" customWidth="1"/>
    <col min="16208" max="16208" width="9" style="15" customWidth="1"/>
    <col min="16209" max="16209" width="10.125" style="15" customWidth="1"/>
    <col min="16210" max="16210" width="7.125" style="15" customWidth="1"/>
    <col min="16211" max="16211" width="8.125" style="15" customWidth="1"/>
    <col min="16212" max="16212" width="10.125" style="15" customWidth="1"/>
    <col min="16213" max="16214" width="8.625" style="15" customWidth="1"/>
    <col min="16215" max="16219" width="8.875" style="15" customWidth="1"/>
    <col min="16220" max="16220" width="7.75" style="15" customWidth="1"/>
    <col min="16221" max="16221" width="6.75" style="15" bestFit="1" customWidth="1"/>
    <col min="16222" max="16222" width="8.25" style="15" customWidth="1"/>
    <col min="16223" max="16225" width="7.75" style="15" customWidth="1"/>
    <col min="16226" max="16226" width="8.625" style="15" customWidth="1"/>
    <col min="16227" max="16227" width="10.5" style="15" customWidth="1"/>
    <col min="16228" max="16233" width="8.5" style="15" customWidth="1"/>
    <col min="16234" max="16236" width="9.625" style="15" customWidth="1"/>
    <col min="16237" max="16237" width="8.625" style="15" customWidth="1"/>
    <col min="16238" max="16240" width="10.125" style="15" customWidth="1"/>
    <col min="16241" max="16243" width="10.625" style="15" customWidth="1"/>
    <col min="16244" max="16246" width="10.125" style="15" customWidth="1"/>
    <col min="16247" max="16247" width="8.625" style="15" customWidth="1"/>
    <col min="16248" max="16248" width="10.5" style="15" customWidth="1"/>
    <col min="16249" max="16251" width="8.625" style="15" customWidth="1"/>
    <col min="16252" max="16257" width="8.125" style="15" customWidth="1"/>
    <col min="16258" max="16258" width="7.625" style="15" customWidth="1"/>
    <col min="16259" max="16259" width="8.625" style="15" customWidth="1"/>
    <col min="16260" max="16270" width="8.375" style="15" customWidth="1"/>
    <col min="16271" max="16271" width="8.625" style="15" customWidth="1"/>
    <col min="16272" max="16272" width="10.5" style="15" customWidth="1"/>
    <col min="16273" max="16276" width="9.625" style="15" customWidth="1"/>
    <col min="16277" max="16282" width="8.625" style="15" customWidth="1"/>
    <col min="16283" max="16292" width="9.375" style="15" customWidth="1"/>
    <col min="16293" max="16293" width="8.625" style="15" customWidth="1"/>
    <col min="16294" max="16294" width="10.5" style="15" customWidth="1"/>
    <col min="16295" max="16303" width="9.25" style="15" customWidth="1"/>
    <col min="16304" max="16304" width="8.625" style="15" customWidth="1"/>
    <col min="16305" max="16313" width="10.375" style="15" customWidth="1"/>
    <col min="16314" max="16314" width="8.625" style="15" customWidth="1"/>
    <col min="16315" max="16315" width="10.5" style="15" customWidth="1"/>
    <col min="16316" max="16324" width="9.125" style="15" customWidth="1"/>
    <col min="16325" max="16325" width="8.625" style="15" customWidth="1"/>
    <col min="16326" max="16334" width="9.375" style="15" customWidth="1"/>
    <col min="16335" max="16335" width="9.125" style="15" customWidth="1"/>
    <col min="16336" max="16374" width="9" style="15" hidden="1" customWidth="1"/>
    <col min="16375" max="16384" width="9" style="15" hidden="1"/>
  </cols>
  <sheetData>
    <row r="1" spans="1:262" s="3" customFormat="1" ht="18">
      <c r="A1" s="186"/>
      <c r="B1" s="277"/>
      <c r="C1" s="277"/>
      <c r="D1" s="277"/>
      <c r="E1" s="277"/>
      <c r="F1" s="277"/>
      <c r="G1" s="277"/>
      <c r="H1" s="277"/>
      <c r="I1" s="2"/>
      <c r="K1" s="2" t="s">
        <v>198</v>
      </c>
      <c r="L1" s="2"/>
      <c r="M1" s="276" t="s">
        <v>199</v>
      </c>
      <c r="N1" s="276"/>
      <c r="O1" s="276"/>
      <c r="P1" s="276"/>
      <c r="Q1" s="276"/>
      <c r="R1" s="5"/>
      <c r="S1" s="2"/>
      <c r="T1" s="2"/>
      <c r="U1" s="276"/>
      <c r="V1" s="2"/>
      <c r="X1" s="2"/>
      <c r="Y1" s="2"/>
      <c r="Z1" s="2"/>
      <c r="AA1" s="2"/>
      <c r="AB1" s="2"/>
      <c r="AC1" s="2"/>
      <c r="AD1" s="2"/>
      <c r="AG1" s="276"/>
      <c r="AH1" s="2" t="s">
        <v>200</v>
      </c>
      <c r="AI1" s="2"/>
      <c r="AJ1" s="276" t="s">
        <v>199</v>
      </c>
      <c r="AN1" s="2"/>
      <c r="AO1" s="276"/>
      <c r="BB1" s="276"/>
      <c r="BC1" s="276"/>
      <c r="BD1" s="276"/>
      <c r="BE1" s="276"/>
      <c r="BF1" s="276"/>
      <c r="BG1" s="2" t="s">
        <v>200</v>
      </c>
      <c r="BH1" s="2"/>
      <c r="BI1" s="276" t="s">
        <v>199</v>
      </c>
      <c r="BJ1" s="276"/>
      <c r="BK1" s="276"/>
      <c r="BL1" s="276"/>
      <c r="BT1" s="276"/>
      <c r="BV1" s="276"/>
      <c r="CD1" s="2" t="s">
        <v>200</v>
      </c>
      <c r="CF1" s="276" t="s">
        <v>199</v>
      </c>
      <c r="CJ1" s="2"/>
      <c r="CK1" s="2"/>
      <c r="CL1" s="2"/>
      <c r="CM1" s="2"/>
      <c r="CN1" s="2"/>
      <c r="CO1" s="2"/>
      <c r="CP1" s="2"/>
      <c r="CQ1" s="2"/>
      <c r="CY1" s="276"/>
      <c r="DA1" s="2" t="s">
        <v>200</v>
      </c>
      <c r="DC1" s="276" t="s">
        <v>199</v>
      </c>
      <c r="DG1" s="2"/>
      <c r="DH1" s="276"/>
      <c r="DI1" s="276"/>
      <c r="DJ1" s="276"/>
      <c r="DK1" s="276"/>
      <c r="DL1" s="6"/>
      <c r="DW1" s="2" t="s">
        <v>200</v>
      </c>
      <c r="DY1" s="276" t="s">
        <v>199</v>
      </c>
      <c r="EI1" s="2"/>
      <c r="EJ1" s="2"/>
      <c r="EK1" s="2"/>
      <c r="EL1" s="2"/>
      <c r="EW1" s="2" t="s">
        <v>200</v>
      </c>
      <c r="EY1" s="276" t="s">
        <v>199</v>
      </c>
      <c r="FS1" s="2" t="s">
        <v>200</v>
      </c>
      <c r="FU1" s="276" t="s">
        <v>199</v>
      </c>
      <c r="GN1" s="2" t="s">
        <v>200</v>
      </c>
      <c r="GP1" s="276" t="s">
        <v>199</v>
      </c>
      <c r="GR1" s="277"/>
      <c r="GS1" s="277"/>
      <c r="GT1" s="277"/>
      <c r="GU1" s="277"/>
      <c r="GV1" s="277"/>
      <c r="GW1" s="277"/>
      <c r="GX1" s="277"/>
      <c r="GY1" s="277"/>
    </row>
    <row r="2" spans="1:262" s="3" customFormat="1" ht="11.2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I2" s="5"/>
      <c r="AX2" s="5"/>
      <c r="BU2" s="5"/>
      <c r="CR2" s="5"/>
      <c r="CS2" s="5"/>
      <c r="CT2" s="5"/>
      <c r="CU2" s="5"/>
      <c r="CV2" s="5"/>
      <c r="CW2" s="5"/>
      <c r="CX2" s="5"/>
      <c r="DM2" s="5"/>
      <c r="EN2" s="5"/>
      <c r="FJ2" s="5"/>
      <c r="GE2" s="5"/>
    </row>
    <row r="3" spans="1:262" s="3" customFormat="1" ht="20.100000000000001" customHeight="1" thickBot="1">
      <c r="A3" s="7" t="s">
        <v>148</v>
      </c>
      <c r="B3" s="5"/>
      <c r="C3" s="7"/>
      <c r="D3" s="7" t="s">
        <v>201</v>
      </c>
      <c r="E3" s="7"/>
      <c r="F3" s="7"/>
      <c r="G3" s="7"/>
      <c r="H3" s="8"/>
      <c r="I3" s="7"/>
      <c r="K3" s="7"/>
      <c r="L3" s="9"/>
      <c r="M3" s="7"/>
      <c r="N3" s="7"/>
      <c r="O3" s="7"/>
      <c r="P3" s="7"/>
      <c r="Q3" s="7"/>
      <c r="R3" s="7"/>
      <c r="S3" s="7"/>
      <c r="T3" s="7"/>
      <c r="U3" s="7"/>
      <c r="V3" s="7"/>
      <c r="W3" s="7" t="s">
        <v>202</v>
      </c>
      <c r="X3" s="7"/>
      <c r="Y3" s="7"/>
      <c r="Z3" s="7"/>
      <c r="AA3" s="7"/>
      <c r="AB3" s="7"/>
      <c r="AC3" s="7"/>
      <c r="AD3" s="7"/>
      <c r="AE3" s="7"/>
      <c r="AF3" s="7"/>
      <c r="AG3" s="7"/>
      <c r="AH3" s="7"/>
      <c r="AI3" s="9"/>
      <c r="AJ3" s="7"/>
      <c r="AK3" s="7"/>
      <c r="AL3" s="7"/>
      <c r="AM3" s="7"/>
      <c r="AN3" s="7"/>
      <c r="AO3" s="7"/>
      <c r="AP3" s="7"/>
      <c r="AQ3" s="7"/>
      <c r="AR3" s="7"/>
      <c r="AS3" s="7"/>
      <c r="AT3" s="7"/>
      <c r="AU3" s="7"/>
      <c r="AV3" s="7"/>
      <c r="AW3" s="7"/>
      <c r="AX3" s="7" t="s">
        <v>202</v>
      </c>
      <c r="AY3" s="7"/>
      <c r="AZ3" s="7"/>
      <c r="BA3" s="7"/>
      <c r="BB3" s="7"/>
      <c r="BC3" s="7"/>
      <c r="BD3" s="7"/>
      <c r="BE3" s="7"/>
      <c r="BF3" s="7"/>
      <c r="BG3" s="7"/>
      <c r="BH3" s="9"/>
      <c r="BI3" s="7"/>
      <c r="BJ3" s="7"/>
      <c r="BK3" s="7"/>
      <c r="BL3" s="7"/>
      <c r="BM3" s="7"/>
      <c r="BN3" s="7"/>
      <c r="BO3" s="7"/>
      <c r="BP3" s="7"/>
      <c r="BQ3" s="7"/>
      <c r="BR3" s="7"/>
      <c r="BS3" s="7"/>
      <c r="BT3" s="7"/>
      <c r="BU3" s="7" t="s">
        <v>203</v>
      </c>
      <c r="BV3" s="7"/>
      <c r="BW3" s="7"/>
      <c r="BX3" s="7"/>
      <c r="BY3" s="7"/>
      <c r="BZ3" s="7"/>
      <c r="CA3" s="7"/>
      <c r="CB3" s="7"/>
      <c r="CC3" s="7"/>
      <c r="CD3" s="7"/>
      <c r="CE3" s="7"/>
      <c r="CF3" s="7"/>
      <c r="CG3" s="7"/>
      <c r="CH3" s="7"/>
      <c r="CI3" s="7"/>
      <c r="CJ3" s="7"/>
      <c r="CK3" s="7"/>
      <c r="CL3" s="7"/>
      <c r="CM3" s="7"/>
      <c r="CN3" s="7"/>
      <c r="CO3" s="7"/>
      <c r="CP3" s="7"/>
      <c r="CQ3" s="9"/>
      <c r="CR3" s="7" t="s">
        <v>203</v>
      </c>
      <c r="CS3" s="7"/>
      <c r="CT3" s="7"/>
      <c r="CU3" s="7"/>
      <c r="CV3" s="7"/>
      <c r="CW3" s="7"/>
      <c r="CX3" s="7"/>
      <c r="CY3" s="7"/>
      <c r="CZ3" s="7"/>
      <c r="DA3" s="7"/>
      <c r="DB3" s="9"/>
      <c r="DC3" s="9"/>
      <c r="DD3" s="9"/>
      <c r="DE3" s="9"/>
      <c r="DF3" s="7"/>
      <c r="DG3" s="7"/>
      <c r="DH3" s="7"/>
      <c r="DI3" s="7"/>
      <c r="DJ3" s="7"/>
      <c r="DK3" s="7"/>
      <c r="DL3" s="9"/>
      <c r="DM3" s="7" t="s">
        <v>203</v>
      </c>
      <c r="DN3" s="7"/>
      <c r="DO3" s="7"/>
      <c r="DP3" s="7"/>
      <c r="DQ3" s="7"/>
      <c r="DR3" s="7"/>
      <c r="DS3" s="7"/>
      <c r="DT3" s="7"/>
      <c r="DU3" s="7"/>
      <c r="DV3" s="7"/>
      <c r="DW3" s="7"/>
      <c r="DX3" s="9"/>
      <c r="DY3" s="7"/>
      <c r="DZ3" s="7"/>
      <c r="EA3" s="7"/>
      <c r="EB3" s="7"/>
      <c r="EC3" s="7"/>
      <c r="ED3" s="7"/>
      <c r="EE3" s="7"/>
      <c r="EF3" s="7"/>
      <c r="EG3" s="7"/>
      <c r="EH3" s="7"/>
      <c r="EI3" s="7"/>
      <c r="EJ3" s="7"/>
      <c r="EK3" s="7"/>
      <c r="EL3" s="7"/>
      <c r="EM3" s="7"/>
      <c r="EN3" s="7" t="s">
        <v>203</v>
      </c>
      <c r="EO3" s="7"/>
      <c r="EP3" s="7"/>
      <c r="EQ3" s="7"/>
      <c r="ER3" s="7"/>
      <c r="ES3" s="7" t="s">
        <v>204</v>
      </c>
      <c r="ET3" s="7"/>
      <c r="EU3" s="7"/>
      <c r="EV3" s="7"/>
      <c r="EW3" s="7"/>
      <c r="EX3" s="9"/>
      <c r="EY3" s="9"/>
      <c r="EZ3" s="7"/>
      <c r="FA3" s="7"/>
      <c r="FB3" s="7"/>
      <c r="FC3" s="7"/>
      <c r="FD3" s="7"/>
      <c r="FE3" s="7"/>
      <c r="FF3" s="7"/>
      <c r="FG3" s="7"/>
      <c r="FH3" s="7"/>
      <c r="FI3" s="9"/>
      <c r="FJ3" s="7" t="s">
        <v>205</v>
      </c>
      <c r="FK3" s="7"/>
      <c r="FL3" s="7"/>
      <c r="FM3" s="7"/>
      <c r="FN3" s="7"/>
      <c r="FO3" s="737" t="s">
        <v>206</v>
      </c>
      <c r="FP3" s="738"/>
      <c r="FQ3" s="738"/>
      <c r="FR3" s="738"/>
      <c r="FS3" s="738"/>
      <c r="FT3" s="9"/>
      <c r="FU3" s="7"/>
      <c r="FV3" s="7"/>
      <c r="FW3" s="7"/>
      <c r="FX3" s="7"/>
      <c r="FY3" s="7"/>
      <c r="FZ3" s="7"/>
      <c r="GA3" s="7"/>
      <c r="GB3" s="7"/>
      <c r="GC3" s="7"/>
      <c r="GD3" s="9"/>
      <c r="GE3" s="7" t="s">
        <v>207</v>
      </c>
      <c r="GF3" s="7"/>
      <c r="GG3" s="7"/>
      <c r="GH3" s="7"/>
      <c r="GI3" s="7"/>
      <c r="GJ3" s="7"/>
      <c r="GK3" s="7"/>
      <c r="GL3" s="7"/>
      <c r="GM3" s="7"/>
      <c r="GN3" s="7"/>
      <c r="GO3" s="9"/>
      <c r="GP3" s="187" t="s">
        <v>208</v>
      </c>
      <c r="GQ3" s="187"/>
      <c r="GR3" s="7"/>
      <c r="GS3" s="7"/>
      <c r="GT3" s="7" t="s">
        <v>209</v>
      </c>
      <c r="GU3" s="7"/>
    </row>
    <row r="4" spans="1:262" s="3" customFormat="1" ht="18.75" customHeight="1" thickBot="1">
      <c r="A4" s="674" t="s">
        <v>210</v>
      </c>
      <c r="B4" s="741" t="s">
        <v>211</v>
      </c>
      <c r="C4" s="742"/>
      <c r="D4" s="747" t="s">
        <v>212</v>
      </c>
      <c r="E4" s="747"/>
      <c r="F4" s="747"/>
      <c r="G4" s="747"/>
      <c r="H4" s="747"/>
      <c r="I4" s="747"/>
      <c r="J4" s="747"/>
      <c r="K4" s="747"/>
      <c r="L4" s="9"/>
      <c r="M4" s="748" t="s">
        <v>213</v>
      </c>
      <c r="N4" s="748"/>
      <c r="O4" s="748"/>
      <c r="P4" s="748"/>
      <c r="Q4" s="748"/>
      <c r="R4" s="748"/>
      <c r="S4" s="748"/>
      <c r="T4" s="748"/>
      <c r="U4" s="748"/>
      <c r="V4" s="7"/>
      <c r="W4" s="674" t="s">
        <v>210</v>
      </c>
      <c r="X4" s="750" t="s">
        <v>214</v>
      </c>
      <c r="Y4" s="747"/>
      <c r="Z4" s="747"/>
      <c r="AA4" s="747"/>
      <c r="AB4" s="747"/>
      <c r="AC4" s="747"/>
      <c r="AD4" s="747"/>
      <c r="AE4" s="747"/>
      <c r="AF4" s="747"/>
      <c r="AG4" s="747"/>
      <c r="AH4" s="747"/>
      <c r="AI4" s="9"/>
      <c r="AJ4" s="748" t="s">
        <v>215</v>
      </c>
      <c r="AK4" s="748"/>
      <c r="AL4" s="748"/>
      <c r="AM4" s="748"/>
      <c r="AN4" s="748"/>
      <c r="AO4" s="748"/>
      <c r="AP4" s="748"/>
      <c r="AQ4" s="748"/>
      <c r="AR4" s="748"/>
      <c r="AS4" s="748"/>
      <c r="AT4" s="326"/>
      <c r="AU4" s="326"/>
      <c r="AV4" s="326"/>
      <c r="AW4" s="7"/>
      <c r="AX4" s="674" t="s">
        <v>210</v>
      </c>
      <c r="AY4" s="750" t="s">
        <v>216</v>
      </c>
      <c r="AZ4" s="747"/>
      <c r="BA4" s="747"/>
      <c r="BB4" s="747"/>
      <c r="BC4" s="747"/>
      <c r="BD4" s="747"/>
      <c r="BE4" s="747"/>
      <c r="BF4" s="747"/>
      <c r="BG4" s="747"/>
      <c r="BH4" s="9"/>
      <c r="BI4" s="748" t="s">
        <v>217</v>
      </c>
      <c r="BJ4" s="748"/>
      <c r="BK4" s="748"/>
      <c r="BL4" s="748"/>
      <c r="BM4" s="748"/>
      <c r="BN4" s="748"/>
      <c r="BO4" s="748"/>
      <c r="BP4" s="748"/>
      <c r="BQ4" s="748"/>
      <c r="BR4" s="748"/>
      <c r="BS4" s="748"/>
      <c r="BT4" s="7"/>
      <c r="BU4" s="674" t="s">
        <v>210</v>
      </c>
      <c r="BV4" s="750" t="s">
        <v>218</v>
      </c>
      <c r="BW4" s="747"/>
      <c r="BX4" s="747"/>
      <c r="BY4" s="747"/>
      <c r="BZ4" s="747"/>
      <c r="CA4" s="747"/>
      <c r="CB4" s="747"/>
      <c r="CC4" s="747"/>
      <c r="CD4" s="747"/>
      <c r="CE4" s="7"/>
      <c r="CF4" s="748" t="s">
        <v>217</v>
      </c>
      <c r="CG4" s="748"/>
      <c r="CH4" s="748"/>
      <c r="CI4" s="748"/>
      <c r="CJ4" s="748"/>
      <c r="CK4" s="748"/>
      <c r="CL4" s="748"/>
      <c r="CM4" s="748"/>
      <c r="CN4" s="748"/>
      <c r="CO4" s="748"/>
      <c r="CP4" s="748"/>
      <c r="CQ4" s="9"/>
      <c r="CR4" s="674" t="s">
        <v>210</v>
      </c>
      <c r="CS4" s="750" t="s">
        <v>218</v>
      </c>
      <c r="CT4" s="747"/>
      <c r="CU4" s="747"/>
      <c r="CV4" s="747"/>
      <c r="CW4" s="747"/>
      <c r="CX4" s="747"/>
      <c r="CY4" s="747"/>
      <c r="CZ4" s="747"/>
      <c r="DA4" s="747"/>
      <c r="DB4" s="9"/>
      <c r="DC4" s="748" t="s">
        <v>217</v>
      </c>
      <c r="DD4" s="817"/>
      <c r="DE4" s="817"/>
      <c r="DF4" s="817"/>
      <c r="DG4" s="817"/>
      <c r="DH4" s="817"/>
      <c r="DI4" s="817"/>
      <c r="DJ4" s="817"/>
      <c r="DK4" s="817"/>
      <c r="DL4" s="9"/>
      <c r="DM4" s="674" t="s">
        <v>210</v>
      </c>
      <c r="DN4" s="750" t="s">
        <v>218</v>
      </c>
      <c r="DO4" s="747"/>
      <c r="DP4" s="747"/>
      <c r="DQ4" s="747"/>
      <c r="DR4" s="747"/>
      <c r="DS4" s="747"/>
      <c r="DT4" s="747"/>
      <c r="DU4" s="747"/>
      <c r="DV4" s="747"/>
      <c r="DW4" s="747"/>
      <c r="DX4" s="9"/>
      <c r="DY4" s="748" t="s">
        <v>217</v>
      </c>
      <c r="DZ4" s="748"/>
      <c r="EA4" s="748"/>
      <c r="EB4" s="748"/>
      <c r="EC4" s="748"/>
      <c r="ED4" s="748"/>
      <c r="EE4" s="748"/>
      <c r="EF4" s="748"/>
      <c r="EG4" s="748"/>
      <c r="EH4" s="748"/>
      <c r="EI4" s="748"/>
      <c r="EJ4" s="326"/>
      <c r="EK4" s="326"/>
      <c r="EL4" s="326"/>
      <c r="EM4" s="7"/>
      <c r="EN4" s="674" t="s">
        <v>210</v>
      </c>
      <c r="EO4" s="818" t="s">
        <v>219</v>
      </c>
      <c r="EP4" s="819"/>
      <c r="EQ4" s="819"/>
      <c r="ER4" s="820"/>
      <c r="ES4" s="750" t="s">
        <v>220</v>
      </c>
      <c r="ET4" s="747"/>
      <c r="EU4" s="747"/>
      <c r="EV4" s="747"/>
      <c r="EW4" s="747"/>
      <c r="EX4" s="9"/>
      <c r="EY4" s="748" t="s">
        <v>221</v>
      </c>
      <c r="EZ4" s="748"/>
      <c r="FA4" s="748"/>
      <c r="FB4" s="748"/>
      <c r="FC4" s="748"/>
      <c r="FD4" s="748"/>
      <c r="FE4" s="748"/>
      <c r="FF4" s="748"/>
      <c r="FG4" s="748"/>
      <c r="FH4" s="748"/>
      <c r="FI4" s="9"/>
      <c r="FJ4" s="674" t="s">
        <v>210</v>
      </c>
      <c r="FK4" s="804" t="s">
        <v>222</v>
      </c>
      <c r="FL4" s="804"/>
      <c r="FM4" s="804"/>
      <c r="FN4" s="804"/>
      <c r="FO4" s="804"/>
      <c r="FP4" s="805"/>
      <c r="FQ4" s="750" t="s">
        <v>223</v>
      </c>
      <c r="FR4" s="747"/>
      <c r="FS4" s="747"/>
      <c r="FT4" s="9"/>
      <c r="FU4" s="748" t="s">
        <v>224</v>
      </c>
      <c r="FV4" s="748"/>
      <c r="FW4" s="748"/>
      <c r="FX4" s="806"/>
      <c r="FY4" s="806"/>
      <c r="FZ4" s="806"/>
      <c r="GA4" s="806"/>
      <c r="GB4" s="806"/>
      <c r="GC4" s="806"/>
      <c r="GD4" s="9"/>
      <c r="GE4" s="674" t="s">
        <v>210</v>
      </c>
      <c r="GF4" s="818" t="s">
        <v>225</v>
      </c>
      <c r="GG4" s="831"/>
      <c r="GH4" s="831"/>
      <c r="GI4" s="831"/>
      <c r="GJ4" s="831"/>
      <c r="GK4" s="831"/>
      <c r="GL4" s="831"/>
      <c r="GM4" s="831"/>
      <c r="GN4" s="832"/>
      <c r="GO4" s="9"/>
      <c r="GP4" s="741" t="s">
        <v>226</v>
      </c>
      <c r="GQ4" s="775"/>
      <c r="GR4" s="775"/>
      <c r="GS4" s="776"/>
      <c r="GT4" s="741" t="s">
        <v>227</v>
      </c>
      <c r="GU4" s="775"/>
      <c r="GV4" s="775"/>
      <c r="GW4" s="775"/>
      <c r="GX4" s="775"/>
      <c r="GY4" s="775"/>
    </row>
    <row r="5" spans="1:262" s="285" customFormat="1" ht="6.95" customHeight="1">
      <c r="A5" s="739"/>
      <c r="B5" s="743"/>
      <c r="C5" s="744"/>
      <c r="D5" s="764" t="s">
        <v>228</v>
      </c>
      <c r="E5" s="765"/>
      <c r="F5" s="769" t="s">
        <v>229</v>
      </c>
      <c r="G5" s="770"/>
      <c r="H5" s="770"/>
      <c r="I5" s="770"/>
      <c r="J5" s="787"/>
      <c r="K5" s="787"/>
      <c r="L5" s="283"/>
      <c r="M5" s="788" t="s">
        <v>230</v>
      </c>
      <c r="N5" s="789"/>
      <c r="O5" s="789"/>
      <c r="P5" s="789"/>
      <c r="Q5" s="789"/>
      <c r="R5" s="790"/>
      <c r="S5" s="758" t="s">
        <v>231</v>
      </c>
      <c r="T5" s="795"/>
      <c r="U5" s="796"/>
      <c r="V5" s="275"/>
      <c r="W5" s="739"/>
      <c r="X5" s="803" t="s">
        <v>232</v>
      </c>
      <c r="Y5" s="764"/>
      <c r="Z5" s="765"/>
      <c r="AA5" s="810" t="s">
        <v>233</v>
      </c>
      <c r="AB5" s="764"/>
      <c r="AC5" s="765"/>
      <c r="AD5" s="821" t="s">
        <v>234</v>
      </c>
      <c r="AE5" s="803"/>
      <c r="AF5" s="850"/>
      <c r="AG5" s="810" t="s">
        <v>235</v>
      </c>
      <c r="AH5" s="765"/>
      <c r="AI5" s="188"/>
      <c r="AJ5" s="810" t="s">
        <v>236</v>
      </c>
      <c r="AK5" s="765"/>
      <c r="AL5" s="758" t="s">
        <v>237</v>
      </c>
      <c r="AM5" s="811"/>
      <c r="AN5" s="811"/>
      <c r="AO5" s="811"/>
      <c r="AP5" s="811"/>
      <c r="AQ5" s="811"/>
      <c r="AR5" s="811"/>
      <c r="AS5" s="812"/>
      <c r="AT5" s="323"/>
      <c r="AU5" s="323"/>
      <c r="AV5" s="323"/>
      <c r="AW5" s="275"/>
      <c r="AX5" s="739"/>
      <c r="AY5" s="852" t="s">
        <v>238</v>
      </c>
      <c r="AZ5" s="852"/>
      <c r="BA5" s="852"/>
      <c r="BB5" s="852"/>
      <c r="BC5" s="852"/>
      <c r="BD5" s="852"/>
      <c r="BE5" s="852"/>
      <c r="BF5" s="852"/>
      <c r="BG5" s="852"/>
      <c r="BH5" s="283"/>
      <c r="BI5" s="852" t="s">
        <v>239</v>
      </c>
      <c r="BJ5" s="852"/>
      <c r="BK5" s="852"/>
      <c r="BL5" s="852"/>
      <c r="BM5" s="852"/>
      <c r="BN5" s="852"/>
      <c r="BO5" s="810" t="s">
        <v>240</v>
      </c>
      <c r="BP5" s="765"/>
      <c r="BQ5" s="758" t="s">
        <v>241</v>
      </c>
      <c r="BR5" s="811"/>
      <c r="BS5" s="811"/>
      <c r="BT5" s="275"/>
      <c r="BU5" s="739"/>
      <c r="BV5" s="764" t="s">
        <v>242</v>
      </c>
      <c r="BW5" s="765"/>
      <c r="BX5" s="766" t="s">
        <v>243</v>
      </c>
      <c r="BY5" s="767"/>
      <c r="BZ5" s="767"/>
      <c r="CA5" s="768"/>
      <c r="CB5" s="768"/>
      <c r="CC5" s="768"/>
      <c r="CD5" s="768"/>
      <c r="CE5" s="275"/>
      <c r="CF5" s="788" t="s">
        <v>244</v>
      </c>
      <c r="CG5" s="789"/>
      <c r="CH5" s="789"/>
      <c r="CI5" s="789"/>
      <c r="CJ5" s="789"/>
      <c r="CK5" s="284"/>
      <c r="CL5" s="279"/>
      <c r="CM5" s="279"/>
      <c r="CN5" s="279"/>
      <c r="CO5" s="279"/>
      <c r="CP5" s="279"/>
      <c r="CQ5" s="275"/>
      <c r="CR5" s="739"/>
      <c r="CS5" s="761"/>
      <c r="CT5" s="815"/>
      <c r="CU5" s="815"/>
      <c r="CV5" s="815"/>
      <c r="CW5" s="815"/>
      <c r="CX5" s="816"/>
      <c r="CY5" s="758" t="s">
        <v>231</v>
      </c>
      <c r="CZ5" s="795"/>
      <c r="DA5" s="795"/>
      <c r="DB5" s="275"/>
      <c r="DC5" s="764"/>
      <c r="DD5" s="764"/>
      <c r="DE5" s="765"/>
      <c r="DF5" s="821" t="s">
        <v>245</v>
      </c>
      <c r="DG5" s="803"/>
      <c r="DH5" s="803"/>
      <c r="DI5" s="848"/>
      <c r="DJ5" s="848"/>
      <c r="DK5" s="849"/>
      <c r="DL5" s="282"/>
      <c r="DM5" s="739"/>
      <c r="DN5" s="764" t="s">
        <v>246</v>
      </c>
      <c r="DO5" s="764"/>
      <c r="DP5" s="764"/>
      <c r="DQ5" s="759"/>
      <c r="DR5" s="811"/>
      <c r="DS5" s="812"/>
      <c r="DT5" s="821" t="s">
        <v>234</v>
      </c>
      <c r="DU5" s="778"/>
      <c r="DV5" s="779"/>
      <c r="DW5" s="766" t="s">
        <v>247</v>
      </c>
      <c r="DX5" s="275"/>
      <c r="DY5" s="833" t="s">
        <v>248</v>
      </c>
      <c r="DZ5" s="810" t="s">
        <v>249</v>
      </c>
      <c r="EA5" s="765"/>
      <c r="EB5" s="758" t="s">
        <v>250</v>
      </c>
      <c r="EC5" s="759"/>
      <c r="ED5" s="759"/>
      <c r="EE5" s="759"/>
      <c r="EF5" s="759"/>
      <c r="EG5" s="759"/>
      <c r="EH5" s="759"/>
      <c r="EI5" s="760"/>
      <c r="EJ5" s="322"/>
      <c r="EK5" s="322"/>
      <c r="EL5" s="322"/>
      <c r="EM5" s="275"/>
      <c r="EN5" s="739"/>
      <c r="EO5" s="764" t="s">
        <v>251</v>
      </c>
      <c r="EP5" s="814"/>
      <c r="EQ5" s="758" t="s">
        <v>252</v>
      </c>
      <c r="ER5" s="796"/>
      <c r="ES5" s="766" t="s">
        <v>253</v>
      </c>
      <c r="ET5" s="768"/>
      <c r="EU5" s="768"/>
      <c r="EV5" s="768"/>
      <c r="EW5" s="768"/>
      <c r="EX5" s="275"/>
      <c r="EY5" s="788" t="s">
        <v>254</v>
      </c>
      <c r="EZ5" s="788"/>
      <c r="FA5" s="788"/>
      <c r="FB5" s="788"/>
      <c r="FC5" s="788"/>
      <c r="FD5" s="788"/>
      <c r="FE5" s="833"/>
      <c r="FF5" s="758" t="s">
        <v>255</v>
      </c>
      <c r="FG5" s="811"/>
      <c r="FH5" s="812"/>
      <c r="FI5" s="275"/>
      <c r="FJ5" s="739"/>
      <c r="FK5" s="821" t="s">
        <v>371</v>
      </c>
      <c r="FL5" s="778"/>
      <c r="FM5" s="779"/>
      <c r="FN5" s="764" t="s">
        <v>246</v>
      </c>
      <c r="FO5" s="764"/>
      <c r="FP5" s="764"/>
      <c r="FQ5" s="766" t="s">
        <v>243</v>
      </c>
      <c r="FR5" s="768"/>
      <c r="FS5" s="768"/>
      <c r="FT5" s="275"/>
      <c r="FU5" s="788" t="s">
        <v>230</v>
      </c>
      <c r="FV5" s="789"/>
      <c r="FW5" s="789"/>
      <c r="FX5" s="789"/>
      <c r="FY5" s="789"/>
      <c r="FZ5" s="789"/>
      <c r="GA5" s="789"/>
      <c r="GB5" s="789"/>
      <c r="GC5" s="790"/>
      <c r="GD5" s="275"/>
      <c r="GE5" s="739"/>
      <c r="GF5" s="826" t="s">
        <v>255</v>
      </c>
      <c r="GG5" s="795"/>
      <c r="GH5" s="796"/>
      <c r="GI5" s="821" t="s">
        <v>371</v>
      </c>
      <c r="GJ5" s="778"/>
      <c r="GK5" s="779"/>
      <c r="GL5" s="758" t="s">
        <v>246</v>
      </c>
      <c r="GM5" s="759"/>
      <c r="GN5" s="760"/>
      <c r="GO5" s="278"/>
      <c r="GP5" s="777"/>
      <c r="GQ5" s="778"/>
      <c r="GR5" s="778"/>
      <c r="GS5" s="779"/>
      <c r="GT5" s="777"/>
      <c r="GU5" s="778"/>
      <c r="GV5" s="778"/>
      <c r="GW5" s="778"/>
      <c r="GX5" s="778"/>
      <c r="GY5" s="778"/>
      <c r="GZ5" s="275"/>
      <c r="HA5" s="275"/>
      <c r="HB5" s="275"/>
      <c r="HC5" s="275"/>
      <c r="HD5" s="275"/>
      <c r="HE5" s="275"/>
      <c r="HF5" s="275"/>
      <c r="HG5" s="275"/>
      <c r="HH5" s="275"/>
      <c r="HI5" s="275"/>
      <c r="HJ5" s="275"/>
      <c r="HK5" s="275"/>
      <c r="HL5" s="275"/>
      <c r="HM5" s="275"/>
      <c r="HN5" s="275"/>
      <c r="HO5" s="275"/>
      <c r="HP5" s="275"/>
      <c r="HQ5" s="275"/>
      <c r="HR5" s="275"/>
      <c r="HS5" s="275"/>
      <c r="HT5" s="275"/>
      <c r="HU5" s="275"/>
      <c r="HV5" s="275"/>
      <c r="HW5" s="275"/>
      <c r="HX5" s="275"/>
      <c r="HY5" s="275"/>
      <c r="HZ5" s="275"/>
      <c r="IA5" s="275"/>
      <c r="IB5" s="275"/>
      <c r="IC5" s="275"/>
      <c r="ID5" s="275"/>
      <c r="IE5" s="275"/>
      <c r="IF5" s="275"/>
      <c r="IG5" s="275"/>
      <c r="IH5" s="275"/>
      <c r="II5" s="275"/>
      <c r="IJ5" s="275"/>
      <c r="IK5" s="275"/>
      <c r="IL5" s="275"/>
      <c r="IM5" s="275"/>
      <c r="IN5" s="275"/>
      <c r="IO5" s="275"/>
      <c r="IP5" s="275"/>
      <c r="IQ5" s="275"/>
      <c r="IR5" s="275"/>
      <c r="IS5" s="275"/>
      <c r="IT5" s="275"/>
      <c r="IU5" s="275"/>
      <c r="IV5" s="275"/>
      <c r="IW5" s="275"/>
      <c r="IX5" s="275"/>
      <c r="IY5" s="275"/>
      <c r="IZ5" s="275"/>
      <c r="JA5" s="275"/>
      <c r="JB5" s="275"/>
    </row>
    <row r="6" spans="1:262" s="281" customFormat="1" ht="6.95" customHeight="1">
      <c r="A6" s="739"/>
      <c r="B6" s="743"/>
      <c r="C6" s="744"/>
      <c r="D6" s="764"/>
      <c r="E6" s="765"/>
      <c r="F6" s="769"/>
      <c r="G6" s="770"/>
      <c r="H6" s="770"/>
      <c r="I6" s="770"/>
      <c r="J6" s="771"/>
      <c r="K6" s="771"/>
      <c r="L6" s="283"/>
      <c r="M6" s="791"/>
      <c r="N6" s="791"/>
      <c r="O6" s="791"/>
      <c r="P6" s="791"/>
      <c r="Q6" s="791"/>
      <c r="R6" s="792"/>
      <c r="S6" s="797"/>
      <c r="T6" s="798"/>
      <c r="U6" s="799"/>
      <c r="V6" s="275"/>
      <c r="W6" s="739"/>
      <c r="X6" s="764"/>
      <c r="Y6" s="764"/>
      <c r="Z6" s="765"/>
      <c r="AA6" s="810"/>
      <c r="AB6" s="764"/>
      <c r="AC6" s="765"/>
      <c r="AD6" s="821"/>
      <c r="AE6" s="803"/>
      <c r="AF6" s="850"/>
      <c r="AG6" s="810"/>
      <c r="AH6" s="765"/>
      <c r="AI6" s="188"/>
      <c r="AJ6" s="810"/>
      <c r="AK6" s="765"/>
      <c r="AL6" s="761"/>
      <c r="AM6" s="815"/>
      <c r="AN6" s="815"/>
      <c r="AO6" s="815"/>
      <c r="AP6" s="815"/>
      <c r="AQ6" s="815"/>
      <c r="AR6" s="815"/>
      <c r="AS6" s="816"/>
      <c r="AT6" s="323"/>
      <c r="AU6" s="323"/>
      <c r="AV6" s="323"/>
      <c r="AW6" s="275"/>
      <c r="AX6" s="739"/>
      <c r="AY6" s="852"/>
      <c r="AZ6" s="852"/>
      <c r="BA6" s="852"/>
      <c r="BB6" s="852"/>
      <c r="BC6" s="852"/>
      <c r="BD6" s="852"/>
      <c r="BE6" s="852"/>
      <c r="BF6" s="852"/>
      <c r="BG6" s="852"/>
      <c r="BH6" s="283"/>
      <c r="BI6" s="852"/>
      <c r="BJ6" s="852"/>
      <c r="BK6" s="852"/>
      <c r="BL6" s="852"/>
      <c r="BM6" s="852"/>
      <c r="BN6" s="852"/>
      <c r="BO6" s="810"/>
      <c r="BP6" s="765"/>
      <c r="BQ6" s="810"/>
      <c r="BR6" s="838"/>
      <c r="BS6" s="838"/>
      <c r="BT6" s="275"/>
      <c r="BU6" s="739"/>
      <c r="BV6" s="764"/>
      <c r="BW6" s="765"/>
      <c r="BX6" s="769"/>
      <c r="BY6" s="770"/>
      <c r="BZ6" s="770"/>
      <c r="CA6" s="771"/>
      <c r="CB6" s="771"/>
      <c r="CC6" s="771"/>
      <c r="CD6" s="771"/>
      <c r="CE6" s="275"/>
      <c r="CF6" s="791"/>
      <c r="CG6" s="791"/>
      <c r="CH6" s="791"/>
      <c r="CI6" s="791"/>
      <c r="CJ6" s="792"/>
      <c r="CK6" s="758" t="s">
        <v>256</v>
      </c>
      <c r="CL6" s="811"/>
      <c r="CM6" s="811"/>
      <c r="CN6" s="811"/>
      <c r="CO6" s="811"/>
      <c r="CP6" s="811"/>
      <c r="CQ6" s="275"/>
      <c r="CR6" s="739"/>
      <c r="CS6" s="826" t="s">
        <v>256</v>
      </c>
      <c r="CT6" s="811"/>
      <c r="CU6" s="811"/>
      <c r="CV6" s="811"/>
      <c r="CW6" s="811"/>
      <c r="CX6" s="812"/>
      <c r="CY6" s="797"/>
      <c r="CZ6" s="798"/>
      <c r="DA6" s="827"/>
      <c r="DB6" s="275"/>
      <c r="DC6" s="764"/>
      <c r="DD6" s="764"/>
      <c r="DE6" s="765"/>
      <c r="DF6" s="821"/>
      <c r="DG6" s="803"/>
      <c r="DH6" s="803"/>
      <c r="DI6" s="803"/>
      <c r="DJ6" s="803"/>
      <c r="DK6" s="675"/>
      <c r="DL6" s="282"/>
      <c r="DM6" s="739"/>
      <c r="DN6" s="764"/>
      <c r="DO6" s="764"/>
      <c r="DP6" s="764"/>
      <c r="DQ6" s="838"/>
      <c r="DR6" s="813"/>
      <c r="DS6" s="814"/>
      <c r="DT6" s="810"/>
      <c r="DU6" s="825"/>
      <c r="DV6" s="779"/>
      <c r="DW6" s="807"/>
      <c r="DX6" s="275"/>
      <c r="DY6" s="792"/>
      <c r="DZ6" s="810"/>
      <c r="EA6" s="765"/>
      <c r="EB6" s="761"/>
      <c r="EC6" s="762"/>
      <c r="ED6" s="762"/>
      <c r="EE6" s="762"/>
      <c r="EF6" s="762"/>
      <c r="EG6" s="762"/>
      <c r="EH6" s="762"/>
      <c r="EI6" s="763"/>
      <c r="EJ6" s="322"/>
      <c r="EK6" s="322"/>
      <c r="EL6" s="322"/>
      <c r="EM6" s="275"/>
      <c r="EN6" s="739"/>
      <c r="EO6" s="764"/>
      <c r="EP6" s="814"/>
      <c r="EQ6" s="797"/>
      <c r="ER6" s="799"/>
      <c r="ES6" s="807"/>
      <c r="ET6" s="771"/>
      <c r="EU6" s="771"/>
      <c r="EV6" s="771"/>
      <c r="EW6" s="771"/>
      <c r="EX6" s="275"/>
      <c r="EY6" s="834"/>
      <c r="EZ6" s="834"/>
      <c r="FA6" s="834"/>
      <c r="FB6" s="834"/>
      <c r="FC6" s="834"/>
      <c r="FD6" s="834"/>
      <c r="FE6" s="835"/>
      <c r="FF6" s="743"/>
      <c r="FG6" s="838"/>
      <c r="FH6" s="814"/>
      <c r="FI6" s="275"/>
      <c r="FJ6" s="739"/>
      <c r="FK6" s="810"/>
      <c r="FL6" s="825"/>
      <c r="FM6" s="779"/>
      <c r="FN6" s="764"/>
      <c r="FO6" s="764"/>
      <c r="FP6" s="764"/>
      <c r="FQ6" s="807"/>
      <c r="FR6" s="787"/>
      <c r="FS6" s="787"/>
      <c r="FT6" s="275"/>
      <c r="FU6" s="809"/>
      <c r="FV6" s="809"/>
      <c r="FW6" s="809"/>
      <c r="FX6" s="809"/>
      <c r="FY6" s="809"/>
      <c r="FZ6" s="809"/>
      <c r="GA6" s="809"/>
      <c r="GB6" s="809"/>
      <c r="GC6" s="792"/>
      <c r="GD6" s="275"/>
      <c r="GE6" s="739"/>
      <c r="GF6" s="797"/>
      <c r="GG6" s="798"/>
      <c r="GH6" s="799"/>
      <c r="GI6" s="810"/>
      <c r="GJ6" s="825"/>
      <c r="GK6" s="779"/>
      <c r="GL6" s="810"/>
      <c r="GM6" s="764"/>
      <c r="GN6" s="765"/>
      <c r="GO6" s="278"/>
      <c r="GP6" s="777"/>
      <c r="GQ6" s="778"/>
      <c r="GR6" s="778"/>
      <c r="GS6" s="779"/>
      <c r="GT6" s="777"/>
      <c r="GU6" s="778"/>
      <c r="GV6" s="778"/>
      <c r="GW6" s="778"/>
      <c r="GX6" s="778"/>
      <c r="GY6" s="778"/>
      <c r="GZ6" s="275"/>
      <c r="HA6" s="275"/>
      <c r="HB6" s="275"/>
      <c r="HC6" s="275"/>
      <c r="HD6" s="275"/>
      <c r="HE6" s="275"/>
      <c r="HF6" s="275"/>
      <c r="HG6" s="275"/>
      <c r="HH6" s="275"/>
      <c r="HI6" s="275"/>
      <c r="HJ6" s="275"/>
      <c r="HK6" s="275"/>
      <c r="HL6" s="275"/>
      <c r="HM6" s="275"/>
      <c r="HN6" s="275"/>
      <c r="HO6" s="275"/>
      <c r="HP6" s="275"/>
      <c r="HQ6" s="275"/>
      <c r="HR6" s="275"/>
      <c r="HS6" s="275"/>
      <c r="HT6" s="275"/>
      <c r="HU6" s="275"/>
      <c r="HV6" s="275"/>
      <c r="HW6" s="275"/>
      <c r="HX6" s="275"/>
      <c r="HY6" s="275"/>
      <c r="HZ6" s="275"/>
      <c r="IA6" s="275"/>
      <c r="IB6" s="275"/>
      <c r="IC6" s="275"/>
      <c r="ID6" s="275"/>
      <c r="IE6" s="275"/>
      <c r="IF6" s="275"/>
      <c r="IG6" s="275"/>
      <c r="IH6" s="275"/>
      <c r="II6" s="275"/>
      <c r="IJ6" s="275"/>
      <c r="IK6" s="275"/>
      <c r="IL6" s="275"/>
      <c r="IM6" s="275"/>
      <c r="IN6" s="275"/>
      <c r="IO6" s="275"/>
      <c r="IP6" s="275"/>
      <c r="IQ6" s="275"/>
      <c r="IR6" s="275"/>
      <c r="IS6" s="275"/>
      <c r="IT6" s="275"/>
      <c r="IU6" s="275"/>
      <c r="IV6" s="275"/>
      <c r="IW6" s="275"/>
      <c r="IX6" s="275"/>
      <c r="IY6" s="275"/>
      <c r="IZ6" s="275"/>
      <c r="JA6" s="275"/>
      <c r="JB6" s="275"/>
    </row>
    <row r="7" spans="1:262" s="281" customFormat="1" ht="10.5" customHeight="1">
      <c r="A7" s="739"/>
      <c r="B7" s="743"/>
      <c r="C7" s="744"/>
      <c r="D7" s="764"/>
      <c r="E7" s="765"/>
      <c r="F7" s="772"/>
      <c r="G7" s="773"/>
      <c r="H7" s="773"/>
      <c r="I7" s="773"/>
      <c r="J7" s="774"/>
      <c r="K7" s="774"/>
      <c r="L7" s="283"/>
      <c r="M7" s="793"/>
      <c r="N7" s="793"/>
      <c r="O7" s="793"/>
      <c r="P7" s="793"/>
      <c r="Q7" s="793"/>
      <c r="R7" s="794"/>
      <c r="S7" s="797"/>
      <c r="T7" s="798"/>
      <c r="U7" s="799"/>
      <c r="V7" s="275"/>
      <c r="W7" s="739"/>
      <c r="X7" s="764"/>
      <c r="Y7" s="764"/>
      <c r="Z7" s="765"/>
      <c r="AA7" s="810"/>
      <c r="AB7" s="764"/>
      <c r="AC7" s="765"/>
      <c r="AD7" s="821"/>
      <c r="AE7" s="803"/>
      <c r="AF7" s="850"/>
      <c r="AG7" s="810"/>
      <c r="AH7" s="765"/>
      <c r="AI7" s="188"/>
      <c r="AJ7" s="810"/>
      <c r="AK7" s="765"/>
      <c r="AL7" s="758" t="s">
        <v>257</v>
      </c>
      <c r="AM7" s="811"/>
      <c r="AN7" s="811"/>
      <c r="AO7" s="812"/>
      <c r="AP7" s="758" t="s">
        <v>258</v>
      </c>
      <c r="AQ7" s="759"/>
      <c r="AR7" s="759"/>
      <c r="AS7" s="760"/>
      <c r="AT7" s="322"/>
      <c r="AU7" s="322"/>
      <c r="AV7" s="322"/>
      <c r="AW7" s="275"/>
      <c r="AX7" s="739"/>
      <c r="AY7" s="852"/>
      <c r="AZ7" s="852"/>
      <c r="BA7" s="852"/>
      <c r="BB7" s="852"/>
      <c r="BC7" s="852"/>
      <c r="BD7" s="852"/>
      <c r="BE7" s="852"/>
      <c r="BF7" s="852"/>
      <c r="BG7" s="852"/>
      <c r="BH7" s="283"/>
      <c r="BI7" s="852"/>
      <c r="BJ7" s="852"/>
      <c r="BK7" s="852"/>
      <c r="BL7" s="852"/>
      <c r="BM7" s="852"/>
      <c r="BN7" s="852"/>
      <c r="BO7" s="810"/>
      <c r="BP7" s="765"/>
      <c r="BQ7" s="810"/>
      <c r="BR7" s="838"/>
      <c r="BS7" s="838"/>
      <c r="BT7" s="275"/>
      <c r="BU7" s="739"/>
      <c r="BV7" s="764"/>
      <c r="BW7" s="765"/>
      <c r="BX7" s="772"/>
      <c r="BY7" s="773"/>
      <c r="BZ7" s="773"/>
      <c r="CA7" s="774"/>
      <c r="CB7" s="774"/>
      <c r="CC7" s="774"/>
      <c r="CD7" s="774"/>
      <c r="CE7" s="275"/>
      <c r="CF7" s="793"/>
      <c r="CG7" s="793"/>
      <c r="CH7" s="793"/>
      <c r="CI7" s="793"/>
      <c r="CJ7" s="794"/>
      <c r="CK7" s="745"/>
      <c r="CL7" s="815"/>
      <c r="CM7" s="815"/>
      <c r="CN7" s="815"/>
      <c r="CO7" s="815"/>
      <c r="CP7" s="815"/>
      <c r="CQ7" s="275"/>
      <c r="CR7" s="739"/>
      <c r="CS7" s="745"/>
      <c r="CT7" s="815"/>
      <c r="CU7" s="815"/>
      <c r="CV7" s="815"/>
      <c r="CW7" s="815"/>
      <c r="CX7" s="816"/>
      <c r="CY7" s="797"/>
      <c r="CZ7" s="798"/>
      <c r="DA7" s="827"/>
      <c r="DB7" s="275"/>
      <c r="DC7" s="762"/>
      <c r="DD7" s="762"/>
      <c r="DE7" s="763"/>
      <c r="DF7" s="821"/>
      <c r="DG7" s="803"/>
      <c r="DH7" s="803"/>
      <c r="DI7" s="823"/>
      <c r="DJ7" s="823"/>
      <c r="DK7" s="824"/>
      <c r="DL7" s="282"/>
      <c r="DM7" s="739"/>
      <c r="DN7" s="764"/>
      <c r="DO7" s="764"/>
      <c r="DP7" s="764"/>
      <c r="DQ7" s="838"/>
      <c r="DR7" s="813"/>
      <c r="DS7" s="814"/>
      <c r="DT7" s="810"/>
      <c r="DU7" s="825"/>
      <c r="DV7" s="779"/>
      <c r="DW7" s="807"/>
      <c r="DX7" s="275"/>
      <c r="DY7" s="792"/>
      <c r="DZ7" s="810"/>
      <c r="EA7" s="765"/>
      <c r="EB7" s="758" t="s">
        <v>259</v>
      </c>
      <c r="EC7" s="759"/>
      <c r="ED7" s="759"/>
      <c r="EE7" s="760"/>
      <c r="EF7" s="758" t="s">
        <v>258</v>
      </c>
      <c r="EG7" s="759"/>
      <c r="EH7" s="759"/>
      <c r="EI7" s="760"/>
      <c r="EJ7" s="322"/>
      <c r="EK7" s="322"/>
      <c r="EL7" s="322"/>
      <c r="EM7" s="275"/>
      <c r="EN7" s="739"/>
      <c r="EO7" s="764"/>
      <c r="EP7" s="814"/>
      <c r="EQ7" s="797"/>
      <c r="ER7" s="799"/>
      <c r="ES7" s="808"/>
      <c r="ET7" s="774"/>
      <c r="EU7" s="774"/>
      <c r="EV7" s="774"/>
      <c r="EW7" s="774"/>
      <c r="EX7" s="275"/>
      <c r="EY7" s="836"/>
      <c r="EZ7" s="836"/>
      <c r="FA7" s="836"/>
      <c r="FB7" s="836"/>
      <c r="FC7" s="836"/>
      <c r="FD7" s="836"/>
      <c r="FE7" s="837"/>
      <c r="FF7" s="743"/>
      <c r="FG7" s="838"/>
      <c r="FH7" s="814"/>
      <c r="FI7" s="275"/>
      <c r="FJ7" s="739"/>
      <c r="FK7" s="810"/>
      <c r="FL7" s="825"/>
      <c r="FM7" s="779"/>
      <c r="FN7" s="764"/>
      <c r="FO7" s="764"/>
      <c r="FP7" s="764"/>
      <c r="FQ7" s="808"/>
      <c r="FR7" s="774"/>
      <c r="FS7" s="774"/>
      <c r="FT7" s="275"/>
      <c r="FU7" s="793"/>
      <c r="FV7" s="793"/>
      <c r="FW7" s="793"/>
      <c r="FX7" s="793"/>
      <c r="FY7" s="793"/>
      <c r="FZ7" s="793"/>
      <c r="GA7" s="793"/>
      <c r="GB7" s="793"/>
      <c r="GC7" s="794"/>
      <c r="GD7" s="275"/>
      <c r="GE7" s="739"/>
      <c r="GF7" s="797"/>
      <c r="GG7" s="798"/>
      <c r="GH7" s="799"/>
      <c r="GI7" s="810"/>
      <c r="GJ7" s="825"/>
      <c r="GK7" s="779"/>
      <c r="GL7" s="810"/>
      <c r="GM7" s="764"/>
      <c r="GN7" s="765"/>
      <c r="GO7" s="278"/>
      <c r="GP7" s="780"/>
      <c r="GQ7" s="781"/>
      <c r="GR7" s="781"/>
      <c r="GS7" s="782"/>
      <c r="GT7" s="780"/>
      <c r="GU7" s="781"/>
      <c r="GV7" s="781"/>
      <c r="GW7" s="781"/>
      <c r="GX7" s="781"/>
      <c r="GY7" s="781"/>
      <c r="GZ7" s="275"/>
      <c r="HA7" s="275"/>
      <c r="HB7" s="275"/>
      <c r="HC7" s="275"/>
      <c r="HD7" s="275"/>
      <c r="HE7" s="275"/>
      <c r="HF7" s="275"/>
      <c r="HG7" s="275"/>
      <c r="HH7" s="275"/>
      <c r="HI7" s="275"/>
      <c r="HJ7" s="275"/>
      <c r="HK7" s="275"/>
      <c r="HL7" s="275"/>
      <c r="HM7" s="275"/>
      <c r="HN7" s="275"/>
      <c r="HO7" s="275"/>
      <c r="HP7" s="275"/>
      <c r="HQ7" s="275"/>
      <c r="HR7" s="275"/>
      <c r="HS7" s="275"/>
      <c r="HT7" s="275"/>
      <c r="HU7" s="275"/>
      <c r="HV7" s="275"/>
      <c r="HW7" s="275"/>
      <c r="HX7" s="275"/>
      <c r="HY7" s="275"/>
      <c r="HZ7" s="275"/>
      <c r="IA7" s="275"/>
      <c r="IB7" s="275"/>
      <c r="IC7" s="275"/>
      <c r="ID7" s="275"/>
      <c r="IE7" s="275"/>
      <c r="IF7" s="275"/>
      <c r="IG7" s="275"/>
      <c r="IH7" s="275"/>
      <c r="II7" s="275"/>
      <c r="IJ7" s="275"/>
      <c r="IK7" s="275"/>
      <c r="IL7" s="275"/>
      <c r="IM7" s="275"/>
      <c r="IN7" s="275"/>
      <c r="IO7" s="275"/>
      <c r="IP7" s="275"/>
      <c r="IQ7" s="275"/>
      <c r="IR7" s="275"/>
      <c r="IS7" s="275"/>
      <c r="IT7" s="275"/>
      <c r="IU7" s="275"/>
      <c r="IV7" s="275"/>
      <c r="IW7" s="275"/>
      <c r="IX7" s="275"/>
      <c r="IY7" s="275"/>
      <c r="IZ7" s="275"/>
      <c r="JA7" s="275"/>
      <c r="JB7" s="275"/>
    </row>
    <row r="8" spans="1:262" s="281" customFormat="1" ht="6.95" customHeight="1">
      <c r="A8" s="739"/>
      <c r="B8" s="743"/>
      <c r="C8" s="744"/>
      <c r="D8" s="764"/>
      <c r="E8" s="765"/>
      <c r="F8" s="758" t="s">
        <v>50</v>
      </c>
      <c r="G8" s="759"/>
      <c r="H8" s="760"/>
      <c r="I8" s="758" t="s">
        <v>260</v>
      </c>
      <c r="J8" s="811"/>
      <c r="K8" s="812"/>
      <c r="L8" s="283"/>
      <c r="M8" s="839" t="s">
        <v>261</v>
      </c>
      <c r="N8" s="840"/>
      <c r="O8" s="841"/>
      <c r="P8" s="758" t="s">
        <v>262</v>
      </c>
      <c r="Q8" s="759"/>
      <c r="R8" s="760"/>
      <c r="S8" s="797"/>
      <c r="T8" s="798"/>
      <c r="U8" s="799"/>
      <c r="V8" s="275"/>
      <c r="W8" s="739"/>
      <c r="X8" s="764"/>
      <c r="Y8" s="764"/>
      <c r="Z8" s="765"/>
      <c r="AA8" s="810"/>
      <c r="AB8" s="764"/>
      <c r="AC8" s="765"/>
      <c r="AD8" s="821"/>
      <c r="AE8" s="803"/>
      <c r="AF8" s="850"/>
      <c r="AG8" s="810"/>
      <c r="AH8" s="765"/>
      <c r="AI8" s="188"/>
      <c r="AJ8" s="810"/>
      <c r="AK8" s="765"/>
      <c r="AL8" s="761"/>
      <c r="AM8" s="815"/>
      <c r="AN8" s="815"/>
      <c r="AO8" s="816"/>
      <c r="AP8" s="761"/>
      <c r="AQ8" s="762"/>
      <c r="AR8" s="762"/>
      <c r="AS8" s="763"/>
      <c r="AT8" s="322"/>
      <c r="AU8" s="322"/>
      <c r="AV8" s="322"/>
      <c r="AW8" s="275"/>
      <c r="AX8" s="739"/>
      <c r="AY8" s="758" t="s">
        <v>50</v>
      </c>
      <c r="AZ8" s="759"/>
      <c r="BA8" s="760"/>
      <c r="BB8" s="758" t="s">
        <v>263</v>
      </c>
      <c r="BC8" s="795"/>
      <c r="BD8" s="796"/>
      <c r="BE8" s="758" t="s">
        <v>264</v>
      </c>
      <c r="BF8" s="759"/>
      <c r="BG8" s="760"/>
      <c r="BH8" s="283"/>
      <c r="BI8" s="1054" t="s">
        <v>50</v>
      </c>
      <c r="BJ8" s="1054"/>
      <c r="BK8" s="1054" t="s">
        <v>265</v>
      </c>
      <c r="BL8" s="1054"/>
      <c r="BM8" s="1054" t="s">
        <v>266</v>
      </c>
      <c r="BN8" s="1054"/>
      <c r="BO8" s="810"/>
      <c r="BP8" s="765"/>
      <c r="BQ8" s="810"/>
      <c r="BR8" s="838"/>
      <c r="BS8" s="838"/>
      <c r="BT8" s="275"/>
      <c r="BU8" s="739"/>
      <c r="BV8" s="764"/>
      <c r="BW8" s="765"/>
      <c r="BX8" s="758" t="s">
        <v>50</v>
      </c>
      <c r="BY8" s="759"/>
      <c r="BZ8" s="760"/>
      <c r="CA8" s="758" t="s">
        <v>260</v>
      </c>
      <c r="CB8" s="811"/>
      <c r="CC8" s="812"/>
      <c r="CD8" s="766" t="s">
        <v>267</v>
      </c>
      <c r="CE8" s="275"/>
      <c r="CF8" s="788" t="s">
        <v>268</v>
      </c>
      <c r="CG8" s="790"/>
      <c r="CH8" s="758" t="s">
        <v>269</v>
      </c>
      <c r="CI8" s="759"/>
      <c r="CJ8" s="760"/>
      <c r="CK8" s="828" t="s">
        <v>270</v>
      </c>
      <c r="CL8" s="828"/>
      <c r="CM8" s="828"/>
      <c r="CN8" s="758" t="s">
        <v>260</v>
      </c>
      <c r="CO8" s="811"/>
      <c r="CP8" s="812"/>
      <c r="CQ8" s="275"/>
      <c r="CR8" s="739"/>
      <c r="CS8" s="839" t="s">
        <v>261</v>
      </c>
      <c r="CT8" s="840"/>
      <c r="CU8" s="841"/>
      <c r="CV8" s="758" t="s">
        <v>269</v>
      </c>
      <c r="CW8" s="759"/>
      <c r="CX8" s="760"/>
      <c r="CY8" s="797"/>
      <c r="CZ8" s="798"/>
      <c r="DA8" s="827"/>
      <c r="DB8" s="275"/>
      <c r="DC8" s="758" t="s">
        <v>271</v>
      </c>
      <c r="DD8" s="759"/>
      <c r="DE8" s="760"/>
      <c r="DF8" s="821"/>
      <c r="DG8" s="803"/>
      <c r="DH8" s="675"/>
      <c r="DI8" s="854" t="s">
        <v>272</v>
      </c>
      <c r="DJ8" s="855"/>
      <c r="DK8" s="856"/>
      <c r="DL8" s="282"/>
      <c r="DM8" s="739"/>
      <c r="DN8" s="764"/>
      <c r="DO8" s="764"/>
      <c r="DP8" s="765"/>
      <c r="DQ8" s="758" t="s">
        <v>273</v>
      </c>
      <c r="DR8" s="759"/>
      <c r="DS8" s="760"/>
      <c r="DT8" s="810"/>
      <c r="DU8" s="825"/>
      <c r="DV8" s="779"/>
      <c r="DW8" s="807"/>
      <c r="DX8" s="275"/>
      <c r="DY8" s="792"/>
      <c r="DZ8" s="810"/>
      <c r="EA8" s="765"/>
      <c r="EB8" s="761"/>
      <c r="EC8" s="762"/>
      <c r="ED8" s="762"/>
      <c r="EE8" s="763"/>
      <c r="EF8" s="761"/>
      <c r="EG8" s="762"/>
      <c r="EH8" s="762"/>
      <c r="EI8" s="763"/>
      <c r="EJ8" s="322"/>
      <c r="EK8" s="322"/>
      <c r="EL8" s="322"/>
      <c r="EM8" s="275"/>
      <c r="EN8" s="739"/>
      <c r="EO8" s="764"/>
      <c r="EP8" s="814"/>
      <c r="EQ8" s="797"/>
      <c r="ER8" s="799"/>
      <c r="ES8" s="758" t="s">
        <v>50</v>
      </c>
      <c r="ET8" s="811"/>
      <c r="EU8" s="812"/>
      <c r="EV8" s="766" t="s">
        <v>274</v>
      </c>
      <c r="EW8" s="768"/>
      <c r="EX8" s="275"/>
      <c r="EY8" s="833"/>
      <c r="EZ8" s="839" t="s">
        <v>261</v>
      </c>
      <c r="FA8" s="840"/>
      <c r="FB8" s="841"/>
      <c r="FC8" s="839" t="s">
        <v>275</v>
      </c>
      <c r="FD8" s="840"/>
      <c r="FE8" s="841"/>
      <c r="FF8" s="743"/>
      <c r="FG8" s="838"/>
      <c r="FH8" s="814"/>
      <c r="FI8" s="280"/>
      <c r="FJ8" s="739"/>
      <c r="FK8" s="810"/>
      <c r="FL8" s="825"/>
      <c r="FM8" s="779"/>
      <c r="FN8" s="764"/>
      <c r="FO8" s="764"/>
      <c r="FP8" s="765"/>
      <c r="FQ8" s="758" t="s">
        <v>50</v>
      </c>
      <c r="FR8" s="759"/>
      <c r="FS8" s="760"/>
      <c r="FT8" s="280"/>
      <c r="FU8" s="758" t="s">
        <v>260</v>
      </c>
      <c r="FV8" s="811"/>
      <c r="FW8" s="812"/>
      <c r="FX8" s="839" t="s">
        <v>261</v>
      </c>
      <c r="FY8" s="840"/>
      <c r="FZ8" s="841"/>
      <c r="GA8" s="758" t="s">
        <v>262</v>
      </c>
      <c r="GB8" s="759"/>
      <c r="GC8" s="760"/>
      <c r="GD8" s="280"/>
      <c r="GE8" s="739"/>
      <c r="GF8" s="797"/>
      <c r="GG8" s="798"/>
      <c r="GH8" s="799"/>
      <c r="GI8" s="810"/>
      <c r="GJ8" s="825"/>
      <c r="GK8" s="779"/>
      <c r="GL8" s="810"/>
      <c r="GM8" s="764"/>
      <c r="GN8" s="765"/>
      <c r="GO8" s="280"/>
      <c r="GP8" s="758" t="s">
        <v>276</v>
      </c>
      <c r="GQ8" s="812"/>
      <c r="GR8" s="758" t="s">
        <v>258</v>
      </c>
      <c r="GS8" s="760"/>
      <c r="GT8" s="758" t="s">
        <v>228</v>
      </c>
      <c r="GU8" s="760"/>
      <c r="GV8" s="758" t="s">
        <v>277</v>
      </c>
      <c r="GW8" s="760"/>
      <c r="GX8" s="758" t="s">
        <v>258</v>
      </c>
      <c r="GY8" s="759"/>
      <c r="GZ8" s="275"/>
      <c r="HA8" s="275"/>
      <c r="HB8" s="275"/>
      <c r="HC8" s="275"/>
      <c r="HD8" s="275"/>
      <c r="HE8" s="275"/>
      <c r="HF8" s="275"/>
      <c r="HG8" s="275"/>
      <c r="HH8" s="275"/>
      <c r="HI8" s="275"/>
      <c r="HJ8" s="275"/>
      <c r="HK8" s="275"/>
      <c r="HL8" s="275"/>
      <c r="HM8" s="275"/>
      <c r="HN8" s="275"/>
      <c r="HO8" s="275"/>
      <c r="HP8" s="275"/>
      <c r="HQ8" s="275"/>
      <c r="HR8" s="275"/>
      <c r="HS8" s="275"/>
      <c r="HT8" s="275"/>
      <c r="HU8" s="275"/>
      <c r="HV8" s="275"/>
      <c r="HW8" s="275"/>
      <c r="HX8" s="275"/>
      <c r="HY8" s="275"/>
      <c r="HZ8" s="275"/>
      <c r="IA8" s="275"/>
      <c r="IB8" s="275"/>
      <c r="IC8" s="275"/>
      <c r="ID8" s="275"/>
      <c r="IE8" s="275"/>
      <c r="IF8" s="275"/>
      <c r="IG8" s="275"/>
      <c r="IH8" s="275"/>
      <c r="II8" s="275"/>
      <c r="IJ8" s="275"/>
      <c r="IK8" s="275"/>
      <c r="IL8" s="275"/>
      <c r="IM8" s="275"/>
      <c r="IN8" s="275"/>
      <c r="IO8" s="275"/>
      <c r="IP8" s="275"/>
      <c r="IQ8" s="275"/>
      <c r="IR8" s="275"/>
      <c r="IS8" s="275"/>
      <c r="IT8" s="275"/>
      <c r="IU8" s="275"/>
      <c r="IV8" s="275"/>
      <c r="IW8" s="275"/>
      <c r="IX8" s="275"/>
      <c r="IY8" s="275"/>
      <c r="IZ8" s="275"/>
      <c r="JA8" s="275"/>
      <c r="JB8" s="275"/>
    </row>
    <row r="9" spans="1:262" s="281" customFormat="1" ht="6.95" customHeight="1">
      <c r="A9" s="739"/>
      <c r="B9" s="743"/>
      <c r="C9" s="744"/>
      <c r="D9" s="764"/>
      <c r="E9" s="765"/>
      <c r="F9" s="810"/>
      <c r="G9" s="764"/>
      <c r="H9" s="765"/>
      <c r="I9" s="810"/>
      <c r="J9" s="813"/>
      <c r="K9" s="814"/>
      <c r="L9" s="283"/>
      <c r="M9" s="842"/>
      <c r="N9" s="843"/>
      <c r="O9" s="844"/>
      <c r="P9" s="810"/>
      <c r="Q9" s="764"/>
      <c r="R9" s="765"/>
      <c r="S9" s="797"/>
      <c r="T9" s="798"/>
      <c r="U9" s="799"/>
      <c r="V9" s="275"/>
      <c r="W9" s="739"/>
      <c r="X9" s="764"/>
      <c r="Y9" s="764"/>
      <c r="Z9" s="765"/>
      <c r="AA9" s="810"/>
      <c r="AB9" s="764"/>
      <c r="AC9" s="765"/>
      <c r="AD9" s="821"/>
      <c r="AE9" s="803"/>
      <c r="AF9" s="850"/>
      <c r="AG9" s="810"/>
      <c r="AH9" s="765"/>
      <c r="AI9" s="188"/>
      <c r="AJ9" s="810"/>
      <c r="AK9" s="765"/>
      <c r="AL9" s="758" t="s">
        <v>278</v>
      </c>
      <c r="AM9" s="812"/>
      <c r="AN9" s="758" t="s">
        <v>279</v>
      </c>
      <c r="AO9" s="760"/>
      <c r="AP9" s="758" t="s">
        <v>278</v>
      </c>
      <c r="AQ9" s="760"/>
      <c r="AR9" s="758" t="s">
        <v>280</v>
      </c>
      <c r="AS9" s="760"/>
      <c r="AT9" s="758" t="s">
        <v>278</v>
      </c>
      <c r="AU9" s="812"/>
      <c r="AV9" s="758" t="s">
        <v>279</v>
      </c>
      <c r="AW9" s="760"/>
      <c r="AX9" s="739"/>
      <c r="AY9" s="810"/>
      <c r="AZ9" s="764"/>
      <c r="BA9" s="765"/>
      <c r="BB9" s="797"/>
      <c r="BC9" s="798"/>
      <c r="BD9" s="799"/>
      <c r="BE9" s="810"/>
      <c r="BF9" s="764"/>
      <c r="BG9" s="765"/>
      <c r="BH9" s="283"/>
      <c r="BI9" s="1054"/>
      <c r="BJ9" s="1054"/>
      <c r="BK9" s="1054"/>
      <c r="BL9" s="1054"/>
      <c r="BM9" s="1054"/>
      <c r="BN9" s="1054"/>
      <c r="BO9" s="810"/>
      <c r="BP9" s="765"/>
      <c r="BQ9" s="810"/>
      <c r="BR9" s="838"/>
      <c r="BS9" s="838"/>
      <c r="BT9" s="275"/>
      <c r="BU9" s="739"/>
      <c r="BV9" s="764"/>
      <c r="BW9" s="765"/>
      <c r="BX9" s="810"/>
      <c r="BY9" s="764"/>
      <c r="BZ9" s="765"/>
      <c r="CA9" s="810"/>
      <c r="CB9" s="813"/>
      <c r="CC9" s="814"/>
      <c r="CD9" s="807"/>
      <c r="CE9" s="275"/>
      <c r="CF9" s="791"/>
      <c r="CG9" s="792"/>
      <c r="CH9" s="810"/>
      <c r="CI9" s="764"/>
      <c r="CJ9" s="765"/>
      <c r="CK9" s="829"/>
      <c r="CL9" s="829"/>
      <c r="CM9" s="829"/>
      <c r="CN9" s="810"/>
      <c r="CO9" s="813"/>
      <c r="CP9" s="814"/>
      <c r="CQ9" s="275"/>
      <c r="CR9" s="739"/>
      <c r="CS9" s="842"/>
      <c r="CT9" s="843"/>
      <c r="CU9" s="844"/>
      <c r="CV9" s="810"/>
      <c r="CW9" s="764"/>
      <c r="CX9" s="765"/>
      <c r="CY9" s="797"/>
      <c r="CZ9" s="798"/>
      <c r="DA9" s="827"/>
      <c r="DB9" s="275"/>
      <c r="DC9" s="810"/>
      <c r="DD9" s="764"/>
      <c r="DE9" s="765"/>
      <c r="DF9" s="821"/>
      <c r="DG9" s="803"/>
      <c r="DH9" s="675"/>
      <c r="DI9" s="857"/>
      <c r="DJ9" s="858"/>
      <c r="DK9" s="859"/>
      <c r="DL9" s="282"/>
      <c r="DM9" s="739"/>
      <c r="DN9" s="764"/>
      <c r="DO9" s="764"/>
      <c r="DP9" s="765"/>
      <c r="DQ9" s="810"/>
      <c r="DR9" s="764"/>
      <c r="DS9" s="765"/>
      <c r="DT9" s="810"/>
      <c r="DU9" s="825"/>
      <c r="DV9" s="779"/>
      <c r="DW9" s="807"/>
      <c r="DX9" s="275"/>
      <c r="DY9" s="792"/>
      <c r="DZ9" s="810"/>
      <c r="EA9" s="765"/>
      <c r="EB9" s="758" t="s">
        <v>281</v>
      </c>
      <c r="EC9" s="760"/>
      <c r="ED9" s="758" t="s">
        <v>282</v>
      </c>
      <c r="EE9" s="760"/>
      <c r="EF9" s="758" t="s">
        <v>281</v>
      </c>
      <c r="EG9" s="760"/>
      <c r="EH9" s="758" t="s">
        <v>282</v>
      </c>
      <c r="EI9" s="760"/>
      <c r="EJ9" s="758" t="s">
        <v>281</v>
      </c>
      <c r="EK9" s="760"/>
      <c r="EL9" s="758" t="s">
        <v>282</v>
      </c>
      <c r="EM9" s="760"/>
      <c r="EN9" s="739"/>
      <c r="EO9" s="764"/>
      <c r="EP9" s="814"/>
      <c r="EQ9" s="797"/>
      <c r="ER9" s="799"/>
      <c r="ES9" s="743"/>
      <c r="ET9" s="838"/>
      <c r="EU9" s="814"/>
      <c r="EV9" s="807"/>
      <c r="EW9" s="787"/>
      <c r="EX9" s="275"/>
      <c r="EY9" s="835"/>
      <c r="EZ9" s="842"/>
      <c r="FA9" s="843"/>
      <c r="FB9" s="844"/>
      <c r="FC9" s="842"/>
      <c r="FD9" s="843"/>
      <c r="FE9" s="844"/>
      <c r="FF9" s="743"/>
      <c r="FG9" s="838"/>
      <c r="FH9" s="814"/>
      <c r="FI9" s="280"/>
      <c r="FJ9" s="739"/>
      <c r="FK9" s="810"/>
      <c r="FL9" s="825"/>
      <c r="FM9" s="779"/>
      <c r="FN9" s="764"/>
      <c r="FO9" s="764"/>
      <c r="FP9" s="765"/>
      <c r="FQ9" s="810"/>
      <c r="FR9" s="764"/>
      <c r="FS9" s="765"/>
      <c r="FT9" s="280"/>
      <c r="FU9" s="810"/>
      <c r="FV9" s="813"/>
      <c r="FW9" s="814"/>
      <c r="FX9" s="842"/>
      <c r="FY9" s="843"/>
      <c r="FZ9" s="844"/>
      <c r="GA9" s="810"/>
      <c r="GB9" s="764"/>
      <c r="GC9" s="765"/>
      <c r="GD9" s="280"/>
      <c r="GE9" s="739"/>
      <c r="GF9" s="797"/>
      <c r="GG9" s="798"/>
      <c r="GH9" s="799"/>
      <c r="GI9" s="810"/>
      <c r="GJ9" s="825"/>
      <c r="GK9" s="779"/>
      <c r="GL9" s="810"/>
      <c r="GM9" s="764"/>
      <c r="GN9" s="765"/>
      <c r="GO9" s="280"/>
      <c r="GP9" s="810"/>
      <c r="GQ9" s="814"/>
      <c r="GR9" s="810"/>
      <c r="GS9" s="765"/>
      <c r="GT9" s="810"/>
      <c r="GU9" s="765"/>
      <c r="GV9" s="810"/>
      <c r="GW9" s="765"/>
      <c r="GX9" s="810"/>
      <c r="GY9" s="764"/>
      <c r="GZ9" s="275"/>
      <c r="HA9" s="275"/>
      <c r="HB9" s="275"/>
      <c r="HC9" s="275"/>
      <c r="HD9" s="275"/>
      <c r="HE9" s="275"/>
      <c r="HF9" s="275"/>
      <c r="HG9" s="275"/>
      <c r="HH9" s="275"/>
      <c r="HI9" s="275"/>
      <c r="HJ9" s="275"/>
      <c r="HK9" s="275"/>
      <c r="HL9" s="275"/>
      <c r="HM9" s="275"/>
      <c r="HN9" s="275"/>
      <c r="HO9" s="275"/>
      <c r="HP9" s="275"/>
      <c r="HQ9" s="275"/>
      <c r="HR9" s="275"/>
      <c r="HS9" s="275"/>
      <c r="HT9" s="275"/>
      <c r="HU9" s="275"/>
      <c r="HV9" s="275"/>
      <c r="HW9" s="275"/>
      <c r="HX9" s="275"/>
      <c r="HY9" s="275"/>
      <c r="HZ9" s="275"/>
      <c r="IA9" s="275"/>
      <c r="IB9" s="275"/>
      <c r="IC9" s="275"/>
      <c r="ID9" s="275"/>
      <c r="IE9" s="275"/>
      <c r="IF9" s="275"/>
      <c r="IG9" s="275"/>
      <c r="IH9" s="275"/>
      <c r="II9" s="275"/>
      <c r="IJ9" s="275"/>
      <c r="IK9" s="275"/>
      <c r="IL9" s="275"/>
      <c r="IM9" s="275"/>
      <c r="IN9" s="275"/>
      <c r="IO9" s="275"/>
      <c r="IP9" s="275"/>
      <c r="IQ9" s="275"/>
      <c r="IR9" s="275"/>
      <c r="IS9" s="275"/>
      <c r="IT9" s="275"/>
      <c r="IU9" s="275"/>
      <c r="IV9" s="275"/>
      <c r="IW9" s="275"/>
      <c r="IX9" s="275"/>
      <c r="IY9" s="275"/>
      <c r="IZ9" s="275"/>
      <c r="JA9" s="275"/>
      <c r="JB9" s="275"/>
    </row>
    <row r="10" spans="1:262" s="281" customFormat="1" ht="6.95" customHeight="1">
      <c r="A10" s="739"/>
      <c r="B10" s="745"/>
      <c r="C10" s="746"/>
      <c r="D10" s="762"/>
      <c r="E10" s="763"/>
      <c r="F10" s="761"/>
      <c r="G10" s="762"/>
      <c r="H10" s="763"/>
      <c r="I10" s="761"/>
      <c r="J10" s="815"/>
      <c r="K10" s="816"/>
      <c r="L10" s="283"/>
      <c r="M10" s="845"/>
      <c r="N10" s="846"/>
      <c r="O10" s="847"/>
      <c r="P10" s="761"/>
      <c r="Q10" s="762"/>
      <c r="R10" s="763"/>
      <c r="S10" s="800"/>
      <c r="T10" s="801"/>
      <c r="U10" s="802"/>
      <c r="V10" s="275"/>
      <c r="W10" s="739"/>
      <c r="X10" s="762"/>
      <c r="Y10" s="762"/>
      <c r="Z10" s="763"/>
      <c r="AA10" s="761"/>
      <c r="AB10" s="762"/>
      <c r="AC10" s="763"/>
      <c r="AD10" s="822"/>
      <c r="AE10" s="823"/>
      <c r="AF10" s="851"/>
      <c r="AG10" s="761"/>
      <c r="AH10" s="763"/>
      <c r="AI10" s="188"/>
      <c r="AJ10" s="761"/>
      <c r="AK10" s="763"/>
      <c r="AL10" s="761"/>
      <c r="AM10" s="816"/>
      <c r="AN10" s="761"/>
      <c r="AO10" s="763"/>
      <c r="AP10" s="761"/>
      <c r="AQ10" s="763"/>
      <c r="AR10" s="761"/>
      <c r="AS10" s="763"/>
      <c r="AT10" s="761"/>
      <c r="AU10" s="816"/>
      <c r="AV10" s="761"/>
      <c r="AW10" s="763"/>
      <c r="AX10" s="739"/>
      <c r="AY10" s="761"/>
      <c r="AZ10" s="762"/>
      <c r="BA10" s="763"/>
      <c r="BB10" s="800"/>
      <c r="BC10" s="801"/>
      <c r="BD10" s="802"/>
      <c r="BE10" s="761"/>
      <c r="BF10" s="762"/>
      <c r="BG10" s="763"/>
      <c r="BH10" s="283"/>
      <c r="BI10" s="1054"/>
      <c r="BJ10" s="1054"/>
      <c r="BK10" s="1054"/>
      <c r="BL10" s="1054"/>
      <c r="BM10" s="1054"/>
      <c r="BN10" s="1054"/>
      <c r="BO10" s="761"/>
      <c r="BP10" s="763"/>
      <c r="BQ10" s="761"/>
      <c r="BR10" s="815"/>
      <c r="BS10" s="815"/>
      <c r="BT10" s="275"/>
      <c r="BU10" s="739"/>
      <c r="BV10" s="762"/>
      <c r="BW10" s="763"/>
      <c r="BX10" s="761"/>
      <c r="BY10" s="762"/>
      <c r="BZ10" s="763"/>
      <c r="CA10" s="761"/>
      <c r="CB10" s="815"/>
      <c r="CC10" s="816"/>
      <c r="CD10" s="808"/>
      <c r="CE10" s="275"/>
      <c r="CF10" s="793"/>
      <c r="CG10" s="794"/>
      <c r="CH10" s="761"/>
      <c r="CI10" s="762"/>
      <c r="CJ10" s="763"/>
      <c r="CK10" s="830"/>
      <c r="CL10" s="830"/>
      <c r="CM10" s="830"/>
      <c r="CN10" s="761"/>
      <c r="CO10" s="815"/>
      <c r="CP10" s="816"/>
      <c r="CQ10" s="275"/>
      <c r="CR10" s="739"/>
      <c r="CS10" s="845"/>
      <c r="CT10" s="846"/>
      <c r="CU10" s="847"/>
      <c r="CV10" s="761"/>
      <c r="CW10" s="762"/>
      <c r="CX10" s="763"/>
      <c r="CY10" s="800"/>
      <c r="CZ10" s="801"/>
      <c r="DA10" s="801"/>
      <c r="DB10" s="275"/>
      <c r="DC10" s="761"/>
      <c r="DD10" s="762"/>
      <c r="DE10" s="763"/>
      <c r="DF10" s="822"/>
      <c r="DG10" s="823"/>
      <c r="DH10" s="824"/>
      <c r="DI10" s="860"/>
      <c r="DJ10" s="861"/>
      <c r="DK10" s="862"/>
      <c r="DL10" s="282"/>
      <c r="DM10" s="739"/>
      <c r="DN10" s="762"/>
      <c r="DO10" s="762"/>
      <c r="DP10" s="763"/>
      <c r="DQ10" s="761"/>
      <c r="DR10" s="762"/>
      <c r="DS10" s="763"/>
      <c r="DT10" s="761"/>
      <c r="DU10" s="781"/>
      <c r="DV10" s="782"/>
      <c r="DW10" s="808"/>
      <c r="DX10" s="275"/>
      <c r="DY10" s="794"/>
      <c r="DZ10" s="761"/>
      <c r="EA10" s="763"/>
      <c r="EB10" s="761"/>
      <c r="EC10" s="763"/>
      <c r="ED10" s="761"/>
      <c r="EE10" s="763"/>
      <c r="EF10" s="761"/>
      <c r="EG10" s="763"/>
      <c r="EH10" s="761"/>
      <c r="EI10" s="763"/>
      <c r="EJ10" s="761"/>
      <c r="EK10" s="763"/>
      <c r="EL10" s="761"/>
      <c r="EM10" s="763"/>
      <c r="EN10" s="739"/>
      <c r="EO10" s="762"/>
      <c r="EP10" s="816"/>
      <c r="EQ10" s="800"/>
      <c r="ER10" s="802"/>
      <c r="ES10" s="745"/>
      <c r="ET10" s="815"/>
      <c r="EU10" s="816"/>
      <c r="EV10" s="808"/>
      <c r="EW10" s="774"/>
      <c r="EX10" s="275"/>
      <c r="EY10" s="837"/>
      <c r="EZ10" s="845"/>
      <c r="FA10" s="846"/>
      <c r="FB10" s="847"/>
      <c r="FC10" s="845"/>
      <c r="FD10" s="846"/>
      <c r="FE10" s="847"/>
      <c r="FF10" s="745"/>
      <c r="FG10" s="815"/>
      <c r="FH10" s="816"/>
      <c r="FI10" s="280"/>
      <c r="FJ10" s="739"/>
      <c r="FK10" s="761"/>
      <c r="FL10" s="781"/>
      <c r="FM10" s="782"/>
      <c r="FN10" s="762"/>
      <c r="FO10" s="762"/>
      <c r="FP10" s="763"/>
      <c r="FQ10" s="761"/>
      <c r="FR10" s="762"/>
      <c r="FS10" s="763"/>
      <c r="FT10" s="280"/>
      <c r="FU10" s="761"/>
      <c r="FV10" s="815"/>
      <c r="FW10" s="816"/>
      <c r="FX10" s="845"/>
      <c r="FY10" s="846"/>
      <c r="FZ10" s="847"/>
      <c r="GA10" s="761"/>
      <c r="GB10" s="762"/>
      <c r="GC10" s="763"/>
      <c r="GD10" s="280"/>
      <c r="GE10" s="739"/>
      <c r="GF10" s="800"/>
      <c r="GG10" s="801"/>
      <c r="GH10" s="802"/>
      <c r="GI10" s="761"/>
      <c r="GJ10" s="781"/>
      <c r="GK10" s="782"/>
      <c r="GL10" s="761"/>
      <c r="GM10" s="762"/>
      <c r="GN10" s="763"/>
      <c r="GO10" s="280"/>
      <c r="GP10" s="761"/>
      <c r="GQ10" s="816"/>
      <c r="GR10" s="761"/>
      <c r="GS10" s="763"/>
      <c r="GT10" s="761"/>
      <c r="GU10" s="763"/>
      <c r="GV10" s="761"/>
      <c r="GW10" s="763"/>
      <c r="GX10" s="761"/>
      <c r="GY10" s="762"/>
      <c r="GZ10" s="275"/>
      <c r="HA10" s="275"/>
      <c r="HB10" s="275"/>
      <c r="HC10" s="275"/>
      <c r="HD10" s="275"/>
      <c r="HE10" s="275"/>
      <c r="HF10" s="275"/>
      <c r="HG10" s="275"/>
      <c r="HH10" s="275"/>
      <c r="HI10" s="275"/>
      <c r="HJ10" s="275"/>
      <c r="HK10" s="275"/>
      <c r="HL10" s="275"/>
      <c r="HM10" s="275"/>
      <c r="HN10" s="275"/>
      <c r="HO10" s="275"/>
      <c r="HP10" s="275"/>
      <c r="HQ10" s="275"/>
      <c r="HR10" s="275"/>
      <c r="HS10" s="275"/>
      <c r="HT10" s="275"/>
      <c r="HU10" s="275"/>
      <c r="HV10" s="275"/>
      <c r="HW10" s="275"/>
      <c r="HX10" s="275"/>
      <c r="HY10" s="275"/>
      <c r="HZ10" s="275"/>
      <c r="IA10" s="275"/>
      <c r="IB10" s="275"/>
      <c r="IC10" s="275"/>
      <c r="ID10" s="275"/>
      <c r="IE10" s="275"/>
      <c r="IF10" s="275"/>
      <c r="IG10" s="275"/>
      <c r="IH10" s="275"/>
      <c r="II10" s="275"/>
      <c r="IJ10" s="275"/>
      <c r="IK10" s="275"/>
      <c r="IL10" s="275"/>
      <c r="IM10" s="275"/>
      <c r="IN10" s="275"/>
      <c r="IO10" s="275"/>
      <c r="IP10" s="275"/>
      <c r="IQ10" s="275"/>
      <c r="IR10" s="275"/>
      <c r="IS10" s="275"/>
      <c r="IT10" s="275"/>
      <c r="IU10" s="275"/>
      <c r="IV10" s="275"/>
      <c r="IW10" s="275"/>
      <c r="IX10" s="275"/>
      <c r="IY10" s="275"/>
      <c r="IZ10" s="275"/>
      <c r="JA10" s="275"/>
      <c r="JB10" s="275"/>
    </row>
    <row r="11" spans="1:262" s="11" customFormat="1" ht="18" customHeight="1" thickBot="1">
      <c r="A11" s="740"/>
      <c r="B11" s="29" t="s">
        <v>283</v>
      </c>
      <c r="C11" s="189" t="s">
        <v>284</v>
      </c>
      <c r="D11" s="29" t="s">
        <v>283</v>
      </c>
      <c r="E11" s="11" t="s">
        <v>284</v>
      </c>
      <c r="F11" s="11" t="s">
        <v>283</v>
      </c>
      <c r="G11" s="11" t="s">
        <v>285</v>
      </c>
      <c r="H11" s="11" t="s">
        <v>284</v>
      </c>
      <c r="I11" s="11" t="s">
        <v>283</v>
      </c>
      <c r="J11" s="11" t="s">
        <v>285</v>
      </c>
      <c r="K11" s="11" t="s">
        <v>284</v>
      </c>
      <c r="L11" s="278"/>
      <c r="M11" s="11" t="s">
        <v>283</v>
      </c>
      <c r="N11" s="11" t="s">
        <v>285</v>
      </c>
      <c r="O11" s="11" t="s">
        <v>284</v>
      </c>
      <c r="P11" s="11" t="s">
        <v>283</v>
      </c>
      <c r="Q11" s="11" t="s">
        <v>285</v>
      </c>
      <c r="R11" s="11" t="s">
        <v>284</v>
      </c>
      <c r="S11" s="11" t="s">
        <v>283</v>
      </c>
      <c r="T11" s="13" t="s">
        <v>286</v>
      </c>
      <c r="U11" s="11" t="s">
        <v>284</v>
      </c>
      <c r="V11" s="275"/>
      <c r="W11" s="749"/>
      <c r="X11" s="29" t="s">
        <v>283</v>
      </c>
      <c r="Y11" s="11" t="s">
        <v>287</v>
      </c>
      <c r="Z11" s="11" t="s">
        <v>284</v>
      </c>
      <c r="AA11" s="11" t="s">
        <v>283</v>
      </c>
      <c r="AB11" s="11" t="s">
        <v>285</v>
      </c>
      <c r="AC11" s="11" t="s">
        <v>284</v>
      </c>
      <c r="AD11" s="11" t="s">
        <v>283</v>
      </c>
      <c r="AE11" s="11" t="s">
        <v>287</v>
      </c>
      <c r="AF11" s="11" t="s">
        <v>284</v>
      </c>
      <c r="AG11" s="11" t="s">
        <v>283</v>
      </c>
      <c r="AH11" s="11" t="s">
        <v>284</v>
      </c>
      <c r="AI11" s="278"/>
      <c r="AJ11" s="11" t="s">
        <v>283</v>
      </c>
      <c r="AK11" s="11" t="s">
        <v>284</v>
      </c>
      <c r="AL11" s="11" t="s">
        <v>283</v>
      </c>
      <c r="AM11" s="11" t="s">
        <v>284</v>
      </c>
      <c r="AN11" s="11" t="s">
        <v>283</v>
      </c>
      <c r="AO11" s="11" t="s">
        <v>284</v>
      </c>
      <c r="AP11" s="11" t="s">
        <v>283</v>
      </c>
      <c r="AQ11" s="11" t="s">
        <v>284</v>
      </c>
      <c r="AR11" s="11" t="s">
        <v>283</v>
      </c>
      <c r="AS11" s="11" t="s">
        <v>284</v>
      </c>
      <c r="AT11" s="11" t="s">
        <v>283</v>
      </c>
      <c r="AU11" s="11" t="s">
        <v>284</v>
      </c>
      <c r="AV11" s="11" t="s">
        <v>283</v>
      </c>
      <c r="AW11" s="11" t="s">
        <v>284</v>
      </c>
      <c r="AX11" s="740"/>
      <c r="AY11" s="29" t="s">
        <v>283</v>
      </c>
      <c r="AZ11" s="11" t="s">
        <v>285</v>
      </c>
      <c r="BA11" s="11" t="s">
        <v>284</v>
      </c>
      <c r="BB11" s="11" t="s">
        <v>283</v>
      </c>
      <c r="BC11" s="11" t="s">
        <v>285</v>
      </c>
      <c r="BD11" s="11" t="s">
        <v>284</v>
      </c>
      <c r="BE11" s="11" t="s">
        <v>283</v>
      </c>
      <c r="BF11" s="11" t="s">
        <v>285</v>
      </c>
      <c r="BG11" s="11" t="s">
        <v>284</v>
      </c>
      <c r="BH11" s="278"/>
      <c r="BI11" s="11" t="s">
        <v>283</v>
      </c>
      <c r="BJ11" s="11" t="s">
        <v>284</v>
      </c>
      <c r="BK11" s="11" t="s">
        <v>283</v>
      </c>
      <c r="BL11" s="11" t="s">
        <v>284</v>
      </c>
      <c r="BM11" s="11" t="s">
        <v>283</v>
      </c>
      <c r="BN11" s="11" t="s">
        <v>284</v>
      </c>
      <c r="BO11" s="11" t="s">
        <v>283</v>
      </c>
      <c r="BP11" s="11" t="s">
        <v>284</v>
      </c>
      <c r="BQ11" s="11" t="s">
        <v>283</v>
      </c>
      <c r="BR11" s="11" t="s">
        <v>285</v>
      </c>
      <c r="BS11" s="13" t="s">
        <v>284</v>
      </c>
      <c r="BT11" s="275"/>
      <c r="BU11" s="740"/>
      <c r="BV11" s="29" t="s">
        <v>283</v>
      </c>
      <c r="BW11" s="11" t="s">
        <v>284</v>
      </c>
      <c r="BX11" s="11" t="s">
        <v>283</v>
      </c>
      <c r="BY11" s="11" t="s">
        <v>285</v>
      </c>
      <c r="BZ11" s="11" t="s">
        <v>284</v>
      </c>
      <c r="CA11" s="11" t="s">
        <v>283</v>
      </c>
      <c r="CB11" s="11" t="s">
        <v>285</v>
      </c>
      <c r="CC11" s="11" t="s">
        <v>284</v>
      </c>
      <c r="CD11" s="11" t="s">
        <v>283</v>
      </c>
      <c r="CE11" s="275"/>
      <c r="CF11" s="11" t="s">
        <v>285</v>
      </c>
      <c r="CG11" s="11" t="s">
        <v>284</v>
      </c>
      <c r="CH11" s="11" t="s">
        <v>283</v>
      </c>
      <c r="CI11" s="11" t="s">
        <v>285</v>
      </c>
      <c r="CJ11" s="11" t="s">
        <v>284</v>
      </c>
      <c r="CK11" s="11" t="s">
        <v>283</v>
      </c>
      <c r="CL11" s="11" t="s">
        <v>285</v>
      </c>
      <c r="CM11" s="11" t="s">
        <v>284</v>
      </c>
      <c r="CN11" s="11" t="s">
        <v>283</v>
      </c>
      <c r="CO11" s="11" t="s">
        <v>285</v>
      </c>
      <c r="CP11" s="11" t="s">
        <v>284</v>
      </c>
      <c r="CQ11" s="275"/>
      <c r="CR11" s="740"/>
      <c r="CS11" s="11" t="s">
        <v>283</v>
      </c>
      <c r="CT11" s="11" t="s">
        <v>285</v>
      </c>
      <c r="CU11" s="13" t="s">
        <v>284</v>
      </c>
      <c r="CV11" s="11" t="s">
        <v>283</v>
      </c>
      <c r="CW11" s="11" t="s">
        <v>285</v>
      </c>
      <c r="CX11" s="13" t="s">
        <v>284</v>
      </c>
      <c r="CY11" s="11" t="s">
        <v>283</v>
      </c>
      <c r="CZ11" s="11" t="s">
        <v>286</v>
      </c>
      <c r="DA11" s="11" t="s">
        <v>284</v>
      </c>
      <c r="DB11" s="275"/>
      <c r="DC11" s="11" t="s">
        <v>283</v>
      </c>
      <c r="DD11" s="11" t="s">
        <v>286</v>
      </c>
      <c r="DE11" s="13" t="s">
        <v>284</v>
      </c>
      <c r="DF11" s="11" t="s">
        <v>283</v>
      </c>
      <c r="DG11" s="11" t="s">
        <v>287</v>
      </c>
      <c r="DH11" s="11" t="s">
        <v>284</v>
      </c>
      <c r="DI11" s="11" t="s">
        <v>283</v>
      </c>
      <c r="DJ11" s="11" t="s">
        <v>287</v>
      </c>
      <c r="DK11" s="11" t="s">
        <v>284</v>
      </c>
      <c r="DL11" s="275"/>
      <c r="DM11" s="740"/>
      <c r="DN11" s="29" t="s">
        <v>283</v>
      </c>
      <c r="DO11" s="11" t="s">
        <v>285</v>
      </c>
      <c r="DP11" s="11" t="s">
        <v>284</v>
      </c>
      <c r="DQ11" s="29" t="s">
        <v>283</v>
      </c>
      <c r="DR11" s="11" t="s">
        <v>285</v>
      </c>
      <c r="DS11" s="11" t="s">
        <v>284</v>
      </c>
      <c r="DT11" s="11" t="s">
        <v>283</v>
      </c>
      <c r="DU11" s="11" t="s">
        <v>287</v>
      </c>
      <c r="DV11" s="11" t="s">
        <v>284</v>
      </c>
      <c r="DW11" s="11" t="s">
        <v>283</v>
      </c>
      <c r="DX11" s="275"/>
      <c r="DY11" s="11" t="s">
        <v>284</v>
      </c>
      <c r="DZ11" s="11" t="s">
        <v>283</v>
      </c>
      <c r="EA11" s="11" t="s">
        <v>284</v>
      </c>
      <c r="EB11" s="11" t="s">
        <v>283</v>
      </c>
      <c r="EC11" s="11" t="s">
        <v>284</v>
      </c>
      <c r="ED11" s="11" t="s">
        <v>283</v>
      </c>
      <c r="EE11" s="11" t="s">
        <v>284</v>
      </c>
      <c r="EF11" s="11" t="s">
        <v>283</v>
      </c>
      <c r="EG11" s="11" t="s">
        <v>284</v>
      </c>
      <c r="EH11" s="11" t="s">
        <v>283</v>
      </c>
      <c r="EI11" s="11" t="s">
        <v>284</v>
      </c>
      <c r="EJ11" s="11" t="s">
        <v>283</v>
      </c>
      <c r="EK11" s="11" t="s">
        <v>284</v>
      </c>
      <c r="EL11" s="11" t="s">
        <v>283</v>
      </c>
      <c r="EM11" s="11" t="s">
        <v>284</v>
      </c>
      <c r="EN11" s="740"/>
      <c r="EO11" s="29" t="s">
        <v>283</v>
      </c>
      <c r="EP11" s="11" t="s">
        <v>284</v>
      </c>
      <c r="EQ11" s="11" t="s">
        <v>283</v>
      </c>
      <c r="ER11" s="11" t="s">
        <v>284</v>
      </c>
      <c r="ES11" s="29" t="s">
        <v>283</v>
      </c>
      <c r="ET11" s="11" t="s">
        <v>285</v>
      </c>
      <c r="EU11" s="11" t="s">
        <v>284</v>
      </c>
      <c r="EV11" s="29" t="s">
        <v>283</v>
      </c>
      <c r="EW11" s="11" t="s">
        <v>285</v>
      </c>
      <c r="EX11" s="275"/>
      <c r="EY11" s="11" t="s">
        <v>284</v>
      </c>
      <c r="EZ11" s="29" t="s">
        <v>283</v>
      </c>
      <c r="FA11" s="11" t="s">
        <v>285</v>
      </c>
      <c r="FB11" s="11" t="s">
        <v>284</v>
      </c>
      <c r="FC11" s="29" t="s">
        <v>283</v>
      </c>
      <c r="FD11" s="11" t="s">
        <v>285</v>
      </c>
      <c r="FE11" s="11" t="s">
        <v>284</v>
      </c>
      <c r="FF11" s="11" t="s">
        <v>283</v>
      </c>
      <c r="FG11" s="11" t="s">
        <v>286</v>
      </c>
      <c r="FH11" s="11" t="s">
        <v>284</v>
      </c>
      <c r="FI11" s="275"/>
      <c r="FJ11" s="740"/>
      <c r="FK11" s="11" t="s">
        <v>283</v>
      </c>
      <c r="FL11" s="11" t="s">
        <v>287</v>
      </c>
      <c r="FM11" s="11" t="s">
        <v>284</v>
      </c>
      <c r="FN11" s="29" t="s">
        <v>283</v>
      </c>
      <c r="FO11" s="11" t="s">
        <v>285</v>
      </c>
      <c r="FP11" s="11" t="s">
        <v>284</v>
      </c>
      <c r="FQ11" s="29" t="s">
        <v>283</v>
      </c>
      <c r="FR11" s="11" t="s">
        <v>285</v>
      </c>
      <c r="FS11" s="11" t="s">
        <v>284</v>
      </c>
      <c r="FT11" s="275"/>
      <c r="FU11" s="11" t="s">
        <v>283</v>
      </c>
      <c r="FV11" s="11" t="s">
        <v>285</v>
      </c>
      <c r="FW11" s="11" t="s">
        <v>284</v>
      </c>
      <c r="FX11" s="29" t="s">
        <v>283</v>
      </c>
      <c r="FY11" s="11" t="s">
        <v>285</v>
      </c>
      <c r="FZ11" s="11" t="s">
        <v>284</v>
      </c>
      <c r="GA11" s="29" t="s">
        <v>283</v>
      </c>
      <c r="GB11" s="11" t="s">
        <v>285</v>
      </c>
      <c r="GC11" s="11" t="s">
        <v>284</v>
      </c>
      <c r="GD11" s="275"/>
      <c r="GE11" s="740"/>
      <c r="GF11" s="29" t="s">
        <v>283</v>
      </c>
      <c r="GG11" s="11" t="s">
        <v>286</v>
      </c>
      <c r="GH11" s="11" t="s">
        <v>284</v>
      </c>
      <c r="GI11" s="11" t="s">
        <v>283</v>
      </c>
      <c r="GJ11" s="11" t="s">
        <v>287</v>
      </c>
      <c r="GK11" s="11" t="s">
        <v>284</v>
      </c>
      <c r="GL11" s="29" t="s">
        <v>283</v>
      </c>
      <c r="GM11" s="11" t="s">
        <v>285</v>
      </c>
      <c r="GN11" s="11" t="s">
        <v>284</v>
      </c>
      <c r="GO11" s="275"/>
      <c r="GP11" s="11" t="s">
        <v>283</v>
      </c>
      <c r="GQ11" s="11" t="s">
        <v>284</v>
      </c>
      <c r="GR11" s="11" t="s">
        <v>283</v>
      </c>
      <c r="GS11" s="11" t="s">
        <v>284</v>
      </c>
      <c r="GT11" s="11" t="s">
        <v>283</v>
      </c>
      <c r="GU11" s="11" t="s">
        <v>284</v>
      </c>
      <c r="GV11" s="11" t="s">
        <v>283</v>
      </c>
      <c r="GW11" s="11" t="s">
        <v>284</v>
      </c>
      <c r="GX11" s="11" t="s">
        <v>283</v>
      </c>
      <c r="GY11" s="13" t="s">
        <v>284</v>
      </c>
      <c r="GZ11" s="275"/>
      <c r="HA11" s="275"/>
      <c r="HB11" s="275"/>
      <c r="HC11" s="275"/>
      <c r="HD11" s="275"/>
      <c r="HE11" s="275"/>
      <c r="HF11" s="275"/>
      <c r="HG11" s="275"/>
      <c r="HH11" s="275"/>
      <c r="HI11" s="275"/>
      <c r="HJ11" s="275"/>
      <c r="HK11" s="275"/>
      <c r="HL11" s="275"/>
      <c r="HM11" s="275"/>
      <c r="HN11" s="275"/>
      <c r="HO11" s="275"/>
      <c r="HP11" s="275"/>
      <c r="HQ11" s="275"/>
      <c r="HR11" s="275"/>
      <c r="HS11" s="275"/>
      <c r="HT11" s="275"/>
      <c r="HU11" s="275"/>
      <c r="HV11" s="275"/>
      <c r="HW11" s="275"/>
      <c r="HX11" s="275"/>
      <c r="HY11" s="275"/>
      <c r="HZ11" s="275"/>
      <c r="IA11" s="275"/>
      <c r="IB11" s="275"/>
      <c r="IC11" s="275"/>
      <c r="ID11" s="275"/>
      <c r="IE11" s="275"/>
      <c r="IF11" s="275"/>
      <c r="IG11" s="275"/>
      <c r="IH11" s="275"/>
      <c r="II11" s="275"/>
      <c r="IJ11" s="275"/>
      <c r="IK11" s="275"/>
      <c r="IL11" s="275"/>
      <c r="IM11" s="275"/>
      <c r="IN11" s="275"/>
      <c r="IO11" s="275"/>
      <c r="IP11" s="275"/>
      <c r="IQ11" s="275"/>
      <c r="IR11" s="275"/>
      <c r="IS11" s="275"/>
      <c r="IT11" s="275"/>
      <c r="IU11" s="275"/>
      <c r="IV11" s="275"/>
      <c r="IW11" s="275"/>
      <c r="IX11" s="275"/>
      <c r="IY11" s="275"/>
      <c r="IZ11" s="275"/>
      <c r="JA11" s="275"/>
      <c r="JB11" s="275"/>
    </row>
    <row r="12" spans="1:262" ht="10.5" customHeight="1">
      <c r="A12" s="190"/>
      <c r="B12" s="191"/>
      <c r="C12" s="169" t="s">
        <v>288</v>
      </c>
      <c r="E12" s="17" t="s">
        <v>288</v>
      </c>
      <c r="H12" s="17" t="s">
        <v>288</v>
      </c>
      <c r="K12" s="17" t="s">
        <v>288</v>
      </c>
      <c r="L12" s="16"/>
      <c r="O12" s="17" t="s">
        <v>288</v>
      </c>
      <c r="R12" s="17" t="s">
        <v>288</v>
      </c>
      <c r="U12" s="17" t="s">
        <v>288</v>
      </c>
      <c r="W12" s="14"/>
      <c r="Z12" s="17" t="s">
        <v>288</v>
      </c>
      <c r="AC12" s="17" t="s">
        <v>288</v>
      </c>
      <c r="AF12" s="17" t="s">
        <v>288</v>
      </c>
      <c r="AH12" s="17" t="s">
        <v>288</v>
      </c>
      <c r="AI12" s="16"/>
      <c r="AK12" s="17" t="s">
        <v>288</v>
      </c>
      <c r="AM12" s="17" t="s">
        <v>288</v>
      </c>
      <c r="AO12" s="17" t="s">
        <v>288</v>
      </c>
      <c r="AQ12" s="17" t="s">
        <v>288</v>
      </c>
      <c r="AS12" s="17" t="s">
        <v>288</v>
      </c>
      <c r="AT12" s="17"/>
      <c r="AU12" s="17"/>
      <c r="AV12" s="17"/>
      <c r="AX12" s="14"/>
      <c r="BA12" s="17" t="s">
        <v>288</v>
      </c>
      <c r="BD12" s="17" t="s">
        <v>288</v>
      </c>
      <c r="BG12" s="17" t="s">
        <v>288</v>
      </c>
      <c r="BH12" s="16"/>
      <c r="BI12" s="17"/>
      <c r="BJ12" s="17" t="s">
        <v>288</v>
      </c>
      <c r="BL12" s="17" t="s">
        <v>288</v>
      </c>
      <c r="BN12" s="17" t="s">
        <v>288</v>
      </c>
      <c r="BP12" s="17" t="s">
        <v>288</v>
      </c>
      <c r="BS12" s="17" t="s">
        <v>288</v>
      </c>
      <c r="BT12" s="17"/>
      <c r="BU12" s="14"/>
      <c r="BW12" s="17" t="s">
        <v>288</v>
      </c>
      <c r="BZ12" s="17" t="s">
        <v>288</v>
      </c>
      <c r="CC12" s="17" t="s">
        <v>288</v>
      </c>
      <c r="CE12" s="17"/>
      <c r="CG12" s="17" t="s">
        <v>288</v>
      </c>
      <c r="CJ12" s="17" t="s">
        <v>288</v>
      </c>
      <c r="CK12" s="17"/>
      <c r="CL12" s="17"/>
      <c r="CM12" s="17" t="s">
        <v>288</v>
      </c>
      <c r="CN12" s="17"/>
      <c r="CO12" s="17"/>
      <c r="CP12" s="17" t="s">
        <v>288</v>
      </c>
      <c r="CQ12" s="192"/>
      <c r="CR12" s="14"/>
      <c r="CS12" s="193"/>
      <c r="CT12" s="193"/>
      <c r="CU12" s="17" t="s">
        <v>288</v>
      </c>
      <c r="CV12" s="193"/>
      <c r="CW12" s="193"/>
      <c r="CX12" s="17" t="s">
        <v>288</v>
      </c>
      <c r="DA12" s="17" t="s">
        <v>288</v>
      </c>
      <c r="DB12" s="192"/>
      <c r="DC12" s="192"/>
      <c r="DD12" s="192"/>
      <c r="DE12" s="17" t="s">
        <v>288</v>
      </c>
      <c r="DH12" s="17" t="s">
        <v>288</v>
      </c>
      <c r="DI12" s="17"/>
      <c r="DJ12" s="17"/>
      <c r="DK12" s="17" t="s">
        <v>288</v>
      </c>
      <c r="DL12" s="192"/>
      <c r="DM12" s="14"/>
      <c r="DP12" s="17" t="s">
        <v>288</v>
      </c>
      <c r="DQ12" s="17"/>
      <c r="DR12" s="17"/>
      <c r="DS12" s="17" t="s">
        <v>288</v>
      </c>
      <c r="DV12" s="17" t="s">
        <v>288</v>
      </c>
      <c r="DY12" s="17" t="s">
        <v>288</v>
      </c>
      <c r="EA12" s="17" t="s">
        <v>288</v>
      </c>
      <c r="EC12" s="17" t="s">
        <v>288</v>
      </c>
      <c r="EE12" s="17" t="s">
        <v>288</v>
      </c>
      <c r="EG12" s="17" t="s">
        <v>288</v>
      </c>
      <c r="EI12" s="17" t="s">
        <v>288</v>
      </c>
      <c r="EJ12" s="17"/>
      <c r="EK12" s="17"/>
      <c r="EL12" s="17"/>
      <c r="EN12" s="14"/>
      <c r="EP12" s="17" t="s">
        <v>288</v>
      </c>
      <c r="ER12" s="17" t="s">
        <v>288</v>
      </c>
      <c r="ES12" s="17"/>
      <c r="ET12" s="17"/>
      <c r="EU12" s="17" t="s">
        <v>288</v>
      </c>
      <c r="EV12" s="17"/>
      <c r="EW12" s="17"/>
      <c r="EX12" s="192"/>
      <c r="EY12" s="17" t="s">
        <v>288</v>
      </c>
      <c r="EZ12" s="17"/>
      <c r="FA12" s="17"/>
      <c r="FB12" s="17" t="s">
        <v>288</v>
      </c>
      <c r="FC12" s="17"/>
      <c r="FD12" s="17"/>
      <c r="FE12" s="17" t="s">
        <v>288</v>
      </c>
      <c r="FF12" s="17"/>
      <c r="FG12" s="17"/>
      <c r="FH12" s="17" t="s">
        <v>288</v>
      </c>
      <c r="FI12" s="192"/>
      <c r="FJ12" s="14"/>
      <c r="FK12" s="17"/>
      <c r="FL12" s="17"/>
      <c r="FM12" s="17" t="s">
        <v>288</v>
      </c>
      <c r="FN12" s="17"/>
      <c r="FO12" s="17"/>
      <c r="FP12" s="17" t="s">
        <v>288</v>
      </c>
      <c r="FQ12" s="17"/>
      <c r="FR12" s="17"/>
      <c r="FS12" s="17" t="s">
        <v>288</v>
      </c>
      <c r="FT12" s="192"/>
      <c r="FU12" s="17"/>
      <c r="FV12" s="17"/>
      <c r="FW12" s="17" t="s">
        <v>288</v>
      </c>
      <c r="FX12" s="17"/>
      <c r="FY12" s="17"/>
      <c r="FZ12" s="17" t="s">
        <v>288</v>
      </c>
      <c r="GA12" s="17"/>
      <c r="GB12" s="17"/>
      <c r="GC12" s="17" t="s">
        <v>288</v>
      </c>
      <c r="GD12" s="192"/>
      <c r="GE12" s="14"/>
      <c r="GF12" s="17"/>
      <c r="GG12" s="17"/>
      <c r="GH12" s="17" t="s">
        <v>288</v>
      </c>
      <c r="GI12" s="17"/>
      <c r="GJ12" s="17"/>
      <c r="GK12" s="17" t="s">
        <v>288</v>
      </c>
      <c r="GL12" s="17"/>
      <c r="GM12" s="17"/>
      <c r="GN12" s="17" t="s">
        <v>288</v>
      </c>
      <c r="GO12" s="192"/>
      <c r="GQ12" s="17" t="s">
        <v>288</v>
      </c>
      <c r="GS12" s="17" t="s">
        <v>288</v>
      </c>
      <c r="GU12" s="17" t="s">
        <v>288</v>
      </c>
      <c r="GW12" s="17" t="s">
        <v>288</v>
      </c>
      <c r="GY12" s="17" t="s">
        <v>288</v>
      </c>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row>
    <row r="13" spans="1:262" ht="10.5" customHeight="1">
      <c r="A13" s="18" t="s">
        <v>24</v>
      </c>
      <c r="B13" s="177">
        <v>2026118</v>
      </c>
      <c r="C13" s="177">
        <v>36894978</v>
      </c>
      <c r="D13" s="20">
        <v>770751</v>
      </c>
      <c r="E13" s="20">
        <v>21005727</v>
      </c>
      <c r="F13" s="20">
        <v>586686</v>
      </c>
      <c r="G13" s="20">
        <v>1584608</v>
      </c>
      <c r="H13" s="20">
        <v>13242919</v>
      </c>
      <c r="I13" s="20">
        <v>21399</v>
      </c>
      <c r="J13" s="177">
        <v>340648</v>
      </c>
      <c r="K13" s="177">
        <v>6420948</v>
      </c>
      <c r="L13" s="20"/>
      <c r="M13" s="20">
        <v>457888</v>
      </c>
      <c r="N13" s="20">
        <v>945742</v>
      </c>
      <c r="O13" s="20">
        <v>4861501</v>
      </c>
      <c r="P13" s="20">
        <v>107399</v>
      </c>
      <c r="Q13" s="20">
        <v>298218</v>
      </c>
      <c r="R13" s="20">
        <v>1960470</v>
      </c>
      <c r="S13" s="20">
        <v>139916</v>
      </c>
      <c r="T13" s="177">
        <v>204954</v>
      </c>
      <c r="U13" s="177">
        <v>893301</v>
      </c>
      <c r="V13" s="194"/>
      <c r="W13" s="18" t="s">
        <v>24</v>
      </c>
      <c r="X13" s="177">
        <v>19185</v>
      </c>
      <c r="Y13" s="177">
        <v>292377</v>
      </c>
      <c r="Z13" s="177">
        <v>497072</v>
      </c>
      <c r="AA13" s="177">
        <v>53</v>
      </c>
      <c r="AB13" s="20">
        <v>340</v>
      </c>
      <c r="AC13" s="20">
        <v>2456</v>
      </c>
      <c r="AD13" s="20">
        <v>7</v>
      </c>
      <c r="AE13" s="20">
        <v>1006</v>
      </c>
      <c r="AF13" s="20">
        <v>218</v>
      </c>
      <c r="AG13" s="20">
        <v>18174</v>
      </c>
      <c r="AH13" s="177">
        <v>253302</v>
      </c>
      <c r="AI13" s="177"/>
      <c r="AJ13" s="20">
        <v>46</v>
      </c>
      <c r="AK13" s="20">
        <v>17355</v>
      </c>
      <c r="AL13" s="20">
        <v>2132</v>
      </c>
      <c r="AM13" s="20">
        <v>177906</v>
      </c>
      <c r="AN13" s="20">
        <v>39</v>
      </c>
      <c r="AO13" s="20">
        <v>1971</v>
      </c>
      <c r="AP13" s="20">
        <v>875</v>
      </c>
      <c r="AQ13" s="20">
        <v>72680</v>
      </c>
      <c r="AR13" s="177">
        <v>66</v>
      </c>
      <c r="AS13" s="177">
        <v>3107</v>
      </c>
      <c r="AT13" s="177"/>
      <c r="AU13" s="177"/>
      <c r="AV13" s="177"/>
      <c r="AW13" s="195"/>
      <c r="AX13" s="18" t="s">
        <v>24</v>
      </c>
      <c r="AY13" s="177">
        <v>22342</v>
      </c>
      <c r="AZ13" s="177">
        <v>704705</v>
      </c>
      <c r="BA13" s="177">
        <v>5559083</v>
      </c>
      <c r="BB13" s="20">
        <v>6966</v>
      </c>
      <c r="BC13" s="20">
        <v>212056</v>
      </c>
      <c r="BD13" s="20">
        <v>2091178</v>
      </c>
      <c r="BE13" s="20">
        <v>15376</v>
      </c>
      <c r="BF13" s="20">
        <v>492649</v>
      </c>
      <c r="BG13" s="20">
        <v>3467905</v>
      </c>
      <c r="BH13" s="177"/>
      <c r="BI13" s="177">
        <v>386</v>
      </c>
      <c r="BJ13" s="20">
        <v>269960</v>
      </c>
      <c r="BK13" s="20">
        <v>63</v>
      </c>
      <c r="BL13" s="20">
        <v>49008</v>
      </c>
      <c r="BM13" s="20">
        <v>323</v>
      </c>
      <c r="BN13" s="20">
        <v>220952</v>
      </c>
      <c r="BO13" s="20">
        <v>15</v>
      </c>
      <c r="BP13" s="20">
        <v>4500</v>
      </c>
      <c r="BQ13" s="20">
        <v>14</v>
      </c>
      <c r="BR13" s="177">
        <v>2071</v>
      </c>
      <c r="BS13" s="177">
        <v>9897</v>
      </c>
      <c r="BT13" s="195"/>
      <c r="BU13" s="18" t="s">
        <v>24</v>
      </c>
      <c r="BV13" s="177">
        <v>1255025</v>
      </c>
      <c r="BW13" s="177">
        <v>15846493</v>
      </c>
      <c r="BX13" s="177">
        <v>967068</v>
      </c>
      <c r="BY13" s="20">
        <v>2223020</v>
      </c>
      <c r="BZ13" s="20">
        <v>12825025</v>
      </c>
      <c r="CA13" s="20">
        <v>19736</v>
      </c>
      <c r="CB13" s="20">
        <v>287326</v>
      </c>
      <c r="CC13" s="20">
        <v>5137588</v>
      </c>
      <c r="CD13" s="20">
        <v>789069</v>
      </c>
      <c r="CE13" s="177"/>
      <c r="CF13" s="177">
        <v>1534397</v>
      </c>
      <c r="CG13" s="20">
        <v>6115008</v>
      </c>
      <c r="CH13" s="20">
        <v>158263</v>
      </c>
      <c r="CI13" s="20">
        <v>401297</v>
      </c>
      <c r="CJ13" s="20">
        <v>1572429</v>
      </c>
      <c r="CK13" s="20" t="s">
        <v>53</v>
      </c>
      <c r="CL13" s="20" t="s">
        <v>53</v>
      </c>
      <c r="CM13" s="20" t="s">
        <v>53</v>
      </c>
      <c r="CN13" s="20" t="s">
        <v>53</v>
      </c>
      <c r="CO13" s="177" t="s">
        <v>53</v>
      </c>
      <c r="CP13" s="177" t="s">
        <v>53</v>
      </c>
      <c r="CQ13" s="186"/>
      <c r="CR13" s="18" t="s">
        <v>24</v>
      </c>
      <c r="CS13" s="177" t="s">
        <v>53</v>
      </c>
      <c r="CT13" s="177" t="s">
        <v>53</v>
      </c>
      <c r="CU13" s="177" t="s">
        <v>53</v>
      </c>
      <c r="CV13" s="20" t="s">
        <v>53</v>
      </c>
      <c r="CW13" s="20" t="s">
        <v>53</v>
      </c>
      <c r="CX13" s="20" t="s">
        <v>53</v>
      </c>
      <c r="CY13" s="20">
        <v>255221</v>
      </c>
      <c r="CZ13" s="20">
        <v>402362</v>
      </c>
      <c r="DA13" s="20">
        <v>1100518</v>
      </c>
      <c r="DB13" s="177"/>
      <c r="DC13" s="177" t="s">
        <v>53</v>
      </c>
      <c r="DD13" s="20" t="s">
        <v>53</v>
      </c>
      <c r="DE13" s="20" t="s">
        <v>53</v>
      </c>
      <c r="DF13" s="20">
        <v>18256</v>
      </c>
      <c r="DG13" s="20">
        <v>259684</v>
      </c>
      <c r="DH13" s="20">
        <v>359054</v>
      </c>
      <c r="DI13" s="20" t="s">
        <v>53</v>
      </c>
      <c r="DJ13" s="20" t="s">
        <v>53</v>
      </c>
      <c r="DK13" s="20" t="s">
        <v>53</v>
      </c>
      <c r="DL13" s="195"/>
      <c r="DM13" s="18" t="s">
        <v>24</v>
      </c>
      <c r="DN13" s="177">
        <v>288</v>
      </c>
      <c r="DO13" s="177">
        <v>1117</v>
      </c>
      <c r="DP13" s="177">
        <v>7670</v>
      </c>
      <c r="DQ13" s="177" t="s">
        <v>53</v>
      </c>
      <c r="DR13" s="177" t="s">
        <v>53</v>
      </c>
      <c r="DS13" s="177" t="s">
        <v>53</v>
      </c>
      <c r="DT13" s="20">
        <v>1</v>
      </c>
      <c r="DU13" s="20">
        <v>45</v>
      </c>
      <c r="DV13" s="20">
        <v>5</v>
      </c>
      <c r="DW13" s="20">
        <v>25176</v>
      </c>
      <c r="DX13" s="20"/>
      <c r="DY13" s="20">
        <v>153211</v>
      </c>
      <c r="DZ13" s="177">
        <v>5</v>
      </c>
      <c r="EA13" s="177">
        <v>105</v>
      </c>
      <c r="EB13" s="20">
        <v>2936</v>
      </c>
      <c r="EC13" s="20">
        <v>202029</v>
      </c>
      <c r="ED13" s="20">
        <v>68</v>
      </c>
      <c r="EE13" s="20">
        <v>3912</v>
      </c>
      <c r="EF13" s="20">
        <v>1360</v>
      </c>
      <c r="EG13" s="20">
        <v>81470</v>
      </c>
      <c r="EH13" s="20">
        <v>170</v>
      </c>
      <c r="EI13" s="20">
        <v>6756</v>
      </c>
      <c r="EJ13" s="20"/>
      <c r="EK13" s="20"/>
      <c r="EL13" s="20"/>
      <c r="EM13" s="195"/>
      <c r="EN13" s="18" t="s">
        <v>24</v>
      </c>
      <c r="EO13" s="177">
        <v>1141</v>
      </c>
      <c r="EP13" s="177">
        <v>629438</v>
      </c>
      <c r="EQ13" s="177">
        <v>1591</v>
      </c>
      <c r="ER13" s="177">
        <v>477300</v>
      </c>
      <c r="ES13" s="20" t="s">
        <v>53</v>
      </c>
      <c r="ET13" s="20" t="s">
        <v>53</v>
      </c>
      <c r="EU13" s="20" t="s">
        <v>53</v>
      </c>
      <c r="EV13" s="20" t="s">
        <v>53</v>
      </c>
      <c r="EW13" s="20" t="s">
        <v>53</v>
      </c>
      <c r="EX13" s="20"/>
      <c r="EY13" s="177" t="s">
        <v>53</v>
      </c>
      <c r="EZ13" s="177" t="s">
        <v>53</v>
      </c>
      <c r="FA13" s="20" t="s">
        <v>53</v>
      </c>
      <c r="FB13" s="20" t="s">
        <v>53</v>
      </c>
      <c r="FC13" s="20" t="s">
        <v>53</v>
      </c>
      <c r="FD13" s="20" t="s">
        <v>53</v>
      </c>
      <c r="FE13" s="20" t="s">
        <v>53</v>
      </c>
      <c r="FF13" s="20" t="s">
        <v>53</v>
      </c>
      <c r="FG13" s="20" t="s">
        <v>53</v>
      </c>
      <c r="FH13" s="20" t="s">
        <v>53</v>
      </c>
      <c r="FI13" s="195"/>
      <c r="FJ13" s="18" t="s">
        <v>24</v>
      </c>
      <c r="FK13" s="177" t="s">
        <v>53</v>
      </c>
      <c r="FL13" s="177" t="s">
        <v>53</v>
      </c>
      <c r="FM13" s="177" t="s">
        <v>53</v>
      </c>
      <c r="FN13" s="20" t="s">
        <v>53</v>
      </c>
      <c r="FO13" s="20" t="s">
        <v>53</v>
      </c>
      <c r="FP13" s="20" t="s">
        <v>53</v>
      </c>
      <c r="FQ13" s="20" t="s">
        <v>53</v>
      </c>
      <c r="FR13" s="20" t="s">
        <v>53</v>
      </c>
      <c r="FS13" s="20" t="s">
        <v>53</v>
      </c>
      <c r="FT13" s="177"/>
      <c r="FU13" s="177" t="s">
        <v>53</v>
      </c>
      <c r="FV13" s="20" t="s">
        <v>53</v>
      </c>
      <c r="FW13" s="20" t="s">
        <v>53</v>
      </c>
      <c r="FX13" s="20" t="s">
        <v>53</v>
      </c>
      <c r="FY13" s="20" t="s">
        <v>53</v>
      </c>
      <c r="FZ13" s="20" t="s">
        <v>53</v>
      </c>
      <c r="GA13" s="20" t="s">
        <v>53</v>
      </c>
      <c r="GB13" s="20" t="s">
        <v>53</v>
      </c>
      <c r="GC13" s="20" t="s">
        <v>53</v>
      </c>
      <c r="GD13" s="195"/>
      <c r="GE13" s="18" t="s">
        <v>24</v>
      </c>
      <c r="GF13" s="177" t="s">
        <v>53</v>
      </c>
      <c r="GG13" s="177" t="s">
        <v>53</v>
      </c>
      <c r="GH13" s="177" t="s">
        <v>53</v>
      </c>
      <c r="GI13" s="177" t="s">
        <v>53</v>
      </c>
      <c r="GJ13" s="20" t="s">
        <v>53</v>
      </c>
      <c r="GK13" s="20" t="s">
        <v>53</v>
      </c>
      <c r="GL13" s="20" t="s">
        <v>53</v>
      </c>
      <c r="GM13" s="20" t="s">
        <v>53</v>
      </c>
      <c r="GN13" s="20" t="s">
        <v>53</v>
      </c>
      <c r="GO13" s="20"/>
      <c r="GP13" s="177">
        <v>224</v>
      </c>
      <c r="GQ13" s="177">
        <v>29351</v>
      </c>
      <c r="GR13" s="20">
        <v>118</v>
      </c>
      <c r="GS13" s="20">
        <v>13408</v>
      </c>
      <c r="GT13" s="20">
        <v>7988</v>
      </c>
      <c r="GU13" s="20">
        <v>592589</v>
      </c>
      <c r="GV13" s="20">
        <v>5399</v>
      </c>
      <c r="GW13" s="20">
        <v>415169</v>
      </c>
      <c r="GX13" s="20">
        <v>2589</v>
      </c>
      <c r="GY13" s="20">
        <v>177421</v>
      </c>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row>
    <row r="14" spans="1:262" ht="10.5" customHeight="1">
      <c r="A14" s="18"/>
      <c r="B14" s="177"/>
      <c r="C14" s="177"/>
      <c r="D14" s="20"/>
      <c r="E14" s="20"/>
      <c r="F14" s="20"/>
      <c r="G14" s="20"/>
      <c r="H14" s="20"/>
      <c r="I14" s="20"/>
      <c r="J14" s="20"/>
      <c r="K14" s="20"/>
      <c r="L14" s="20"/>
      <c r="M14" s="20"/>
      <c r="N14" s="20"/>
      <c r="O14" s="20"/>
      <c r="P14" s="20"/>
      <c r="Q14" s="20"/>
      <c r="R14" s="20"/>
      <c r="S14" s="20"/>
      <c r="T14" s="20"/>
      <c r="U14" s="20"/>
      <c r="V14" s="196"/>
      <c r="W14" s="18"/>
      <c r="X14" s="177"/>
      <c r="Y14" s="177"/>
      <c r="Z14" s="177"/>
      <c r="AA14" s="177"/>
      <c r="AB14" s="20"/>
      <c r="AC14" s="20"/>
      <c r="AD14" s="20"/>
      <c r="AE14" s="20"/>
      <c r="AF14" s="20"/>
      <c r="AG14" s="20"/>
      <c r="AH14" s="20"/>
      <c r="AI14" s="20"/>
      <c r="AJ14" s="20"/>
      <c r="AK14" s="20"/>
      <c r="AL14" s="20"/>
      <c r="AM14" s="20"/>
      <c r="AN14" s="20"/>
      <c r="AO14" s="20"/>
      <c r="AP14" s="20"/>
      <c r="AQ14" s="20"/>
      <c r="AR14" s="20"/>
      <c r="AS14" s="20"/>
      <c r="AT14" s="20"/>
      <c r="AU14" s="20"/>
      <c r="AV14" s="20"/>
      <c r="AX14" s="18"/>
      <c r="AY14" s="177"/>
      <c r="AZ14" s="177"/>
      <c r="BA14" s="177"/>
      <c r="BB14" s="20"/>
      <c r="BC14" s="20"/>
      <c r="BD14" s="20"/>
      <c r="BE14" s="20"/>
      <c r="BF14" s="20"/>
      <c r="BG14" s="20"/>
      <c r="BH14" s="20"/>
      <c r="BI14" s="20"/>
      <c r="BJ14" s="20"/>
      <c r="BK14" s="20"/>
      <c r="BL14" s="20"/>
      <c r="BM14" s="20"/>
      <c r="BN14" s="20"/>
      <c r="BO14" s="20"/>
      <c r="BP14" s="20"/>
      <c r="BQ14" s="20"/>
      <c r="BR14" s="20"/>
      <c r="BS14" s="20"/>
      <c r="BU14" s="18"/>
      <c r="BV14" s="177"/>
      <c r="BW14" s="177"/>
      <c r="BX14" s="177"/>
      <c r="BY14" s="20"/>
      <c r="BZ14" s="20"/>
      <c r="CA14" s="20"/>
      <c r="CB14" s="20"/>
      <c r="CC14" s="20"/>
      <c r="CD14" s="20"/>
      <c r="CE14" s="20"/>
      <c r="CF14" s="20"/>
      <c r="CG14" s="20"/>
      <c r="CH14" s="20"/>
      <c r="CI14" s="20"/>
      <c r="CJ14" s="20"/>
      <c r="CK14" s="20"/>
      <c r="CL14" s="20"/>
      <c r="CM14" s="20"/>
      <c r="CN14" s="20"/>
      <c r="CO14" s="20"/>
      <c r="CP14" s="20"/>
      <c r="CR14" s="18"/>
      <c r="CS14" s="177"/>
      <c r="CT14" s="177"/>
      <c r="CU14" s="177"/>
      <c r="CV14" s="20"/>
      <c r="CW14" s="20"/>
      <c r="CX14" s="20"/>
      <c r="CY14" s="20"/>
      <c r="CZ14" s="20"/>
      <c r="DA14" s="20"/>
      <c r="DB14" s="20"/>
      <c r="DC14" s="20"/>
      <c r="DD14" s="20"/>
      <c r="DE14" s="20"/>
      <c r="DF14" s="20"/>
      <c r="DG14" s="20"/>
      <c r="DH14" s="20"/>
      <c r="DI14" s="20"/>
      <c r="DJ14" s="20"/>
      <c r="DK14" s="20"/>
      <c r="DM14" s="18"/>
      <c r="DN14" s="177"/>
      <c r="DO14" s="177"/>
      <c r="DP14" s="177"/>
      <c r="DQ14" s="177"/>
      <c r="DR14" s="177"/>
      <c r="DS14" s="177"/>
      <c r="DT14" s="20"/>
      <c r="DU14" s="20"/>
      <c r="DV14" s="20"/>
      <c r="DW14" s="20"/>
      <c r="DX14" s="20"/>
      <c r="DY14" s="20"/>
      <c r="DZ14" s="20"/>
      <c r="EA14" s="20"/>
      <c r="EB14" s="20"/>
      <c r="EC14" s="20"/>
      <c r="ED14" s="20"/>
      <c r="EE14" s="20"/>
      <c r="EF14" s="20"/>
      <c r="EG14" s="20"/>
      <c r="EH14" s="20"/>
      <c r="EI14" s="20"/>
      <c r="EJ14" s="20"/>
      <c r="EK14" s="20"/>
      <c r="EL14" s="20"/>
      <c r="EN14" s="18"/>
      <c r="EO14" s="177"/>
      <c r="EP14" s="177"/>
      <c r="EQ14" s="177"/>
      <c r="ER14" s="177"/>
      <c r="ES14" s="20"/>
      <c r="ET14" s="20"/>
      <c r="EU14" s="20"/>
      <c r="EV14" s="20"/>
      <c r="EW14" s="20"/>
      <c r="EX14" s="20"/>
      <c r="EY14" s="20"/>
      <c r="EZ14" s="20"/>
      <c r="FA14" s="20"/>
      <c r="FB14" s="20"/>
      <c r="FC14" s="20"/>
      <c r="FD14" s="20"/>
      <c r="FE14" s="20"/>
      <c r="FF14" s="20"/>
      <c r="FG14" s="20"/>
      <c r="FH14" s="20"/>
      <c r="FJ14" s="18"/>
      <c r="FK14" s="177"/>
      <c r="FL14" s="177"/>
      <c r="FM14" s="177"/>
      <c r="FN14" s="20"/>
      <c r="FO14" s="20"/>
      <c r="FP14" s="20"/>
      <c r="FQ14" s="20"/>
      <c r="FR14" s="20"/>
      <c r="FS14" s="20"/>
      <c r="FT14" s="20"/>
      <c r="FU14" s="20"/>
      <c r="FV14" s="20"/>
      <c r="FW14" s="20"/>
      <c r="FX14" s="20"/>
      <c r="FY14" s="20"/>
      <c r="FZ14" s="20"/>
      <c r="GA14" s="20"/>
      <c r="GB14" s="20"/>
      <c r="GC14" s="20"/>
      <c r="GE14" s="18"/>
      <c r="GF14" s="177"/>
      <c r="GG14" s="177"/>
      <c r="GH14" s="177"/>
      <c r="GI14" s="177"/>
      <c r="GJ14" s="20"/>
      <c r="GK14" s="20"/>
      <c r="GL14" s="20"/>
      <c r="GM14" s="20"/>
      <c r="GN14" s="20"/>
      <c r="GO14" s="20"/>
      <c r="GP14" s="20"/>
      <c r="GQ14" s="20"/>
      <c r="GR14" s="20"/>
      <c r="GS14" s="20"/>
      <c r="GT14" s="20"/>
      <c r="GU14" s="20"/>
      <c r="GV14" s="20"/>
      <c r="GW14" s="20"/>
      <c r="GX14" s="20"/>
      <c r="GY14" s="20"/>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row>
    <row r="15" spans="1:262" ht="10.5" customHeight="1">
      <c r="A15" s="18" t="s">
        <v>26</v>
      </c>
      <c r="B15" s="177">
        <v>1951044</v>
      </c>
      <c r="C15" s="177">
        <v>34802262</v>
      </c>
      <c r="D15" s="177">
        <v>744387</v>
      </c>
      <c r="E15" s="177">
        <v>19998834</v>
      </c>
      <c r="F15" s="177">
        <v>551518</v>
      </c>
      <c r="G15" s="177">
        <v>1448670</v>
      </c>
      <c r="H15" s="177">
        <v>12410391</v>
      </c>
      <c r="I15" s="177">
        <v>19324</v>
      </c>
      <c r="J15" s="177">
        <v>301028</v>
      </c>
      <c r="K15" s="177">
        <v>6079332</v>
      </c>
      <c r="L15" s="177"/>
      <c r="M15" s="177">
        <v>430999</v>
      </c>
      <c r="N15" s="177">
        <v>872920</v>
      </c>
      <c r="O15" s="177">
        <v>4497066</v>
      </c>
      <c r="P15" s="177">
        <v>101195</v>
      </c>
      <c r="Q15" s="177">
        <v>274722</v>
      </c>
      <c r="R15" s="177">
        <v>1833993</v>
      </c>
      <c r="S15" s="177">
        <v>150572</v>
      </c>
      <c r="T15" s="177">
        <v>214214</v>
      </c>
      <c r="U15" s="177">
        <v>976383</v>
      </c>
      <c r="V15" s="194"/>
      <c r="W15" s="18" t="s">
        <v>26</v>
      </c>
      <c r="X15" s="177">
        <v>17313</v>
      </c>
      <c r="Y15" s="177">
        <v>257279</v>
      </c>
      <c r="Z15" s="177">
        <v>444168</v>
      </c>
      <c r="AA15" s="177">
        <v>28</v>
      </c>
      <c r="AB15" s="177">
        <v>265</v>
      </c>
      <c r="AC15" s="177">
        <v>1865</v>
      </c>
      <c r="AD15" s="177">
        <v>3</v>
      </c>
      <c r="AE15" s="177">
        <v>50</v>
      </c>
      <c r="AF15" s="177">
        <v>6</v>
      </c>
      <c r="AG15" s="177">
        <v>17611</v>
      </c>
      <c r="AH15" s="177">
        <v>254583</v>
      </c>
      <c r="AI15" s="177"/>
      <c r="AJ15" s="177">
        <v>49</v>
      </c>
      <c r="AK15" s="177">
        <v>17190</v>
      </c>
      <c r="AL15" s="177">
        <v>2058</v>
      </c>
      <c r="AM15" s="177">
        <v>174885</v>
      </c>
      <c r="AN15" s="177">
        <v>36</v>
      </c>
      <c r="AO15" s="177">
        <v>1010</v>
      </c>
      <c r="AP15" s="177">
        <v>838</v>
      </c>
      <c r="AQ15" s="177">
        <v>79871</v>
      </c>
      <c r="AR15" s="177">
        <v>62</v>
      </c>
      <c r="AS15" s="177">
        <v>2493</v>
      </c>
      <c r="AT15" s="177"/>
      <c r="AU15" s="177"/>
      <c r="AV15" s="177"/>
      <c r="AW15" s="195"/>
      <c r="AX15" s="18" t="s">
        <v>26</v>
      </c>
      <c r="AY15" s="177">
        <v>21215</v>
      </c>
      <c r="AZ15" s="177">
        <v>680589</v>
      </c>
      <c r="BA15" s="177">
        <v>5370452</v>
      </c>
      <c r="BB15" s="177">
        <v>6977</v>
      </c>
      <c r="BC15" s="177">
        <v>213786</v>
      </c>
      <c r="BD15" s="177">
        <v>2106275</v>
      </c>
      <c r="BE15" s="177">
        <v>14238</v>
      </c>
      <c r="BF15" s="177">
        <v>466803</v>
      </c>
      <c r="BG15" s="177">
        <v>3264178</v>
      </c>
      <c r="BH15" s="177"/>
      <c r="BI15" s="177">
        <v>380</v>
      </c>
      <c r="BJ15" s="177">
        <v>256276</v>
      </c>
      <c r="BK15" s="177">
        <v>89</v>
      </c>
      <c r="BL15" s="177">
        <v>65624</v>
      </c>
      <c r="BM15" s="177">
        <v>291</v>
      </c>
      <c r="BN15" s="177">
        <v>190653</v>
      </c>
      <c r="BO15" s="177">
        <v>10</v>
      </c>
      <c r="BP15" s="177">
        <v>3000</v>
      </c>
      <c r="BQ15" s="177">
        <v>7</v>
      </c>
      <c r="BR15" s="177">
        <v>1218</v>
      </c>
      <c r="BS15" s="177">
        <v>6259</v>
      </c>
      <c r="BT15" s="195"/>
      <c r="BU15" s="18" t="s">
        <v>26</v>
      </c>
      <c r="BV15" s="177">
        <v>1206368</v>
      </c>
      <c r="BW15" s="177">
        <v>14772141</v>
      </c>
      <c r="BX15" s="177">
        <v>904082</v>
      </c>
      <c r="BY15" s="177">
        <v>2024097</v>
      </c>
      <c r="BZ15" s="177">
        <v>11811806</v>
      </c>
      <c r="CA15" s="177">
        <v>18031</v>
      </c>
      <c r="CB15" s="177">
        <v>251419</v>
      </c>
      <c r="CC15" s="177">
        <v>4693927</v>
      </c>
      <c r="CD15" s="177">
        <v>738856</v>
      </c>
      <c r="CE15" s="177"/>
      <c r="CF15" s="177">
        <v>1403584</v>
      </c>
      <c r="CG15" s="177">
        <v>5658026</v>
      </c>
      <c r="CH15" s="177">
        <v>147195</v>
      </c>
      <c r="CI15" s="177">
        <v>369094</v>
      </c>
      <c r="CJ15" s="177">
        <v>1459852</v>
      </c>
      <c r="CK15" s="177" t="s">
        <v>53</v>
      </c>
      <c r="CL15" s="177" t="s">
        <v>53</v>
      </c>
      <c r="CM15" s="177" t="s">
        <v>53</v>
      </c>
      <c r="CN15" s="177" t="s">
        <v>53</v>
      </c>
      <c r="CO15" s="177" t="s">
        <v>53</v>
      </c>
      <c r="CP15" s="177" t="s">
        <v>53</v>
      </c>
      <c r="CQ15" s="186"/>
      <c r="CR15" s="18" t="s">
        <v>26</v>
      </c>
      <c r="CS15" s="177" t="s">
        <v>53</v>
      </c>
      <c r="CT15" s="177" t="s">
        <v>53</v>
      </c>
      <c r="CU15" s="177" t="s">
        <v>53</v>
      </c>
      <c r="CV15" s="177" t="s">
        <v>53</v>
      </c>
      <c r="CW15" s="177" t="s">
        <v>53</v>
      </c>
      <c r="CX15" s="177" t="s">
        <v>53</v>
      </c>
      <c r="CY15" s="177">
        <v>271498</v>
      </c>
      <c r="CZ15" s="177">
        <v>419800</v>
      </c>
      <c r="DA15" s="177">
        <v>1189511</v>
      </c>
      <c r="DB15" s="177"/>
      <c r="DC15" s="177" t="s">
        <v>53</v>
      </c>
      <c r="DD15" s="177" t="s">
        <v>53</v>
      </c>
      <c r="DE15" s="177" t="s">
        <v>53</v>
      </c>
      <c r="DF15" s="177">
        <v>16578</v>
      </c>
      <c r="DG15" s="177">
        <v>226178</v>
      </c>
      <c r="DH15" s="177">
        <v>312021</v>
      </c>
      <c r="DI15" s="177" t="s">
        <v>53</v>
      </c>
      <c r="DJ15" s="177" t="s">
        <v>53</v>
      </c>
      <c r="DK15" s="177" t="s">
        <v>53</v>
      </c>
      <c r="DL15" s="195"/>
      <c r="DM15" s="18" t="s">
        <v>26</v>
      </c>
      <c r="DN15" s="177">
        <v>248</v>
      </c>
      <c r="DO15" s="177">
        <v>1026</v>
      </c>
      <c r="DP15" s="177">
        <v>7005</v>
      </c>
      <c r="DQ15" s="177" t="s">
        <v>53</v>
      </c>
      <c r="DR15" s="177" t="s">
        <v>53</v>
      </c>
      <c r="DS15" s="177" t="s">
        <v>53</v>
      </c>
      <c r="DT15" s="177" t="s">
        <v>191</v>
      </c>
      <c r="DU15" s="177" t="s">
        <v>191</v>
      </c>
      <c r="DV15" s="177" t="s">
        <v>191</v>
      </c>
      <c r="DW15" s="177">
        <v>23829</v>
      </c>
      <c r="DX15" s="177"/>
      <c r="DY15" s="177">
        <v>142408</v>
      </c>
      <c r="DZ15" s="177">
        <v>2</v>
      </c>
      <c r="EA15" s="177">
        <v>23</v>
      </c>
      <c r="EB15" s="177">
        <v>2706</v>
      </c>
      <c r="EC15" s="177">
        <v>192563</v>
      </c>
      <c r="ED15" s="177">
        <v>67</v>
      </c>
      <c r="EE15" s="177">
        <v>3049</v>
      </c>
      <c r="EF15" s="177">
        <v>1242</v>
      </c>
      <c r="EG15" s="177">
        <v>92238</v>
      </c>
      <c r="EH15" s="177">
        <v>119</v>
      </c>
      <c r="EI15" s="177">
        <v>4631</v>
      </c>
      <c r="EJ15" s="177"/>
      <c r="EK15" s="177"/>
      <c r="EL15" s="177"/>
      <c r="EM15" s="195"/>
      <c r="EN15" s="18" t="s">
        <v>26</v>
      </c>
      <c r="EO15" s="177">
        <v>1027</v>
      </c>
      <c r="EP15" s="177">
        <v>552488</v>
      </c>
      <c r="EQ15" s="177">
        <v>1548</v>
      </c>
      <c r="ER15" s="177">
        <v>464400</v>
      </c>
      <c r="ES15" s="177" t="s">
        <v>53</v>
      </c>
      <c r="ET15" s="177" t="s">
        <v>53</v>
      </c>
      <c r="EU15" s="177" t="s">
        <v>53</v>
      </c>
      <c r="EV15" s="177" t="s">
        <v>53</v>
      </c>
      <c r="EW15" s="177" t="s">
        <v>53</v>
      </c>
      <c r="EX15" s="177"/>
      <c r="EY15" s="177" t="s">
        <v>53</v>
      </c>
      <c r="EZ15" s="177" t="s">
        <v>53</v>
      </c>
      <c r="FA15" s="177" t="s">
        <v>53</v>
      </c>
      <c r="FB15" s="177" t="s">
        <v>53</v>
      </c>
      <c r="FC15" s="177" t="s">
        <v>53</v>
      </c>
      <c r="FD15" s="177" t="s">
        <v>53</v>
      </c>
      <c r="FE15" s="177" t="s">
        <v>53</v>
      </c>
      <c r="FF15" s="177" t="s">
        <v>53</v>
      </c>
      <c r="FG15" s="177" t="s">
        <v>53</v>
      </c>
      <c r="FH15" s="177" t="s">
        <v>53</v>
      </c>
      <c r="FI15" s="195"/>
      <c r="FJ15" s="18" t="s">
        <v>26</v>
      </c>
      <c r="FK15" s="177" t="s">
        <v>53</v>
      </c>
      <c r="FL15" s="177" t="s">
        <v>53</v>
      </c>
      <c r="FM15" s="177" t="s">
        <v>53</v>
      </c>
      <c r="FN15" s="177" t="s">
        <v>53</v>
      </c>
      <c r="FO15" s="177" t="s">
        <v>53</v>
      </c>
      <c r="FP15" s="177" t="s">
        <v>53</v>
      </c>
      <c r="FQ15" s="177" t="s">
        <v>53</v>
      </c>
      <c r="FR15" s="177" t="s">
        <v>53</v>
      </c>
      <c r="FS15" s="177" t="s">
        <v>53</v>
      </c>
      <c r="FT15" s="177"/>
      <c r="FU15" s="177" t="s">
        <v>53</v>
      </c>
      <c r="FV15" s="177" t="s">
        <v>53</v>
      </c>
      <c r="FW15" s="177" t="s">
        <v>53</v>
      </c>
      <c r="FX15" s="177" t="s">
        <v>53</v>
      </c>
      <c r="FY15" s="177" t="s">
        <v>53</v>
      </c>
      <c r="FZ15" s="177" t="s">
        <v>53</v>
      </c>
      <c r="GA15" s="177" t="s">
        <v>53</v>
      </c>
      <c r="GB15" s="177" t="s">
        <v>53</v>
      </c>
      <c r="GC15" s="177" t="s">
        <v>53</v>
      </c>
      <c r="GD15" s="195"/>
      <c r="GE15" s="18" t="s">
        <v>26</v>
      </c>
      <c r="GF15" s="177" t="s">
        <v>53</v>
      </c>
      <c r="GG15" s="177" t="s">
        <v>53</v>
      </c>
      <c r="GH15" s="177" t="s">
        <v>53</v>
      </c>
      <c r="GI15" s="177" t="s">
        <v>53</v>
      </c>
      <c r="GJ15" s="177" t="s">
        <v>53</v>
      </c>
      <c r="GK15" s="177" t="s">
        <v>53</v>
      </c>
      <c r="GL15" s="177" t="s">
        <v>53</v>
      </c>
      <c r="GM15" s="177" t="s">
        <v>53</v>
      </c>
      <c r="GN15" s="177" t="s">
        <v>53</v>
      </c>
      <c r="GO15" s="177"/>
      <c r="GP15" s="177">
        <v>198</v>
      </c>
      <c r="GQ15" s="177">
        <v>20130</v>
      </c>
      <c r="GR15" s="177">
        <v>91</v>
      </c>
      <c r="GS15" s="177">
        <v>11158</v>
      </c>
      <c r="GT15" s="177">
        <v>7417</v>
      </c>
      <c r="GU15" s="177">
        <v>582027</v>
      </c>
      <c r="GV15" s="177">
        <v>5065</v>
      </c>
      <c r="GW15" s="177">
        <v>391636</v>
      </c>
      <c r="GX15" s="177">
        <v>2352</v>
      </c>
      <c r="GY15" s="177">
        <v>190391</v>
      </c>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row>
    <row r="16" spans="1:262" ht="10.5" customHeight="1">
      <c r="A16" s="18"/>
      <c r="B16" s="177"/>
      <c r="C16" s="177"/>
      <c r="D16" s="20"/>
      <c r="E16" s="20"/>
      <c r="F16" s="20"/>
      <c r="G16" s="20"/>
      <c r="H16" s="20"/>
      <c r="I16" s="20"/>
      <c r="J16" s="20"/>
      <c r="K16" s="20"/>
      <c r="L16" s="177"/>
      <c r="M16" s="20"/>
      <c r="N16" s="20"/>
      <c r="O16" s="20"/>
      <c r="P16" s="20"/>
      <c r="Q16" s="20"/>
      <c r="R16" s="20"/>
      <c r="S16" s="20"/>
      <c r="T16" s="20"/>
      <c r="U16" s="20"/>
      <c r="V16" s="196"/>
      <c r="W16" s="18"/>
      <c r="X16" s="177"/>
      <c r="Y16" s="177"/>
      <c r="Z16" s="177"/>
      <c r="AA16" s="177"/>
      <c r="AB16" s="20"/>
      <c r="AC16" s="20"/>
      <c r="AD16" s="20"/>
      <c r="AE16" s="20"/>
      <c r="AF16" s="20"/>
      <c r="AG16" s="20"/>
      <c r="AH16" s="20"/>
      <c r="AI16" s="20"/>
      <c r="AJ16" s="177"/>
      <c r="AK16" s="20"/>
      <c r="AL16" s="20"/>
      <c r="AM16" s="20"/>
      <c r="AN16" s="20"/>
      <c r="AO16" s="20"/>
      <c r="AP16" s="20"/>
      <c r="AQ16" s="20"/>
      <c r="AR16" s="20"/>
      <c r="AS16" s="20"/>
      <c r="AT16" s="20"/>
      <c r="AU16" s="20"/>
      <c r="AV16" s="20"/>
      <c r="AX16" s="18"/>
      <c r="AY16" s="177"/>
      <c r="AZ16" s="177"/>
      <c r="BA16" s="177"/>
      <c r="BB16" s="20"/>
      <c r="BC16" s="20"/>
      <c r="BD16" s="20"/>
      <c r="BE16" s="20"/>
      <c r="BF16" s="20"/>
      <c r="BG16" s="20"/>
      <c r="BH16" s="20"/>
      <c r="BI16" s="20"/>
      <c r="BJ16" s="177"/>
      <c r="BK16" s="20"/>
      <c r="BL16" s="20"/>
      <c r="BM16" s="20"/>
      <c r="BN16" s="20"/>
      <c r="BO16" s="20"/>
      <c r="BP16" s="20"/>
      <c r="BQ16" s="20"/>
      <c r="BR16" s="20"/>
      <c r="BS16" s="20"/>
      <c r="BU16" s="18"/>
      <c r="BV16" s="177"/>
      <c r="BW16" s="177"/>
      <c r="BX16" s="177"/>
      <c r="BY16" s="20"/>
      <c r="BZ16" s="20"/>
      <c r="CA16" s="20"/>
      <c r="CB16" s="20"/>
      <c r="CC16" s="20"/>
      <c r="CD16" s="20"/>
      <c r="CE16" s="20"/>
      <c r="CF16" s="20"/>
      <c r="CG16" s="177"/>
      <c r="CH16" s="20"/>
      <c r="CI16" s="20"/>
      <c r="CJ16" s="20"/>
      <c r="CK16" s="20"/>
      <c r="CL16" s="20"/>
      <c r="CM16" s="20"/>
      <c r="CN16" s="20"/>
      <c r="CO16" s="20"/>
      <c r="CP16" s="20"/>
      <c r="CR16" s="18"/>
      <c r="CS16" s="177"/>
      <c r="CT16" s="177"/>
      <c r="CU16" s="177"/>
      <c r="CV16" s="20"/>
      <c r="CW16" s="20"/>
      <c r="CX16" s="20"/>
      <c r="CY16" s="20"/>
      <c r="CZ16" s="20"/>
      <c r="DA16" s="20"/>
      <c r="DB16" s="20"/>
      <c r="DC16" s="20"/>
      <c r="DD16" s="177"/>
      <c r="DE16" s="20"/>
      <c r="DF16" s="20"/>
      <c r="DG16" s="20"/>
      <c r="DH16" s="20"/>
      <c r="DI16" s="20"/>
      <c r="DJ16" s="20"/>
      <c r="DK16" s="20"/>
      <c r="DM16" s="18"/>
      <c r="DN16" s="177"/>
      <c r="DO16" s="177"/>
      <c r="DP16" s="177"/>
      <c r="DQ16" s="177"/>
      <c r="DR16" s="177"/>
      <c r="DS16" s="177"/>
      <c r="DT16" s="20"/>
      <c r="DU16" s="20"/>
      <c r="DV16" s="20"/>
      <c r="DW16" s="20"/>
      <c r="DX16" s="20"/>
      <c r="DY16" s="20"/>
      <c r="DZ16" s="20"/>
      <c r="EA16" s="20"/>
      <c r="EB16" s="177"/>
      <c r="EC16" s="20"/>
      <c r="ED16" s="20"/>
      <c r="EE16" s="20"/>
      <c r="EF16" s="20"/>
      <c r="EG16" s="20"/>
      <c r="EH16" s="20"/>
      <c r="EI16" s="20"/>
      <c r="EJ16" s="20"/>
      <c r="EK16" s="20"/>
      <c r="EL16" s="20"/>
      <c r="EN16" s="18"/>
      <c r="EO16" s="177"/>
      <c r="EP16" s="177"/>
      <c r="EQ16" s="177"/>
      <c r="ER16" s="177"/>
      <c r="ES16" s="20"/>
      <c r="ET16" s="20"/>
      <c r="EU16" s="20"/>
      <c r="EV16" s="20"/>
      <c r="EW16" s="20"/>
      <c r="EX16" s="20"/>
      <c r="EY16" s="20"/>
      <c r="EZ16" s="20"/>
      <c r="FA16" s="177"/>
      <c r="FB16" s="20"/>
      <c r="FC16" s="20"/>
      <c r="FD16" s="20"/>
      <c r="FE16" s="20"/>
      <c r="FF16" s="20"/>
      <c r="FG16" s="20"/>
      <c r="FH16" s="20"/>
      <c r="FJ16" s="18"/>
      <c r="FK16" s="177"/>
      <c r="FL16" s="177"/>
      <c r="FM16" s="177"/>
      <c r="FN16" s="20"/>
      <c r="FO16" s="20"/>
      <c r="FP16" s="20"/>
      <c r="FQ16" s="20"/>
      <c r="FR16" s="20"/>
      <c r="FS16" s="20"/>
      <c r="FT16" s="20"/>
      <c r="FU16" s="20"/>
      <c r="FV16" s="177"/>
      <c r="FW16" s="20"/>
      <c r="FX16" s="20"/>
      <c r="FY16" s="20"/>
      <c r="FZ16" s="20"/>
      <c r="GA16" s="20"/>
      <c r="GB16" s="20"/>
      <c r="GC16" s="20"/>
      <c r="GE16" s="18"/>
      <c r="GF16" s="177"/>
      <c r="GG16" s="177"/>
      <c r="GH16" s="177"/>
      <c r="GI16" s="177"/>
      <c r="GJ16" s="20"/>
      <c r="GK16" s="20"/>
      <c r="GL16" s="20"/>
      <c r="GM16" s="20"/>
      <c r="GN16" s="20"/>
      <c r="GO16" s="20"/>
      <c r="GP16" s="20"/>
      <c r="GQ16" s="20"/>
      <c r="GR16" s="177"/>
      <c r="GS16" s="20"/>
      <c r="GT16" s="20"/>
      <c r="GU16" s="20"/>
      <c r="GV16" s="20"/>
      <c r="GW16" s="20"/>
      <c r="GX16" s="20"/>
      <c r="GY16" s="20"/>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row>
    <row r="17" spans="1:262" ht="10.5" customHeight="1">
      <c r="A17" s="18" t="s">
        <v>29</v>
      </c>
      <c r="B17" s="177">
        <v>1876847</v>
      </c>
      <c r="C17" s="177">
        <v>31560619</v>
      </c>
      <c r="D17" s="20">
        <v>708399</v>
      </c>
      <c r="E17" s="20">
        <v>17482085</v>
      </c>
      <c r="F17" s="20">
        <v>515967</v>
      </c>
      <c r="G17" s="20">
        <v>1307727</v>
      </c>
      <c r="H17" s="20">
        <v>11316177</v>
      </c>
      <c r="I17" s="20">
        <v>17361</v>
      </c>
      <c r="J17" s="177">
        <v>263293</v>
      </c>
      <c r="K17" s="177">
        <v>5433538</v>
      </c>
      <c r="L17" s="20"/>
      <c r="M17" s="20">
        <v>403101</v>
      </c>
      <c r="N17" s="20">
        <v>788274</v>
      </c>
      <c r="O17" s="20">
        <v>4123511</v>
      </c>
      <c r="P17" s="20">
        <v>95505</v>
      </c>
      <c r="Q17" s="20">
        <v>256160</v>
      </c>
      <c r="R17" s="20">
        <v>1759127</v>
      </c>
      <c r="S17" s="20">
        <v>156332</v>
      </c>
      <c r="T17" s="177">
        <v>218665</v>
      </c>
      <c r="U17" s="177">
        <v>1075764</v>
      </c>
      <c r="V17" s="194"/>
      <c r="W17" s="18" t="s">
        <v>29</v>
      </c>
      <c r="X17" s="177">
        <v>15338</v>
      </c>
      <c r="Y17" s="177">
        <v>222572</v>
      </c>
      <c r="Z17" s="177">
        <v>387906</v>
      </c>
      <c r="AA17" s="177">
        <v>30</v>
      </c>
      <c r="AB17" s="20">
        <v>243</v>
      </c>
      <c r="AC17" s="20">
        <v>1704</v>
      </c>
      <c r="AD17" s="20">
        <v>1</v>
      </c>
      <c r="AE17" s="20">
        <v>73</v>
      </c>
      <c r="AF17" s="20">
        <v>8</v>
      </c>
      <c r="AG17" s="20">
        <v>16631</v>
      </c>
      <c r="AH17" s="177">
        <v>260892</v>
      </c>
      <c r="AI17" s="177"/>
      <c r="AJ17" s="20">
        <v>34</v>
      </c>
      <c r="AK17" s="20">
        <v>14642</v>
      </c>
      <c r="AL17" s="20">
        <v>1751</v>
      </c>
      <c r="AM17" s="20">
        <v>154725</v>
      </c>
      <c r="AN17" s="20">
        <v>25</v>
      </c>
      <c r="AO17" s="20">
        <v>2197</v>
      </c>
      <c r="AP17" s="20">
        <v>630</v>
      </c>
      <c r="AQ17" s="20">
        <v>61744</v>
      </c>
      <c r="AR17" s="177">
        <v>73</v>
      </c>
      <c r="AS17" s="177">
        <v>2526</v>
      </c>
      <c r="AT17" s="177"/>
      <c r="AU17" s="177"/>
      <c r="AV17" s="177"/>
      <c r="AW17" s="195"/>
      <c r="AX17" s="18" t="s">
        <v>29</v>
      </c>
      <c r="AY17" s="177">
        <v>16604</v>
      </c>
      <c r="AZ17" s="177">
        <v>521938</v>
      </c>
      <c r="BA17" s="177">
        <v>3992201</v>
      </c>
      <c r="BB17" s="20">
        <v>6184</v>
      </c>
      <c r="BC17" s="20">
        <v>192124</v>
      </c>
      <c r="BD17" s="20">
        <v>1829660</v>
      </c>
      <c r="BE17" s="20">
        <v>10420</v>
      </c>
      <c r="BF17" s="20">
        <v>329814</v>
      </c>
      <c r="BG17" s="20">
        <v>2162540</v>
      </c>
      <c r="BH17" s="177"/>
      <c r="BI17" s="177">
        <v>293</v>
      </c>
      <c r="BJ17" s="20">
        <v>195020</v>
      </c>
      <c r="BK17" s="20">
        <v>66</v>
      </c>
      <c r="BL17" s="20">
        <v>45441</v>
      </c>
      <c r="BM17" s="20">
        <v>227</v>
      </c>
      <c r="BN17" s="20">
        <v>149579</v>
      </c>
      <c r="BO17" s="20">
        <v>11</v>
      </c>
      <c r="BP17" s="20">
        <v>3300</v>
      </c>
      <c r="BQ17" s="20">
        <v>17</v>
      </c>
      <c r="BR17" s="177">
        <v>2469</v>
      </c>
      <c r="BS17" s="177">
        <v>13281</v>
      </c>
      <c r="BT17" s="195"/>
      <c r="BU17" s="18" t="s">
        <v>29</v>
      </c>
      <c r="BV17" s="177">
        <v>1168110</v>
      </c>
      <c r="BW17" s="177">
        <v>14046981</v>
      </c>
      <c r="BX17" s="177">
        <v>857103</v>
      </c>
      <c r="BY17" s="20">
        <v>1880421</v>
      </c>
      <c r="BZ17" s="20">
        <v>11162988</v>
      </c>
      <c r="CA17" s="20">
        <v>16781</v>
      </c>
      <c r="CB17" s="20">
        <v>231055</v>
      </c>
      <c r="CC17" s="20">
        <v>4460414</v>
      </c>
      <c r="CD17" s="20">
        <v>701972</v>
      </c>
      <c r="CE17" s="177"/>
      <c r="CF17" s="177">
        <v>1310438</v>
      </c>
      <c r="CG17" s="20">
        <v>5336443</v>
      </c>
      <c r="CH17" s="20">
        <v>138350</v>
      </c>
      <c r="CI17" s="20">
        <v>338928</v>
      </c>
      <c r="CJ17" s="20">
        <v>1366132</v>
      </c>
      <c r="CK17" s="20" t="s">
        <v>53</v>
      </c>
      <c r="CL17" s="20" t="s">
        <v>53</v>
      </c>
      <c r="CM17" s="20" t="s">
        <v>53</v>
      </c>
      <c r="CN17" s="20" t="s">
        <v>53</v>
      </c>
      <c r="CO17" s="177" t="s">
        <v>53</v>
      </c>
      <c r="CP17" s="177" t="s">
        <v>53</v>
      </c>
      <c r="CQ17" s="186"/>
      <c r="CR17" s="18" t="s">
        <v>29</v>
      </c>
      <c r="CS17" s="177" t="s">
        <v>53</v>
      </c>
      <c r="CT17" s="177" t="s">
        <v>53</v>
      </c>
      <c r="CU17" s="177" t="s">
        <v>53</v>
      </c>
      <c r="CV17" s="20" t="s">
        <v>53</v>
      </c>
      <c r="CW17" s="20" t="s">
        <v>53</v>
      </c>
      <c r="CX17" s="20" t="s">
        <v>53</v>
      </c>
      <c r="CY17" s="20">
        <v>281561</v>
      </c>
      <c r="CZ17" s="20">
        <v>428931</v>
      </c>
      <c r="DA17" s="20">
        <v>1282570</v>
      </c>
      <c r="DB17" s="177"/>
      <c r="DC17" s="177" t="s">
        <v>53</v>
      </c>
      <c r="DD17" s="20" t="s">
        <v>53</v>
      </c>
      <c r="DE17" s="20" t="s">
        <v>53</v>
      </c>
      <c r="DF17" s="20">
        <v>15391</v>
      </c>
      <c r="DG17" s="20">
        <v>206952</v>
      </c>
      <c r="DH17" s="20">
        <v>285455</v>
      </c>
      <c r="DI17" s="20" t="s">
        <v>53</v>
      </c>
      <c r="DJ17" s="20" t="s">
        <v>53</v>
      </c>
      <c r="DK17" s="20" t="s">
        <v>53</v>
      </c>
      <c r="DL17" s="195"/>
      <c r="DM17" s="18" t="s">
        <v>29</v>
      </c>
      <c r="DN17" s="177">
        <v>209</v>
      </c>
      <c r="DO17" s="177">
        <v>931</v>
      </c>
      <c r="DP17" s="177">
        <v>6210</v>
      </c>
      <c r="DQ17" s="177" t="s">
        <v>53</v>
      </c>
      <c r="DR17" s="177" t="s">
        <v>53</v>
      </c>
      <c r="DS17" s="177" t="s">
        <v>53</v>
      </c>
      <c r="DT17" s="20" t="s">
        <v>191</v>
      </c>
      <c r="DU17" s="20" t="s">
        <v>191</v>
      </c>
      <c r="DV17" s="20" t="s">
        <v>191</v>
      </c>
      <c r="DW17" s="20">
        <v>23330</v>
      </c>
      <c r="DX17" s="20"/>
      <c r="DY17" s="20">
        <v>140266</v>
      </c>
      <c r="DZ17" s="177">
        <v>3</v>
      </c>
      <c r="EA17" s="177">
        <v>188</v>
      </c>
      <c r="EB17" s="20">
        <v>2293</v>
      </c>
      <c r="EC17" s="20">
        <v>155987</v>
      </c>
      <c r="ED17" s="20">
        <v>72</v>
      </c>
      <c r="EE17" s="20">
        <v>3247</v>
      </c>
      <c r="EF17" s="20">
        <v>1097</v>
      </c>
      <c r="EG17" s="20">
        <v>77977</v>
      </c>
      <c r="EH17" s="20">
        <v>139</v>
      </c>
      <c r="EI17" s="20">
        <v>6389</v>
      </c>
      <c r="EJ17" s="20"/>
      <c r="EK17" s="20"/>
      <c r="EL17" s="20"/>
      <c r="EM17" s="195"/>
      <c r="EN17" s="18" t="s">
        <v>29</v>
      </c>
      <c r="EO17" s="177">
        <v>963</v>
      </c>
      <c r="EP17" s="177">
        <v>523704</v>
      </c>
      <c r="EQ17" s="177">
        <v>1340</v>
      </c>
      <c r="ER17" s="177">
        <v>402000</v>
      </c>
      <c r="ES17" s="20" t="s">
        <v>53</v>
      </c>
      <c r="ET17" s="20" t="s">
        <v>53</v>
      </c>
      <c r="EU17" s="20" t="s">
        <v>53</v>
      </c>
      <c r="EV17" s="20" t="s">
        <v>53</v>
      </c>
      <c r="EW17" s="20" t="s">
        <v>53</v>
      </c>
      <c r="EX17" s="20"/>
      <c r="EY17" s="177" t="s">
        <v>53</v>
      </c>
      <c r="EZ17" s="177" t="s">
        <v>53</v>
      </c>
      <c r="FA17" s="20" t="s">
        <v>53</v>
      </c>
      <c r="FB17" s="20" t="s">
        <v>53</v>
      </c>
      <c r="FC17" s="20" t="s">
        <v>53</v>
      </c>
      <c r="FD17" s="20" t="s">
        <v>53</v>
      </c>
      <c r="FE17" s="20" t="s">
        <v>53</v>
      </c>
      <c r="FF17" s="20" t="s">
        <v>53</v>
      </c>
      <c r="FG17" s="20" t="s">
        <v>53</v>
      </c>
      <c r="FH17" s="20" t="s">
        <v>53</v>
      </c>
      <c r="FI17" s="195"/>
      <c r="FJ17" s="18" t="s">
        <v>29</v>
      </c>
      <c r="FK17" s="177" t="s">
        <v>53</v>
      </c>
      <c r="FL17" s="177" t="s">
        <v>53</v>
      </c>
      <c r="FM17" s="177" t="s">
        <v>53</v>
      </c>
      <c r="FN17" s="20" t="s">
        <v>53</v>
      </c>
      <c r="FO17" s="20" t="s">
        <v>53</v>
      </c>
      <c r="FP17" s="20" t="s">
        <v>53</v>
      </c>
      <c r="FQ17" s="20" t="s">
        <v>53</v>
      </c>
      <c r="FR17" s="20" t="s">
        <v>53</v>
      </c>
      <c r="FS17" s="20" t="s">
        <v>53</v>
      </c>
      <c r="FT17" s="177"/>
      <c r="FU17" s="177" t="s">
        <v>53</v>
      </c>
      <c r="FV17" s="20" t="s">
        <v>53</v>
      </c>
      <c r="FW17" s="20" t="s">
        <v>53</v>
      </c>
      <c r="FX17" s="20" t="s">
        <v>53</v>
      </c>
      <c r="FY17" s="20" t="s">
        <v>53</v>
      </c>
      <c r="FZ17" s="20" t="s">
        <v>53</v>
      </c>
      <c r="GA17" s="20" t="s">
        <v>53</v>
      </c>
      <c r="GB17" s="20" t="s">
        <v>53</v>
      </c>
      <c r="GC17" s="20" t="s">
        <v>53</v>
      </c>
      <c r="GD17" s="195"/>
      <c r="GE17" s="18" t="s">
        <v>29</v>
      </c>
      <c r="GF17" s="177" t="s">
        <v>53</v>
      </c>
      <c r="GG17" s="177" t="s">
        <v>53</v>
      </c>
      <c r="GH17" s="177" t="s">
        <v>53</v>
      </c>
      <c r="GI17" s="177" t="s">
        <v>53</v>
      </c>
      <c r="GJ17" s="20" t="s">
        <v>53</v>
      </c>
      <c r="GK17" s="20" t="s">
        <v>53</v>
      </c>
      <c r="GL17" s="20" t="s">
        <v>53</v>
      </c>
      <c r="GM17" s="20" t="s">
        <v>53</v>
      </c>
      <c r="GN17" s="20" t="s">
        <v>53</v>
      </c>
      <c r="GO17" s="20"/>
      <c r="GP17" s="177">
        <v>228</v>
      </c>
      <c r="GQ17" s="177">
        <v>20740</v>
      </c>
      <c r="GR17" s="20">
        <v>110</v>
      </c>
      <c r="GS17" s="20">
        <v>10814</v>
      </c>
      <c r="GT17" s="20">
        <v>6418</v>
      </c>
      <c r="GU17" s="20">
        <v>496345</v>
      </c>
      <c r="GV17" s="20">
        <v>4369</v>
      </c>
      <c r="GW17" s="20">
        <v>336896</v>
      </c>
      <c r="GX17" s="20">
        <v>2049</v>
      </c>
      <c r="GY17" s="20">
        <v>159449</v>
      </c>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row>
    <row r="18" spans="1:262" ht="10.5" customHeight="1">
      <c r="A18" s="18"/>
      <c r="B18" s="177"/>
      <c r="C18" s="177"/>
      <c r="D18" s="20"/>
      <c r="E18" s="20"/>
      <c r="F18" s="20"/>
      <c r="G18" s="20"/>
      <c r="H18" s="20"/>
      <c r="I18" s="20"/>
      <c r="J18" s="177"/>
      <c r="K18" s="177"/>
      <c r="L18" s="177"/>
      <c r="M18" s="20"/>
      <c r="N18" s="20"/>
      <c r="O18" s="20"/>
      <c r="P18" s="20"/>
      <c r="Q18" s="20"/>
      <c r="R18" s="20"/>
      <c r="S18" s="20"/>
      <c r="T18" s="177"/>
      <c r="U18" s="177"/>
      <c r="V18" s="194"/>
      <c r="W18" s="18"/>
      <c r="X18" s="177"/>
      <c r="Y18" s="177"/>
      <c r="Z18" s="177"/>
      <c r="AA18" s="177"/>
      <c r="AB18" s="20"/>
      <c r="AC18" s="20"/>
      <c r="AD18" s="20"/>
      <c r="AE18" s="20"/>
      <c r="AF18" s="20"/>
      <c r="AG18" s="20"/>
      <c r="AH18" s="177"/>
      <c r="AI18" s="177"/>
      <c r="AJ18" s="177"/>
      <c r="AK18" s="20"/>
      <c r="AL18" s="20"/>
      <c r="AM18" s="20"/>
      <c r="AN18" s="20"/>
      <c r="AO18" s="20"/>
      <c r="AP18" s="20"/>
      <c r="AQ18" s="20"/>
      <c r="AR18" s="177"/>
      <c r="AS18" s="177"/>
      <c r="AT18" s="177"/>
      <c r="AU18" s="177"/>
      <c r="AV18" s="177"/>
      <c r="AW18" s="195"/>
      <c r="AX18" s="18"/>
      <c r="AY18" s="177"/>
      <c r="AZ18" s="177"/>
      <c r="BA18" s="177"/>
      <c r="BB18" s="20"/>
      <c r="BC18" s="20"/>
      <c r="BD18" s="20"/>
      <c r="BE18" s="20"/>
      <c r="BF18" s="20"/>
      <c r="BG18" s="20"/>
      <c r="BH18" s="177"/>
      <c r="BI18" s="177"/>
      <c r="BJ18" s="177"/>
      <c r="BK18" s="20"/>
      <c r="BL18" s="20"/>
      <c r="BM18" s="20"/>
      <c r="BN18" s="20"/>
      <c r="BO18" s="20"/>
      <c r="BP18" s="20"/>
      <c r="BQ18" s="20"/>
      <c r="BR18" s="177"/>
      <c r="BS18" s="177"/>
      <c r="BT18" s="195"/>
      <c r="BU18" s="18"/>
      <c r="BV18" s="177"/>
      <c r="BW18" s="177"/>
      <c r="BX18" s="177"/>
      <c r="BY18" s="20"/>
      <c r="BZ18" s="20"/>
      <c r="CA18" s="20"/>
      <c r="CB18" s="20"/>
      <c r="CC18" s="20"/>
      <c r="CD18" s="20"/>
      <c r="CE18" s="177"/>
      <c r="CF18" s="177"/>
      <c r="CG18" s="177"/>
      <c r="CH18" s="20"/>
      <c r="CI18" s="20"/>
      <c r="CJ18" s="20"/>
      <c r="CK18" s="20"/>
      <c r="CL18" s="20"/>
      <c r="CM18" s="20"/>
      <c r="CN18" s="20"/>
      <c r="CO18" s="177"/>
      <c r="CP18" s="177"/>
      <c r="CQ18" s="186"/>
      <c r="CR18" s="18"/>
      <c r="CS18" s="177"/>
      <c r="CT18" s="177"/>
      <c r="CU18" s="177"/>
      <c r="CV18" s="20"/>
      <c r="CW18" s="20"/>
      <c r="CX18" s="20"/>
      <c r="CY18" s="20"/>
      <c r="CZ18" s="20"/>
      <c r="DA18" s="20"/>
      <c r="DB18" s="177"/>
      <c r="DC18" s="177"/>
      <c r="DD18" s="177"/>
      <c r="DE18" s="20"/>
      <c r="DF18" s="20"/>
      <c r="DG18" s="20"/>
      <c r="DH18" s="20"/>
      <c r="DI18" s="20"/>
      <c r="DJ18" s="20"/>
      <c r="DK18" s="20"/>
      <c r="DL18" s="195"/>
      <c r="DM18" s="18"/>
      <c r="DN18" s="177"/>
      <c r="DO18" s="177"/>
      <c r="DP18" s="177"/>
      <c r="DQ18" s="177"/>
      <c r="DR18" s="177"/>
      <c r="DS18" s="177"/>
      <c r="DT18" s="20"/>
      <c r="DU18" s="20"/>
      <c r="DV18" s="20"/>
      <c r="DW18" s="20"/>
      <c r="DX18" s="20"/>
      <c r="DY18" s="20"/>
      <c r="DZ18" s="177"/>
      <c r="EA18" s="177"/>
      <c r="EB18" s="177"/>
      <c r="EC18" s="20"/>
      <c r="ED18" s="20"/>
      <c r="EE18" s="20"/>
      <c r="EF18" s="20"/>
      <c r="EG18" s="20"/>
      <c r="EH18" s="20"/>
      <c r="EI18" s="20"/>
      <c r="EJ18" s="20"/>
      <c r="EK18" s="20"/>
      <c r="EL18" s="20"/>
      <c r="EM18" s="195"/>
      <c r="EN18" s="18"/>
      <c r="EO18" s="177"/>
      <c r="EP18" s="177"/>
      <c r="EQ18" s="177"/>
      <c r="ER18" s="177"/>
      <c r="ES18" s="20"/>
      <c r="ET18" s="20"/>
      <c r="EU18" s="20"/>
      <c r="EV18" s="20"/>
      <c r="EW18" s="20"/>
      <c r="EX18" s="20"/>
      <c r="EY18" s="177"/>
      <c r="EZ18" s="177"/>
      <c r="FA18" s="177"/>
      <c r="FB18" s="20"/>
      <c r="FC18" s="20"/>
      <c r="FD18" s="20"/>
      <c r="FE18" s="20"/>
      <c r="FF18" s="20"/>
      <c r="FG18" s="20"/>
      <c r="FH18" s="20"/>
      <c r="FI18" s="195"/>
      <c r="FJ18" s="18"/>
      <c r="FK18" s="177"/>
      <c r="FL18" s="177"/>
      <c r="FM18" s="177"/>
      <c r="FN18" s="20"/>
      <c r="FO18" s="20"/>
      <c r="FP18" s="20"/>
      <c r="FQ18" s="20"/>
      <c r="FR18" s="20"/>
      <c r="FS18" s="20"/>
      <c r="FT18" s="177"/>
      <c r="FU18" s="177"/>
      <c r="FV18" s="177"/>
      <c r="FW18" s="20"/>
      <c r="FX18" s="20"/>
      <c r="FY18" s="20"/>
      <c r="FZ18" s="20"/>
      <c r="GA18" s="20"/>
      <c r="GB18" s="20"/>
      <c r="GC18" s="20"/>
      <c r="GD18" s="195"/>
      <c r="GE18" s="18"/>
      <c r="GF18" s="177"/>
      <c r="GG18" s="177"/>
      <c r="GH18" s="177"/>
      <c r="GI18" s="177"/>
      <c r="GJ18" s="20"/>
      <c r="GK18" s="20"/>
      <c r="GL18" s="20"/>
      <c r="GM18" s="20"/>
      <c r="GN18" s="20"/>
      <c r="GO18" s="20"/>
      <c r="GP18" s="177"/>
      <c r="GQ18" s="177"/>
      <c r="GR18" s="177"/>
      <c r="GS18" s="20"/>
      <c r="GT18" s="20"/>
      <c r="GU18" s="20"/>
      <c r="GV18" s="20"/>
      <c r="GW18" s="20"/>
      <c r="GX18" s="20"/>
      <c r="GY18" s="20"/>
    </row>
    <row r="19" spans="1:262" ht="10.5" customHeight="1">
      <c r="A19" s="18"/>
      <c r="B19" s="177"/>
      <c r="C19" s="177"/>
      <c r="D19" s="20"/>
      <c r="E19" s="20"/>
      <c r="F19" s="20"/>
      <c r="G19" s="20"/>
      <c r="H19" s="20"/>
      <c r="I19" s="20"/>
      <c r="J19" s="20"/>
      <c r="K19" s="20"/>
      <c r="L19" s="177"/>
      <c r="M19" s="20"/>
      <c r="N19" s="20"/>
      <c r="O19" s="20"/>
      <c r="P19" s="20"/>
      <c r="Q19" s="20"/>
      <c r="R19" s="20"/>
      <c r="S19" s="20"/>
      <c r="T19" s="20"/>
      <c r="U19" s="20"/>
      <c r="V19" s="196"/>
      <c r="W19" s="18"/>
      <c r="X19" s="177"/>
      <c r="Y19" s="177"/>
      <c r="Z19" s="177"/>
      <c r="AA19" s="177"/>
      <c r="AB19" s="20"/>
      <c r="AC19" s="20"/>
      <c r="AD19" s="20"/>
      <c r="AE19" s="20"/>
      <c r="AF19" s="20"/>
      <c r="AG19" s="20"/>
      <c r="AH19" s="20"/>
      <c r="AI19" s="20"/>
      <c r="AJ19" s="177"/>
      <c r="AK19" s="20"/>
      <c r="AL19" s="20"/>
      <c r="AM19" s="20"/>
      <c r="AN19" s="20"/>
      <c r="AO19" s="20"/>
      <c r="AP19" s="20"/>
      <c r="AQ19" s="20"/>
      <c r="AR19" s="20"/>
      <c r="AS19" s="20"/>
      <c r="AT19" s="20"/>
      <c r="AU19" s="20"/>
      <c r="AV19" s="20"/>
      <c r="AX19" s="18"/>
      <c r="AY19" s="177"/>
      <c r="AZ19" s="177"/>
      <c r="BA19" s="177"/>
      <c r="BB19" s="20"/>
      <c r="BC19" s="20"/>
      <c r="BD19" s="20"/>
      <c r="BE19" s="20"/>
      <c r="BF19" s="20"/>
      <c r="BG19" s="20"/>
      <c r="BH19" s="20"/>
      <c r="BI19" s="20"/>
      <c r="BJ19" s="177"/>
      <c r="BK19" s="20"/>
      <c r="BL19" s="20"/>
      <c r="BM19" s="20"/>
      <c r="BN19" s="20"/>
      <c r="BO19" s="20"/>
      <c r="BP19" s="20"/>
      <c r="BQ19" s="20"/>
      <c r="BR19" s="20"/>
      <c r="BS19" s="20"/>
      <c r="BU19" s="18"/>
      <c r="BV19" s="177"/>
      <c r="BW19" s="177"/>
      <c r="BX19" s="177"/>
      <c r="BY19" s="20"/>
      <c r="BZ19" s="20"/>
      <c r="CA19" s="20"/>
      <c r="CB19" s="20"/>
      <c r="CC19" s="20"/>
      <c r="CD19" s="20"/>
      <c r="CE19" s="20"/>
      <c r="CF19" s="20"/>
      <c r="CG19" s="177"/>
      <c r="CH19" s="20"/>
      <c r="CI19" s="20"/>
      <c r="CJ19" s="20"/>
      <c r="CK19" s="20"/>
      <c r="CL19" s="20"/>
      <c r="CM19" s="20"/>
      <c r="CN19" s="20"/>
      <c r="CO19" s="20"/>
      <c r="CP19" s="20"/>
      <c r="CR19" s="18"/>
      <c r="CS19" s="177"/>
      <c r="CT19" s="177"/>
      <c r="CU19" s="177"/>
      <c r="CV19" s="20"/>
      <c r="CW19" s="20"/>
      <c r="CX19" s="20"/>
      <c r="CY19" s="20"/>
      <c r="CZ19" s="20"/>
      <c r="DA19" s="20"/>
      <c r="DB19" s="20"/>
      <c r="DC19" s="20"/>
      <c r="DD19" s="177"/>
      <c r="DE19" s="20"/>
      <c r="DF19" s="20"/>
      <c r="DG19" s="20"/>
      <c r="DH19" s="20"/>
      <c r="DI19" s="20"/>
      <c r="DJ19" s="20"/>
      <c r="DK19" s="20"/>
      <c r="DM19" s="18"/>
      <c r="DN19" s="177"/>
      <c r="DO19" s="177"/>
      <c r="DP19" s="177"/>
      <c r="DQ19" s="177"/>
      <c r="DR19" s="177"/>
      <c r="DS19" s="177"/>
      <c r="DT19" s="20"/>
      <c r="DU19" s="20"/>
      <c r="DV19" s="20"/>
      <c r="DW19" s="20"/>
      <c r="DX19" s="20"/>
      <c r="DY19" s="20"/>
      <c r="DZ19" s="20"/>
      <c r="EA19" s="20"/>
      <c r="EB19" s="177"/>
      <c r="EC19" s="20"/>
      <c r="ED19" s="20"/>
      <c r="EE19" s="20"/>
      <c r="EF19" s="20"/>
      <c r="EG19" s="20"/>
      <c r="EH19" s="20"/>
      <c r="EI19" s="20"/>
      <c r="EJ19" s="20"/>
      <c r="EK19" s="20"/>
      <c r="EL19" s="20"/>
      <c r="EN19" s="18"/>
      <c r="EO19" s="177"/>
      <c r="EP19" s="177"/>
      <c r="EQ19" s="177"/>
      <c r="ER19" s="177"/>
      <c r="ES19" s="20"/>
      <c r="ET19" s="20"/>
      <c r="EU19" s="20"/>
      <c r="EV19" s="20"/>
      <c r="EW19" s="20"/>
      <c r="EX19" s="20"/>
      <c r="EY19" s="20"/>
      <c r="EZ19" s="20"/>
      <c r="FA19" s="177"/>
      <c r="FB19" s="20"/>
      <c r="FC19" s="20"/>
      <c r="FD19" s="20"/>
      <c r="FE19" s="20"/>
      <c r="FF19" s="20"/>
      <c r="FG19" s="20"/>
      <c r="FH19" s="20"/>
      <c r="FJ19" s="18"/>
      <c r="FK19" s="177"/>
      <c r="FL19" s="177"/>
      <c r="FM19" s="177"/>
      <c r="FN19" s="20"/>
      <c r="FO19" s="20"/>
      <c r="FP19" s="20"/>
      <c r="FQ19" s="20"/>
      <c r="FR19" s="20"/>
      <c r="FS19" s="20"/>
      <c r="FT19" s="20"/>
      <c r="FU19" s="20"/>
      <c r="FV19" s="177"/>
      <c r="FW19" s="20"/>
      <c r="FX19" s="20"/>
      <c r="FY19" s="20"/>
      <c r="FZ19" s="20"/>
      <c r="GA19" s="20"/>
      <c r="GB19" s="20"/>
      <c r="GC19" s="20"/>
      <c r="GE19" s="18"/>
      <c r="GF19" s="177"/>
      <c r="GG19" s="177"/>
      <c r="GH19" s="177"/>
      <c r="GI19" s="177"/>
      <c r="GJ19" s="20"/>
      <c r="GK19" s="20"/>
      <c r="GL19" s="20"/>
      <c r="GM19" s="20"/>
      <c r="GN19" s="20"/>
      <c r="GO19" s="20"/>
      <c r="GP19" s="20"/>
      <c r="GQ19" s="20"/>
      <c r="GR19" s="177"/>
      <c r="GS19" s="20"/>
      <c r="GT19" s="20"/>
      <c r="GU19" s="20"/>
      <c r="GV19" s="20"/>
      <c r="GW19" s="20"/>
      <c r="GX19" s="20"/>
      <c r="GY19" s="20"/>
    </row>
    <row r="20" spans="1:262" ht="10.5" customHeight="1">
      <c r="A20" s="18" t="s">
        <v>188</v>
      </c>
      <c r="B20" s="177">
        <v>1765286</v>
      </c>
      <c r="C20" s="177">
        <v>28654725</v>
      </c>
      <c r="D20" s="177">
        <v>659101</v>
      </c>
      <c r="E20" s="177">
        <v>15879337</v>
      </c>
      <c r="F20" s="177">
        <v>472863</v>
      </c>
      <c r="G20" s="177">
        <v>1177594</v>
      </c>
      <c r="H20" s="177">
        <v>10200081</v>
      </c>
      <c r="I20" s="177">
        <v>15857</v>
      </c>
      <c r="J20" s="177">
        <v>236133</v>
      </c>
      <c r="K20" s="177">
        <v>4941664</v>
      </c>
      <c r="L20" s="177"/>
      <c r="M20" s="177">
        <v>367555</v>
      </c>
      <c r="N20" s="177">
        <v>702808</v>
      </c>
      <c r="O20" s="177">
        <v>3640486</v>
      </c>
      <c r="P20" s="177">
        <v>89451</v>
      </c>
      <c r="Q20" s="177">
        <v>238653</v>
      </c>
      <c r="R20" s="177">
        <v>1617932</v>
      </c>
      <c r="S20" s="177">
        <v>153004</v>
      </c>
      <c r="T20" s="177">
        <v>206302</v>
      </c>
      <c r="U20" s="177">
        <v>1081959</v>
      </c>
      <c r="V20" s="194"/>
      <c r="W20" s="18" t="s">
        <v>188</v>
      </c>
      <c r="X20" s="177">
        <v>13991</v>
      </c>
      <c r="Y20" s="177">
        <v>199458</v>
      </c>
      <c r="Z20" s="177">
        <v>348958</v>
      </c>
      <c r="AA20" s="177">
        <v>25</v>
      </c>
      <c r="AB20" s="177">
        <v>210</v>
      </c>
      <c r="AC20" s="177">
        <v>1480</v>
      </c>
      <c r="AD20" s="177" t="s">
        <v>191</v>
      </c>
      <c r="AE20" s="177" t="s">
        <v>191</v>
      </c>
      <c r="AF20" s="177" t="s">
        <v>191</v>
      </c>
      <c r="AG20" s="177">
        <v>15641</v>
      </c>
      <c r="AH20" s="177">
        <v>159787</v>
      </c>
      <c r="AI20" s="177"/>
      <c r="AJ20" s="177">
        <v>14</v>
      </c>
      <c r="AK20" s="177">
        <v>5806</v>
      </c>
      <c r="AL20" s="177">
        <v>1461</v>
      </c>
      <c r="AM20" s="177">
        <v>121720</v>
      </c>
      <c r="AN20" s="177">
        <v>24</v>
      </c>
      <c r="AO20" s="177">
        <v>1010</v>
      </c>
      <c r="AP20" s="177">
        <v>526</v>
      </c>
      <c r="AQ20" s="177">
        <v>57487</v>
      </c>
      <c r="AR20" s="177">
        <v>73</v>
      </c>
      <c r="AS20" s="177">
        <v>2200</v>
      </c>
      <c r="AT20" s="177"/>
      <c r="AU20" s="177"/>
      <c r="AV20" s="177"/>
      <c r="AW20" s="195"/>
      <c r="AX20" s="18" t="s">
        <v>188</v>
      </c>
      <c r="AY20" s="177">
        <v>15160</v>
      </c>
      <c r="AZ20" s="177">
        <v>465960</v>
      </c>
      <c r="BA20" s="177">
        <v>3683739</v>
      </c>
      <c r="BB20" s="177">
        <v>6145</v>
      </c>
      <c r="BC20" s="177">
        <v>185540</v>
      </c>
      <c r="BD20" s="177">
        <v>1786747</v>
      </c>
      <c r="BE20" s="177">
        <v>9015</v>
      </c>
      <c r="BF20" s="177">
        <v>280420</v>
      </c>
      <c r="BG20" s="177">
        <v>1896992</v>
      </c>
      <c r="BH20" s="177"/>
      <c r="BI20" s="177">
        <v>271</v>
      </c>
      <c r="BJ20" s="177">
        <v>189154</v>
      </c>
      <c r="BK20" s="177">
        <v>54</v>
      </c>
      <c r="BL20" s="177">
        <v>36785</v>
      </c>
      <c r="BM20" s="177">
        <v>217</v>
      </c>
      <c r="BN20" s="177">
        <v>152369</v>
      </c>
      <c r="BO20" s="177">
        <v>14</v>
      </c>
      <c r="BP20" s="177">
        <v>4200</v>
      </c>
      <c r="BQ20" s="177">
        <v>25</v>
      </c>
      <c r="BR20" s="177">
        <v>3756</v>
      </c>
      <c r="BS20" s="177">
        <v>21755</v>
      </c>
      <c r="BT20" s="195"/>
      <c r="BU20" s="18" t="s">
        <v>188</v>
      </c>
      <c r="BV20" s="177">
        <v>1103585</v>
      </c>
      <c r="BW20" s="177">
        <v>12695418</v>
      </c>
      <c r="BX20" s="177">
        <v>794688</v>
      </c>
      <c r="BY20" s="177">
        <v>1703656</v>
      </c>
      <c r="BZ20" s="177">
        <v>9962261</v>
      </c>
      <c r="CA20" s="177">
        <v>14993</v>
      </c>
      <c r="CB20" s="177">
        <v>201665</v>
      </c>
      <c r="CC20" s="177">
        <v>3876471</v>
      </c>
      <c r="CD20" s="177">
        <v>648510</v>
      </c>
      <c r="CE20" s="177"/>
      <c r="CF20" s="177">
        <v>1185456</v>
      </c>
      <c r="CG20" s="177">
        <v>4829391</v>
      </c>
      <c r="CH20" s="177">
        <v>131185</v>
      </c>
      <c r="CI20" s="177">
        <v>316535</v>
      </c>
      <c r="CJ20" s="177">
        <v>1256399</v>
      </c>
      <c r="CK20" s="177">
        <v>26928</v>
      </c>
      <c r="CL20" s="177">
        <v>57293</v>
      </c>
      <c r="CM20" s="177">
        <v>383009</v>
      </c>
      <c r="CN20" s="177">
        <v>829</v>
      </c>
      <c r="CO20" s="177">
        <v>5777</v>
      </c>
      <c r="CP20" s="177">
        <v>183512</v>
      </c>
      <c r="CQ20" s="186"/>
      <c r="CR20" s="18" t="s">
        <v>188</v>
      </c>
      <c r="CS20" s="177">
        <v>25211</v>
      </c>
      <c r="CT20" s="177">
        <v>50048</v>
      </c>
      <c r="CU20" s="177">
        <v>193948</v>
      </c>
      <c r="CV20" s="177">
        <v>888</v>
      </c>
      <c r="CW20" s="177">
        <v>1468</v>
      </c>
      <c r="CX20" s="177">
        <v>5549</v>
      </c>
      <c r="CY20" s="177">
        <v>281335</v>
      </c>
      <c r="CZ20" s="177">
        <v>417715</v>
      </c>
      <c r="DA20" s="177">
        <v>1290254</v>
      </c>
      <c r="DB20" s="177"/>
      <c r="DC20" s="177">
        <v>12849</v>
      </c>
      <c r="DD20" s="177">
        <v>23220</v>
      </c>
      <c r="DE20" s="177">
        <v>49931</v>
      </c>
      <c r="DF20" s="177">
        <v>13661</v>
      </c>
      <c r="DG20" s="177">
        <v>179454</v>
      </c>
      <c r="DH20" s="177">
        <v>247909</v>
      </c>
      <c r="DI20" s="177">
        <v>603</v>
      </c>
      <c r="DJ20" s="177">
        <v>3750</v>
      </c>
      <c r="DK20" s="177">
        <v>4874</v>
      </c>
      <c r="DL20" s="195"/>
      <c r="DM20" s="18" t="s">
        <v>188</v>
      </c>
      <c r="DN20" s="177">
        <v>181</v>
      </c>
      <c r="DO20" s="177">
        <v>867</v>
      </c>
      <c r="DP20" s="177">
        <v>5849</v>
      </c>
      <c r="DQ20" s="177" t="s">
        <v>191</v>
      </c>
      <c r="DR20" s="177" t="s">
        <v>191</v>
      </c>
      <c r="DS20" s="177" t="s">
        <v>191</v>
      </c>
      <c r="DT20" s="177">
        <v>1</v>
      </c>
      <c r="DU20" s="177">
        <v>61</v>
      </c>
      <c r="DV20" s="177">
        <v>17</v>
      </c>
      <c r="DW20" s="177">
        <v>22003</v>
      </c>
      <c r="DX20" s="177"/>
      <c r="DY20" s="177">
        <v>127941</v>
      </c>
      <c r="DZ20" s="177">
        <v>5</v>
      </c>
      <c r="EA20" s="177">
        <v>83</v>
      </c>
      <c r="EB20" s="177">
        <v>2005</v>
      </c>
      <c r="EC20" s="177">
        <v>131071</v>
      </c>
      <c r="ED20" s="177">
        <v>126</v>
      </c>
      <c r="EE20" s="177">
        <v>5116</v>
      </c>
      <c r="EF20" s="177">
        <v>951</v>
      </c>
      <c r="EG20" s="177">
        <v>58629</v>
      </c>
      <c r="EH20" s="177">
        <v>118</v>
      </c>
      <c r="EI20" s="177">
        <v>5386</v>
      </c>
      <c r="EJ20" s="177"/>
      <c r="EK20" s="177"/>
      <c r="EL20" s="177"/>
      <c r="EM20" s="195"/>
      <c r="EN20" s="18" t="s">
        <v>188</v>
      </c>
      <c r="EO20" s="177">
        <v>886</v>
      </c>
      <c r="EP20" s="177">
        <v>475101</v>
      </c>
      <c r="EQ20" s="177">
        <v>1286</v>
      </c>
      <c r="ER20" s="177">
        <v>385800</v>
      </c>
      <c r="ES20" s="177">
        <v>1474</v>
      </c>
      <c r="ET20" s="177">
        <v>3778</v>
      </c>
      <c r="EU20" s="177">
        <v>33769</v>
      </c>
      <c r="EV20" s="177">
        <v>35</v>
      </c>
      <c r="EW20" s="177">
        <v>480</v>
      </c>
      <c r="EX20" s="177"/>
      <c r="EY20" s="177">
        <v>16099</v>
      </c>
      <c r="EZ20" s="177">
        <v>1330</v>
      </c>
      <c r="FA20" s="177">
        <v>3022</v>
      </c>
      <c r="FB20" s="177">
        <v>16009</v>
      </c>
      <c r="FC20" s="177">
        <v>109</v>
      </c>
      <c r="FD20" s="177">
        <v>276</v>
      </c>
      <c r="FE20" s="177">
        <v>1661</v>
      </c>
      <c r="FF20" s="177">
        <v>554</v>
      </c>
      <c r="FG20" s="177">
        <v>904</v>
      </c>
      <c r="FH20" s="177">
        <v>5778</v>
      </c>
      <c r="FI20" s="195"/>
      <c r="FJ20" s="18" t="s">
        <v>188</v>
      </c>
      <c r="FK20" s="177">
        <v>35</v>
      </c>
      <c r="FL20" s="177">
        <v>460</v>
      </c>
      <c r="FM20" s="177">
        <v>706</v>
      </c>
      <c r="FN20" s="177" t="s">
        <v>191</v>
      </c>
      <c r="FO20" s="177" t="s">
        <v>191</v>
      </c>
      <c r="FP20" s="177" t="s">
        <v>191</v>
      </c>
      <c r="FQ20" s="177">
        <v>184</v>
      </c>
      <c r="FR20" s="177">
        <v>401</v>
      </c>
      <c r="FS20" s="177">
        <v>2458</v>
      </c>
      <c r="FT20" s="177"/>
      <c r="FU20" s="177">
        <v>3</v>
      </c>
      <c r="FV20" s="177">
        <v>14</v>
      </c>
      <c r="FW20" s="177">
        <v>584</v>
      </c>
      <c r="FX20" s="177">
        <v>155</v>
      </c>
      <c r="FY20" s="177">
        <v>314</v>
      </c>
      <c r="FZ20" s="177">
        <v>1422</v>
      </c>
      <c r="GA20" s="177">
        <v>26</v>
      </c>
      <c r="GB20" s="177">
        <v>73</v>
      </c>
      <c r="GC20" s="177">
        <v>451</v>
      </c>
      <c r="GD20" s="195"/>
      <c r="GE20" s="18" t="s">
        <v>188</v>
      </c>
      <c r="GF20" s="177">
        <v>70</v>
      </c>
      <c r="GG20" s="177">
        <v>92</v>
      </c>
      <c r="GH20" s="177">
        <v>523</v>
      </c>
      <c r="GI20" s="177">
        <v>3</v>
      </c>
      <c r="GJ20" s="177">
        <v>13</v>
      </c>
      <c r="GK20" s="177">
        <v>15</v>
      </c>
      <c r="GL20" s="177" t="s">
        <v>191</v>
      </c>
      <c r="GM20" s="177" t="s">
        <v>191</v>
      </c>
      <c r="GN20" s="177" t="s">
        <v>191</v>
      </c>
      <c r="GO20" s="177"/>
      <c r="GP20" s="177">
        <v>203</v>
      </c>
      <c r="GQ20" s="177">
        <v>22594</v>
      </c>
      <c r="GR20" s="177">
        <v>115</v>
      </c>
      <c r="GS20" s="177">
        <v>14127</v>
      </c>
      <c r="GT20" s="177">
        <v>5602</v>
      </c>
      <c r="GU20" s="177">
        <v>419340</v>
      </c>
      <c r="GV20" s="177">
        <v>3819</v>
      </c>
      <c r="GW20" s="177">
        <v>281512</v>
      </c>
      <c r="GX20" s="177">
        <v>1783</v>
      </c>
      <c r="GY20" s="177">
        <v>137828</v>
      </c>
    </row>
    <row r="21" spans="1:262" ht="10.5" customHeight="1">
      <c r="A21" s="14"/>
      <c r="B21" s="177"/>
      <c r="C21" s="177"/>
      <c r="D21" s="20"/>
      <c r="E21" s="20"/>
      <c r="F21" s="20"/>
      <c r="G21" s="20"/>
      <c r="H21" s="20"/>
      <c r="I21" s="20"/>
      <c r="J21" s="20"/>
      <c r="K21" s="20"/>
      <c r="L21" s="177"/>
      <c r="M21" s="20"/>
      <c r="N21" s="20"/>
      <c r="O21" s="20"/>
      <c r="P21" s="20"/>
      <c r="Q21" s="20"/>
      <c r="R21" s="20"/>
      <c r="S21" s="20"/>
      <c r="T21" s="20"/>
      <c r="U21" s="20"/>
      <c r="V21" s="196"/>
      <c r="W21" s="14"/>
      <c r="X21" s="177"/>
      <c r="Y21" s="177"/>
      <c r="Z21" s="177"/>
      <c r="AA21" s="177"/>
      <c r="AB21" s="20"/>
      <c r="AC21" s="20"/>
      <c r="AD21" s="20"/>
      <c r="AE21" s="20"/>
      <c r="AF21" s="20"/>
      <c r="AG21" s="20"/>
      <c r="AH21" s="20"/>
      <c r="AI21" s="20"/>
      <c r="AJ21" s="177"/>
      <c r="AK21" s="20"/>
      <c r="AL21" s="20"/>
      <c r="AM21" s="20"/>
      <c r="AN21" s="20"/>
      <c r="AO21" s="20"/>
      <c r="AP21" s="20"/>
      <c r="AQ21" s="20"/>
      <c r="AR21" s="20"/>
      <c r="AS21" s="20"/>
      <c r="AT21" s="20"/>
      <c r="AU21" s="20"/>
      <c r="AV21" s="20"/>
      <c r="AX21" s="14"/>
      <c r="AY21" s="177"/>
      <c r="AZ21" s="177"/>
      <c r="BA21" s="177"/>
      <c r="BB21" s="20"/>
      <c r="BC21" s="20"/>
      <c r="BD21" s="20"/>
      <c r="BE21" s="20"/>
      <c r="BF21" s="20"/>
      <c r="BG21" s="20"/>
      <c r="BH21" s="20"/>
      <c r="BI21" s="20"/>
      <c r="BJ21" s="177"/>
      <c r="BK21" s="20"/>
      <c r="BL21" s="20"/>
      <c r="BM21" s="20"/>
      <c r="BN21" s="20"/>
      <c r="BO21" s="20"/>
      <c r="BP21" s="20"/>
      <c r="BQ21" s="20"/>
      <c r="BR21" s="20"/>
      <c r="BS21" s="20"/>
      <c r="BU21" s="14"/>
      <c r="BV21" s="177"/>
      <c r="BW21" s="177"/>
      <c r="BX21" s="177"/>
      <c r="BY21" s="20"/>
      <c r="BZ21" s="20"/>
      <c r="CA21" s="20"/>
      <c r="CB21" s="20"/>
      <c r="CC21" s="20"/>
      <c r="CD21" s="20"/>
      <c r="CE21" s="20"/>
      <c r="CF21" s="20"/>
      <c r="CG21" s="177"/>
      <c r="CH21" s="20"/>
      <c r="CI21" s="20"/>
      <c r="CJ21" s="20"/>
      <c r="CK21" s="20"/>
      <c r="CL21" s="20"/>
      <c r="CM21" s="20"/>
      <c r="CN21" s="20"/>
      <c r="CO21" s="20"/>
      <c r="CP21" s="20"/>
      <c r="CR21" s="14"/>
      <c r="CS21" s="177"/>
      <c r="CT21" s="177"/>
      <c r="CU21" s="177"/>
      <c r="CV21" s="20"/>
      <c r="CW21" s="20"/>
      <c r="CX21" s="20"/>
      <c r="CY21" s="20"/>
      <c r="CZ21" s="20"/>
      <c r="DA21" s="20"/>
      <c r="DB21" s="20"/>
      <c r="DC21" s="20"/>
      <c r="DD21" s="177"/>
      <c r="DE21" s="20"/>
      <c r="DF21" s="20"/>
      <c r="DG21" s="20"/>
      <c r="DH21" s="20"/>
      <c r="DI21" s="20"/>
      <c r="DJ21" s="20"/>
      <c r="DK21" s="20"/>
      <c r="DM21" s="14"/>
      <c r="DN21" s="177"/>
      <c r="DO21" s="177"/>
      <c r="DP21" s="177"/>
      <c r="DQ21" s="177"/>
      <c r="DR21" s="177"/>
      <c r="DS21" s="177"/>
      <c r="DT21" s="20"/>
      <c r="DU21" s="20"/>
      <c r="DV21" s="20"/>
      <c r="DW21" s="20"/>
      <c r="DX21" s="20"/>
      <c r="DY21" s="20"/>
      <c r="DZ21" s="20"/>
      <c r="EA21" s="20"/>
      <c r="EB21" s="177"/>
      <c r="EC21" s="20"/>
      <c r="ED21" s="20"/>
      <c r="EE21" s="20"/>
      <c r="EF21" s="20"/>
      <c r="EG21" s="20"/>
      <c r="EH21" s="20"/>
      <c r="EI21" s="20"/>
      <c r="EJ21" s="20"/>
      <c r="EK21" s="20"/>
      <c r="EL21" s="20"/>
      <c r="EN21" s="14"/>
      <c r="EO21" s="177"/>
      <c r="EP21" s="177"/>
      <c r="EQ21" s="177"/>
      <c r="ER21" s="177"/>
      <c r="ES21" s="20"/>
      <c r="ET21" s="20"/>
      <c r="EU21" s="20"/>
      <c r="EV21" s="20"/>
      <c r="EW21" s="20"/>
      <c r="EX21" s="20"/>
      <c r="EY21" s="20"/>
      <c r="EZ21" s="20"/>
      <c r="FA21" s="177"/>
      <c r="FB21" s="20"/>
      <c r="FC21" s="20"/>
      <c r="FD21" s="20"/>
      <c r="FE21" s="20"/>
      <c r="FF21" s="20"/>
      <c r="FG21" s="20"/>
      <c r="FH21" s="20"/>
      <c r="FJ21" s="14"/>
      <c r="FK21" s="177"/>
      <c r="FL21" s="177"/>
      <c r="FM21" s="177"/>
      <c r="FN21" s="20"/>
      <c r="FO21" s="20"/>
      <c r="FP21" s="20"/>
      <c r="FQ21" s="20"/>
      <c r="FR21" s="20"/>
      <c r="FS21" s="20"/>
      <c r="FT21" s="20"/>
      <c r="FU21" s="20"/>
      <c r="FV21" s="177"/>
      <c r="FW21" s="20"/>
      <c r="FX21" s="20"/>
      <c r="FY21" s="20"/>
      <c r="FZ21" s="20"/>
      <c r="GA21" s="20"/>
      <c r="GB21" s="20"/>
      <c r="GC21" s="20"/>
      <c r="GE21" s="14"/>
      <c r="GF21" s="177"/>
      <c r="GG21" s="177"/>
      <c r="GH21" s="177"/>
      <c r="GI21" s="177"/>
      <c r="GJ21" s="20"/>
      <c r="GK21" s="20"/>
      <c r="GL21" s="20"/>
      <c r="GM21" s="20"/>
      <c r="GN21" s="20"/>
      <c r="GO21" s="20"/>
      <c r="GP21" s="20"/>
      <c r="GQ21" s="20"/>
      <c r="GR21" s="177"/>
      <c r="GS21" s="20"/>
      <c r="GT21" s="20"/>
      <c r="GU21" s="20"/>
      <c r="GV21" s="20"/>
      <c r="GW21" s="20"/>
      <c r="GX21" s="20"/>
      <c r="GY21" s="20"/>
    </row>
    <row r="22" spans="1:262" ht="10.5" customHeight="1">
      <c r="A22" s="18" t="s">
        <v>170</v>
      </c>
      <c r="B22" s="177">
        <v>1644520</v>
      </c>
      <c r="C22" s="177">
        <v>26527390</v>
      </c>
      <c r="D22" s="20">
        <v>594798</v>
      </c>
      <c r="E22" s="20">
        <v>14173773</v>
      </c>
      <c r="F22" s="20">
        <v>422392</v>
      </c>
      <c r="G22" s="20">
        <v>1019783</v>
      </c>
      <c r="H22" s="20">
        <v>8639179</v>
      </c>
      <c r="I22" s="20">
        <v>14040</v>
      </c>
      <c r="J22" s="177">
        <v>201610</v>
      </c>
      <c r="K22" s="177">
        <v>4269620</v>
      </c>
      <c r="L22" s="177"/>
      <c r="M22" s="20">
        <v>327294</v>
      </c>
      <c r="N22" s="20">
        <v>603604</v>
      </c>
      <c r="O22" s="20">
        <v>2998840</v>
      </c>
      <c r="P22" s="20">
        <v>81058</v>
      </c>
      <c r="Q22" s="20">
        <v>214569</v>
      </c>
      <c r="R22" s="20">
        <v>1370720</v>
      </c>
      <c r="S22" s="20">
        <v>141712</v>
      </c>
      <c r="T22" s="177">
        <v>186458</v>
      </c>
      <c r="U22" s="177">
        <v>988504</v>
      </c>
      <c r="V22" s="194"/>
      <c r="W22" s="18" t="s">
        <v>170</v>
      </c>
      <c r="X22" s="177">
        <v>12400</v>
      </c>
      <c r="Y22" s="177">
        <v>169220</v>
      </c>
      <c r="Z22" s="177">
        <v>301787</v>
      </c>
      <c r="AA22" s="177">
        <v>35</v>
      </c>
      <c r="AB22" s="20">
        <v>348</v>
      </c>
      <c r="AC22" s="20">
        <v>3005</v>
      </c>
      <c r="AD22" s="20">
        <v>1</v>
      </c>
      <c r="AE22" s="20">
        <v>13</v>
      </c>
      <c r="AF22" s="20">
        <v>2</v>
      </c>
      <c r="AG22" s="20">
        <v>13932</v>
      </c>
      <c r="AH22" s="177">
        <v>165593</v>
      </c>
      <c r="AI22" s="177"/>
      <c r="AJ22" s="177">
        <v>34</v>
      </c>
      <c r="AK22" s="20">
        <v>22018</v>
      </c>
      <c r="AL22" s="20">
        <v>1636</v>
      </c>
      <c r="AM22" s="20">
        <v>182221</v>
      </c>
      <c r="AN22" s="20">
        <v>52</v>
      </c>
      <c r="AO22" s="20">
        <v>7348</v>
      </c>
      <c r="AP22" s="20">
        <v>493</v>
      </c>
      <c r="AQ22" s="20">
        <v>72259</v>
      </c>
      <c r="AR22" s="177">
        <v>77</v>
      </c>
      <c r="AS22" s="177">
        <v>3224</v>
      </c>
      <c r="AT22" s="177"/>
      <c r="AU22" s="177"/>
      <c r="AV22" s="177"/>
      <c r="AW22" s="186"/>
      <c r="AX22" s="18" t="s">
        <v>170</v>
      </c>
      <c r="AY22" s="177">
        <v>14142</v>
      </c>
      <c r="AZ22" s="177">
        <v>443982</v>
      </c>
      <c r="BA22" s="177">
        <v>3593351</v>
      </c>
      <c r="BB22" s="20">
        <v>5588</v>
      </c>
      <c r="BC22" s="20">
        <v>176395</v>
      </c>
      <c r="BD22" s="20">
        <v>1744859</v>
      </c>
      <c r="BE22" s="20">
        <v>8554</v>
      </c>
      <c r="BF22" s="20">
        <v>267587</v>
      </c>
      <c r="BG22" s="20">
        <v>1848492</v>
      </c>
      <c r="BH22" s="177"/>
      <c r="BI22" s="177">
        <v>272</v>
      </c>
      <c r="BJ22" s="177">
        <v>185721</v>
      </c>
      <c r="BK22" s="20">
        <v>43</v>
      </c>
      <c r="BL22" s="20">
        <v>30853</v>
      </c>
      <c r="BM22" s="20">
        <v>229</v>
      </c>
      <c r="BN22" s="20">
        <v>154868</v>
      </c>
      <c r="BO22" s="20">
        <v>6</v>
      </c>
      <c r="BP22" s="20">
        <v>1800</v>
      </c>
      <c r="BQ22" s="20">
        <v>14</v>
      </c>
      <c r="BR22" s="177">
        <v>1504</v>
      </c>
      <c r="BS22" s="177">
        <v>7761</v>
      </c>
      <c r="BT22" s="186"/>
      <c r="BU22" s="18" t="s">
        <v>170</v>
      </c>
      <c r="BV22" s="177">
        <v>1032065</v>
      </c>
      <c r="BW22" s="177">
        <v>11951274</v>
      </c>
      <c r="BX22" s="177">
        <v>734755</v>
      </c>
      <c r="BY22" s="20">
        <v>1545242</v>
      </c>
      <c r="BZ22" s="20">
        <v>9069053</v>
      </c>
      <c r="CA22" s="20">
        <v>13582</v>
      </c>
      <c r="CB22" s="20">
        <v>176830</v>
      </c>
      <c r="CC22" s="20">
        <v>3290578</v>
      </c>
      <c r="CD22" s="20">
        <v>600221</v>
      </c>
      <c r="CE22" s="177"/>
      <c r="CF22" s="177">
        <v>1080608</v>
      </c>
      <c r="CG22" s="177">
        <v>4620259</v>
      </c>
      <c r="CH22" s="20">
        <v>120952</v>
      </c>
      <c r="CI22" s="20">
        <v>287804</v>
      </c>
      <c r="CJ22" s="20">
        <v>1158215</v>
      </c>
      <c r="CK22" s="20">
        <v>50256</v>
      </c>
      <c r="CL22" s="20">
        <v>102843</v>
      </c>
      <c r="CM22" s="20">
        <v>697646</v>
      </c>
      <c r="CN22" s="20">
        <v>1591</v>
      </c>
      <c r="CO22" s="177">
        <v>10852</v>
      </c>
      <c r="CP22" s="177">
        <v>341272</v>
      </c>
      <c r="CQ22" s="186"/>
      <c r="CR22" s="18" t="s">
        <v>170</v>
      </c>
      <c r="CS22" s="177">
        <v>46875</v>
      </c>
      <c r="CT22" s="177">
        <v>89231</v>
      </c>
      <c r="CU22" s="177">
        <v>346498</v>
      </c>
      <c r="CV22" s="20">
        <v>1790</v>
      </c>
      <c r="CW22" s="20">
        <v>2760</v>
      </c>
      <c r="CX22" s="20">
        <v>9876</v>
      </c>
      <c r="CY22" s="20">
        <v>270813</v>
      </c>
      <c r="CZ22" s="20">
        <v>396553</v>
      </c>
      <c r="DA22" s="20">
        <v>1391968</v>
      </c>
      <c r="DB22" s="177"/>
      <c r="DC22" s="177">
        <v>24349</v>
      </c>
      <c r="DD22" s="177">
        <v>42392</v>
      </c>
      <c r="DE22" s="20">
        <v>90441</v>
      </c>
      <c r="DF22" s="20">
        <v>12395</v>
      </c>
      <c r="DG22" s="20">
        <v>157493</v>
      </c>
      <c r="DH22" s="20">
        <v>216208</v>
      </c>
      <c r="DI22" s="20">
        <v>1185</v>
      </c>
      <c r="DJ22" s="20">
        <v>7147</v>
      </c>
      <c r="DK22" s="20">
        <v>9273</v>
      </c>
      <c r="DL22" s="186"/>
      <c r="DM22" s="18" t="s">
        <v>34</v>
      </c>
      <c r="DN22" s="177">
        <v>187</v>
      </c>
      <c r="DO22" s="177">
        <v>896</v>
      </c>
      <c r="DP22" s="177">
        <v>6002</v>
      </c>
      <c r="DQ22" s="177">
        <v>5</v>
      </c>
      <c r="DR22" s="177">
        <v>16</v>
      </c>
      <c r="DS22" s="177">
        <v>142</v>
      </c>
      <c r="DT22" s="20" t="s">
        <v>191</v>
      </c>
      <c r="DU22" s="20" t="s">
        <v>191</v>
      </c>
      <c r="DV22" s="20" t="s">
        <v>191</v>
      </c>
      <c r="DW22" s="20">
        <v>20718</v>
      </c>
      <c r="DX22" s="20"/>
      <c r="DY22" s="20">
        <v>124133</v>
      </c>
      <c r="DZ22" s="177">
        <v>4</v>
      </c>
      <c r="EA22" s="177">
        <v>46</v>
      </c>
      <c r="EB22" s="177">
        <v>2267</v>
      </c>
      <c r="EC22" s="20">
        <v>211955</v>
      </c>
      <c r="ED22" s="20">
        <v>91</v>
      </c>
      <c r="EE22" s="20">
        <v>2984</v>
      </c>
      <c r="EF22" s="20">
        <v>1098</v>
      </c>
      <c r="EG22" s="20">
        <v>118241</v>
      </c>
      <c r="EH22" s="20">
        <v>120</v>
      </c>
      <c r="EI22" s="20">
        <v>7019</v>
      </c>
      <c r="EJ22" s="20"/>
      <c r="EK22" s="20"/>
      <c r="EL22" s="20"/>
      <c r="EM22" s="186"/>
      <c r="EN22" s="18" t="s">
        <v>170</v>
      </c>
      <c r="EO22" s="177">
        <v>784</v>
      </c>
      <c r="EP22" s="177">
        <v>435266</v>
      </c>
      <c r="EQ22" s="177">
        <v>1228</v>
      </c>
      <c r="ER22" s="177">
        <v>368400</v>
      </c>
      <c r="ES22" s="20">
        <v>11087</v>
      </c>
      <c r="ET22" s="20">
        <v>29830</v>
      </c>
      <c r="EU22" s="20">
        <v>247019</v>
      </c>
      <c r="EV22" s="20">
        <v>293</v>
      </c>
      <c r="EW22" s="20">
        <v>4261</v>
      </c>
      <c r="EX22" s="20"/>
      <c r="EY22" s="177">
        <v>108558</v>
      </c>
      <c r="EZ22" s="177">
        <v>9944</v>
      </c>
      <c r="FA22" s="177">
        <v>23327</v>
      </c>
      <c r="FB22" s="20">
        <v>124257</v>
      </c>
      <c r="FC22" s="20">
        <v>850</v>
      </c>
      <c r="FD22" s="20">
        <v>2242</v>
      </c>
      <c r="FE22" s="20">
        <v>14205</v>
      </c>
      <c r="FF22" s="20">
        <v>4545</v>
      </c>
      <c r="FG22" s="20">
        <v>7400</v>
      </c>
      <c r="FH22" s="20">
        <v>49535</v>
      </c>
      <c r="FI22" s="186"/>
      <c r="FJ22" s="18" t="s">
        <v>170</v>
      </c>
      <c r="FK22" s="177">
        <v>280</v>
      </c>
      <c r="FL22" s="177">
        <v>3841</v>
      </c>
      <c r="FM22" s="177">
        <v>5603</v>
      </c>
      <c r="FN22" s="20" t="s">
        <v>191</v>
      </c>
      <c r="FO22" s="20" t="s">
        <v>191</v>
      </c>
      <c r="FP22" s="20" t="s">
        <v>191</v>
      </c>
      <c r="FQ22" s="20">
        <v>1207</v>
      </c>
      <c r="FR22" s="20">
        <v>3526</v>
      </c>
      <c r="FS22" s="20">
        <v>39058</v>
      </c>
      <c r="FT22" s="177"/>
      <c r="FU22" s="177">
        <v>57</v>
      </c>
      <c r="FV22" s="177">
        <v>782</v>
      </c>
      <c r="FW22" s="20">
        <v>24985</v>
      </c>
      <c r="FX22" s="20">
        <v>998</v>
      </c>
      <c r="FY22" s="20">
        <v>2320</v>
      </c>
      <c r="FZ22" s="20">
        <v>11577</v>
      </c>
      <c r="GA22" s="20">
        <v>152</v>
      </c>
      <c r="GB22" s="20">
        <v>424</v>
      </c>
      <c r="GC22" s="20">
        <v>2496</v>
      </c>
      <c r="GD22" s="186"/>
      <c r="GE22" s="18" t="s">
        <v>170</v>
      </c>
      <c r="GF22" s="177">
        <v>389</v>
      </c>
      <c r="GG22" s="177">
        <v>588</v>
      </c>
      <c r="GH22" s="177">
        <v>3744</v>
      </c>
      <c r="GI22" s="177">
        <v>56</v>
      </c>
      <c r="GJ22" s="20">
        <v>703</v>
      </c>
      <c r="GK22" s="20">
        <v>1239</v>
      </c>
      <c r="GL22" s="20" t="s">
        <v>191</v>
      </c>
      <c r="GM22" s="20" t="s">
        <v>191</v>
      </c>
      <c r="GN22" s="20" t="s">
        <v>191</v>
      </c>
      <c r="GO22" s="20"/>
      <c r="GP22" s="177">
        <v>285</v>
      </c>
      <c r="GQ22" s="177">
        <v>34592</v>
      </c>
      <c r="GR22" s="177">
        <v>144</v>
      </c>
      <c r="GS22" s="20">
        <v>21554</v>
      </c>
      <c r="GT22" s="20">
        <v>6263</v>
      </c>
      <c r="GU22" s="20">
        <v>661396</v>
      </c>
      <c r="GV22" s="20">
        <v>4331</v>
      </c>
      <c r="GW22" s="20">
        <v>439099</v>
      </c>
      <c r="GX22" s="20">
        <v>1932</v>
      </c>
      <c r="GY22" s="20">
        <v>222297</v>
      </c>
    </row>
    <row r="23" spans="1:262" ht="10.5" customHeight="1">
      <c r="A23" s="14"/>
      <c r="B23" s="177"/>
      <c r="C23" s="177"/>
      <c r="D23" s="20"/>
      <c r="E23" s="20"/>
      <c r="F23" s="20"/>
      <c r="G23" s="20"/>
      <c r="H23" s="20"/>
      <c r="I23" s="20"/>
      <c r="J23" s="20"/>
      <c r="K23" s="20"/>
      <c r="L23" s="177"/>
      <c r="M23" s="20"/>
      <c r="N23" s="20"/>
      <c r="O23" s="20"/>
      <c r="P23" s="20"/>
      <c r="Q23" s="20"/>
      <c r="R23" s="20"/>
      <c r="S23" s="20"/>
      <c r="T23" s="20"/>
      <c r="U23" s="20"/>
      <c r="V23" s="196"/>
      <c r="W23" s="14"/>
      <c r="X23" s="177"/>
      <c r="Y23" s="177"/>
      <c r="Z23" s="177"/>
      <c r="AA23" s="177"/>
      <c r="AB23" s="20"/>
      <c r="AC23" s="20"/>
      <c r="AD23" s="20"/>
      <c r="AE23" s="20"/>
      <c r="AF23" s="20"/>
      <c r="AG23" s="20"/>
      <c r="AH23" s="20"/>
      <c r="AI23" s="20"/>
      <c r="AJ23" s="177"/>
      <c r="AK23" s="20"/>
      <c r="AL23" s="20"/>
      <c r="AM23" s="20"/>
      <c r="AN23" s="20"/>
      <c r="AO23" s="20"/>
      <c r="AP23" s="20"/>
      <c r="AQ23" s="20"/>
      <c r="AR23" s="20"/>
      <c r="AS23" s="20"/>
      <c r="AT23" s="20"/>
      <c r="AU23" s="20"/>
      <c r="AV23" s="20"/>
      <c r="AX23" s="14"/>
      <c r="AY23" s="177"/>
      <c r="AZ23" s="177"/>
      <c r="BA23" s="177"/>
      <c r="BB23" s="20"/>
      <c r="BC23" s="20"/>
      <c r="BD23" s="20"/>
      <c r="BE23" s="20"/>
      <c r="BF23" s="20"/>
      <c r="BG23" s="20"/>
      <c r="BH23" s="20"/>
      <c r="BI23" s="20"/>
      <c r="BJ23" s="177"/>
      <c r="BK23" s="20"/>
      <c r="BL23" s="20"/>
      <c r="BM23" s="20"/>
      <c r="BN23" s="20"/>
      <c r="BO23" s="20"/>
      <c r="BP23" s="20"/>
      <c r="BQ23" s="20"/>
      <c r="BR23" s="20"/>
      <c r="BS23" s="20"/>
      <c r="BU23" s="14"/>
      <c r="BV23" s="177"/>
      <c r="BW23" s="177"/>
      <c r="BX23" s="177"/>
      <c r="BY23" s="20"/>
      <c r="BZ23" s="20"/>
      <c r="CA23" s="20"/>
      <c r="CB23" s="20"/>
      <c r="CC23" s="20"/>
      <c r="CD23" s="20"/>
      <c r="CE23" s="20"/>
      <c r="CF23" s="20"/>
      <c r="CG23" s="177"/>
      <c r="CH23" s="20"/>
      <c r="CI23" s="20"/>
      <c r="CJ23" s="20"/>
      <c r="CK23" s="20"/>
      <c r="CL23" s="20"/>
      <c r="CM23" s="20"/>
      <c r="CN23" s="20"/>
      <c r="CO23" s="20"/>
      <c r="CP23" s="20"/>
      <c r="CR23" s="14"/>
      <c r="CS23" s="177"/>
      <c r="CT23" s="177"/>
      <c r="CU23" s="177"/>
      <c r="CV23" s="20"/>
      <c r="CW23" s="20"/>
      <c r="CX23" s="20"/>
      <c r="CY23" s="20"/>
      <c r="CZ23" s="20"/>
      <c r="DA23" s="20"/>
      <c r="DB23" s="20"/>
      <c r="DC23" s="20"/>
      <c r="DD23" s="177"/>
      <c r="DE23" s="20"/>
      <c r="DF23" s="20"/>
      <c r="DG23" s="20"/>
      <c r="DH23" s="20"/>
      <c r="DI23" s="20"/>
      <c r="DJ23" s="20"/>
      <c r="DK23" s="20"/>
      <c r="DM23" s="14"/>
      <c r="DN23" s="177"/>
      <c r="DO23" s="177"/>
      <c r="DP23" s="177"/>
      <c r="DQ23" s="177"/>
      <c r="DR23" s="177"/>
      <c r="DS23" s="177"/>
      <c r="DT23" s="20"/>
      <c r="DU23" s="20"/>
      <c r="DV23" s="20"/>
      <c r="DW23" s="20"/>
      <c r="DX23" s="20"/>
      <c r="DY23" s="20"/>
      <c r="DZ23" s="20"/>
      <c r="EA23" s="20"/>
      <c r="EB23" s="177"/>
      <c r="EC23" s="20"/>
      <c r="ED23" s="20"/>
      <c r="EE23" s="20"/>
      <c r="EF23" s="20"/>
      <c r="EG23" s="20"/>
      <c r="EH23" s="20"/>
      <c r="EI23" s="20"/>
      <c r="EJ23" s="20"/>
      <c r="EK23" s="20"/>
      <c r="EL23" s="20"/>
      <c r="EN23" s="14"/>
      <c r="EO23" s="177"/>
      <c r="EP23" s="177"/>
      <c r="EQ23" s="177"/>
      <c r="ER23" s="177"/>
      <c r="ES23" s="20"/>
      <c r="ET23" s="20"/>
      <c r="EU23" s="20"/>
      <c r="EV23" s="20"/>
      <c r="EW23" s="20"/>
      <c r="EX23" s="20"/>
      <c r="EY23" s="20"/>
      <c r="EZ23" s="20"/>
      <c r="FA23" s="177"/>
      <c r="FB23" s="20"/>
      <c r="FC23" s="20"/>
      <c r="FD23" s="20"/>
      <c r="FE23" s="20"/>
      <c r="FF23" s="20"/>
      <c r="FG23" s="20"/>
      <c r="FH23" s="20"/>
      <c r="FJ23" s="14"/>
      <c r="FK23" s="177"/>
      <c r="FL23" s="177"/>
      <c r="FM23" s="177"/>
      <c r="FN23" s="20"/>
      <c r="FO23" s="20"/>
      <c r="FP23" s="20"/>
      <c r="FQ23" s="20"/>
      <c r="FR23" s="20"/>
      <c r="FS23" s="20"/>
      <c r="FT23" s="20"/>
      <c r="FU23" s="20"/>
      <c r="FV23" s="177"/>
      <c r="FW23" s="20"/>
      <c r="FX23" s="20"/>
      <c r="FY23" s="20"/>
      <c r="FZ23" s="20"/>
      <c r="GA23" s="20"/>
      <c r="GB23" s="20"/>
      <c r="GC23" s="20"/>
      <c r="GE23" s="14"/>
      <c r="GF23" s="177"/>
      <c r="GG23" s="177"/>
      <c r="GH23" s="177"/>
      <c r="GI23" s="177"/>
      <c r="GJ23" s="20"/>
      <c r="GK23" s="20"/>
      <c r="GL23" s="20"/>
      <c r="GM23" s="20"/>
      <c r="GN23" s="20"/>
      <c r="GO23" s="20"/>
      <c r="GP23" s="20"/>
      <c r="GQ23" s="20"/>
      <c r="GR23" s="177"/>
      <c r="GS23" s="20"/>
      <c r="GT23" s="20"/>
      <c r="GU23" s="20"/>
      <c r="GV23" s="20"/>
      <c r="GW23" s="20"/>
      <c r="GX23" s="20"/>
      <c r="GY23" s="20"/>
    </row>
    <row r="24" spans="1:262" ht="10.5" customHeight="1">
      <c r="A24" s="18" t="s">
        <v>38</v>
      </c>
      <c r="B24" s="177">
        <v>1586760</v>
      </c>
      <c r="C24" s="177">
        <v>25379268</v>
      </c>
      <c r="D24" s="177">
        <v>570184</v>
      </c>
      <c r="E24" s="177">
        <v>13531100</v>
      </c>
      <c r="F24" s="177">
        <v>401658</v>
      </c>
      <c r="G24" s="177">
        <v>940876</v>
      </c>
      <c r="H24" s="177">
        <v>8136583</v>
      </c>
      <c r="I24" s="177">
        <v>12854</v>
      </c>
      <c r="J24" s="177">
        <v>181677</v>
      </c>
      <c r="K24" s="177">
        <v>4010891</v>
      </c>
      <c r="L24" s="177"/>
      <c r="M24" s="177">
        <v>311328</v>
      </c>
      <c r="N24" s="177">
        <v>558234</v>
      </c>
      <c r="O24" s="177">
        <v>2844029</v>
      </c>
      <c r="P24" s="177">
        <v>77476</v>
      </c>
      <c r="Q24" s="177">
        <v>200965</v>
      </c>
      <c r="R24" s="177">
        <v>1281663</v>
      </c>
      <c r="S24" s="177">
        <v>138921</v>
      </c>
      <c r="T24" s="177">
        <v>179329</v>
      </c>
      <c r="U24" s="177">
        <v>995464</v>
      </c>
      <c r="V24" s="194"/>
      <c r="W24" s="18" t="s">
        <v>38</v>
      </c>
      <c r="X24" s="177">
        <v>11408</v>
      </c>
      <c r="Y24" s="177">
        <v>153172</v>
      </c>
      <c r="Z24" s="177">
        <v>276678</v>
      </c>
      <c r="AA24" s="177">
        <v>37</v>
      </c>
      <c r="AB24" s="177">
        <v>397</v>
      </c>
      <c r="AC24" s="177">
        <v>3309</v>
      </c>
      <c r="AD24" s="177">
        <v>1</v>
      </c>
      <c r="AE24" s="177">
        <v>24</v>
      </c>
      <c r="AF24" s="177">
        <v>3</v>
      </c>
      <c r="AG24" s="177">
        <v>13842</v>
      </c>
      <c r="AH24" s="177">
        <v>168674</v>
      </c>
      <c r="AI24" s="177"/>
      <c r="AJ24" s="177">
        <v>26</v>
      </c>
      <c r="AK24" s="177">
        <v>5248</v>
      </c>
      <c r="AL24" s="177">
        <v>1493</v>
      </c>
      <c r="AM24" s="177">
        <v>194533</v>
      </c>
      <c r="AN24" s="177">
        <v>58</v>
      </c>
      <c r="AO24" s="177">
        <v>3652</v>
      </c>
      <c r="AP24" s="177">
        <v>435</v>
      </c>
      <c r="AQ24" s="177">
        <v>71571</v>
      </c>
      <c r="AR24" s="177">
        <v>85</v>
      </c>
      <c r="AS24" s="177">
        <v>3615</v>
      </c>
      <c r="AT24" s="177"/>
      <c r="AU24" s="177"/>
      <c r="AV24" s="177"/>
      <c r="AW24" s="186"/>
      <c r="AX24" s="18" t="s">
        <v>38</v>
      </c>
      <c r="AY24" s="177">
        <v>13355</v>
      </c>
      <c r="AZ24" s="177">
        <v>418952</v>
      </c>
      <c r="BA24" s="177">
        <v>3480840</v>
      </c>
      <c r="BB24" s="177">
        <v>5320</v>
      </c>
      <c r="BC24" s="177">
        <v>165902</v>
      </c>
      <c r="BD24" s="177">
        <v>1669701</v>
      </c>
      <c r="BE24" s="177">
        <v>8035</v>
      </c>
      <c r="BF24" s="177">
        <v>253050</v>
      </c>
      <c r="BG24" s="177">
        <v>1811140</v>
      </c>
      <c r="BH24" s="177"/>
      <c r="BI24" s="177">
        <v>246</v>
      </c>
      <c r="BJ24" s="177">
        <v>177348</v>
      </c>
      <c r="BK24" s="177">
        <v>50</v>
      </c>
      <c r="BL24" s="177">
        <v>38748</v>
      </c>
      <c r="BM24" s="177">
        <v>196</v>
      </c>
      <c r="BN24" s="177">
        <v>138600</v>
      </c>
      <c r="BO24" s="177">
        <v>10</v>
      </c>
      <c r="BP24" s="177">
        <v>3000</v>
      </c>
      <c r="BQ24" s="177">
        <v>17</v>
      </c>
      <c r="BR24" s="177">
        <v>2225</v>
      </c>
      <c r="BS24" s="177">
        <v>10582</v>
      </c>
      <c r="BT24" s="186"/>
      <c r="BU24" s="18" t="s">
        <v>38</v>
      </c>
      <c r="BV24" s="177">
        <v>984247</v>
      </c>
      <c r="BW24" s="177">
        <v>11116461</v>
      </c>
      <c r="BX24" s="177">
        <v>693682</v>
      </c>
      <c r="BY24" s="177">
        <v>1422323</v>
      </c>
      <c r="BZ24" s="177">
        <v>8337141</v>
      </c>
      <c r="CA24" s="177">
        <v>11948</v>
      </c>
      <c r="CB24" s="177">
        <v>158099</v>
      </c>
      <c r="CC24" s="177">
        <v>2941722</v>
      </c>
      <c r="CD24" s="177">
        <v>564698</v>
      </c>
      <c r="CE24" s="177"/>
      <c r="CF24" s="177">
        <v>994973</v>
      </c>
      <c r="CG24" s="177">
        <v>4319988</v>
      </c>
      <c r="CH24" s="177">
        <v>117036</v>
      </c>
      <c r="CI24" s="177">
        <v>269251</v>
      </c>
      <c r="CJ24" s="177">
        <v>1075431</v>
      </c>
      <c r="CK24" s="177">
        <v>46390</v>
      </c>
      <c r="CL24" s="177">
        <v>93335</v>
      </c>
      <c r="CM24" s="177">
        <v>587420</v>
      </c>
      <c r="CN24" s="177">
        <v>1360</v>
      </c>
      <c r="CO24" s="177">
        <v>9073</v>
      </c>
      <c r="CP24" s="177">
        <v>262427</v>
      </c>
      <c r="CQ24" s="186"/>
      <c r="CR24" s="18" t="s">
        <v>38</v>
      </c>
      <c r="CS24" s="177">
        <v>43363</v>
      </c>
      <c r="CT24" s="177">
        <v>81712</v>
      </c>
      <c r="CU24" s="177">
        <v>315522</v>
      </c>
      <c r="CV24" s="177">
        <v>1667</v>
      </c>
      <c r="CW24" s="177">
        <v>2550</v>
      </c>
      <c r="CX24" s="177">
        <v>9471</v>
      </c>
      <c r="CY24" s="177">
        <v>264246</v>
      </c>
      <c r="CZ24" s="177">
        <v>380210</v>
      </c>
      <c r="DA24" s="177">
        <v>1350733</v>
      </c>
      <c r="DB24" s="177"/>
      <c r="DC24" s="177">
        <v>23773</v>
      </c>
      <c r="DD24" s="177">
        <v>41314</v>
      </c>
      <c r="DE24" s="177">
        <v>88459</v>
      </c>
      <c r="DF24" s="177">
        <v>10866</v>
      </c>
      <c r="DG24" s="177">
        <v>141104</v>
      </c>
      <c r="DH24" s="177">
        <v>196513</v>
      </c>
      <c r="DI24" s="177">
        <v>1003</v>
      </c>
      <c r="DJ24" s="177">
        <v>6119</v>
      </c>
      <c r="DK24" s="177">
        <v>7986</v>
      </c>
      <c r="DL24" s="186"/>
      <c r="DM24" s="18" t="s">
        <v>38</v>
      </c>
      <c r="DN24" s="177">
        <v>204</v>
      </c>
      <c r="DO24" s="177">
        <v>1053</v>
      </c>
      <c r="DP24" s="177">
        <v>7105</v>
      </c>
      <c r="DQ24" s="177">
        <v>6</v>
      </c>
      <c r="DR24" s="177">
        <v>43</v>
      </c>
      <c r="DS24" s="177">
        <v>309</v>
      </c>
      <c r="DT24" s="177">
        <v>1</v>
      </c>
      <c r="DU24" s="177">
        <v>92</v>
      </c>
      <c r="DV24" s="177">
        <v>26</v>
      </c>
      <c r="DW24" s="177">
        <v>20688</v>
      </c>
      <c r="DX24" s="177"/>
      <c r="DY24" s="177">
        <v>126403</v>
      </c>
      <c r="DZ24" s="177">
        <v>3</v>
      </c>
      <c r="EA24" s="177">
        <v>128</v>
      </c>
      <c r="EB24" s="177">
        <v>2158</v>
      </c>
      <c r="EC24" s="177">
        <v>219139</v>
      </c>
      <c r="ED24" s="177">
        <v>107</v>
      </c>
      <c r="EE24" s="177">
        <v>7238</v>
      </c>
      <c r="EF24" s="177">
        <v>1147</v>
      </c>
      <c r="EG24" s="177">
        <v>112582</v>
      </c>
      <c r="EH24" s="177">
        <v>137</v>
      </c>
      <c r="EI24" s="177">
        <v>6640</v>
      </c>
      <c r="EJ24" s="177"/>
      <c r="EK24" s="177"/>
      <c r="EL24" s="177"/>
      <c r="EM24" s="186"/>
      <c r="EN24" s="18" t="s">
        <v>38</v>
      </c>
      <c r="EO24" s="177">
        <v>773</v>
      </c>
      <c r="EP24" s="177">
        <v>422512</v>
      </c>
      <c r="EQ24" s="177">
        <v>1101</v>
      </c>
      <c r="ER24" s="177">
        <v>330300</v>
      </c>
      <c r="ES24" s="177">
        <v>20671</v>
      </c>
      <c r="ET24" s="177">
        <v>56479</v>
      </c>
      <c r="EU24" s="177">
        <v>498434</v>
      </c>
      <c r="EV24" s="177">
        <v>594</v>
      </c>
      <c r="EW24" s="177">
        <v>9534</v>
      </c>
      <c r="EX24" s="177"/>
      <c r="EY24" s="177">
        <v>241461</v>
      </c>
      <c r="EZ24" s="177">
        <v>18423</v>
      </c>
      <c r="FA24" s="177">
        <v>42593</v>
      </c>
      <c r="FB24" s="177">
        <v>228365</v>
      </c>
      <c r="FC24" s="177">
        <v>1654</v>
      </c>
      <c r="FD24" s="177">
        <v>4352</v>
      </c>
      <c r="FE24" s="177">
        <v>28608</v>
      </c>
      <c r="FF24" s="177">
        <v>8691</v>
      </c>
      <c r="FG24" s="177">
        <v>13673</v>
      </c>
      <c r="FH24" s="177">
        <v>94133</v>
      </c>
      <c r="FI24" s="186"/>
      <c r="FJ24" s="18" t="s">
        <v>38</v>
      </c>
      <c r="FK24" s="177">
        <v>564</v>
      </c>
      <c r="FL24" s="177">
        <v>8658</v>
      </c>
      <c r="FM24" s="177">
        <v>13165</v>
      </c>
      <c r="FN24" s="177" t="s">
        <v>191</v>
      </c>
      <c r="FO24" s="177" t="s">
        <v>191</v>
      </c>
      <c r="FP24" s="177" t="s">
        <v>191</v>
      </c>
      <c r="FQ24" s="177">
        <v>1873</v>
      </c>
      <c r="FR24" s="177">
        <v>5314</v>
      </c>
      <c r="FS24" s="177">
        <v>54684</v>
      </c>
      <c r="FT24" s="177"/>
      <c r="FU24" s="177">
        <v>73</v>
      </c>
      <c r="FV24" s="177">
        <v>1201</v>
      </c>
      <c r="FW24" s="177">
        <v>31843</v>
      </c>
      <c r="FX24" s="177">
        <v>1571</v>
      </c>
      <c r="FY24" s="177">
        <v>3488</v>
      </c>
      <c r="FZ24" s="177">
        <v>19100</v>
      </c>
      <c r="GA24" s="177">
        <v>229</v>
      </c>
      <c r="GB24" s="177">
        <v>625</v>
      </c>
      <c r="GC24" s="177">
        <v>3740</v>
      </c>
      <c r="GD24" s="186"/>
      <c r="GE24" s="18" t="s">
        <v>38</v>
      </c>
      <c r="GF24" s="177">
        <v>634</v>
      </c>
      <c r="GG24" s="177">
        <v>1000</v>
      </c>
      <c r="GH24" s="177">
        <v>5575</v>
      </c>
      <c r="GI24" s="177">
        <v>66</v>
      </c>
      <c r="GJ24" s="177">
        <v>1007</v>
      </c>
      <c r="GK24" s="177">
        <v>1676</v>
      </c>
      <c r="GL24" s="177" t="s">
        <v>191</v>
      </c>
      <c r="GM24" s="177" t="s">
        <v>191</v>
      </c>
      <c r="GN24" s="177" t="s">
        <v>191</v>
      </c>
      <c r="GO24" s="177"/>
      <c r="GP24" s="177">
        <v>301</v>
      </c>
      <c r="GQ24" s="177">
        <v>43654</v>
      </c>
      <c r="GR24" s="177">
        <v>159</v>
      </c>
      <c r="GS24" s="177">
        <v>20386</v>
      </c>
      <c r="GT24" s="177">
        <v>6080</v>
      </c>
      <c r="GU24" s="177">
        <v>683010</v>
      </c>
      <c r="GV24" s="177">
        <v>4117</v>
      </c>
      <c r="GW24" s="177">
        <v>468216</v>
      </c>
      <c r="GX24" s="177">
        <v>1963</v>
      </c>
      <c r="GY24" s="177">
        <v>214794</v>
      </c>
    </row>
    <row r="25" spans="1:262" ht="10.5" customHeight="1">
      <c r="A25" s="18"/>
      <c r="B25" s="177"/>
      <c r="C25" s="177"/>
      <c r="D25" s="177"/>
      <c r="E25" s="177"/>
      <c r="F25" s="177"/>
      <c r="G25" s="177"/>
      <c r="H25" s="177"/>
      <c r="I25" s="177"/>
      <c r="J25" s="177"/>
      <c r="K25" s="177"/>
      <c r="L25" s="177"/>
      <c r="M25" s="177"/>
      <c r="N25" s="177"/>
      <c r="O25" s="177"/>
      <c r="P25" s="177"/>
      <c r="Q25" s="177"/>
      <c r="R25" s="177"/>
      <c r="S25" s="177"/>
      <c r="T25" s="177"/>
      <c r="U25" s="177"/>
      <c r="V25" s="194"/>
      <c r="W25" s="18"/>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95"/>
      <c r="AX25" s="18"/>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95"/>
      <c r="BU25" s="18"/>
      <c r="BV25" s="177"/>
      <c r="BW25" s="177"/>
      <c r="BX25" s="177"/>
      <c r="BY25" s="177"/>
      <c r="BZ25" s="177"/>
      <c r="CA25" s="177"/>
      <c r="CB25" s="177"/>
      <c r="CC25" s="177"/>
      <c r="CD25" s="177"/>
      <c r="CE25" s="177"/>
      <c r="CF25" s="177"/>
      <c r="CG25" s="177"/>
      <c r="CH25" s="177"/>
      <c r="CI25" s="177"/>
      <c r="CJ25" s="177"/>
      <c r="CK25" s="177"/>
      <c r="CL25" s="177"/>
      <c r="CM25" s="177"/>
      <c r="CN25" s="177"/>
      <c r="CO25" s="177"/>
      <c r="CP25" s="177"/>
      <c r="CQ25" s="186"/>
      <c r="CR25" s="18"/>
      <c r="CS25" s="177"/>
      <c r="CT25" s="177"/>
      <c r="CU25" s="177"/>
      <c r="CV25" s="177"/>
      <c r="CW25" s="177"/>
      <c r="CX25" s="177"/>
      <c r="CY25" s="177"/>
      <c r="CZ25" s="177"/>
      <c r="DA25" s="177"/>
      <c r="DB25" s="177"/>
      <c r="DC25" s="177"/>
      <c r="DD25" s="177"/>
      <c r="DE25" s="177"/>
      <c r="DF25" s="177"/>
      <c r="DG25" s="177"/>
      <c r="DH25" s="177"/>
      <c r="DI25" s="177"/>
      <c r="DJ25" s="177"/>
      <c r="DK25" s="177"/>
      <c r="DL25" s="195"/>
      <c r="DM25" s="18"/>
      <c r="DN25" s="177"/>
      <c r="DO25" s="177"/>
      <c r="DP25" s="177"/>
      <c r="DQ25" s="177"/>
      <c r="DR25" s="177"/>
      <c r="DS25" s="177"/>
      <c r="DT25" s="177"/>
      <c r="DU25" s="177"/>
      <c r="DV25" s="177"/>
      <c r="DW25" s="177"/>
      <c r="DX25" s="177"/>
      <c r="DY25" s="177"/>
      <c r="DZ25" s="177"/>
      <c r="EA25" s="177"/>
      <c r="EB25" s="177"/>
      <c r="EC25" s="177"/>
      <c r="ED25" s="177"/>
      <c r="EE25" s="177"/>
      <c r="EF25" s="177"/>
      <c r="EG25" s="177"/>
      <c r="EH25" s="177"/>
      <c r="EI25" s="177"/>
      <c r="EJ25" s="177"/>
      <c r="EK25" s="177"/>
      <c r="EL25" s="177"/>
      <c r="EM25" s="195"/>
      <c r="EN25" s="18"/>
      <c r="EO25" s="177"/>
      <c r="EP25" s="177"/>
      <c r="EQ25" s="177"/>
      <c r="ER25" s="177"/>
      <c r="ES25" s="177"/>
      <c r="ET25" s="177"/>
      <c r="EU25" s="177"/>
      <c r="EV25" s="177"/>
      <c r="EW25" s="177"/>
      <c r="EX25" s="177"/>
      <c r="EY25" s="177"/>
      <c r="EZ25" s="177"/>
      <c r="FA25" s="177"/>
      <c r="FB25" s="177"/>
      <c r="FC25" s="177"/>
      <c r="FD25" s="177"/>
      <c r="FE25" s="177"/>
      <c r="FF25" s="177"/>
      <c r="FG25" s="177"/>
      <c r="FH25" s="177"/>
      <c r="FI25" s="195"/>
      <c r="FJ25" s="18"/>
      <c r="FK25" s="177"/>
      <c r="FL25" s="177"/>
      <c r="FM25" s="177"/>
      <c r="FN25" s="177"/>
      <c r="FO25" s="177"/>
      <c r="FP25" s="177"/>
      <c r="FQ25" s="177"/>
      <c r="FR25" s="177"/>
      <c r="FS25" s="177"/>
      <c r="FT25" s="177"/>
      <c r="FU25" s="177"/>
      <c r="FV25" s="177"/>
      <c r="FW25" s="177"/>
      <c r="FX25" s="177"/>
      <c r="FY25" s="177"/>
      <c r="FZ25" s="177"/>
      <c r="GA25" s="177"/>
      <c r="GB25" s="177"/>
      <c r="GC25" s="177"/>
      <c r="GD25" s="195"/>
      <c r="GE25" s="18"/>
      <c r="GF25" s="177"/>
      <c r="GG25" s="177"/>
      <c r="GH25" s="177"/>
      <c r="GI25" s="177"/>
      <c r="GJ25" s="177"/>
      <c r="GK25" s="177"/>
      <c r="GL25" s="177"/>
      <c r="GM25" s="177"/>
      <c r="GN25" s="177"/>
      <c r="GO25" s="177"/>
      <c r="GP25" s="177"/>
      <c r="GQ25" s="177"/>
      <c r="GR25" s="177"/>
      <c r="GS25" s="177"/>
      <c r="GT25" s="177"/>
      <c r="GU25" s="177"/>
      <c r="GV25" s="177"/>
      <c r="GW25" s="177"/>
      <c r="GX25" s="177"/>
      <c r="GY25" s="177"/>
    </row>
    <row r="26" spans="1:262" ht="10.5" customHeight="1">
      <c r="A26" s="22"/>
      <c r="B26" s="177"/>
      <c r="C26" s="177"/>
      <c r="D26" s="20"/>
      <c r="E26" s="20"/>
      <c r="F26" s="20"/>
      <c r="G26" s="20"/>
      <c r="H26" s="20"/>
      <c r="I26" s="20"/>
      <c r="J26" s="20"/>
      <c r="K26" s="20"/>
      <c r="L26" s="177"/>
      <c r="M26" s="20"/>
      <c r="N26" s="20"/>
      <c r="O26" s="20"/>
      <c r="P26" s="20"/>
      <c r="Q26" s="20"/>
      <c r="R26" s="20"/>
      <c r="S26" s="20"/>
      <c r="T26" s="20"/>
      <c r="U26" s="20"/>
      <c r="V26" s="196"/>
      <c r="W26" s="22"/>
      <c r="X26" s="177"/>
      <c r="Y26" s="177"/>
      <c r="Z26" s="177"/>
      <c r="AA26" s="177"/>
      <c r="AB26" s="20"/>
      <c r="AC26" s="20"/>
      <c r="AD26" s="20"/>
      <c r="AE26" s="20"/>
      <c r="AF26" s="20"/>
      <c r="AG26" s="20"/>
      <c r="AH26" s="20"/>
      <c r="AI26" s="20"/>
      <c r="AJ26" s="177"/>
      <c r="AK26" s="20"/>
      <c r="AL26" s="20"/>
      <c r="AM26" s="20"/>
      <c r="AN26" s="20"/>
      <c r="AO26" s="20"/>
      <c r="AP26" s="20"/>
      <c r="AQ26" s="20"/>
      <c r="AR26" s="20"/>
      <c r="AS26" s="20"/>
      <c r="AT26" s="20"/>
      <c r="AU26" s="20"/>
      <c r="AV26" s="20"/>
      <c r="AX26" s="22"/>
      <c r="AY26" s="177"/>
      <c r="AZ26" s="177"/>
      <c r="BA26" s="177"/>
      <c r="BB26" s="20"/>
      <c r="BC26" s="20"/>
      <c r="BD26" s="20"/>
      <c r="BE26" s="20"/>
      <c r="BF26" s="20"/>
      <c r="BG26" s="20"/>
      <c r="BH26" s="20"/>
      <c r="BI26" s="20"/>
      <c r="BJ26" s="177"/>
      <c r="BK26" s="20"/>
      <c r="BL26" s="20"/>
      <c r="BM26" s="20"/>
      <c r="BN26" s="20"/>
      <c r="BO26" s="20"/>
      <c r="BP26" s="20"/>
      <c r="BQ26" s="20"/>
      <c r="BR26" s="20"/>
      <c r="BS26" s="20"/>
      <c r="BU26" s="22"/>
      <c r="BV26" s="177"/>
      <c r="BW26" s="177"/>
      <c r="BX26" s="177"/>
      <c r="BY26" s="20"/>
      <c r="BZ26" s="20"/>
      <c r="CA26" s="20"/>
      <c r="CB26" s="20"/>
      <c r="CC26" s="20"/>
      <c r="CD26" s="20"/>
      <c r="CE26" s="20"/>
      <c r="CF26" s="20"/>
      <c r="CG26" s="177"/>
      <c r="CH26" s="20"/>
      <c r="CI26" s="20"/>
      <c r="CJ26" s="20"/>
      <c r="CK26" s="20"/>
      <c r="CL26" s="20"/>
      <c r="CM26" s="20"/>
      <c r="CN26" s="20"/>
      <c r="CO26" s="20"/>
      <c r="CP26" s="20"/>
      <c r="CR26" s="22"/>
      <c r="CS26" s="177"/>
      <c r="CT26" s="177"/>
      <c r="CU26" s="177"/>
      <c r="CV26" s="20"/>
      <c r="CW26" s="20"/>
      <c r="CX26" s="20"/>
      <c r="CY26" s="20"/>
      <c r="CZ26" s="20"/>
      <c r="DA26" s="20"/>
      <c r="DB26" s="20"/>
      <c r="DC26" s="20"/>
      <c r="DD26" s="177"/>
      <c r="DE26" s="20"/>
      <c r="DF26" s="20"/>
      <c r="DG26" s="20"/>
      <c r="DH26" s="20"/>
      <c r="DI26" s="20"/>
      <c r="DJ26" s="20"/>
      <c r="DK26" s="20"/>
      <c r="DM26" s="22"/>
      <c r="DN26" s="177"/>
      <c r="DO26" s="177"/>
      <c r="DP26" s="177"/>
      <c r="DQ26" s="177"/>
      <c r="DR26" s="177"/>
      <c r="DS26" s="177"/>
      <c r="DT26" s="20"/>
      <c r="DU26" s="20"/>
      <c r="DV26" s="20"/>
      <c r="DW26" s="20"/>
      <c r="DX26" s="20"/>
      <c r="DY26" s="20"/>
      <c r="DZ26" s="20"/>
      <c r="EA26" s="20"/>
      <c r="EB26" s="177"/>
      <c r="EC26" s="20"/>
      <c r="ED26" s="20"/>
      <c r="EE26" s="20"/>
      <c r="EF26" s="20"/>
      <c r="EG26" s="20"/>
      <c r="EH26" s="20"/>
      <c r="EI26" s="20"/>
      <c r="EJ26" s="20"/>
      <c r="EK26" s="20"/>
      <c r="EL26" s="20"/>
      <c r="EN26" s="22"/>
      <c r="EO26" s="177"/>
      <c r="EP26" s="177"/>
      <c r="EQ26" s="177"/>
      <c r="ER26" s="177"/>
      <c r="ES26" s="20"/>
      <c r="ET26" s="20"/>
      <c r="EU26" s="20"/>
      <c r="EV26" s="20"/>
      <c r="EW26" s="20"/>
      <c r="EX26" s="20"/>
      <c r="EY26" s="20"/>
      <c r="EZ26" s="20"/>
      <c r="FA26" s="177"/>
      <c r="FB26" s="20"/>
      <c r="FC26" s="20"/>
      <c r="FD26" s="20"/>
      <c r="FE26" s="20"/>
      <c r="FF26" s="20"/>
      <c r="FG26" s="20"/>
      <c r="FH26" s="20"/>
      <c r="FJ26" s="22"/>
      <c r="FK26" s="177"/>
      <c r="FL26" s="177"/>
      <c r="FM26" s="177"/>
      <c r="FN26" s="20"/>
      <c r="FO26" s="20"/>
      <c r="FP26" s="20"/>
      <c r="FQ26" s="20"/>
      <c r="FR26" s="20"/>
      <c r="FS26" s="20"/>
      <c r="FT26" s="20"/>
      <c r="FU26" s="20"/>
      <c r="FV26" s="177"/>
      <c r="FW26" s="20"/>
      <c r="FX26" s="20"/>
      <c r="FY26" s="20"/>
      <c r="FZ26" s="20"/>
      <c r="GA26" s="20"/>
      <c r="GB26" s="20"/>
      <c r="GC26" s="20"/>
      <c r="GE26" s="22"/>
      <c r="GF26" s="177"/>
      <c r="GG26" s="177"/>
      <c r="GH26" s="177"/>
      <c r="GI26" s="177"/>
      <c r="GJ26" s="20"/>
      <c r="GK26" s="20"/>
      <c r="GL26" s="20"/>
      <c r="GM26" s="20"/>
      <c r="GN26" s="20"/>
      <c r="GO26" s="20"/>
      <c r="GP26" s="20"/>
      <c r="GQ26" s="20"/>
      <c r="GR26" s="177"/>
      <c r="GS26" s="20"/>
      <c r="GT26" s="20"/>
      <c r="GU26" s="20"/>
      <c r="GV26" s="20"/>
      <c r="GW26" s="20"/>
      <c r="GX26" s="20"/>
      <c r="GY26" s="20"/>
    </row>
    <row r="27" spans="1:262" ht="10.5" customHeight="1">
      <c r="A27" s="18" t="s">
        <v>40</v>
      </c>
      <c r="B27" s="177">
        <v>1586657</v>
      </c>
      <c r="C27" s="177">
        <v>25539753</v>
      </c>
      <c r="D27" s="177">
        <v>566828</v>
      </c>
      <c r="E27" s="177">
        <v>13365444</v>
      </c>
      <c r="F27" s="177">
        <v>396216</v>
      </c>
      <c r="G27" s="177">
        <v>894273</v>
      </c>
      <c r="H27" s="177">
        <v>7922287</v>
      </c>
      <c r="I27" s="177">
        <v>11931</v>
      </c>
      <c r="J27" s="177">
        <v>161967</v>
      </c>
      <c r="K27" s="177">
        <v>3816031</v>
      </c>
      <c r="L27" s="177"/>
      <c r="M27" s="177">
        <v>306404</v>
      </c>
      <c r="N27" s="177">
        <v>533200</v>
      </c>
      <c r="O27" s="177">
        <v>2852409</v>
      </c>
      <c r="P27" s="177">
        <v>77881</v>
      </c>
      <c r="Q27" s="177">
        <v>199106</v>
      </c>
      <c r="R27" s="177">
        <v>1253846</v>
      </c>
      <c r="S27" s="177">
        <v>141557</v>
      </c>
      <c r="T27" s="177">
        <v>179944</v>
      </c>
      <c r="U27" s="177">
        <v>1064633</v>
      </c>
      <c r="V27" s="194"/>
      <c r="W27" s="18" t="s">
        <v>40</v>
      </c>
      <c r="X27" s="177">
        <v>10609</v>
      </c>
      <c r="Y27" s="177">
        <v>136855</v>
      </c>
      <c r="Z27" s="177">
        <v>253448</v>
      </c>
      <c r="AA27" s="177">
        <v>19</v>
      </c>
      <c r="AB27" s="177">
        <v>245</v>
      </c>
      <c r="AC27" s="177">
        <v>1705</v>
      </c>
      <c r="AD27" s="177">
        <v>1</v>
      </c>
      <c r="AE27" s="177">
        <v>32</v>
      </c>
      <c r="AF27" s="177">
        <v>4</v>
      </c>
      <c r="AG27" s="177">
        <v>13724</v>
      </c>
      <c r="AH27" s="177">
        <v>170374</v>
      </c>
      <c r="AI27" s="177"/>
      <c r="AJ27" s="177">
        <v>22</v>
      </c>
      <c r="AK27" s="177">
        <v>3982</v>
      </c>
      <c r="AL27" s="177">
        <v>1317</v>
      </c>
      <c r="AM27" s="177">
        <v>164083</v>
      </c>
      <c r="AN27" s="177">
        <v>74</v>
      </c>
      <c r="AO27" s="177">
        <v>3942</v>
      </c>
      <c r="AP27" s="177">
        <v>331</v>
      </c>
      <c r="AQ27" s="177">
        <v>65246</v>
      </c>
      <c r="AR27" s="177">
        <v>129</v>
      </c>
      <c r="AS27" s="177">
        <v>6443</v>
      </c>
      <c r="AT27" s="177"/>
      <c r="AU27" s="177"/>
      <c r="AV27" s="177"/>
      <c r="AW27" s="186"/>
      <c r="AX27" s="18" t="s">
        <v>40</v>
      </c>
      <c r="AY27" s="177">
        <v>13141</v>
      </c>
      <c r="AZ27" s="177">
        <v>409221</v>
      </c>
      <c r="BA27" s="177">
        <v>3503423</v>
      </c>
      <c r="BB27" s="177">
        <v>5375</v>
      </c>
      <c r="BC27" s="177">
        <v>167936</v>
      </c>
      <c r="BD27" s="177">
        <v>1789235</v>
      </c>
      <c r="BE27" s="177">
        <v>7766</v>
      </c>
      <c r="BF27" s="177">
        <v>241285</v>
      </c>
      <c r="BG27" s="177">
        <v>1714188</v>
      </c>
      <c r="BH27" s="177"/>
      <c r="BI27" s="177">
        <v>256</v>
      </c>
      <c r="BJ27" s="177">
        <v>188301</v>
      </c>
      <c r="BK27" s="177">
        <v>56</v>
      </c>
      <c r="BL27" s="177">
        <v>43253</v>
      </c>
      <c r="BM27" s="177">
        <v>200</v>
      </c>
      <c r="BN27" s="177">
        <v>145049</v>
      </c>
      <c r="BO27" s="177">
        <v>12</v>
      </c>
      <c r="BP27" s="177">
        <v>3600</v>
      </c>
      <c r="BQ27" s="177">
        <v>29</v>
      </c>
      <c r="BR27" s="177">
        <v>2519</v>
      </c>
      <c r="BS27" s="177">
        <v>13971</v>
      </c>
      <c r="BT27" s="186"/>
      <c r="BU27" s="18" t="s">
        <v>40</v>
      </c>
      <c r="BV27" s="177">
        <v>971497</v>
      </c>
      <c r="BW27" s="177">
        <v>11119224</v>
      </c>
      <c r="BX27" s="177">
        <v>678611</v>
      </c>
      <c r="BY27" s="177">
        <v>1361457</v>
      </c>
      <c r="BZ27" s="177">
        <v>8278828</v>
      </c>
      <c r="CA27" s="177">
        <v>11783</v>
      </c>
      <c r="CB27" s="177">
        <v>150875</v>
      </c>
      <c r="CC27" s="177">
        <v>2963265</v>
      </c>
      <c r="CD27" s="177">
        <v>550862</v>
      </c>
      <c r="CE27" s="177"/>
      <c r="CF27" s="177">
        <v>948254</v>
      </c>
      <c r="CG27" s="177">
        <v>4263459</v>
      </c>
      <c r="CH27" s="177">
        <v>115966</v>
      </c>
      <c r="CI27" s="177">
        <v>262328</v>
      </c>
      <c r="CJ27" s="177">
        <v>1052104</v>
      </c>
      <c r="CK27" s="177">
        <v>44175</v>
      </c>
      <c r="CL27" s="177">
        <v>87820</v>
      </c>
      <c r="CM27" s="177">
        <v>617089</v>
      </c>
      <c r="CN27" s="177">
        <v>1400</v>
      </c>
      <c r="CO27" s="177">
        <v>9745</v>
      </c>
      <c r="CP27" s="177">
        <v>305618</v>
      </c>
      <c r="CQ27" s="186"/>
      <c r="CR27" s="18" t="s">
        <v>40</v>
      </c>
      <c r="CS27" s="177">
        <v>41158</v>
      </c>
      <c r="CT27" s="177">
        <v>75703</v>
      </c>
      <c r="CU27" s="177">
        <v>302404</v>
      </c>
      <c r="CV27" s="177">
        <v>1617</v>
      </c>
      <c r="CW27" s="177">
        <v>2372</v>
      </c>
      <c r="CX27" s="177">
        <v>9067</v>
      </c>
      <c r="CY27" s="177">
        <v>266138</v>
      </c>
      <c r="CZ27" s="177">
        <v>375356</v>
      </c>
      <c r="DA27" s="177">
        <v>1399013</v>
      </c>
      <c r="DB27" s="177"/>
      <c r="DC27" s="177">
        <v>23587</v>
      </c>
      <c r="DD27" s="177">
        <v>39925</v>
      </c>
      <c r="DE27" s="177">
        <v>85593</v>
      </c>
      <c r="DF27" s="177">
        <v>10601</v>
      </c>
      <c r="DG27" s="177">
        <v>132987</v>
      </c>
      <c r="DH27" s="177">
        <v>186773</v>
      </c>
      <c r="DI27" s="177">
        <v>1021</v>
      </c>
      <c r="DJ27" s="177">
        <v>6250</v>
      </c>
      <c r="DK27" s="177">
        <v>8230</v>
      </c>
      <c r="DL27" s="186"/>
      <c r="DM27" s="18" t="s">
        <v>40</v>
      </c>
      <c r="DN27" s="177">
        <v>255</v>
      </c>
      <c r="DO27" s="177">
        <v>1461</v>
      </c>
      <c r="DP27" s="177">
        <v>9725</v>
      </c>
      <c r="DQ27" s="177">
        <v>16</v>
      </c>
      <c r="DR27" s="177">
        <v>121</v>
      </c>
      <c r="DS27" s="177">
        <v>880</v>
      </c>
      <c r="DT27" s="177">
        <v>1</v>
      </c>
      <c r="DU27" s="177">
        <v>86</v>
      </c>
      <c r="DV27" s="177">
        <v>11</v>
      </c>
      <c r="DW27" s="177">
        <v>20827</v>
      </c>
      <c r="DX27" s="177"/>
      <c r="DY27" s="177">
        <v>119690</v>
      </c>
      <c r="DZ27" s="177">
        <v>5</v>
      </c>
      <c r="EA27" s="177">
        <v>276</v>
      </c>
      <c r="EB27" s="177">
        <v>2172</v>
      </c>
      <c r="EC27" s="177">
        <v>219249</v>
      </c>
      <c r="ED27" s="177">
        <v>173</v>
      </c>
      <c r="EE27" s="177">
        <v>5948</v>
      </c>
      <c r="EF27" s="177">
        <v>1244</v>
      </c>
      <c r="EG27" s="177">
        <v>123814</v>
      </c>
      <c r="EH27" s="177">
        <v>197</v>
      </c>
      <c r="EI27" s="177">
        <v>10024</v>
      </c>
      <c r="EJ27" s="177"/>
      <c r="EK27" s="177"/>
      <c r="EL27" s="177"/>
      <c r="EM27" s="186"/>
      <c r="EN27" s="18" t="s">
        <v>40</v>
      </c>
      <c r="EO27" s="177">
        <v>774</v>
      </c>
      <c r="EP27" s="177">
        <v>435872</v>
      </c>
      <c r="EQ27" s="177">
        <v>1100</v>
      </c>
      <c r="ER27" s="177">
        <v>330000</v>
      </c>
      <c r="ES27" s="177">
        <v>30609</v>
      </c>
      <c r="ET27" s="177">
        <v>81556</v>
      </c>
      <c r="EU27" s="177">
        <v>734544</v>
      </c>
      <c r="EV27" s="177">
        <v>880</v>
      </c>
      <c r="EW27" s="177">
        <v>13956</v>
      </c>
      <c r="EX27" s="177"/>
      <c r="EY27" s="177">
        <v>354101</v>
      </c>
      <c r="EZ27" s="177">
        <v>27198</v>
      </c>
      <c r="FA27" s="177">
        <v>60967</v>
      </c>
      <c r="FB27" s="177">
        <v>336654</v>
      </c>
      <c r="FC27" s="177">
        <v>2531</v>
      </c>
      <c r="FD27" s="177">
        <v>6633</v>
      </c>
      <c r="FE27" s="177">
        <v>43789</v>
      </c>
      <c r="FF27" s="177">
        <v>13150</v>
      </c>
      <c r="FG27" s="177">
        <v>19831</v>
      </c>
      <c r="FH27" s="177">
        <v>150827</v>
      </c>
      <c r="FI27" s="186"/>
      <c r="FJ27" s="18" t="s">
        <v>40</v>
      </c>
      <c r="FK27" s="177">
        <v>827</v>
      </c>
      <c r="FL27" s="177">
        <v>12549</v>
      </c>
      <c r="FM27" s="177">
        <v>18892</v>
      </c>
      <c r="FN27" s="177">
        <v>14</v>
      </c>
      <c r="FO27" s="177">
        <v>59</v>
      </c>
      <c r="FP27" s="177">
        <v>507</v>
      </c>
      <c r="FQ27" s="177">
        <v>2865</v>
      </c>
      <c r="FR27" s="177">
        <v>6807</v>
      </c>
      <c r="FS27" s="177">
        <v>69808</v>
      </c>
      <c r="FT27" s="177"/>
      <c r="FU27" s="177">
        <v>85</v>
      </c>
      <c r="FV27" s="177">
        <v>1146</v>
      </c>
      <c r="FW27" s="177">
        <v>35722</v>
      </c>
      <c r="FX27" s="177">
        <v>2410</v>
      </c>
      <c r="FY27" s="177">
        <v>4717</v>
      </c>
      <c r="FZ27" s="177">
        <v>28993</v>
      </c>
      <c r="GA27" s="177">
        <v>370</v>
      </c>
      <c r="GB27" s="177">
        <v>944</v>
      </c>
      <c r="GC27" s="177">
        <v>5093</v>
      </c>
      <c r="GD27" s="186"/>
      <c r="GE27" s="18" t="s">
        <v>40</v>
      </c>
      <c r="GF27" s="177">
        <v>1148</v>
      </c>
      <c r="GG27" s="177">
        <v>1631</v>
      </c>
      <c r="GH27" s="177">
        <v>9817</v>
      </c>
      <c r="GI27" s="177">
        <v>81</v>
      </c>
      <c r="GJ27" s="177">
        <v>1066</v>
      </c>
      <c r="GK27" s="177">
        <v>1677</v>
      </c>
      <c r="GL27" s="177" t="s">
        <v>191</v>
      </c>
      <c r="GM27" s="177" t="s">
        <v>191</v>
      </c>
      <c r="GN27" s="177" t="s">
        <v>191</v>
      </c>
      <c r="GO27" s="177"/>
      <c r="GP27" s="177">
        <v>333</v>
      </c>
      <c r="GQ27" s="177">
        <v>38347</v>
      </c>
      <c r="GR27" s="177">
        <v>213</v>
      </c>
      <c r="GS27" s="177">
        <v>30666</v>
      </c>
      <c r="GT27" s="177">
        <v>6183</v>
      </c>
      <c r="GU27" s="177">
        <v>667763</v>
      </c>
      <c r="GV27" s="177">
        <v>4069</v>
      </c>
      <c r="GW27" s="177">
        <v>431570</v>
      </c>
      <c r="GX27" s="177">
        <v>2114</v>
      </c>
      <c r="GY27" s="177">
        <v>236193</v>
      </c>
    </row>
    <row r="28" spans="1:262" ht="10.5" customHeight="1">
      <c r="A28" s="22"/>
      <c r="B28" s="177"/>
      <c r="C28" s="177"/>
      <c r="D28" s="20"/>
      <c r="E28" s="20"/>
      <c r="F28" s="20"/>
      <c r="G28" s="20"/>
      <c r="H28" s="20"/>
      <c r="I28" s="20"/>
      <c r="J28" s="20"/>
      <c r="K28" s="177"/>
      <c r="L28" s="177"/>
      <c r="M28" s="20"/>
      <c r="N28" s="20"/>
      <c r="O28" s="20"/>
      <c r="P28" s="20"/>
      <c r="Q28" s="20"/>
      <c r="R28" s="20"/>
      <c r="S28" s="20"/>
      <c r="T28" s="20"/>
      <c r="U28" s="177"/>
      <c r="V28" s="196"/>
      <c r="W28" s="22"/>
      <c r="X28" s="177"/>
      <c r="Y28" s="177"/>
      <c r="Z28" s="177"/>
      <c r="AA28" s="177"/>
      <c r="AB28" s="20"/>
      <c r="AC28" s="20"/>
      <c r="AD28" s="20"/>
      <c r="AE28" s="20"/>
      <c r="AF28" s="20"/>
      <c r="AG28" s="20"/>
      <c r="AH28" s="20"/>
      <c r="AI28" s="177"/>
      <c r="AJ28" s="177"/>
      <c r="AK28" s="20"/>
      <c r="AL28" s="20"/>
      <c r="AM28" s="20"/>
      <c r="AN28" s="20"/>
      <c r="AO28" s="20"/>
      <c r="AP28" s="20"/>
      <c r="AQ28" s="20"/>
      <c r="AR28" s="20"/>
      <c r="AS28" s="177"/>
      <c r="AT28" s="177"/>
      <c r="AU28" s="177"/>
      <c r="AV28" s="177"/>
      <c r="AX28" s="22"/>
      <c r="AY28" s="177"/>
      <c r="AZ28" s="177"/>
      <c r="BA28" s="177"/>
      <c r="BB28" s="20"/>
      <c r="BC28" s="20"/>
      <c r="BD28" s="20"/>
      <c r="BE28" s="20"/>
      <c r="BF28" s="20"/>
      <c r="BG28" s="20"/>
      <c r="BH28" s="20"/>
      <c r="BI28" s="177"/>
      <c r="BJ28" s="177"/>
      <c r="BK28" s="20"/>
      <c r="BL28" s="20"/>
      <c r="BM28" s="20"/>
      <c r="BN28" s="20"/>
      <c r="BO28" s="20"/>
      <c r="BP28" s="20"/>
      <c r="BQ28" s="20"/>
      <c r="BR28" s="20"/>
      <c r="BS28" s="177"/>
      <c r="BU28" s="22"/>
      <c r="BV28" s="177"/>
      <c r="BW28" s="177"/>
      <c r="BX28" s="177"/>
      <c r="BY28" s="20"/>
      <c r="BZ28" s="20"/>
      <c r="CA28" s="20"/>
      <c r="CB28" s="20"/>
      <c r="CC28" s="20"/>
      <c r="CD28" s="20"/>
      <c r="CE28" s="20"/>
      <c r="CF28" s="177"/>
      <c r="CG28" s="177"/>
      <c r="CH28" s="20"/>
      <c r="CI28" s="20"/>
      <c r="CJ28" s="20"/>
      <c r="CK28" s="20"/>
      <c r="CL28" s="20"/>
      <c r="CM28" s="20"/>
      <c r="CN28" s="20"/>
      <c r="CO28" s="20"/>
      <c r="CP28" s="177"/>
      <c r="CR28" s="22"/>
      <c r="CS28" s="177"/>
      <c r="CT28" s="177"/>
      <c r="CU28" s="177"/>
      <c r="CV28" s="20"/>
      <c r="CW28" s="20"/>
      <c r="CX28" s="20"/>
      <c r="CY28" s="20"/>
      <c r="CZ28" s="20"/>
      <c r="DA28" s="20"/>
      <c r="DB28" s="20"/>
      <c r="DC28" s="177"/>
      <c r="DD28" s="177"/>
      <c r="DE28" s="20"/>
      <c r="DF28" s="20"/>
      <c r="DG28" s="20"/>
      <c r="DH28" s="20"/>
      <c r="DI28" s="20"/>
      <c r="DJ28" s="20"/>
      <c r="DK28" s="20"/>
      <c r="DM28" s="22"/>
      <c r="DN28" s="177"/>
      <c r="DO28" s="177"/>
      <c r="DP28" s="177"/>
      <c r="DQ28" s="177"/>
      <c r="DR28" s="177"/>
      <c r="DS28" s="177"/>
      <c r="DT28" s="20"/>
      <c r="DU28" s="20"/>
      <c r="DV28" s="20"/>
      <c r="DW28" s="20"/>
      <c r="DX28" s="20"/>
      <c r="DY28" s="20"/>
      <c r="DZ28" s="20"/>
      <c r="EA28" s="177"/>
      <c r="EB28" s="177"/>
      <c r="EC28" s="20"/>
      <c r="ED28" s="20"/>
      <c r="EE28" s="20"/>
      <c r="EF28" s="20"/>
      <c r="EG28" s="20"/>
      <c r="EH28" s="20"/>
      <c r="EI28" s="20"/>
      <c r="EJ28" s="20"/>
      <c r="EK28" s="20"/>
      <c r="EL28" s="20"/>
      <c r="EN28" s="22"/>
      <c r="EO28" s="177"/>
      <c r="EP28" s="177"/>
      <c r="EQ28" s="177"/>
      <c r="ER28" s="177"/>
      <c r="ES28" s="20"/>
      <c r="ET28" s="20"/>
      <c r="EU28" s="20"/>
      <c r="EV28" s="20"/>
      <c r="EW28" s="20"/>
      <c r="EX28" s="20"/>
      <c r="EY28" s="20"/>
      <c r="EZ28" s="177"/>
      <c r="FA28" s="177"/>
      <c r="FB28" s="20"/>
      <c r="FC28" s="20"/>
      <c r="FD28" s="20"/>
      <c r="FE28" s="20"/>
      <c r="FF28" s="20"/>
      <c r="FG28" s="20"/>
      <c r="FH28" s="20"/>
      <c r="FI28" s="186"/>
      <c r="FJ28" s="22"/>
      <c r="FK28" s="177"/>
      <c r="FL28" s="177"/>
      <c r="FM28" s="177"/>
      <c r="FN28" s="20"/>
      <c r="FO28" s="20"/>
      <c r="FP28" s="20"/>
      <c r="FQ28" s="20"/>
      <c r="FR28" s="20"/>
      <c r="FS28" s="20"/>
      <c r="FT28" s="20"/>
      <c r="FU28" s="177"/>
      <c r="FV28" s="177"/>
      <c r="FW28" s="20"/>
      <c r="FX28" s="20"/>
      <c r="FY28" s="20"/>
      <c r="FZ28" s="20"/>
      <c r="GA28" s="20"/>
      <c r="GB28" s="20"/>
      <c r="GC28" s="20"/>
      <c r="GD28" s="186"/>
      <c r="GE28" s="22"/>
      <c r="GF28" s="177"/>
      <c r="GG28" s="177"/>
      <c r="GH28" s="177"/>
      <c r="GI28" s="177"/>
      <c r="GJ28" s="20"/>
      <c r="GK28" s="20"/>
      <c r="GL28" s="20"/>
      <c r="GM28" s="20"/>
      <c r="GN28" s="20"/>
      <c r="GO28" s="20"/>
      <c r="GP28" s="20"/>
      <c r="GQ28" s="177"/>
      <c r="GR28" s="177"/>
      <c r="GS28" s="20"/>
      <c r="GT28" s="20"/>
      <c r="GU28" s="20"/>
      <c r="GV28" s="20"/>
      <c r="GW28" s="20"/>
      <c r="GX28" s="20"/>
      <c r="GY28" s="20"/>
    </row>
    <row r="29" spans="1:262" ht="10.5" customHeight="1">
      <c r="A29" s="18" t="s">
        <v>43</v>
      </c>
      <c r="B29" s="177">
        <v>1579993</v>
      </c>
      <c r="C29" s="177">
        <v>24893437</v>
      </c>
      <c r="D29" s="177">
        <v>564308</v>
      </c>
      <c r="E29" s="177">
        <v>12888658</v>
      </c>
      <c r="F29" s="177">
        <v>388824</v>
      </c>
      <c r="G29" s="177">
        <v>856084</v>
      </c>
      <c r="H29" s="177">
        <v>7455294</v>
      </c>
      <c r="I29" s="177">
        <v>11442</v>
      </c>
      <c r="J29" s="177">
        <v>152657</v>
      </c>
      <c r="K29" s="177">
        <v>3623836</v>
      </c>
      <c r="L29" s="177"/>
      <c r="M29" s="177">
        <v>302952</v>
      </c>
      <c r="N29" s="177">
        <v>519433</v>
      </c>
      <c r="O29" s="177">
        <v>2767899</v>
      </c>
      <c r="P29" s="177">
        <v>74430</v>
      </c>
      <c r="Q29" s="177">
        <v>183994</v>
      </c>
      <c r="R29" s="177">
        <v>1063559</v>
      </c>
      <c r="S29" s="177">
        <v>145513</v>
      </c>
      <c r="T29" s="177">
        <v>182719</v>
      </c>
      <c r="U29" s="177">
        <v>1089814</v>
      </c>
      <c r="V29" s="194"/>
      <c r="W29" s="18" t="s">
        <v>43</v>
      </c>
      <c r="X29" s="177">
        <v>10218</v>
      </c>
      <c r="Y29" s="177">
        <v>349013</v>
      </c>
      <c r="Z29" s="177">
        <v>192693</v>
      </c>
      <c r="AA29" s="177">
        <v>26</v>
      </c>
      <c r="AB29" s="177">
        <v>227</v>
      </c>
      <c r="AC29" s="177">
        <v>1831</v>
      </c>
      <c r="AD29" s="177" t="s">
        <v>191</v>
      </c>
      <c r="AE29" s="177" t="s">
        <v>191</v>
      </c>
      <c r="AF29" s="177" t="s">
        <v>191</v>
      </c>
      <c r="AG29" s="177">
        <v>14476</v>
      </c>
      <c r="AH29" s="177">
        <v>179982</v>
      </c>
      <c r="AI29" s="177"/>
      <c r="AJ29" s="177">
        <v>18</v>
      </c>
      <c r="AK29" s="177">
        <v>6843</v>
      </c>
      <c r="AL29" s="177">
        <v>1467</v>
      </c>
      <c r="AM29" s="177">
        <v>185848</v>
      </c>
      <c r="AN29" s="177">
        <v>93</v>
      </c>
      <c r="AO29" s="177">
        <v>5348</v>
      </c>
      <c r="AP29" s="177">
        <v>405</v>
      </c>
      <c r="AQ29" s="177">
        <v>68017</v>
      </c>
      <c r="AR29" s="177">
        <v>137</v>
      </c>
      <c r="AS29" s="177">
        <v>6724</v>
      </c>
      <c r="AT29" s="177"/>
      <c r="AU29" s="177"/>
      <c r="AV29" s="177"/>
      <c r="AW29" s="186"/>
      <c r="AX29" s="18" t="s">
        <v>43</v>
      </c>
      <c r="AY29" s="177">
        <v>13086</v>
      </c>
      <c r="AZ29" s="177">
        <v>416126</v>
      </c>
      <c r="BA29" s="177">
        <v>3519707</v>
      </c>
      <c r="BB29" s="177">
        <v>5307</v>
      </c>
      <c r="BC29" s="177">
        <v>170309</v>
      </c>
      <c r="BD29" s="177">
        <v>1792508</v>
      </c>
      <c r="BE29" s="177">
        <v>7779</v>
      </c>
      <c r="BF29" s="177">
        <v>245817</v>
      </c>
      <c r="BG29" s="177">
        <v>1727199</v>
      </c>
      <c r="BH29" s="177"/>
      <c r="BI29" s="177">
        <v>234</v>
      </c>
      <c r="BJ29" s="177">
        <v>163162</v>
      </c>
      <c r="BK29" s="177">
        <v>53</v>
      </c>
      <c r="BL29" s="177">
        <v>39330</v>
      </c>
      <c r="BM29" s="177">
        <v>181</v>
      </c>
      <c r="BN29" s="177">
        <v>123832</v>
      </c>
      <c r="BO29" s="177">
        <v>10</v>
      </c>
      <c r="BP29" s="177">
        <v>3200</v>
      </c>
      <c r="BQ29" s="177">
        <v>19</v>
      </c>
      <c r="BR29" s="177">
        <v>2022</v>
      </c>
      <c r="BS29" s="177">
        <v>10197</v>
      </c>
      <c r="BT29" s="186"/>
      <c r="BU29" s="18" t="s">
        <v>43</v>
      </c>
      <c r="BV29" s="177">
        <v>950933</v>
      </c>
      <c r="BW29" s="177">
        <v>10628089</v>
      </c>
      <c r="BX29" s="177">
        <v>654632</v>
      </c>
      <c r="BY29" s="177">
        <v>1284920</v>
      </c>
      <c r="BZ29" s="177">
        <v>7811951</v>
      </c>
      <c r="CA29" s="177">
        <v>11117</v>
      </c>
      <c r="CB29" s="177">
        <v>138353</v>
      </c>
      <c r="CC29" s="177">
        <v>2807510</v>
      </c>
      <c r="CD29" s="177">
        <v>532567</v>
      </c>
      <c r="CE29" s="177"/>
      <c r="CF29" s="177">
        <v>900927</v>
      </c>
      <c r="CG29" s="177">
        <v>4034641</v>
      </c>
      <c r="CH29" s="177">
        <v>110948</v>
      </c>
      <c r="CI29" s="177">
        <v>245640</v>
      </c>
      <c r="CJ29" s="177">
        <v>969801</v>
      </c>
      <c r="CK29" s="177">
        <v>42907</v>
      </c>
      <c r="CL29" s="177">
        <v>84498</v>
      </c>
      <c r="CM29" s="177">
        <v>616030</v>
      </c>
      <c r="CN29" s="177">
        <v>1315</v>
      </c>
      <c r="CO29" s="177">
        <v>8793</v>
      </c>
      <c r="CP29" s="177">
        <v>306349</v>
      </c>
      <c r="CQ29" s="186"/>
      <c r="CR29" s="18" t="s">
        <v>43</v>
      </c>
      <c r="CS29" s="177">
        <v>39942</v>
      </c>
      <c r="CT29" s="177">
        <v>73236</v>
      </c>
      <c r="CU29" s="177">
        <v>300985</v>
      </c>
      <c r="CV29" s="177">
        <v>1650</v>
      </c>
      <c r="CW29" s="177">
        <v>2469</v>
      </c>
      <c r="CX29" s="177">
        <v>8696</v>
      </c>
      <c r="CY29" s="177">
        <v>268353</v>
      </c>
      <c r="CZ29" s="177">
        <v>374727</v>
      </c>
      <c r="DA29" s="177">
        <v>1402495</v>
      </c>
      <c r="DB29" s="177"/>
      <c r="DC29" s="177">
        <v>23709</v>
      </c>
      <c r="DD29" s="177">
        <v>40142</v>
      </c>
      <c r="DE29" s="177">
        <v>83329</v>
      </c>
      <c r="DF29" s="177">
        <v>10099</v>
      </c>
      <c r="DG29" s="177">
        <v>342883</v>
      </c>
      <c r="DH29" s="177">
        <v>137235</v>
      </c>
      <c r="DI29" s="177">
        <v>948</v>
      </c>
      <c r="DJ29" s="177">
        <v>14624</v>
      </c>
      <c r="DK29" s="177">
        <v>5771</v>
      </c>
      <c r="DL29" s="186"/>
      <c r="DM29" s="18" t="s">
        <v>43</v>
      </c>
      <c r="DN29" s="177">
        <v>325</v>
      </c>
      <c r="DO29" s="177">
        <v>2083</v>
      </c>
      <c r="DP29" s="177">
        <v>13562</v>
      </c>
      <c r="DQ29" s="177">
        <v>16</v>
      </c>
      <c r="DR29" s="177">
        <v>103</v>
      </c>
      <c r="DS29" s="177">
        <v>765</v>
      </c>
      <c r="DT29" s="177">
        <v>7</v>
      </c>
      <c r="DU29" s="177">
        <v>2463</v>
      </c>
      <c r="DV29" s="177">
        <v>229</v>
      </c>
      <c r="DW29" s="177">
        <v>21996</v>
      </c>
      <c r="DX29" s="177"/>
      <c r="DY29" s="177">
        <v>126709</v>
      </c>
      <c r="DZ29" s="177" t="s">
        <v>191</v>
      </c>
      <c r="EA29" s="177" t="s">
        <v>191</v>
      </c>
      <c r="EB29" s="177">
        <v>2292</v>
      </c>
      <c r="EC29" s="177">
        <v>228905</v>
      </c>
      <c r="ED29" s="177">
        <v>145</v>
      </c>
      <c r="EE29" s="177">
        <v>6863</v>
      </c>
      <c r="EF29" s="177">
        <v>1122</v>
      </c>
      <c r="EG29" s="177">
        <v>106795</v>
      </c>
      <c r="EH29" s="177">
        <v>201</v>
      </c>
      <c r="EI29" s="177">
        <v>10682</v>
      </c>
      <c r="EJ29" s="177"/>
      <c r="EK29" s="177"/>
      <c r="EL29" s="177"/>
      <c r="EM29" s="186"/>
      <c r="EN29" s="18" t="s">
        <v>43</v>
      </c>
      <c r="EO29" s="177">
        <v>768</v>
      </c>
      <c r="EP29" s="177">
        <v>431414</v>
      </c>
      <c r="EQ29" s="177">
        <v>1092</v>
      </c>
      <c r="ER29" s="177">
        <v>351250</v>
      </c>
      <c r="ES29" s="177">
        <v>40263</v>
      </c>
      <c r="ET29" s="177">
        <v>103957</v>
      </c>
      <c r="EU29" s="177">
        <v>937171</v>
      </c>
      <c r="EV29" s="177">
        <v>1191</v>
      </c>
      <c r="EW29" s="177">
        <v>18516</v>
      </c>
      <c r="EX29" s="177"/>
      <c r="EY29" s="177">
        <v>452070</v>
      </c>
      <c r="EZ29" s="177">
        <v>36056</v>
      </c>
      <c r="FA29" s="177">
        <v>77422</v>
      </c>
      <c r="FB29" s="177">
        <v>434018</v>
      </c>
      <c r="FC29" s="177">
        <v>3016</v>
      </c>
      <c r="FD29" s="177">
        <v>8019</v>
      </c>
      <c r="FE29" s="177">
        <v>51082</v>
      </c>
      <c r="FF29" s="177">
        <v>18303</v>
      </c>
      <c r="FG29" s="177">
        <v>27332</v>
      </c>
      <c r="FH29" s="177">
        <v>208102</v>
      </c>
      <c r="FI29" s="186"/>
      <c r="FJ29" s="18" t="s">
        <v>43</v>
      </c>
      <c r="FK29" s="177">
        <v>1126</v>
      </c>
      <c r="FL29" s="177">
        <v>47207</v>
      </c>
      <c r="FM29" s="177">
        <v>19922</v>
      </c>
      <c r="FN29" s="177">
        <v>16</v>
      </c>
      <c r="FO29" s="177">
        <v>117</v>
      </c>
      <c r="FP29" s="177">
        <v>947</v>
      </c>
      <c r="FQ29" s="177">
        <v>3769</v>
      </c>
      <c r="FR29" s="177">
        <v>8586</v>
      </c>
      <c r="FS29" s="177">
        <v>114032</v>
      </c>
      <c r="FT29" s="177"/>
      <c r="FU29" s="177">
        <v>128</v>
      </c>
      <c r="FV29" s="177">
        <v>1713</v>
      </c>
      <c r="FW29" s="177">
        <v>75429</v>
      </c>
      <c r="FX29" s="177">
        <v>3206</v>
      </c>
      <c r="FY29" s="177">
        <v>5798</v>
      </c>
      <c r="FZ29" s="177">
        <v>32422</v>
      </c>
      <c r="GA29" s="177">
        <v>435</v>
      </c>
      <c r="GB29" s="177">
        <v>1075</v>
      </c>
      <c r="GC29" s="177">
        <v>6180</v>
      </c>
      <c r="GD29" s="186"/>
      <c r="GE29" s="18" t="s">
        <v>43</v>
      </c>
      <c r="GF29" s="177">
        <v>1673</v>
      </c>
      <c r="GG29" s="177">
        <v>2261</v>
      </c>
      <c r="GH29" s="177">
        <v>15529</v>
      </c>
      <c r="GI29" s="177">
        <v>124</v>
      </c>
      <c r="GJ29" s="177">
        <v>4209</v>
      </c>
      <c r="GK29" s="177">
        <v>1937</v>
      </c>
      <c r="GL29" s="177" t="s">
        <v>191</v>
      </c>
      <c r="GM29" s="177" t="s">
        <v>191</v>
      </c>
      <c r="GN29" s="177" t="s">
        <v>191</v>
      </c>
      <c r="GO29" s="177"/>
      <c r="GP29" s="177">
        <v>454</v>
      </c>
      <c r="GQ29" s="177">
        <v>49336</v>
      </c>
      <c r="GR29" s="177">
        <v>274</v>
      </c>
      <c r="GS29" s="177">
        <v>29714</v>
      </c>
      <c r="GT29" s="177">
        <v>6590</v>
      </c>
      <c r="GU29" s="177">
        <v>698231</v>
      </c>
      <c r="GV29" s="177">
        <v>4451</v>
      </c>
      <c r="GW29" s="177">
        <v>476299</v>
      </c>
      <c r="GX29" s="177">
        <v>2139</v>
      </c>
      <c r="GY29" s="177">
        <v>221932</v>
      </c>
    </row>
    <row r="30" spans="1:262" ht="10.5" customHeight="1">
      <c r="A30" s="22"/>
      <c r="B30" s="177"/>
      <c r="C30" s="177"/>
      <c r="D30" s="20"/>
      <c r="E30" s="20"/>
      <c r="F30" s="20"/>
      <c r="G30" s="20"/>
      <c r="H30" s="20"/>
      <c r="I30" s="20"/>
      <c r="J30" s="20"/>
      <c r="K30" s="177"/>
      <c r="L30" s="177"/>
      <c r="M30" s="20"/>
      <c r="N30" s="20"/>
      <c r="O30" s="20"/>
      <c r="P30" s="20"/>
      <c r="Q30" s="20"/>
      <c r="R30" s="20"/>
      <c r="S30" s="20"/>
      <c r="T30" s="20"/>
      <c r="U30" s="177"/>
      <c r="V30" s="196"/>
      <c r="W30" s="22"/>
      <c r="X30" s="177"/>
      <c r="Y30" s="177"/>
      <c r="Z30" s="177"/>
      <c r="AA30" s="177"/>
      <c r="AB30" s="20"/>
      <c r="AC30" s="20"/>
      <c r="AD30" s="20"/>
      <c r="AE30" s="20"/>
      <c r="AF30" s="20"/>
      <c r="AG30" s="20"/>
      <c r="AH30" s="20"/>
      <c r="AI30" s="177"/>
      <c r="AJ30" s="177"/>
      <c r="AK30" s="20"/>
      <c r="AL30" s="20"/>
      <c r="AM30" s="20"/>
      <c r="AN30" s="20"/>
      <c r="AO30" s="20"/>
      <c r="AP30" s="20"/>
      <c r="AQ30" s="20"/>
      <c r="AR30" s="20"/>
      <c r="AS30" s="177"/>
      <c r="AT30" s="177"/>
      <c r="AU30" s="177"/>
      <c r="AV30" s="177"/>
      <c r="AX30" s="22"/>
      <c r="AY30" s="177"/>
      <c r="AZ30" s="177"/>
      <c r="BA30" s="177"/>
      <c r="BB30" s="20"/>
      <c r="BC30" s="20"/>
      <c r="BD30" s="20"/>
      <c r="BE30" s="20"/>
      <c r="BF30" s="20"/>
      <c r="BG30" s="20"/>
      <c r="BH30" s="20"/>
      <c r="BI30" s="177"/>
      <c r="BJ30" s="177"/>
      <c r="BK30" s="20"/>
      <c r="BL30" s="20"/>
      <c r="BM30" s="20"/>
      <c r="BN30" s="20"/>
      <c r="BO30" s="20"/>
      <c r="BP30" s="20"/>
      <c r="BQ30" s="20"/>
      <c r="BR30" s="20"/>
      <c r="BS30" s="177"/>
      <c r="BU30" s="22"/>
      <c r="BV30" s="177"/>
      <c r="BW30" s="177"/>
      <c r="BX30" s="177"/>
      <c r="BY30" s="20"/>
      <c r="BZ30" s="20"/>
      <c r="CA30" s="20"/>
      <c r="CB30" s="20"/>
      <c r="CC30" s="20"/>
      <c r="CD30" s="20"/>
      <c r="CE30" s="20"/>
      <c r="CF30" s="177"/>
      <c r="CG30" s="177"/>
      <c r="CH30" s="20"/>
      <c r="CI30" s="20"/>
      <c r="CJ30" s="20"/>
      <c r="CK30" s="20"/>
      <c r="CL30" s="20"/>
      <c r="CM30" s="20"/>
      <c r="CN30" s="20"/>
      <c r="CO30" s="20"/>
      <c r="CP30" s="177"/>
      <c r="CR30" s="22"/>
      <c r="CS30" s="177"/>
      <c r="CT30" s="177"/>
      <c r="CU30" s="177"/>
      <c r="CV30" s="20"/>
      <c r="CW30" s="20"/>
      <c r="CX30" s="20"/>
      <c r="CY30" s="20"/>
      <c r="CZ30" s="20"/>
      <c r="DA30" s="20"/>
      <c r="DB30" s="20"/>
      <c r="DC30" s="177"/>
      <c r="DD30" s="177"/>
      <c r="DE30" s="20"/>
      <c r="DF30" s="20"/>
      <c r="DG30" s="20"/>
      <c r="DH30" s="20"/>
      <c r="DI30" s="20"/>
      <c r="DJ30" s="20"/>
      <c r="DK30" s="20"/>
      <c r="DM30" s="22"/>
      <c r="DN30" s="177"/>
      <c r="DO30" s="177"/>
      <c r="DP30" s="177"/>
      <c r="DQ30" s="177"/>
      <c r="DR30" s="177"/>
      <c r="DS30" s="177"/>
      <c r="DT30" s="20"/>
      <c r="DU30" s="20"/>
      <c r="DV30" s="20"/>
      <c r="DW30" s="20"/>
      <c r="DX30" s="20"/>
      <c r="DY30" s="20"/>
      <c r="DZ30" s="20"/>
      <c r="EA30" s="177"/>
      <c r="EB30" s="177"/>
      <c r="EC30" s="20"/>
      <c r="ED30" s="20"/>
      <c r="EE30" s="20"/>
      <c r="EF30" s="20"/>
      <c r="EG30" s="20"/>
      <c r="EH30" s="20"/>
      <c r="EI30" s="20"/>
      <c r="EJ30" s="20"/>
      <c r="EK30" s="20"/>
      <c r="EL30" s="20"/>
      <c r="EN30" s="22"/>
      <c r="EO30" s="177"/>
      <c r="EP30" s="177"/>
      <c r="EQ30" s="177"/>
      <c r="ER30" s="177"/>
      <c r="ES30" s="20"/>
      <c r="ET30" s="20"/>
      <c r="EU30" s="20"/>
      <c r="EV30" s="20"/>
      <c r="EW30" s="20"/>
      <c r="EX30" s="20"/>
      <c r="EY30" s="20"/>
      <c r="EZ30" s="177"/>
      <c r="FA30" s="177"/>
      <c r="FB30" s="20"/>
      <c r="FC30" s="20"/>
      <c r="FD30" s="20"/>
      <c r="FE30" s="20"/>
      <c r="FF30" s="20"/>
      <c r="FG30" s="20"/>
      <c r="FH30" s="20"/>
      <c r="FI30" s="186"/>
      <c r="FJ30" s="22"/>
      <c r="FK30" s="177"/>
      <c r="FL30" s="177"/>
      <c r="FM30" s="177"/>
      <c r="FN30" s="20"/>
      <c r="FO30" s="20"/>
      <c r="FP30" s="20"/>
      <c r="FQ30" s="20"/>
      <c r="FR30" s="20"/>
      <c r="FS30" s="20"/>
      <c r="FT30" s="20"/>
      <c r="FU30" s="177"/>
      <c r="FV30" s="177"/>
      <c r="FW30" s="20"/>
      <c r="FX30" s="20"/>
      <c r="FY30" s="20"/>
      <c r="FZ30" s="20"/>
      <c r="GA30" s="20"/>
      <c r="GB30" s="20"/>
      <c r="GC30" s="20"/>
      <c r="GD30" s="186"/>
      <c r="GE30" s="22"/>
      <c r="GF30" s="177"/>
      <c r="GG30" s="177"/>
      <c r="GH30" s="177"/>
      <c r="GI30" s="177"/>
      <c r="GJ30" s="20"/>
      <c r="GK30" s="20"/>
      <c r="GL30" s="20"/>
      <c r="GM30" s="20"/>
      <c r="GN30" s="20"/>
      <c r="GO30" s="20"/>
      <c r="GP30" s="20"/>
      <c r="GQ30" s="177"/>
      <c r="GR30" s="177"/>
      <c r="GS30" s="20"/>
      <c r="GT30" s="20"/>
      <c r="GU30" s="20"/>
      <c r="GV30" s="20"/>
      <c r="GW30" s="20"/>
      <c r="GX30" s="20"/>
      <c r="GY30" s="20"/>
    </row>
    <row r="31" spans="1:262" ht="10.5" customHeight="1">
      <c r="A31" s="18" t="s">
        <v>150</v>
      </c>
      <c r="B31" s="177">
        <v>1557417</v>
      </c>
      <c r="C31" s="177">
        <v>25471344</v>
      </c>
      <c r="D31" s="177">
        <v>561647</v>
      </c>
      <c r="E31" s="177">
        <v>13167816</v>
      </c>
      <c r="F31" s="177">
        <v>383738</v>
      </c>
      <c r="G31" s="177">
        <v>824677</v>
      </c>
      <c r="H31" s="177">
        <v>7687954</v>
      </c>
      <c r="I31" s="177">
        <v>11181</v>
      </c>
      <c r="J31" s="177">
        <v>149065</v>
      </c>
      <c r="K31" s="177">
        <v>4030969</v>
      </c>
      <c r="L31" s="177"/>
      <c r="M31" s="177">
        <v>301709</v>
      </c>
      <c r="N31" s="177">
        <v>504005</v>
      </c>
      <c r="O31" s="177">
        <v>2748557</v>
      </c>
      <c r="P31" s="177">
        <v>70848</v>
      </c>
      <c r="Q31" s="177">
        <v>171607</v>
      </c>
      <c r="R31" s="177">
        <v>908429</v>
      </c>
      <c r="S31" s="177">
        <v>148828</v>
      </c>
      <c r="T31" s="177">
        <v>184508</v>
      </c>
      <c r="U31" s="177">
        <v>1167978</v>
      </c>
      <c r="V31" s="194"/>
      <c r="W31" s="18" t="s">
        <v>150</v>
      </c>
      <c r="X31" s="177">
        <v>9990</v>
      </c>
      <c r="Y31" s="177">
        <v>346041</v>
      </c>
      <c r="Z31" s="177">
        <v>187341</v>
      </c>
      <c r="AA31" s="177">
        <v>36</v>
      </c>
      <c r="AB31" s="177">
        <v>317</v>
      </c>
      <c r="AC31" s="177">
        <v>2872</v>
      </c>
      <c r="AD31" s="177" t="s">
        <v>191</v>
      </c>
      <c r="AE31" s="177" t="s">
        <v>191</v>
      </c>
      <c r="AF31" s="177" t="s">
        <v>191</v>
      </c>
      <c r="AG31" s="177">
        <v>14496</v>
      </c>
      <c r="AH31" s="177">
        <v>160534</v>
      </c>
      <c r="AI31" s="177"/>
      <c r="AJ31" s="177">
        <v>12</v>
      </c>
      <c r="AK31" s="177">
        <v>3227</v>
      </c>
      <c r="AL31" s="177">
        <v>914</v>
      </c>
      <c r="AM31" s="177">
        <v>117783</v>
      </c>
      <c r="AN31" s="177">
        <v>101</v>
      </c>
      <c r="AO31" s="177">
        <v>3814</v>
      </c>
      <c r="AP31" s="177">
        <v>265</v>
      </c>
      <c r="AQ31" s="177">
        <v>35562</v>
      </c>
      <c r="AR31" s="177">
        <v>121</v>
      </c>
      <c r="AS31" s="177">
        <v>7382</v>
      </c>
      <c r="AT31" s="177"/>
      <c r="AU31" s="177"/>
      <c r="AV31" s="177"/>
      <c r="AW31" s="186"/>
      <c r="AX31" s="18" t="s">
        <v>150</v>
      </c>
      <c r="AY31" s="177">
        <v>12875</v>
      </c>
      <c r="AZ31" s="177">
        <v>412978</v>
      </c>
      <c r="BA31" s="177">
        <v>3604654</v>
      </c>
      <c r="BB31" s="177">
        <v>5114</v>
      </c>
      <c r="BC31" s="177">
        <v>165306</v>
      </c>
      <c r="BD31" s="177">
        <v>1738512</v>
      </c>
      <c r="BE31" s="177">
        <v>7761</v>
      </c>
      <c r="BF31" s="177">
        <v>247672</v>
      </c>
      <c r="BG31" s="177">
        <v>1866142</v>
      </c>
      <c r="BH31" s="177"/>
      <c r="BI31" s="177">
        <v>252</v>
      </c>
      <c r="BJ31" s="177">
        <v>182670</v>
      </c>
      <c r="BK31" s="177">
        <v>62</v>
      </c>
      <c r="BL31" s="177">
        <v>55270</v>
      </c>
      <c r="BM31" s="177">
        <v>190</v>
      </c>
      <c r="BN31" s="177">
        <v>127400</v>
      </c>
      <c r="BO31" s="177">
        <v>3</v>
      </c>
      <c r="BP31" s="177">
        <v>1050</v>
      </c>
      <c r="BQ31" s="177">
        <v>6</v>
      </c>
      <c r="BR31" s="177">
        <v>923</v>
      </c>
      <c r="BS31" s="177">
        <v>4995</v>
      </c>
      <c r="BT31" s="186"/>
      <c r="BU31" s="18" t="s">
        <v>150</v>
      </c>
      <c r="BV31" s="177">
        <v>918230</v>
      </c>
      <c r="BW31" s="177">
        <v>10671931</v>
      </c>
      <c r="BX31" s="177">
        <v>626150</v>
      </c>
      <c r="BY31" s="177">
        <v>1212112</v>
      </c>
      <c r="BZ31" s="177">
        <v>8017029</v>
      </c>
      <c r="CA31" s="177">
        <v>10512</v>
      </c>
      <c r="CB31" s="177">
        <v>131040</v>
      </c>
      <c r="CC31" s="177">
        <v>3085665</v>
      </c>
      <c r="CD31" s="177">
        <v>510474</v>
      </c>
      <c r="CE31" s="177"/>
      <c r="CF31" s="177">
        <v>849924</v>
      </c>
      <c r="CG31" s="177">
        <v>4007961</v>
      </c>
      <c r="CH31" s="177">
        <v>105164</v>
      </c>
      <c r="CI31" s="177">
        <v>231148</v>
      </c>
      <c r="CJ31" s="177">
        <v>923403</v>
      </c>
      <c r="CK31" s="177">
        <v>42336</v>
      </c>
      <c r="CL31" s="177">
        <v>82918</v>
      </c>
      <c r="CM31" s="177">
        <v>680059</v>
      </c>
      <c r="CN31" s="177">
        <v>1296</v>
      </c>
      <c r="CO31" s="177">
        <v>8981</v>
      </c>
      <c r="CP31" s="177">
        <v>370019</v>
      </c>
      <c r="CQ31" s="186"/>
      <c r="CR31" s="18" t="s">
        <v>150</v>
      </c>
      <c r="CS31" s="177">
        <v>39446</v>
      </c>
      <c r="CT31" s="177">
        <v>71627</v>
      </c>
      <c r="CU31" s="177">
        <v>302415</v>
      </c>
      <c r="CV31" s="177">
        <v>1594</v>
      </c>
      <c r="CW31" s="177">
        <v>2310</v>
      </c>
      <c r="CX31" s="177">
        <v>7624</v>
      </c>
      <c r="CY31" s="177">
        <v>265657</v>
      </c>
      <c r="CZ31" s="177">
        <v>368277</v>
      </c>
      <c r="DA31" s="177">
        <v>1459108</v>
      </c>
      <c r="DB31" s="177"/>
      <c r="DC31" s="177">
        <v>23872</v>
      </c>
      <c r="DD31" s="177">
        <v>40434</v>
      </c>
      <c r="DE31" s="177">
        <v>86968</v>
      </c>
      <c r="DF31" s="177">
        <v>9570</v>
      </c>
      <c r="DG31" s="177">
        <v>326027</v>
      </c>
      <c r="DH31" s="177">
        <v>129386</v>
      </c>
      <c r="DI31" s="177">
        <v>942</v>
      </c>
      <c r="DJ31" s="177">
        <v>16144</v>
      </c>
      <c r="DK31" s="177">
        <v>6112</v>
      </c>
      <c r="DL31" s="186"/>
      <c r="DM31" s="18" t="s">
        <v>150</v>
      </c>
      <c r="DN31" s="177">
        <v>338</v>
      </c>
      <c r="DO31" s="177">
        <v>1928</v>
      </c>
      <c r="DP31" s="177">
        <v>12566</v>
      </c>
      <c r="DQ31" s="177">
        <v>3</v>
      </c>
      <c r="DR31" s="177">
        <v>8</v>
      </c>
      <c r="DS31" s="177">
        <v>74</v>
      </c>
      <c r="DT31" s="177">
        <v>3</v>
      </c>
      <c r="DU31" s="177">
        <v>160</v>
      </c>
      <c r="DV31" s="177">
        <v>11</v>
      </c>
      <c r="DW31" s="177">
        <v>22002</v>
      </c>
      <c r="DX31" s="177"/>
      <c r="DY31" s="177">
        <v>130891</v>
      </c>
      <c r="DZ31" s="177">
        <v>3</v>
      </c>
      <c r="EA31" s="177">
        <v>35</v>
      </c>
      <c r="EB31" s="177">
        <v>1407</v>
      </c>
      <c r="EC31" s="177">
        <v>128652</v>
      </c>
      <c r="ED31" s="177">
        <v>125</v>
      </c>
      <c r="EE31" s="177">
        <v>3679</v>
      </c>
      <c r="EF31" s="177">
        <v>662</v>
      </c>
      <c r="EG31" s="177">
        <v>59443</v>
      </c>
      <c r="EH31" s="177">
        <v>165</v>
      </c>
      <c r="EI31" s="177">
        <v>10057</v>
      </c>
      <c r="EJ31" s="177"/>
      <c r="EK31" s="177"/>
      <c r="EL31" s="177"/>
      <c r="EM31" s="186"/>
      <c r="EN31" s="18" t="s">
        <v>150</v>
      </c>
      <c r="EO31" s="177">
        <v>658</v>
      </c>
      <c r="EP31" s="177">
        <v>350174</v>
      </c>
      <c r="EQ31" s="177">
        <v>1060</v>
      </c>
      <c r="ER31" s="177">
        <v>370900</v>
      </c>
      <c r="ES31" s="177">
        <v>47916</v>
      </c>
      <c r="ET31" s="177">
        <v>122766</v>
      </c>
      <c r="EU31" s="177">
        <v>1130967</v>
      </c>
      <c r="EV31" s="177">
        <v>1396</v>
      </c>
      <c r="EW31" s="177">
        <v>22378</v>
      </c>
      <c r="EX31" s="177"/>
      <c r="EY31" s="177">
        <v>566749</v>
      </c>
      <c r="EZ31" s="177">
        <v>42652</v>
      </c>
      <c r="FA31" s="177">
        <v>90731</v>
      </c>
      <c r="FB31" s="177">
        <v>504763</v>
      </c>
      <c r="FC31" s="177">
        <v>3868</v>
      </c>
      <c r="FD31" s="177">
        <v>9657</v>
      </c>
      <c r="FE31" s="177">
        <v>59456</v>
      </c>
      <c r="FF31" s="177">
        <v>22360</v>
      </c>
      <c r="FG31" s="177">
        <v>32824</v>
      </c>
      <c r="FH31" s="177">
        <v>264887</v>
      </c>
      <c r="FI31" s="186"/>
      <c r="FJ31" s="18" t="s">
        <v>150</v>
      </c>
      <c r="FK31" s="177">
        <v>1347</v>
      </c>
      <c r="FL31" s="177">
        <v>58749</v>
      </c>
      <c r="FM31" s="177">
        <v>24494</v>
      </c>
      <c r="FN31" s="177">
        <v>23</v>
      </c>
      <c r="FO31" s="177">
        <v>180</v>
      </c>
      <c r="FP31" s="177">
        <v>1395</v>
      </c>
      <c r="FQ31" s="177">
        <v>4675</v>
      </c>
      <c r="FR31" s="177">
        <v>10295</v>
      </c>
      <c r="FS31" s="177">
        <v>98067</v>
      </c>
      <c r="FT31" s="177"/>
      <c r="FU31" s="177">
        <v>124</v>
      </c>
      <c r="FV31" s="177">
        <v>1568</v>
      </c>
      <c r="FW31" s="177">
        <v>50293</v>
      </c>
      <c r="FX31" s="177">
        <v>3935</v>
      </c>
      <c r="FY31" s="177">
        <v>7247</v>
      </c>
      <c r="FZ31" s="177">
        <v>40546</v>
      </c>
      <c r="GA31" s="177">
        <v>616</v>
      </c>
      <c r="GB31" s="177">
        <v>1480</v>
      </c>
      <c r="GC31" s="177">
        <v>7228</v>
      </c>
      <c r="GD31" s="186"/>
      <c r="GE31" s="18" t="s">
        <v>150</v>
      </c>
      <c r="GF31" s="177">
        <v>2055</v>
      </c>
      <c r="GG31" s="177">
        <v>2777</v>
      </c>
      <c r="GH31" s="177">
        <v>19307</v>
      </c>
      <c r="GI31" s="177">
        <v>117</v>
      </c>
      <c r="GJ31" s="177">
        <v>4016</v>
      </c>
      <c r="GK31" s="177">
        <v>1829</v>
      </c>
      <c r="GL31" s="177" t="s">
        <v>191</v>
      </c>
      <c r="GM31" s="177" t="s">
        <v>191</v>
      </c>
      <c r="GN31" s="177" t="s">
        <v>191</v>
      </c>
      <c r="GO31" s="177"/>
      <c r="GP31" s="177">
        <v>283</v>
      </c>
      <c r="GQ31" s="177">
        <v>41675</v>
      </c>
      <c r="GR31" s="177">
        <v>228</v>
      </c>
      <c r="GS31" s="177">
        <v>48976</v>
      </c>
      <c r="GT31" s="177">
        <v>4271</v>
      </c>
      <c r="GU31" s="177">
        <v>457023</v>
      </c>
      <c r="GV31" s="177">
        <v>2830</v>
      </c>
      <c r="GW31" s="177">
        <v>295603</v>
      </c>
      <c r="GX31" s="177">
        <v>1441</v>
      </c>
      <c r="GY31" s="177">
        <v>161420</v>
      </c>
    </row>
    <row r="32" spans="1:262" ht="10.5" customHeight="1">
      <c r="A32" s="18"/>
      <c r="B32" s="177"/>
      <c r="C32" s="177"/>
      <c r="D32" s="177"/>
      <c r="E32" s="177"/>
      <c r="F32" s="177"/>
      <c r="G32" s="177"/>
      <c r="H32" s="177"/>
      <c r="I32" s="177"/>
      <c r="J32" s="177"/>
      <c r="K32" s="177"/>
      <c r="L32" s="177"/>
      <c r="M32" s="177"/>
      <c r="N32" s="177"/>
      <c r="O32" s="177"/>
      <c r="P32" s="177"/>
      <c r="Q32" s="177"/>
      <c r="R32" s="177"/>
      <c r="S32" s="177"/>
      <c r="T32" s="177"/>
      <c r="U32" s="177"/>
      <c r="V32" s="194"/>
      <c r="W32" s="18"/>
      <c r="X32" s="177"/>
      <c r="Y32" s="177"/>
      <c r="Z32" s="177"/>
      <c r="AA32" s="177"/>
      <c r="AB32" s="177"/>
      <c r="AC32" s="177"/>
      <c r="AD32" s="177"/>
      <c r="AE32" s="177"/>
      <c r="AF32" s="177"/>
      <c r="AG32" s="177"/>
      <c r="AH32" s="177"/>
      <c r="AI32" s="177"/>
      <c r="AJ32" s="177"/>
      <c r="AK32" s="177"/>
      <c r="AL32" s="177"/>
      <c r="AM32" s="177"/>
      <c r="AN32" s="177"/>
      <c r="AO32" s="177"/>
      <c r="AP32" s="177"/>
      <c r="AQ32" s="177"/>
      <c r="AR32" s="177"/>
      <c r="AS32" s="177"/>
      <c r="AT32" s="177"/>
      <c r="AU32" s="177"/>
      <c r="AV32" s="177"/>
      <c r="AW32" s="186"/>
      <c r="AX32" s="18"/>
      <c r="AY32" s="177"/>
      <c r="AZ32" s="177"/>
      <c r="BA32" s="177"/>
      <c r="BB32" s="177"/>
      <c r="BC32" s="177"/>
      <c r="BD32" s="177"/>
      <c r="BE32" s="177"/>
      <c r="BF32" s="177"/>
      <c r="BG32" s="177"/>
      <c r="BH32" s="177"/>
      <c r="BI32" s="177"/>
      <c r="BJ32" s="177"/>
      <c r="BK32" s="177"/>
      <c r="BL32" s="177"/>
      <c r="BM32" s="177"/>
      <c r="BN32" s="177"/>
      <c r="BO32" s="177"/>
      <c r="BP32" s="177"/>
      <c r="BQ32" s="177"/>
      <c r="BR32" s="177"/>
      <c r="BS32" s="177"/>
      <c r="BT32" s="186"/>
      <c r="BU32" s="18"/>
      <c r="BV32" s="177"/>
      <c r="BW32" s="177"/>
      <c r="BX32" s="177"/>
      <c r="BY32" s="177"/>
      <c r="BZ32" s="177"/>
      <c r="CA32" s="177"/>
      <c r="CB32" s="177"/>
      <c r="CC32" s="177"/>
      <c r="CD32" s="177"/>
      <c r="CE32" s="177"/>
      <c r="CF32" s="177"/>
      <c r="CG32" s="177"/>
      <c r="CH32" s="177"/>
      <c r="CI32" s="177"/>
      <c r="CJ32" s="177"/>
      <c r="CK32" s="177"/>
      <c r="CL32" s="177"/>
      <c r="CM32" s="177"/>
      <c r="CN32" s="177"/>
      <c r="CO32" s="177"/>
      <c r="CP32" s="177"/>
      <c r="CQ32" s="186"/>
      <c r="CR32" s="18"/>
      <c r="CS32" s="177"/>
      <c r="CT32" s="177"/>
      <c r="CU32" s="177"/>
      <c r="CV32" s="177"/>
      <c r="CW32" s="177"/>
      <c r="CX32" s="177"/>
      <c r="CY32" s="177"/>
      <c r="CZ32" s="177"/>
      <c r="DA32" s="177"/>
      <c r="DB32" s="177"/>
      <c r="DC32" s="177"/>
      <c r="DD32" s="177"/>
      <c r="DE32" s="177"/>
      <c r="DF32" s="177"/>
      <c r="DG32" s="177"/>
      <c r="DH32" s="177"/>
      <c r="DI32" s="177"/>
      <c r="DJ32" s="177"/>
      <c r="DK32" s="177"/>
      <c r="DL32" s="186"/>
      <c r="DM32" s="18"/>
      <c r="DN32" s="177"/>
      <c r="DO32" s="177"/>
      <c r="DP32" s="177"/>
      <c r="DQ32" s="177"/>
      <c r="DR32" s="177"/>
      <c r="DS32" s="177"/>
      <c r="DT32" s="177"/>
      <c r="DU32" s="177"/>
      <c r="DV32" s="177"/>
      <c r="DW32" s="177"/>
      <c r="DX32" s="177"/>
      <c r="DY32" s="177"/>
      <c r="DZ32" s="177"/>
      <c r="EA32" s="177"/>
      <c r="EB32" s="177"/>
      <c r="EC32" s="177"/>
      <c r="ED32" s="177"/>
      <c r="EE32" s="177"/>
      <c r="EF32" s="177"/>
      <c r="EG32" s="177"/>
      <c r="EH32" s="177"/>
      <c r="EI32" s="177"/>
      <c r="EJ32" s="177"/>
      <c r="EK32" s="177"/>
      <c r="EL32" s="177"/>
      <c r="EM32" s="186"/>
      <c r="EN32" s="18"/>
      <c r="EO32" s="177"/>
      <c r="EP32" s="177"/>
      <c r="EQ32" s="177"/>
      <c r="ER32" s="177"/>
      <c r="ES32" s="177"/>
      <c r="ET32" s="177"/>
      <c r="EU32" s="177"/>
      <c r="EV32" s="177"/>
      <c r="EW32" s="177"/>
      <c r="EX32" s="177"/>
      <c r="EY32" s="177"/>
      <c r="EZ32" s="177"/>
      <c r="FA32" s="177"/>
      <c r="FB32" s="177"/>
      <c r="FC32" s="177"/>
      <c r="FD32" s="177"/>
      <c r="FE32" s="177"/>
      <c r="FF32" s="177"/>
      <c r="FG32" s="177"/>
      <c r="FH32" s="177"/>
      <c r="FI32" s="186"/>
      <c r="FJ32" s="18"/>
      <c r="FK32" s="177"/>
      <c r="FL32" s="177"/>
      <c r="FM32" s="177"/>
      <c r="FN32" s="177"/>
      <c r="FO32" s="177"/>
      <c r="FP32" s="177"/>
      <c r="FQ32" s="177"/>
      <c r="FR32" s="177"/>
      <c r="FS32" s="177"/>
      <c r="FT32" s="177"/>
      <c r="FU32" s="177"/>
      <c r="FV32" s="177"/>
      <c r="FW32" s="177"/>
      <c r="FX32" s="177"/>
      <c r="FY32" s="177"/>
      <c r="FZ32" s="177"/>
      <c r="GA32" s="177"/>
      <c r="GB32" s="177"/>
      <c r="GC32" s="177"/>
      <c r="GD32" s="186"/>
      <c r="GE32" s="18"/>
      <c r="GF32" s="177"/>
      <c r="GG32" s="177"/>
      <c r="GH32" s="177"/>
      <c r="GI32" s="177"/>
      <c r="GJ32" s="177"/>
      <c r="GK32" s="177"/>
      <c r="GL32" s="177"/>
      <c r="GM32" s="177"/>
      <c r="GN32" s="177"/>
      <c r="GO32" s="177"/>
      <c r="GP32" s="177"/>
      <c r="GQ32" s="177"/>
      <c r="GR32" s="177"/>
      <c r="GS32" s="177"/>
      <c r="GT32" s="177"/>
      <c r="GU32" s="177"/>
      <c r="GV32" s="177"/>
      <c r="GW32" s="177"/>
      <c r="GX32" s="177"/>
      <c r="GY32" s="177"/>
    </row>
    <row r="33" spans="1:207" ht="10.5" customHeight="1">
      <c r="A33" s="22"/>
      <c r="B33" s="177"/>
      <c r="C33" s="177"/>
      <c r="D33" s="20"/>
      <c r="E33" s="20"/>
      <c r="F33" s="20"/>
      <c r="G33" s="20"/>
      <c r="H33" s="20"/>
      <c r="I33" s="20"/>
      <c r="J33" s="20"/>
      <c r="K33" s="177"/>
      <c r="L33" s="177"/>
      <c r="M33" s="20"/>
      <c r="N33" s="20"/>
      <c r="O33" s="20"/>
      <c r="P33" s="20"/>
      <c r="Q33" s="20"/>
      <c r="R33" s="20"/>
      <c r="S33" s="20"/>
      <c r="T33" s="20"/>
      <c r="U33" s="177"/>
      <c r="V33" s="196"/>
      <c r="W33" s="22"/>
      <c r="X33" s="177"/>
      <c r="Y33" s="177"/>
      <c r="Z33" s="177"/>
      <c r="AA33" s="177"/>
      <c r="AB33" s="20"/>
      <c r="AC33" s="20"/>
      <c r="AD33" s="20"/>
      <c r="AE33" s="20"/>
      <c r="AF33" s="20"/>
      <c r="AG33" s="20"/>
      <c r="AH33" s="20"/>
      <c r="AI33" s="177"/>
      <c r="AJ33" s="177"/>
      <c r="AK33" s="20"/>
      <c r="AL33" s="20"/>
      <c r="AM33" s="20"/>
      <c r="AN33" s="20"/>
      <c r="AO33" s="20"/>
      <c r="AP33" s="20"/>
      <c r="AQ33" s="20"/>
      <c r="AR33" s="20"/>
      <c r="AS33" s="177"/>
      <c r="AT33" s="177"/>
      <c r="AU33" s="177"/>
      <c r="AV33" s="177"/>
      <c r="AX33" s="22"/>
      <c r="AY33" s="177"/>
      <c r="AZ33" s="177"/>
      <c r="BA33" s="177"/>
      <c r="BB33" s="20"/>
      <c r="BC33" s="20"/>
      <c r="BD33" s="20"/>
      <c r="BE33" s="20"/>
      <c r="BF33" s="20"/>
      <c r="BG33" s="20"/>
      <c r="BH33" s="20"/>
      <c r="BI33" s="177"/>
      <c r="BJ33" s="177"/>
      <c r="BK33" s="20"/>
      <c r="BL33" s="20"/>
      <c r="BM33" s="20"/>
      <c r="BN33" s="20"/>
      <c r="BO33" s="20"/>
      <c r="BP33" s="20"/>
      <c r="BQ33" s="20"/>
      <c r="BR33" s="20"/>
      <c r="BS33" s="177"/>
      <c r="BU33" s="22"/>
      <c r="BV33" s="177"/>
      <c r="BW33" s="177"/>
      <c r="BX33" s="177"/>
      <c r="BY33" s="20"/>
      <c r="BZ33" s="20"/>
      <c r="CA33" s="20"/>
      <c r="CB33" s="20"/>
      <c r="CC33" s="20"/>
      <c r="CD33" s="20"/>
      <c r="CE33" s="20"/>
      <c r="CF33" s="177"/>
      <c r="CG33" s="177"/>
      <c r="CH33" s="20"/>
      <c r="CI33" s="20"/>
      <c r="CJ33" s="20"/>
      <c r="CK33" s="20"/>
      <c r="CL33" s="20"/>
      <c r="CM33" s="20"/>
      <c r="CN33" s="20"/>
      <c r="CO33" s="20"/>
      <c r="CP33" s="177"/>
      <c r="CR33" s="22"/>
      <c r="CS33" s="177"/>
      <c r="CT33" s="177"/>
      <c r="CU33" s="177"/>
      <c r="CV33" s="20"/>
      <c r="CW33" s="20"/>
      <c r="CX33" s="20"/>
      <c r="CY33" s="20"/>
      <c r="CZ33" s="20"/>
      <c r="DA33" s="20"/>
      <c r="DB33" s="20"/>
      <c r="DC33" s="177"/>
      <c r="DD33" s="177"/>
      <c r="DE33" s="20"/>
      <c r="DF33" s="20"/>
      <c r="DG33" s="20"/>
      <c r="DH33" s="20"/>
      <c r="DI33" s="20"/>
      <c r="DJ33" s="20"/>
      <c r="DK33" s="20"/>
      <c r="DM33" s="22"/>
      <c r="DN33" s="177"/>
      <c r="DO33" s="177"/>
      <c r="DP33" s="177"/>
      <c r="DQ33" s="177"/>
      <c r="DR33" s="177"/>
      <c r="DS33" s="177"/>
      <c r="DT33" s="20"/>
      <c r="DU33" s="20"/>
      <c r="DV33" s="20"/>
      <c r="DW33" s="20"/>
      <c r="DX33" s="20"/>
      <c r="DY33" s="20"/>
      <c r="DZ33" s="20"/>
      <c r="EA33" s="177"/>
      <c r="EB33" s="177"/>
      <c r="EC33" s="20"/>
      <c r="ED33" s="20"/>
      <c r="EE33" s="20"/>
      <c r="EF33" s="20"/>
      <c r="EG33" s="20"/>
      <c r="EH33" s="20"/>
      <c r="EI33" s="20"/>
      <c r="EJ33" s="20"/>
      <c r="EK33" s="20"/>
      <c r="EL33" s="20"/>
      <c r="EN33" s="22"/>
      <c r="EO33" s="177"/>
      <c r="EP33" s="177"/>
      <c r="EQ33" s="177"/>
      <c r="ER33" s="177"/>
      <c r="ES33" s="20"/>
      <c r="ET33" s="20"/>
      <c r="EU33" s="20"/>
      <c r="EV33" s="20"/>
      <c r="EW33" s="20"/>
      <c r="EX33" s="20"/>
      <c r="EY33" s="20"/>
      <c r="EZ33" s="177"/>
      <c r="FA33" s="177"/>
      <c r="FB33" s="20"/>
      <c r="FC33" s="20"/>
      <c r="FD33" s="20"/>
      <c r="FE33" s="20"/>
      <c r="FF33" s="20"/>
      <c r="FG33" s="20"/>
      <c r="FH33" s="20"/>
      <c r="FI33" s="186"/>
      <c r="FJ33" s="22"/>
      <c r="FK33" s="177"/>
      <c r="FL33" s="177"/>
      <c r="FM33" s="177"/>
      <c r="FN33" s="20"/>
      <c r="FO33" s="20"/>
      <c r="FP33" s="20"/>
      <c r="FQ33" s="20"/>
      <c r="FR33" s="20"/>
      <c r="FS33" s="20"/>
      <c r="FT33" s="20"/>
      <c r="FU33" s="177"/>
      <c r="FV33" s="177"/>
      <c r="FW33" s="20"/>
      <c r="FX33" s="20"/>
      <c r="FY33" s="20"/>
      <c r="FZ33" s="20"/>
      <c r="GA33" s="20"/>
      <c r="GB33" s="20"/>
      <c r="GC33" s="20"/>
      <c r="GD33" s="186"/>
      <c r="GE33" s="22"/>
      <c r="GF33" s="177"/>
      <c r="GG33" s="177"/>
      <c r="GH33" s="177"/>
      <c r="GI33" s="177"/>
      <c r="GJ33" s="20"/>
      <c r="GK33" s="20"/>
      <c r="GL33" s="20"/>
      <c r="GM33" s="20"/>
      <c r="GN33" s="20"/>
      <c r="GO33" s="20"/>
      <c r="GP33" s="20"/>
      <c r="GQ33" s="177"/>
      <c r="GR33" s="177"/>
      <c r="GS33" s="20"/>
      <c r="GT33" s="20"/>
      <c r="GU33" s="20"/>
      <c r="GV33" s="20"/>
      <c r="GW33" s="20"/>
      <c r="GX33" s="20"/>
      <c r="GY33" s="20"/>
    </row>
    <row r="34" spans="1:207" ht="10.5" customHeight="1">
      <c r="A34" s="18" t="s">
        <v>23</v>
      </c>
      <c r="B34" s="177">
        <v>1537280</v>
      </c>
      <c r="C34" s="177">
        <v>25267471</v>
      </c>
      <c r="D34" s="177">
        <v>557917</v>
      </c>
      <c r="E34" s="177">
        <v>13076260</v>
      </c>
      <c r="F34" s="177">
        <v>378247</v>
      </c>
      <c r="G34" s="177">
        <v>800294</v>
      </c>
      <c r="H34" s="177">
        <v>7547428</v>
      </c>
      <c r="I34" s="177">
        <v>10718</v>
      </c>
      <c r="J34" s="177">
        <v>140231</v>
      </c>
      <c r="K34" s="177">
        <v>3955631</v>
      </c>
      <c r="L34" s="177"/>
      <c r="M34" s="177">
        <v>296246</v>
      </c>
      <c r="N34" s="177">
        <v>488564</v>
      </c>
      <c r="O34" s="177">
        <v>2662955</v>
      </c>
      <c r="P34" s="177">
        <v>71283</v>
      </c>
      <c r="Q34" s="177">
        <v>171499</v>
      </c>
      <c r="R34" s="177">
        <v>928843</v>
      </c>
      <c r="S34" s="177">
        <v>150560</v>
      </c>
      <c r="T34" s="177">
        <v>184434</v>
      </c>
      <c r="U34" s="177">
        <v>1200971</v>
      </c>
      <c r="W34" s="18" t="s">
        <v>23</v>
      </c>
      <c r="X34" s="177">
        <v>9597</v>
      </c>
      <c r="Y34" s="177">
        <v>327583</v>
      </c>
      <c r="Z34" s="177">
        <v>177558</v>
      </c>
      <c r="AA34" s="177">
        <v>43</v>
      </c>
      <c r="AB34" s="177">
        <v>263</v>
      </c>
      <c r="AC34" s="177">
        <v>2560</v>
      </c>
      <c r="AD34" s="177" t="s">
        <v>191</v>
      </c>
      <c r="AE34" s="177" t="s">
        <v>191</v>
      </c>
      <c r="AF34" s="177" t="s">
        <v>191</v>
      </c>
      <c r="AG34" s="177">
        <v>14967</v>
      </c>
      <c r="AH34" s="177">
        <v>149447</v>
      </c>
      <c r="AI34" s="177"/>
      <c r="AJ34" s="177">
        <v>15</v>
      </c>
      <c r="AK34" s="177">
        <v>7145</v>
      </c>
      <c r="AL34" s="177">
        <v>574</v>
      </c>
      <c r="AM34" s="177">
        <v>57932</v>
      </c>
      <c r="AN34" s="177">
        <v>72</v>
      </c>
      <c r="AO34" s="177">
        <v>2964</v>
      </c>
      <c r="AP34" s="177">
        <v>103</v>
      </c>
      <c r="AQ34" s="177">
        <v>9244</v>
      </c>
      <c r="AR34" s="177">
        <v>149</v>
      </c>
      <c r="AS34" s="177">
        <v>11031</v>
      </c>
      <c r="AT34" s="177"/>
      <c r="AU34" s="177"/>
      <c r="AV34" s="177"/>
      <c r="AX34" s="18" t="s">
        <v>23</v>
      </c>
      <c r="AY34" s="177">
        <v>12927</v>
      </c>
      <c r="AZ34" s="177">
        <v>418846</v>
      </c>
      <c r="BA34" s="177">
        <v>3732628</v>
      </c>
      <c r="BB34" s="177">
        <v>5131</v>
      </c>
      <c r="BC34" s="177">
        <v>165199</v>
      </c>
      <c r="BD34" s="177">
        <v>1762177</v>
      </c>
      <c r="BE34" s="177">
        <v>7796</v>
      </c>
      <c r="BF34" s="177">
        <v>253647</v>
      </c>
      <c r="BG34" s="177">
        <v>1970451</v>
      </c>
      <c r="BH34" s="177"/>
      <c r="BI34" s="177">
        <v>243</v>
      </c>
      <c r="BJ34" s="177">
        <v>168143</v>
      </c>
      <c r="BK34" s="177">
        <v>48</v>
      </c>
      <c r="BL34" s="177">
        <v>37531</v>
      </c>
      <c r="BM34" s="177">
        <v>195</v>
      </c>
      <c r="BN34" s="177">
        <v>130613</v>
      </c>
      <c r="BO34" s="177">
        <v>11</v>
      </c>
      <c r="BP34" s="177">
        <v>3940</v>
      </c>
      <c r="BQ34" s="177">
        <v>6</v>
      </c>
      <c r="BR34" s="177">
        <v>1177</v>
      </c>
      <c r="BS34" s="177">
        <v>5270</v>
      </c>
      <c r="BU34" s="18" t="s">
        <v>23</v>
      </c>
      <c r="BV34" s="177">
        <v>900407</v>
      </c>
      <c r="BW34" s="177">
        <v>10520572</v>
      </c>
      <c r="BX34" s="177">
        <v>609892</v>
      </c>
      <c r="BY34" s="177">
        <v>1164495</v>
      </c>
      <c r="BZ34" s="177">
        <v>8133337</v>
      </c>
      <c r="CA34" s="177">
        <v>10415</v>
      </c>
      <c r="CB34" s="177">
        <v>131280</v>
      </c>
      <c r="CC34" s="177">
        <v>3261189</v>
      </c>
      <c r="CD34" s="177">
        <v>496004</v>
      </c>
      <c r="CE34" s="177"/>
      <c r="CF34" s="177">
        <v>810012</v>
      </c>
      <c r="CG34" s="177">
        <v>3947531</v>
      </c>
      <c r="CH34" s="177">
        <v>103473</v>
      </c>
      <c r="CI34" s="177">
        <v>223203</v>
      </c>
      <c r="CJ34" s="177">
        <v>924616</v>
      </c>
      <c r="CK34" s="177">
        <v>92801</v>
      </c>
      <c r="CL34" s="177">
        <v>170654</v>
      </c>
      <c r="CM34" s="177">
        <v>1086693</v>
      </c>
      <c r="CN34" s="177">
        <v>1729</v>
      </c>
      <c r="CO34" s="177">
        <v>12807</v>
      </c>
      <c r="CP34" s="177">
        <v>457072</v>
      </c>
      <c r="CR34" s="18" t="s">
        <v>23</v>
      </c>
      <c r="CS34" s="177">
        <v>80278</v>
      </c>
      <c r="CT34" s="177">
        <v>138614</v>
      </c>
      <c r="CU34" s="177">
        <v>552253</v>
      </c>
      <c r="CV34" s="177">
        <v>10794</v>
      </c>
      <c r="CW34" s="177">
        <v>19233</v>
      </c>
      <c r="CX34" s="177">
        <v>77368</v>
      </c>
      <c r="CY34" s="177">
        <v>265452</v>
      </c>
      <c r="CZ34" s="177">
        <v>361438</v>
      </c>
      <c r="DA34" s="177">
        <v>1505965</v>
      </c>
      <c r="DB34" s="177"/>
      <c r="DC34" s="177">
        <v>50291</v>
      </c>
      <c r="DD34" s="177">
        <v>80332</v>
      </c>
      <c r="DE34" s="177">
        <v>206279</v>
      </c>
      <c r="DF34" s="177">
        <v>9332</v>
      </c>
      <c r="DG34" s="177">
        <v>320915</v>
      </c>
      <c r="DH34" s="177">
        <v>127596</v>
      </c>
      <c r="DI34" s="177">
        <v>1302</v>
      </c>
      <c r="DJ34" s="177">
        <v>22861</v>
      </c>
      <c r="DK34" s="177">
        <v>8777</v>
      </c>
      <c r="DM34" s="18" t="s">
        <v>23</v>
      </c>
      <c r="DN34" s="177">
        <v>341</v>
      </c>
      <c r="DO34" s="177">
        <v>2097</v>
      </c>
      <c r="DP34" s="177">
        <v>14668</v>
      </c>
      <c r="DQ34" s="177">
        <v>29</v>
      </c>
      <c r="DR34" s="177">
        <v>187</v>
      </c>
      <c r="DS34" s="177">
        <v>1417</v>
      </c>
      <c r="DT34" s="177">
        <v>2</v>
      </c>
      <c r="DU34" s="177">
        <v>59</v>
      </c>
      <c r="DV34" s="177">
        <v>8</v>
      </c>
      <c r="DW34" s="177">
        <v>21835</v>
      </c>
      <c r="DX34" s="177"/>
      <c r="DY34" s="177">
        <v>124658</v>
      </c>
      <c r="DZ34" s="177">
        <v>4</v>
      </c>
      <c r="EA34" s="177">
        <v>70</v>
      </c>
      <c r="EB34" s="177">
        <v>978</v>
      </c>
      <c r="EC34" s="177">
        <v>76128</v>
      </c>
      <c r="ED34" s="177">
        <v>118</v>
      </c>
      <c r="EE34" s="177">
        <v>5408</v>
      </c>
      <c r="EF34" s="177">
        <v>335</v>
      </c>
      <c r="EG34" s="177">
        <v>24538</v>
      </c>
      <c r="EH34" s="177">
        <v>142</v>
      </c>
      <c r="EI34" s="177">
        <v>8661</v>
      </c>
      <c r="EJ34" s="177"/>
      <c r="EK34" s="177"/>
      <c r="EL34" s="177"/>
      <c r="EN34" s="18" t="s">
        <v>23</v>
      </c>
      <c r="EO34" s="177">
        <v>213</v>
      </c>
      <c r="EP34" s="177">
        <v>110915</v>
      </c>
      <c r="EQ34" s="177">
        <v>1095</v>
      </c>
      <c r="ER34" s="177">
        <v>388620</v>
      </c>
      <c r="ES34" s="177">
        <v>48617</v>
      </c>
      <c r="ET34" s="177">
        <v>125579</v>
      </c>
      <c r="EU34" s="177">
        <v>1206808</v>
      </c>
      <c r="EV34" s="177">
        <v>1528</v>
      </c>
      <c r="EW34" s="177">
        <v>24435</v>
      </c>
      <c r="EX34" s="177"/>
      <c r="EY34" s="177">
        <v>645217</v>
      </c>
      <c r="EZ34" s="177">
        <v>43124</v>
      </c>
      <c r="FA34" s="177">
        <v>91200</v>
      </c>
      <c r="FB34" s="177">
        <v>503749</v>
      </c>
      <c r="FC34" s="177">
        <v>3965</v>
      </c>
      <c r="FD34" s="177">
        <v>9944</v>
      </c>
      <c r="FE34" s="177">
        <v>57842</v>
      </c>
      <c r="FF34" s="177">
        <v>23106</v>
      </c>
      <c r="FG34" s="177">
        <v>33323</v>
      </c>
      <c r="FH34" s="177">
        <v>245538</v>
      </c>
      <c r="FJ34" s="18" t="s">
        <v>23</v>
      </c>
      <c r="FK34" s="177">
        <v>1458</v>
      </c>
      <c r="FL34" s="177">
        <v>63969</v>
      </c>
      <c r="FM34" s="177">
        <v>27634</v>
      </c>
      <c r="FN34" s="177">
        <v>37</v>
      </c>
      <c r="FO34" s="177">
        <v>271</v>
      </c>
      <c r="FP34" s="177">
        <v>2168</v>
      </c>
      <c r="FQ34" s="177">
        <v>4584</v>
      </c>
      <c r="FR34" s="177">
        <v>10648</v>
      </c>
      <c r="FS34" s="177">
        <v>126039</v>
      </c>
      <c r="FT34" s="177"/>
      <c r="FU34" s="177">
        <v>153</v>
      </c>
      <c r="FV34" s="177">
        <v>2271</v>
      </c>
      <c r="FW34" s="177">
        <v>78008</v>
      </c>
      <c r="FX34" s="177">
        <v>3752</v>
      </c>
      <c r="FY34" s="177">
        <v>6759</v>
      </c>
      <c r="FZ34" s="177">
        <v>39706</v>
      </c>
      <c r="GA34" s="177">
        <v>679</v>
      </c>
      <c r="GB34" s="177">
        <v>1618</v>
      </c>
      <c r="GC34" s="177">
        <v>8325</v>
      </c>
      <c r="GE34" s="18" t="s">
        <v>23</v>
      </c>
      <c r="GF34" s="177">
        <v>2094</v>
      </c>
      <c r="GG34" s="177">
        <v>2809</v>
      </c>
      <c r="GH34" s="177">
        <v>20106</v>
      </c>
      <c r="GI34" s="177">
        <v>134</v>
      </c>
      <c r="GJ34" s="177">
        <v>5225</v>
      </c>
      <c r="GK34" s="177">
        <v>2595</v>
      </c>
      <c r="GL34" s="177" t="s">
        <v>191</v>
      </c>
      <c r="GM34" s="177" t="s">
        <v>191</v>
      </c>
      <c r="GN34" s="177" t="s">
        <v>191</v>
      </c>
      <c r="GO34" s="177"/>
      <c r="GP34" s="177">
        <v>302</v>
      </c>
      <c r="GQ34" s="177">
        <v>21303</v>
      </c>
      <c r="GR34" s="177">
        <v>216</v>
      </c>
      <c r="GS34" s="177">
        <v>18448</v>
      </c>
      <c r="GT34" s="177">
        <v>2989</v>
      </c>
      <c r="GU34" s="177">
        <v>235657</v>
      </c>
      <c r="GV34" s="177">
        <v>2044</v>
      </c>
      <c r="GW34" s="177">
        <v>163735</v>
      </c>
      <c r="GX34" s="177">
        <v>945</v>
      </c>
      <c r="GY34" s="177">
        <v>71922</v>
      </c>
    </row>
    <row r="35" spans="1:207" ht="10.5" customHeight="1">
      <c r="A35" s="18"/>
      <c r="B35" s="177"/>
      <c r="C35" s="177"/>
      <c r="D35" s="177"/>
      <c r="E35" s="177"/>
      <c r="F35" s="177"/>
      <c r="G35" s="177"/>
      <c r="H35" s="177"/>
      <c r="I35" s="177"/>
      <c r="J35" s="177"/>
      <c r="K35" s="177"/>
      <c r="L35" s="177"/>
      <c r="M35" s="177"/>
      <c r="N35" s="177"/>
      <c r="O35" s="177"/>
      <c r="P35" s="177"/>
      <c r="Q35" s="177"/>
      <c r="R35" s="177"/>
      <c r="S35" s="177"/>
      <c r="T35" s="177"/>
      <c r="U35" s="177"/>
      <c r="W35" s="18"/>
      <c r="X35" s="177"/>
      <c r="Y35" s="177"/>
      <c r="Z35" s="177"/>
      <c r="AA35" s="177"/>
      <c r="AB35" s="177"/>
      <c r="AC35" s="177"/>
      <c r="AD35" s="177"/>
      <c r="AE35" s="177"/>
      <c r="AF35" s="177"/>
      <c r="AG35" s="177"/>
      <c r="AH35" s="177"/>
      <c r="AI35" s="177"/>
      <c r="AJ35" s="177"/>
      <c r="AK35" s="177"/>
      <c r="AL35" s="177"/>
      <c r="AM35" s="177"/>
      <c r="AN35" s="177"/>
      <c r="AO35" s="177"/>
      <c r="AP35" s="177"/>
      <c r="AQ35" s="177"/>
      <c r="AR35" s="177"/>
      <c r="AS35" s="177"/>
      <c r="AT35" s="177"/>
      <c r="AU35" s="177"/>
      <c r="AV35" s="177"/>
      <c r="AX35" s="18"/>
      <c r="AY35" s="177"/>
      <c r="AZ35" s="177"/>
      <c r="BA35" s="177"/>
      <c r="BB35" s="177"/>
      <c r="BC35" s="177"/>
      <c r="BD35" s="177"/>
      <c r="BE35" s="177"/>
      <c r="BF35" s="177"/>
      <c r="BG35" s="177"/>
      <c r="BH35" s="177"/>
      <c r="BI35" s="177"/>
      <c r="BJ35" s="177"/>
      <c r="BK35" s="177"/>
      <c r="BL35" s="177"/>
      <c r="BM35" s="177"/>
      <c r="BN35" s="177"/>
      <c r="BO35" s="177"/>
      <c r="BP35" s="177"/>
      <c r="BQ35" s="177"/>
      <c r="BR35" s="177"/>
      <c r="BS35" s="177"/>
      <c r="BU35" s="18"/>
      <c r="BV35" s="177"/>
      <c r="BW35" s="177"/>
      <c r="BX35" s="177"/>
      <c r="BY35" s="177"/>
      <c r="BZ35" s="177"/>
      <c r="CA35" s="177"/>
      <c r="CB35" s="177"/>
      <c r="CC35" s="177"/>
      <c r="CD35" s="177"/>
      <c r="CE35" s="177"/>
      <c r="CF35" s="177"/>
      <c r="CG35" s="177"/>
      <c r="CH35" s="177"/>
      <c r="CI35" s="177"/>
      <c r="CJ35" s="177"/>
      <c r="CK35" s="177"/>
      <c r="CL35" s="177"/>
      <c r="CM35" s="177"/>
      <c r="CN35" s="177"/>
      <c r="CO35" s="177"/>
      <c r="CP35" s="177"/>
      <c r="CR35" s="18"/>
      <c r="CS35" s="177"/>
      <c r="CT35" s="177"/>
      <c r="CU35" s="177"/>
      <c r="CV35" s="177"/>
      <c r="CW35" s="177"/>
      <c r="CX35" s="177"/>
      <c r="CY35" s="177"/>
      <c r="CZ35" s="177"/>
      <c r="DA35" s="177"/>
      <c r="DB35" s="177"/>
      <c r="DC35" s="177"/>
      <c r="DD35" s="177"/>
      <c r="DE35" s="177"/>
      <c r="DF35" s="177"/>
      <c r="DG35" s="177"/>
      <c r="DH35" s="177"/>
      <c r="DI35" s="177"/>
      <c r="DJ35" s="177"/>
      <c r="DK35" s="177"/>
      <c r="DM35" s="18"/>
      <c r="DN35" s="177"/>
      <c r="DO35" s="177"/>
      <c r="DP35" s="177"/>
      <c r="DQ35" s="177"/>
      <c r="DR35" s="177"/>
      <c r="DS35" s="177"/>
      <c r="DT35" s="177"/>
      <c r="DU35" s="177"/>
      <c r="DV35" s="177"/>
      <c r="DW35" s="177"/>
      <c r="DX35" s="177"/>
      <c r="DY35" s="177"/>
      <c r="DZ35" s="177"/>
      <c r="EA35" s="177"/>
      <c r="EB35" s="177"/>
      <c r="EC35" s="177"/>
      <c r="ED35" s="177"/>
      <c r="EE35" s="177"/>
      <c r="EF35" s="177"/>
      <c r="EG35" s="177"/>
      <c r="EH35" s="177"/>
      <c r="EI35" s="177"/>
      <c r="EJ35" s="177"/>
      <c r="EK35" s="177"/>
      <c r="EL35" s="177"/>
      <c r="EN35" s="18"/>
      <c r="EO35" s="177"/>
      <c r="EP35" s="177"/>
      <c r="EQ35" s="177"/>
      <c r="ER35" s="177"/>
      <c r="ES35" s="177"/>
      <c r="ET35" s="177"/>
      <c r="EU35" s="177"/>
      <c r="EV35" s="177"/>
      <c r="EW35" s="177"/>
      <c r="EX35" s="177"/>
      <c r="EY35" s="177"/>
      <c r="EZ35" s="177"/>
      <c r="FA35" s="177"/>
      <c r="FB35" s="177"/>
      <c r="FC35" s="177"/>
      <c r="FD35" s="177"/>
      <c r="FE35" s="177"/>
      <c r="FF35" s="177"/>
      <c r="FG35" s="177"/>
      <c r="FH35" s="177"/>
      <c r="FJ35" s="18"/>
      <c r="FK35" s="177"/>
      <c r="FL35" s="177"/>
      <c r="FM35" s="177"/>
      <c r="FN35" s="177"/>
      <c r="FO35" s="177"/>
      <c r="FP35" s="177"/>
      <c r="FQ35" s="177"/>
      <c r="FR35" s="177"/>
      <c r="FS35" s="177"/>
      <c r="FT35" s="177"/>
      <c r="FU35" s="177"/>
      <c r="FV35" s="177"/>
      <c r="FW35" s="177"/>
      <c r="FX35" s="177"/>
      <c r="FY35" s="177"/>
      <c r="FZ35" s="177"/>
      <c r="GA35" s="177"/>
      <c r="GB35" s="177"/>
      <c r="GC35" s="177"/>
      <c r="GE35" s="18"/>
      <c r="GF35" s="177"/>
      <c r="GG35" s="177"/>
      <c r="GH35" s="177"/>
      <c r="GI35" s="177"/>
      <c r="GJ35" s="177"/>
      <c r="GK35" s="177"/>
      <c r="GL35" s="177"/>
      <c r="GM35" s="177"/>
      <c r="GN35" s="177"/>
      <c r="GO35" s="177"/>
      <c r="GP35" s="177"/>
      <c r="GQ35" s="177"/>
      <c r="GR35" s="177"/>
      <c r="GS35" s="177"/>
      <c r="GT35" s="177"/>
      <c r="GU35" s="177"/>
      <c r="GV35" s="177"/>
      <c r="GW35" s="177"/>
      <c r="GX35" s="177"/>
      <c r="GY35" s="177"/>
    </row>
    <row r="36" spans="1:207" ht="10.5" customHeight="1">
      <c r="A36" s="18"/>
      <c r="B36" s="177"/>
      <c r="C36" s="177"/>
      <c r="D36" s="177"/>
      <c r="E36" s="177"/>
      <c r="F36" s="177"/>
      <c r="G36" s="177"/>
      <c r="H36" s="177"/>
      <c r="I36" s="177"/>
      <c r="J36" s="177"/>
      <c r="K36" s="177"/>
      <c r="L36" s="177"/>
      <c r="M36" s="177"/>
      <c r="N36" s="177"/>
      <c r="O36" s="177"/>
      <c r="P36" s="177"/>
      <c r="Q36" s="177"/>
      <c r="R36" s="177"/>
      <c r="S36" s="177"/>
      <c r="T36" s="177"/>
      <c r="U36" s="177"/>
      <c r="W36" s="18"/>
      <c r="X36" s="177"/>
      <c r="Y36" s="177"/>
      <c r="Z36" s="177"/>
      <c r="AA36" s="177"/>
      <c r="AB36" s="177"/>
      <c r="AC36" s="177"/>
      <c r="AD36" s="177"/>
      <c r="AE36" s="177"/>
      <c r="AF36" s="177"/>
      <c r="AG36" s="177"/>
      <c r="AH36" s="177"/>
      <c r="AI36" s="177"/>
      <c r="AJ36" s="177"/>
      <c r="AK36" s="177"/>
      <c r="AL36" s="177"/>
      <c r="AM36" s="177"/>
      <c r="AN36" s="177"/>
      <c r="AO36" s="177"/>
      <c r="AP36" s="177"/>
      <c r="AQ36" s="177"/>
      <c r="AR36" s="177"/>
      <c r="AS36" s="177"/>
      <c r="AT36" s="177"/>
      <c r="AU36" s="177"/>
      <c r="AV36" s="177"/>
      <c r="AX36" s="18"/>
      <c r="AY36" s="177"/>
      <c r="AZ36" s="177"/>
      <c r="BA36" s="177"/>
      <c r="BB36" s="177"/>
      <c r="BC36" s="177"/>
      <c r="BD36" s="177"/>
      <c r="BE36" s="177"/>
      <c r="BF36" s="177"/>
      <c r="BG36" s="177"/>
      <c r="BH36" s="177"/>
      <c r="BI36" s="177"/>
      <c r="BJ36" s="177"/>
      <c r="BK36" s="177"/>
      <c r="BL36" s="177"/>
      <c r="BM36" s="177"/>
      <c r="BN36" s="177"/>
      <c r="BO36" s="177"/>
      <c r="BP36" s="177"/>
      <c r="BQ36" s="177"/>
      <c r="BR36" s="177"/>
      <c r="BS36" s="177"/>
      <c r="BU36" s="18"/>
      <c r="BV36" s="177"/>
      <c r="BW36" s="177"/>
      <c r="BX36" s="177"/>
      <c r="BY36" s="177"/>
      <c r="BZ36" s="177"/>
      <c r="CA36" s="177"/>
      <c r="CB36" s="177"/>
      <c r="CC36" s="177"/>
      <c r="CD36" s="177"/>
      <c r="CE36" s="177"/>
      <c r="CF36" s="177"/>
      <c r="CG36" s="177"/>
      <c r="CH36" s="177"/>
      <c r="CI36" s="177"/>
      <c r="CJ36" s="177"/>
      <c r="CK36" s="177"/>
      <c r="CL36" s="177"/>
      <c r="CM36" s="177"/>
      <c r="CN36" s="177"/>
      <c r="CO36" s="177"/>
      <c r="CP36" s="177"/>
      <c r="CR36" s="18"/>
      <c r="CS36" s="177"/>
      <c r="CT36" s="177"/>
      <c r="CU36" s="177"/>
      <c r="CV36" s="177"/>
      <c r="CW36" s="177"/>
      <c r="CX36" s="177"/>
      <c r="CY36" s="177"/>
      <c r="CZ36" s="177"/>
      <c r="DA36" s="177"/>
      <c r="DB36" s="177"/>
      <c r="DC36" s="177"/>
      <c r="DD36" s="177"/>
      <c r="DE36" s="177"/>
      <c r="DF36" s="177"/>
      <c r="DG36" s="177"/>
      <c r="DH36" s="177"/>
      <c r="DI36" s="177"/>
      <c r="DJ36" s="177"/>
      <c r="DK36" s="177"/>
      <c r="DM36" s="18"/>
      <c r="DN36" s="177"/>
      <c r="DO36" s="177"/>
      <c r="DP36" s="177"/>
      <c r="DQ36" s="177"/>
      <c r="DR36" s="177"/>
      <c r="DS36" s="177"/>
      <c r="DT36" s="177"/>
      <c r="DU36" s="177"/>
      <c r="DV36" s="177"/>
      <c r="DW36" s="177"/>
      <c r="DX36" s="177"/>
      <c r="DY36" s="177"/>
      <c r="DZ36" s="177"/>
      <c r="EA36" s="177"/>
      <c r="EB36" s="177"/>
      <c r="EC36" s="177"/>
      <c r="ED36" s="177"/>
      <c r="EE36" s="177"/>
      <c r="EF36" s="177"/>
      <c r="EG36" s="177"/>
      <c r="EH36" s="177"/>
      <c r="EI36" s="177"/>
      <c r="EJ36" s="177"/>
      <c r="EK36" s="177"/>
      <c r="EL36" s="177"/>
      <c r="EN36" s="18"/>
      <c r="EO36" s="177"/>
      <c r="EP36" s="177"/>
      <c r="EQ36" s="177"/>
      <c r="ER36" s="177"/>
      <c r="ES36" s="177"/>
      <c r="ET36" s="177"/>
      <c r="EU36" s="177"/>
      <c r="EV36" s="177"/>
      <c r="EW36" s="177"/>
      <c r="EX36" s="177"/>
      <c r="EY36" s="177"/>
      <c r="EZ36" s="177"/>
      <c r="FA36" s="177"/>
      <c r="FB36" s="177"/>
      <c r="FC36" s="177"/>
      <c r="FD36" s="177"/>
      <c r="FE36" s="177"/>
      <c r="FF36" s="177"/>
      <c r="FG36" s="177"/>
      <c r="FH36" s="177"/>
      <c r="FJ36" s="18"/>
      <c r="FK36" s="177"/>
      <c r="FL36" s="177"/>
      <c r="FM36" s="177"/>
      <c r="FN36" s="177"/>
      <c r="FO36" s="177"/>
      <c r="FP36" s="177"/>
      <c r="FQ36" s="177"/>
      <c r="FR36" s="177"/>
      <c r="FS36" s="177"/>
      <c r="FT36" s="177"/>
      <c r="FU36" s="177"/>
      <c r="FV36" s="177"/>
      <c r="FW36" s="177"/>
      <c r="FX36" s="177"/>
      <c r="FY36" s="177"/>
      <c r="FZ36" s="177"/>
      <c r="GA36" s="177"/>
      <c r="GB36" s="177"/>
      <c r="GC36" s="177"/>
      <c r="GE36" s="18"/>
      <c r="GF36" s="177"/>
      <c r="GG36" s="177"/>
      <c r="GH36" s="177"/>
      <c r="GI36" s="177"/>
      <c r="GJ36" s="177"/>
      <c r="GK36" s="177"/>
      <c r="GL36" s="177"/>
      <c r="GM36" s="177"/>
      <c r="GN36" s="177"/>
      <c r="GO36" s="177"/>
      <c r="GP36" s="177"/>
      <c r="GQ36" s="177"/>
      <c r="GR36" s="177"/>
      <c r="GS36" s="177"/>
      <c r="GT36" s="177"/>
      <c r="GU36" s="177"/>
      <c r="GV36" s="177"/>
      <c r="GW36" s="177"/>
      <c r="GX36" s="177"/>
      <c r="GY36" s="177"/>
    </row>
    <row r="37" spans="1:207" ht="10.5" customHeight="1">
      <c r="A37" s="22" t="s">
        <v>25</v>
      </c>
      <c r="B37" s="177">
        <v>126507</v>
      </c>
      <c r="C37" s="177">
        <v>2050767</v>
      </c>
      <c r="D37" s="177">
        <v>46299</v>
      </c>
      <c r="E37" s="177">
        <v>1056928</v>
      </c>
      <c r="F37" s="177">
        <v>31503</v>
      </c>
      <c r="G37" s="177">
        <v>67289</v>
      </c>
      <c r="H37" s="177">
        <v>590931</v>
      </c>
      <c r="I37" s="177">
        <v>842</v>
      </c>
      <c r="J37" s="177">
        <v>11068</v>
      </c>
      <c r="K37" s="177">
        <v>289340</v>
      </c>
      <c r="L37" s="177"/>
      <c r="M37" s="177">
        <v>24583</v>
      </c>
      <c r="N37" s="177">
        <v>41290</v>
      </c>
      <c r="O37" s="177">
        <v>218835</v>
      </c>
      <c r="P37" s="177">
        <v>6078</v>
      </c>
      <c r="Q37" s="177">
        <v>14931</v>
      </c>
      <c r="R37" s="177">
        <v>82756</v>
      </c>
      <c r="S37" s="177">
        <v>12391</v>
      </c>
      <c r="T37" s="177">
        <v>15450</v>
      </c>
      <c r="U37" s="177">
        <v>98239</v>
      </c>
      <c r="W37" s="22" t="s">
        <v>25</v>
      </c>
      <c r="X37" s="177">
        <v>769</v>
      </c>
      <c r="Y37" s="177">
        <v>26721</v>
      </c>
      <c r="Z37" s="177">
        <v>14542</v>
      </c>
      <c r="AA37" s="177">
        <v>2</v>
      </c>
      <c r="AB37" s="177">
        <v>18</v>
      </c>
      <c r="AC37" s="177">
        <v>179</v>
      </c>
      <c r="AD37" s="177" t="s">
        <v>191</v>
      </c>
      <c r="AE37" s="177" t="s">
        <v>191</v>
      </c>
      <c r="AF37" s="177" t="s">
        <v>191</v>
      </c>
      <c r="AG37" s="177">
        <v>1178</v>
      </c>
      <c r="AH37" s="177">
        <v>13691</v>
      </c>
      <c r="AI37" s="177"/>
      <c r="AJ37" s="177" t="s">
        <v>191</v>
      </c>
      <c r="AK37" s="177" t="s">
        <v>191</v>
      </c>
      <c r="AL37" s="177">
        <v>52</v>
      </c>
      <c r="AM37" s="177">
        <v>3873</v>
      </c>
      <c r="AN37" s="177">
        <v>8</v>
      </c>
      <c r="AO37" s="177">
        <v>249</v>
      </c>
      <c r="AP37" s="177">
        <v>5</v>
      </c>
      <c r="AQ37" s="177">
        <v>408</v>
      </c>
      <c r="AR37" s="177">
        <v>11</v>
      </c>
      <c r="AS37" s="177">
        <v>649</v>
      </c>
      <c r="AT37" s="177"/>
      <c r="AU37" s="177"/>
      <c r="AV37" s="177"/>
      <c r="AX37" s="22" t="s">
        <v>25</v>
      </c>
      <c r="AY37" s="177">
        <v>1131</v>
      </c>
      <c r="AZ37" s="177">
        <v>36066</v>
      </c>
      <c r="BA37" s="177">
        <v>322955</v>
      </c>
      <c r="BB37" s="177">
        <v>489</v>
      </c>
      <c r="BC37" s="177">
        <v>15283</v>
      </c>
      <c r="BD37" s="177">
        <v>168649</v>
      </c>
      <c r="BE37" s="177">
        <v>642</v>
      </c>
      <c r="BF37" s="177">
        <v>20783</v>
      </c>
      <c r="BG37" s="177">
        <v>154306</v>
      </c>
      <c r="BH37" s="177"/>
      <c r="BI37" s="177">
        <v>18</v>
      </c>
      <c r="BJ37" s="177">
        <v>11213</v>
      </c>
      <c r="BK37" s="177">
        <v>2</v>
      </c>
      <c r="BL37" s="177">
        <v>1093</v>
      </c>
      <c r="BM37" s="177">
        <v>16</v>
      </c>
      <c r="BN37" s="177">
        <v>10120</v>
      </c>
      <c r="BO37" s="177" t="s">
        <v>191</v>
      </c>
      <c r="BP37" s="177" t="s">
        <v>191</v>
      </c>
      <c r="BQ37" s="177" t="s">
        <v>191</v>
      </c>
      <c r="BR37" s="177" t="s">
        <v>191</v>
      </c>
      <c r="BS37" s="177" t="s">
        <v>191</v>
      </c>
      <c r="BU37" s="22" t="s">
        <v>25</v>
      </c>
      <c r="BV37" s="177">
        <v>73575</v>
      </c>
      <c r="BW37" s="177">
        <v>871671</v>
      </c>
      <c r="BX37" s="177">
        <v>50072</v>
      </c>
      <c r="BY37" s="177">
        <v>97763</v>
      </c>
      <c r="BZ37" s="177">
        <v>658527</v>
      </c>
      <c r="CA37" s="177">
        <v>849</v>
      </c>
      <c r="CB37" s="177">
        <v>11029</v>
      </c>
      <c r="CC37" s="177">
        <v>254539</v>
      </c>
      <c r="CD37" s="177">
        <v>40566</v>
      </c>
      <c r="CE37" s="177"/>
      <c r="CF37" s="177">
        <v>67737</v>
      </c>
      <c r="CG37" s="177">
        <v>323789</v>
      </c>
      <c r="CH37" s="177">
        <v>8657</v>
      </c>
      <c r="CI37" s="177">
        <v>18997</v>
      </c>
      <c r="CJ37" s="177">
        <v>80199</v>
      </c>
      <c r="CK37" s="177">
        <v>7206</v>
      </c>
      <c r="CL37" s="177">
        <v>13516</v>
      </c>
      <c r="CM37" s="177">
        <v>78594</v>
      </c>
      <c r="CN37" s="177">
        <v>131</v>
      </c>
      <c r="CO37" s="177">
        <v>877</v>
      </c>
      <c r="CP37" s="177">
        <v>28423</v>
      </c>
      <c r="CR37" s="22" t="s">
        <v>25</v>
      </c>
      <c r="CS37" s="177">
        <v>6316</v>
      </c>
      <c r="CT37" s="177">
        <v>11245</v>
      </c>
      <c r="CU37" s="177">
        <v>44700</v>
      </c>
      <c r="CV37" s="177">
        <v>759</v>
      </c>
      <c r="CW37" s="177">
        <v>1394</v>
      </c>
      <c r="CX37" s="177">
        <v>5470</v>
      </c>
      <c r="CY37" s="177">
        <v>21616</v>
      </c>
      <c r="CZ37" s="177">
        <v>30024</v>
      </c>
      <c r="DA37" s="177">
        <v>122555</v>
      </c>
      <c r="DB37" s="177"/>
      <c r="DC37" s="177">
        <v>4045</v>
      </c>
      <c r="DD37" s="177">
        <v>6558</v>
      </c>
      <c r="DE37" s="177">
        <v>16315</v>
      </c>
      <c r="DF37" s="177">
        <v>775</v>
      </c>
      <c r="DG37" s="177">
        <v>27617</v>
      </c>
      <c r="DH37" s="177">
        <v>10889</v>
      </c>
      <c r="DI37" s="177">
        <v>104</v>
      </c>
      <c r="DJ37" s="177">
        <v>1478</v>
      </c>
      <c r="DK37" s="177">
        <v>558</v>
      </c>
      <c r="DM37" s="22" t="s">
        <v>25</v>
      </c>
      <c r="DN37" s="177">
        <v>28</v>
      </c>
      <c r="DO37" s="177">
        <v>182</v>
      </c>
      <c r="DP37" s="177">
        <v>1255</v>
      </c>
      <c r="DQ37" s="177">
        <v>1</v>
      </c>
      <c r="DR37" s="177">
        <v>12</v>
      </c>
      <c r="DS37" s="177">
        <v>86</v>
      </c>
      <c r="DT37" s="177" t="s">
        <v>191</v>
      </c>
      <c r="DU37" s="177" t="s">
        <v>191</v>
      </c>
      <c r="DV37" s="177" t="s">
        <v>191</v>
      </c>
      <c r="DW37" s="177">
        <v>1582</v>
      </c>
      <c r="DX37" s="177"/>
      <c r="DY37" s="177">
        <v>8970</v>
      </c>
      <c r="DZ37" s="177">
        <v>1</v>
      </c>
      <c r="EA37" s="177">
        <v>27</v>
      </c>
      <c r="EB37" s="177">
        <v>78</v>
      </c>
      <c r="EC37" s="177">
        <v>5462</v>
      </c>
      <c r="ED37" s="177">
        <v>7</v>
      </c>
      <c r="EE37" s="177">
        <v>371</v>
      </c>
      <c r="EF37" s="177">
        <v>35</v>
      </c>
      <c r="EG37" s="177">
        <v>2383</v>
      </c>
      <c r="EH37" s="177">
        <v>13</v>
      </c>
      <c r="EI37" s="177">
        <v>825</v>
      </c>
      <c r="EJ37" s="177"/>
      <c r="EK37" s="177"/>
      <c r="EL37" s="177"/>
      <c r="EN37" s="22" t="s">
        <v>25</v>
      </c>
      <c r="EO37" s="177">
        <v>62</v>
      </c>
      <c r="EP37" s="177">
        <v>32057</v>
      </c>
      <c r="EQ37" s="177">
        <v>81</v>
      </c>
      <c r="ER37" s="177">
        <v>28350</v>
      </c>
      <c r="ES37" s="177">
        <v>4066</v>
      </c>
      <c r="ET37" s="177">
        <v>10363</v>
      </c>
      <c r="EU37" s="177">
        <v>82811</v>
      </c>
      <c r="EV37" s="177">
        <v>110</v>
      </c>
      <c r="EW37" s="177">
        <v>1695</v>
      </c>
      <c r="EX37" s="177"/>
      <c r="EY37" s="177">
        <v>36442</v>
      </c>
      <c r="EZ37" s="177">
        <v>3608</v>
      </c>
      <c r="FA37" s="177">
        <v>7746</v>
      </c>
      <c r="FB37" s="177">
        <v>40554</v>
      </c>
      <c r="FC37" s="177">
        <v>348</v>
      </c>
      <c r="FD37" s="177">
        <v>922</v>
      </c>
      <c r="FE37" s="177">
        <v>5815</v>
      </c>
      <c r="FF37" s="177">
        <v>1947</v>
      </c>
      <c r="FG37" s="177">
        <v>2878</v>
      </c>
      <c r="FH37" s="177">
        <v>21268</v>
      </c>
      <c r="FJ37" s="22" t="s">
        <v>25</v>
      </c>
      <c r="FK37" s="177">
        <v>102</v>
      </c>
      <c r="FL37" s="177">
        <v>4308</v>
      </c>
      <c r="FM37" s="177">
        <v>1894</v>
      </c>
      <c r="FN37" s="177">
        <v>4</v>
      </c>
      <c r="FO37" s="177">
        <v>26</v>
      </c>
      <c r="FP37" s="177">
        <v>212</v>
      </c>
      <c r="FQ37" s="177">
        <v>404</v>
      </c>
      <c r="FR37" s="177">
        <v>1022</v>
      </c>
      <c r="FS37" s="177">
        <v>10829</v>
      </c>
      <c r="FT37" s="177"/>
      <c r="FU37" s="177">
        <v>21</v>
      </c>
      <c r="FV37" s="177">
        <v>251</v>
      </c>
      <c r="FW37" s="177">
        <v>5864</v>
      </c>
      <c r="FX37" s="177">
        <v>318</v>
      </c>
      <c r="FY37" s="177">
        <v>579</v>
      </c>
      <c r="FZ37" s="177">
        <v>3832</v>
      </c>
      <c r="GA37" s="177">
        <v>65</v>
      </c>
      <c r="GB37" s="177">
        <v>192</v>
      </c>
      <c r="GC37" s="177">
        <v>1133</v>
      </c>
      <c r="GE37" s="22" t="s">
        <v>25</v>
      </c>
      <c r="GF37" s="177">
        <v>171</v>
      </c>
      <c r="GG37" s="177">
        <v>238</v>
      </c>
      <c r="GH37" s="177">
        <v>1788</v>
      </c>
      <c r="GI37" s="177">
        <v>20</v>
      </c>
      <c r="GJ37" s="177">
        <v>682</v>
      </c>
      <c r="GK37" s="177">
        <v>302</v>
      </c>
      <c r="GL37" s="177" t="s">
        <v>191</v>
      </c>
      <c r="GM37" s="177" t="s">
        <v>191</v>
      </c>
      <c r="GN37" s="177" t="s">
        <v>191</v>
      </c>
      <c r="GO37" s="177"/>
      <c r="GP37" s="177">
        <v>18</v>
      </c>
      <c r="GQ37" s="177">
        <v>1228</v>
      </c>
      <c r="GR37" s="177">
        <v>23</v>
      </c>
      <c r="GS37" s="177">
        <v>1835</v>
      </c>
      <c r="GT37" s="177">
        <v>250</v>
      </c>
      <c r="GU37" s="177">
        <v>17283</v>
      </c>
      <c r="GV37" s="177">
        <v>163</v>
      </c>
      <c r="GW37" s="177">
        <v>11183</v>
      </c>
      <c r="GX37" s="177">
        <v>87</v>
      </c>
      <c r="GY37" s="177">
        <v>6100</v>
      </c>
    </row>
    <row r="38" spans="1:207" ht="10.5" customHeight="1">
      <c r="A38" s="22" t="s">
        <v>289</v>
      </c>
      <c r="B38" s="177">
        <v>129580</v>
      </c>
      <c r="C38" s="177">
        <v>2044731</v>
      </c>
      <c r="D38" s="177">
        <v>46907</v>
      </c>
      <c r="E38" s="177">
        <v>1046131</v>
      </c>
      <c r="F38" s="177">
        <v>31852</v>
      </c>
      <c r="G38" s="177">
        <v>65984</v>
      </c>
      <c r="H38" s="177">
        <v>584307</v>
      </c>
      <c r="I38" s="177">
        <v>858</v>
      </c>
      <c r="J38" s="177">
        <v>10777</v>
      </c>
      <c r="K38" s="177">
        <v>287804</v>
      </c>
      <c r="L38" s="177"/>
      <c r="M38" s="177">
        <v>25020</v>
      </c>
      <c r="N38" s="177">
        <v>41167</v>
      </c>
      <c r="O38" s="177">
        <v>220821</v>
      </c>
      <c r="P38" s="177">
        <v>5974</v>
      </c>
      <c r="Q38" s="177">
        <v>14040</v>
      </c>
      <c r="R38" s="177">
        <v>75683</v>
      </c>
      <c r="S38" s="177">
        <v>12597</v>
      </c>
      <c r="T38" s="177">
        <v>15430</v>
      </c>
      <c r="U38" s="177">
        <v>99306</v>
      </c>
      <c r="W38" s="22" t="s">
        <v>289</v>
      </c>
      <c r="X38" s="177">
        <v>778</v>
      </c>
      <c r="Y38" s="177">
        <v>25087</v>
      </c>
      <c r="Z38" s="177">
        <v>13505</v>
      </c>
      <c r="AA38" s="177">
        <v>3</v>
      </c>
      <c r="AB38" s="177">
        <v>20</v>
      </c>
      <c r="AC38" s="177">
        <v>198</v>
      </c>
      <c r="AD38" s="177" t="s">
        <v>191</v>
      </c>
      <c r="AE38" s="177" t="s">
        <v>191</v>
      </c>
      <c r="AF38" s="177" t="s">
        <v>191</v>
      </c>
      <c r="AG38" s="177">
        <v>1205</v>
      </c>
      <c r="AH38" s="177">
        <v>14440</v>
      </c>
      <c r="AI38" s="177"/>
      <c r="AJ38" s="177">
        <v>4</v>
      </c>
      <c r="AK38" s="177">
        <v>3642</v>
      </c>
      <c r="AL38" s="177">
        <v>47</v>
      </c>
      <c r="AM38" s="177">
        <v>3826</v>
      </c>
      <c r="AN38" s="177">
        <v>11</v>
      </c>
      <c r="AO38" s="177">
        <v>387</v>
      </c>
      <c r="AP38" s="177">
        <v>6</v>
      </c>
      <c r="AQ38" s="177">
        <v>831</v>
      </c>
      <c r="AR38" s="177">
        <v>12</v>
      </c>
      <c r="AS38" s="177">
        <v>907</v>
      </c>
      <c r="AT38" s="177"/>
      <c r="AU38" s="177"/>
      <c r="AV38" s="177"/>
      <c r="AX38" s="22" t="s">
        <v>289</v>
      </c>
      <c r="AY38" s="177">
        <v>1148</v>
      </c>
      <c r="AZ38" s="177">
        <v>35999</v>
      </c>
      <c r="BA38" s="177">
        <v>309931</v>
      </c>
      <c r="BB38" s="177">
        <v>474</v>
      </c>
      <c r="BC38" s="177">
        <v>15075</v>
      </c>
      <c r="BD38" s="177">
        <v>156375</v>
      </c>
      <c r="BE38" s="177">
        <v>674</v>
      </c>
      <c r="BF38" s="177">
        <v>20924</v>
      </c>
      <c r="BG38" s="177">
        <v>153556</v>
      </c>
      <c r="BH38" s="177"/>
      <c r="BI38" s="177">
        <v>20</v>
      </c>
      <c r="BJ38" s="177">
        <v>14149</v>
      </c>
      <c r="BK38" s="177">
        <v>2</v>
      </c>
      <c r="BL38" s="177">
        <v>2191</v>
      </c>
      <c r="BM38" s="177">
        <v>18</v>
      </c>
      <c r="BN38" s="177">
        <v>11958</v>
      </c>
      <c r="BO38" s="177">
        <v>2</v>
      </c>
      <c r="BP38" s="177">
        <v>700</v>
      </c>
      <c r="BQ38" s="177" t="s">
        <v>191</v>
      </c>
      <c r="BR38" s="177" t="s">
        <v>191</v>
      </c>
      <c r="BS38" s="177" t="s">
        <v>191</v>
      </c>
      <c r="BU38" s="22" t="s">
        <v>289</v>
      </c>
      <c r="BV38" s="177">
        <v>76006</v>
      </c>
      <c r="BW38" s="177">
        <v>867119</v>
      </c>
      <c r="BX38" s="177">
        <v>51764</v>
      </c>
      <c r="BY38" s="177">
        <v>99049</v>
      </c>
      <c r="BZ38" s="177">
        <v>672398</v>
      </c>
      <c r="CA38" s="177">
        <v>895</v>
      </c>
      <c r="CB38" s="177">
        <v>11310</v>
      </c>
      <c r="CC38" s="177">
        <v>268613</v>
      </c>
      <c r="CD38" s="177">
        <v>42366</v>
      </c>
      <c r="CE38" s="177"/>
      <c r="CF38" s="177">
        <v>69339</v>
      </c>
      <c r="CG38" s="177">
        <v>329343</v>
      </c>
      <c r="CH38" s="177">
        <v>8503</v>
      </c>
      <c r="CI38" s="177">
        <v>18400</v>
      </c>
      <c r="CJ38" s="177">
        <v>74443</v>
      </c>
      <c r="CK38" s="177">
        <v>7401</v>
      </c>
      <c r="CL38" s="177">
        <v>13587</v>
      </c>
      <c r="CM38" s="177">
        <v>79387</v>
      </c>
      <c r="CN38" s="177">
        <v>152</v>
      </c>
      <c r="CO38" s="177">
        <v>968</v>
      </c>
      <c r="CP38" s="177">
        <v>31313</v>
      </c>
      <c r="CR38" s="22" t="s">
        <v>289</v>
      </c>
      <c r="CS38" s="177">
        <v>6439</v>
      </c>
      <c r="CT38" s="177">
        <v>11200</v>
      </c>
      <c r="CU38" s="177">
        <v>42219</v>
      </c>
      <c r="CV38" s="177">
        <v>810</v>
      </c>
      <c r="CW38" s="177">
        <v>1419</v>
      </c>
      <c r="CX38" s="177">
        <v>5855</v>
      </c>
      <c r="CY38" s="177">
        <v>22273</v>
      </c>
      <c r="CZ38" s="177">
        <v>30424</v>
      </c>
      <c r="DA38" s="177">
        <v>123271</v>
      </c>
      <c r="DB38" s="177"/>
      <c r="DC38" s="177">
        <v>4004</v>
      </c>
      <c r="DD38" s="177">
        <v>6377</v>
      </c>
      <c r="DE38" s="177">
        <v>16240</v>
      </c>
      <c r="DF38" s="177">
        <v>824</v>
      </c>
      <c r="DG38" s="177">
        <v>27704</v>
      </c>
      <c r="DH38" s="177">
        <v>10970</v>
      </c>
      <c r="DI38" s="177">
        <v>125</v>
      </c>
      <c r="DJ38" s="177">
        <v>1744</v>
      </c>
      <c r="DK38" s="177">
        <v>654</v>
      </c>
      <c r="DM38" s="22" t="s">
        <v>289</v>
      </c>
      <c r="DN38" s="177">
        <v>28</v>
      </c>
      <c r="DO38" s="177">
        <v>181</v>
      </c>
      <c r="DP38" s="177">
        <v>1244</v>
      </c>
      <c r="DQ38" s="177">
        <v>1</v>
      </c>
      <c r="DR38" s="177">
        <v>12</v>
      </c>
      <c r="DS38" s="177">
        <v>86</v>
      </c>
      <c r="DT38" s="177" t="s">
        <v>191</v>
      </c>
      <c r="DU38" s="177" t="s">
        <v>191</v>
      </c>
      <c r="DV38" s="177" t="s">
        <v>191</v>
      </c>
      <c r="DW38" s="177">
        <v>1701</v>
      </c>
      <c r="DX38" s="177"/>
      <c r="DY38" s="177">
        <v>10284</v>
      </c>
      <c r="DZ38" s="177" t="s">
        <v>299</v>
      </c>
      <c r="EA38" s="177" t="s">
        <v>299</v>
      </c>
      <c r="EB38" s="177">
        <v>94</v>
      </c>
      <c r="EC38" s="177">
        <v>6087</v>
      </c>
      <c r="ED38" s="177">
        <v>7</v>
      </c>
      <c r="EE38" s="177">
        <v>193</v>
      </c>
      <c r="EF38" s="177">
        <v>28</v>
      </c>
      <c r="EG38" s="177">
        <v>1912</v>
      </c>
      <c r="EH38" s="177">
        <v>4</v>
      </c>
      <c r="EI38" s="177">
        <v>229</v>
      </c>
      <c r="EJ38" s="177"/>
      <c r="EK38" s="177"/>
      <c r="EL38" s="177"/>
      <c r="EN38" s="22" t="s">
        <v>289</v>
      </c>
      <c r="EO38" s="177">
        <v>17</v>
      </c>
      <c r="EP38" s="177">
        <v>9030</v>
      </c>
      <c r="EQ38" s="177">
        <v>90</v>
      </c>
      <c r="ER38" s="177">
        <v>31500</v>
      </c>
      <c r="ES38" s="177">
        <v>4111</v>
      </c>
      <c r="ET38" s="177">
        <v>10280</v>
      </c>
      <c r="EU38" s="177">
        <v>91603</v>
      </c>
      <c r="EV38" s="177">
        <v>114</v>
      </c>
      <c r="EW38" s="177">
        <v>1750</v>
      </c>
      <c r="EX38" s="177"/>
      <c r="EY38" s="177">
        <v>46654</v>
      </c>
      <c r="EZ38" s="177">
        <v>3661</v>
      </c>
      <c r="FA38" s="177">
        <v>7715</v>
      </c>
      <c r="FB38" s="177">
        <v>40260</v>
      </c>
      <c r="FC38" s="177">
        <v>336</v>
      </c>
      <c r="FD38" s="177">
        <v>815</v>
      </c>
      <c r="FE38" s="177">
        <v>4688</v>
      </c>
      <c r="FF38" s="177">
        <v>1962</v>
      </c>
      <c r="FG38" s="177">
        <v>2867</v>
      </c>
      <c r="FH38" s="177">
        <v>20447</v>
      </c>
      <c r="FJ38" s="22" t="s">
        <v>289</v>
      </c>
      <c r="FK38" s="177">
        <v>109</v>
      </c>
      <c r="FL38" s="177">
        <v>4441</v>
      </c>
      <c r="FM38" s="177">
        <v>1919</v>
      </c>
      <c r="FN38" s="177">
        <v>1</v>
      </c>
      <c r="FO38" s="177">
        <v>25</v>
      </c>
      <c r="FP38" s="177">
        <v>183</v>
      </c>
      <c r="FQ38" s="177">
        <v>382</v>
      </c>
      <c r="FR38" s="177">
        <v>872</v>
      </c>
      <c r="FS38" s="177">
        <v>12649</v>
      </c>
      <c r="FT38" s="177"/>
      <c r="FU38" s="177">
        <v>11</v>
      </c>
      <c r="FV38" s="177">
        <v>161</v>
      </c>
      <c r="FW38" s="177">
        <v>8047</v>
      </c>
      <c r="FX38" s="177">
        <v>318</v>
      </c>
      <c r="FY38" s="177">
        <v>580</v>
      </c>
      <c r="FZ38" s="177">
        <v>3905</v>
      </c>
      <c r="GA38" s="177">
        <v>53</v>
      </c>
      <c r="GB38" s="177">
        <v>131</v>
      </c>
      <c r="GC38" s="177">
        <v>697</v>
      </c>
      <c r="GE38" s="22" t="s">
        <v>289</v>
      </c>
      <c r="GF38" s="177">
        <v>167</v>
      </c>
      <c r="GG38" s="177">
        <v>214</v>
      </c>
      <c r="GH38" s="177">
        <v>1347</v>
      </c>
      <c r="GI38" s="177">
        <v>11</v>
      </c>
      <c r="GJ38" s="177">
        <v>406</v>
      </c>
      <c r="GK38" s="177">
        <v>186</v>
      </c>
      <c r="GL38" s="177" t="s">
        <v>191</v>
      </c>
      <c r="GM38" s="177" t="s">
        <v>191</v>
      </c>
      <c r="GN38" s="177" t="s">
        <v>191</v>
      </c>
      <c r="GO38" s="177"/>
      <c r="GP38" s="177">
        <v>26</v>
      </c>
      <c r="GQ38" s="177">
        <v>1604</v>
      </c>
      <c r="GR38" s="177">
        <v>18</v>
      </c>
      <c r="GS38" s="177">
        <v>1544</v>
      </c>
      <c r="GT38" s="177">
        <v>253</v>
      </c>
      <c r="GU38" s="177">
        <v>17522</v>
      </c>
      <c r="GV38" s="177">
        <v>185</v>
      </c>
      <c r="GW38" s="177">
        <v>12098</v>
      </c>
      <c r="GX38" s="177">
        <v>68</v>
      </c>
      <c r="GY38" s="177">
        <v>5424</v>
      </c>
    </row>
    <row r="39" spans="1:207" ht="10.5" customHeight="1">
      <c r="A39" s="22" t="s">
        <v>290</v>
      </c>
      <c r="B39" s="177">
        <v>128273</v>
      </c>
      <c r="C39" s="177">
        <v>2124782</v>
      </c>
      <c r="D39" s="177">
        <v>45766</v>
      </c>
      <c r="E39" s="177">
        <v>1110652</v>
      </c>
      <c r="F39" s="177">
        <v>31076</v>
      </c>
      <c r="G39" s="177">
        <v>67394</v>
      </c>
      <c r="H39" s="177">
        <v>639880</v>
      </c>
      <c r="I39" s="177">
        <v>946</v>
      </c>
      <c r="J39" s="177">
        <v>12141</v>
      </c>
      <c r="K39" s="177">
        <v>341570</v>
      </c>
      <c r="L39" s="177"/>
      <c r="M39" s="177">
        <v>24094</v>
      </c>
      <c r="N39" s="177">
        <v>40435</v>
      </c>
      <c r="O39" s="177">
        <v>219361</v>
      </c>
      <c r="P39" s="177">
        <v>6036</v>
      </c>
      <c r="Q39" s="177">
        <v>14818</v>
      </c>
      <c r="R39" s="177">
        <v>78949</v>
      </c>
      <c r="S39" s="177">
        <v>12183</v>
      </c>
      <c r="T39" s="177">
        <v>14917</v>
      </c>
      <c r="U39" s="177">
        <v>93479</v>
      </c>
      <c r="W39" s="22" t="s">
        <v>290</v>
      </c>
      <c r="X39" s="177">
        <v>834</v>
      </c>
      <c r="Y39" s="177">
        <v>27322</v>
      </c>
      <c r="Z39" s="177">
        <v>14847</v>
      </c>
      <c r="AA39" s="177">
        <v>2</v>
      </c>
      <c r="AB39" s="177">
        <v>16</v>
      </c>
      <c r="AC39" s="177">
        <v>162</v>
      </c>
      <c r="AD39" s="177" t="s">
        <v>191</v>
      </c>
      <c r="AE39" s="177" t="s">
        <v>191</v>
      </c>
      <c r="AF39" s="177" t="s">
        <v>191</v>
      </c>
      <c r="AG39" s="177">
        <v>1312</v>
      </c>
      <c r="AH39" s="177">
        <v>11929</v>
      </c>
      <c r="AI39" s="177"/>
      <c r="AJ39" s="177">
        <v>1</v>
      </c>
      <c r="AK39" s="177">
        <v>114</v>
      </c>
      <c r="AL39" s="177">
        <v>54</v>
      </c>
      <c r="AM39" s="177">
        <v>6364</v>
      </c>
      <c r="AN39" s="177">
        <v>11</v>
      </c>
      <c r="AO39" s="177">
        <v>414</v>
      </c>
      <c r="AP39" s="177">
        <v>9</v>
      </c>
      <c r="AQ39" s="177">
        <v>1339</v>
      </c>
      <c r="AR39" s="177">
        <v>14</v>
      </c>
      <c r="AS39" s="177">
        <v>893</v>
      </c>
      <c r="AT39" s="177"/>
      <c r="AU39" s="177"/>
      <c r="AV39" s="177"/>
      <c r="AX39" s="22" t="s">
        <v>290</v>
      </c>
      <c r="AY39" s="177">
        <v>1083</v>
      </c>
      <c r="AZ39" s="177">
        <v>35390</v>
      </c>
      <c r="BA39" s="177">
        <v>327308</v>
      </c>
      <c r="BB39" s="177">
        <v>428</v>
      </c>
      <c r="BC39" s="177">
        <v>13808</v>
      </c>
      <c r="BD39" s="177">
        <v>149590</v>
      </c>
      <c r="BE39" s="177">
        <v>655</v>
      </c>
      <c r="BF39" s="177">
        <v>21582</v>
      </c>
      <c r="BG39" s="177">
        <v>177718</v>
      </c>
      <c r="BH39" s="177"/>
      <c r="BI39" s="177">
        <v>21</v>
      </c>
      <c r="BJ39" s="177">
        <v>13924</v>
      </c>
      <c r="BK39" s="177">
        <v>4</v>
      </c>
      <c r="BL39" s="177">
        <v>2979</v>
      </c>
      <c r="BM39" s="177">
        <v>17</v>
      </c>
      <c r="BN39" s="177">
        <v>10944</v>
      </c>
      <c r="BO39" s="177" t="s">
        <v>191</v>
      </c>
      <c r="BP39" s="177" t="s">
        <v>191</v>
      </c>
      <c r="BQ39" s="177" t="s">
        <v>191</v>
      </c>
      <c r="BR39" s="177" t="s">
        <v>191</v>
      </c>
      <c r="BS39" s="177" t="s">
        <v>191</v>
      </c>
      <c r="BU39" s="22" t="s">
        <v>290</v>
      </c>
      <c r="BV39" s="177">
        <v>75676</v>
      </c>
      <c r="BW39" s="177">
        <v>862964</v>
      </c>
      <c r="BX39" s="177">
        <v>51572</v>
      </c>
      <c r="BY39" s="177">
        <v>98886</v>
      </c>
      <c r="BZ39" s="177">
        <v>676226</v>
      </c>
      <c r="CA39" s="177">
        <v>868</v>
      </c>
      <c r="CB39" s="177">
        <v>11228</v>
      </c>
      <c r="CC39" s="177">
        <v>271291</v>
      </c>
      <c r="CD39" s="177">
        <v>41641</v>
      </c>
      <c r="CE39" s="177"/>
      <c r="CF39" s="177">
        <v>68032</v>
      </c>
      <c r="CG39" s="177">
        <v>324783</v>
      </c>
      <c r="CH39" s="177">
        <v>9063</v>
      </c>
      <c r="CI39" s="177">
        <v>19626</v>
      </c>
      <c r="CJ39" s="177">
        <v>80152</v>
      </c>
      <c r="CK39" s="177">
        <v>7636</v>
      </c>
      <c r="CL39" s="177">
        <v>13737</v>
      </c>
      <c r="CM39" s="177">
        <v>84285</v>
      </c>
      <c r="CN39" s="177">
        <v>156</v>
      </c>
      <c r="CO39" s="177">
        <v>1024</v>
      </c>
      <c r="CP39" s="177">
        <v>35741</v>
      </c>
      <c r="CR39" s="22" t="s">
        <v>290</v>
      </c>
      <c r="CS39" s="177">
        <v>6575</v>
      </c>
      <c r="CT39" s="177">
        <v>11095</v>
      </c>
      <c r="CU39" s="177">
        <v>41998</v>
      </c>
      <c r="CV39" s="177">
        <v>905</v>
      </c>
      <c r="CW39" s="177">
        <v>1618</v>
      </c>
      <c r="CX39" s="177">
        <v>6546</v>
      </c>
      <c r="CY39" s="177">
        <v>21908</v>
      </c>
      <c r="CZ39" s="177">
        <v>29653</v>
      </c>
      <c r="DA39" s="177">
        <v>118068</v>
      </c>
      <c r="DB39" s="177"/>
      <c r="DC39" s="177">
        <v>4053</v>
      </c>
      <c r="DD39" s="177">
        <v>6343</v>
      </c>
      <c r="DE39" s="177">
        <v>15168</v>
      </c>
      <c r="DF39" s="177">
        <v>773</v>
      </c>
      <c r="DG39" s="177">
        <v>28131</v>
      </c>
      <c r="DH39" s="177">
        <v>11179</v>
      </c>
      <c r="DI39" s="177">
        <v>109</v>
      </c>
      <c r="DJ39" s="177">
        <v>1902</v>
      </c>
      <c r="DK39" s="177">
        <v>720</v>
      </c>
      <c r="DM39" s="22" t="s">
        <v>290</v>
      </c>
      <c r="DN39" s="177">
        <v>27</v>
      </c>
      <c r="DO39" s="177">
        <v>191</v>
      </c>
      <c r="DP39" s="177">
        <v>1307</v>
      </c>
      <c r="DQ39" s="177">
        <v>1</v>
      </c>
      <c r="DR39" s="177">
        <v>11</v>
      </c>
      <c r="DS39" s="177">
        <v>79</v>
      </c>
      <c r="DT39" s="177">
        <v>1</v>
      </c>
      <c r="DU39" s="177">
        <v>9</v>
      </c>
      <c r="DV39" s="177">
        <v>1</v>
      </c>
      <c r="DW39" s="177">
        <v>1939</v>
      </c>
      <c r="DX39" s="177"/>
      <c r="DY39" s="177">
        <v>10846</v>
      </c>
      <c r="DZ39" s="177" t="s">
        <v>299</v>
      </c>
      <c r="EA39" s="177" t="s">
        <v>299</v>
      </c>
      <c r="EB39" s="177">
        <v>75</v>
      </c>
      <c r="EC39" s="177">
        <v>7192</v>
      </c>
      <c r="ED39" s="177">
        <v>11</v>
      </c>
      <c r="EE39" s="177">
        <v>438</v>
      </c>
      <c r="EF39" s="177">
        <v>40</v>
      </c>
      <c r="EG39" s="177">
        <v>3148</v>
      </c>
      <c r="EH39" s="177">
        <v>11</v>
      </c>
      <c r="EI39" s="177">
        <v>427</v>
      </c>
      <c r="EJ39" s="177"/>
      <c r="EK39" s="177"/>
      <c r="EL39" s="177"/>
      <c r="EN39" s="22" t="s">
        <v>290</v>
      </c>
      <c r="EO39" s="177">
        <v>18</v>
      </c>
      <c r="EP39" s="177">
        <v>8232</v>
      </c>
      <c r="EQ39" s="177">
        <v>74</v>
      </c>
      <c r="ER39" s="177">
        <v>25900</v>
      </c>
      <c r="ES39" s="177">
        <v>4206</v>
      </c>
      <c r="ET39" s="177">
        <v>10984</v>
      </c>
      <c r="EU39" s="177">
        <v>113156</v>
      </c>
      <c r="EV39" s="177">
        <v>125</v>
      </c>
      <c r="EW39" s="177">
        <v>2018</v>
      </c>
      <c r="EX39" s="177"/>
      <c r="EY39" s="177">
        <v>65770</v>
      </c>
      <c r="EZ39" s="177">
        <v>3756</v>
      </c>
      <c r="FA39" s="177">
        <v>8114</v>
      </c>
      <c r="FB39" s="177">
        <v>42548</v>
      </c>
      <c r="FC39" s="177">
        <v>325</v>
      </c>
      <c r="FD39" s="177">
        <v>852</v>
      </c>
      <c r="FE39" s="177">
        <v>4838</v>
      </c>
      <c r="FF39" s="177">
        <v>1999</v>
      </c>
      <c r="FG39" s="177">
        <v>2878</v>
      </c>
      <c r="FH39" s="177">
        <v>20512</v>
      </c>
      <c r="FJ39" s="22" t="s">
        <v>290</v>
      </c>
      <c r="FK39" s="177">
        <v>122</v>
      </c>
      <c r="FL39" s="177">
        <v>5379</v>
      </c>
      <c r="FM39" s="177">
        <v>2368</v>
      </c>
      <c r="FN39" s="177">
        <v>6</v>
      </c>
      <c r="FO39" s="177">
        <v>39</v>
      </c>
      <c r="FP39" s="177">
        <v>322</v>
      </c>
      <c r="FQ39" s="177">
        <v>397</v>
      </c>
      <c r="FR39" s="177">
        <v>855</v>
      </c>
      <c r="FS39" s="177">
        <v>8879</v>
      </c>
      <c r="FT39" s="177"/>
      <c r="FU39" s="177">
        <v>13</v>
      </c>
      <c r="FV39" s="177">
        <v>119</v>
      </c>
      <c r="FW39" s="177">
        <v>4972</v>
      </c>
      <c r="FX39" s="177">
        <v>323</v>
      </c>
      <c r="FY39" s="177">
        <v>596</v>
      </c>
      <c r="FZ39" s="177">
        <v>3241</v>
      </c>
      <c r="GA39" s="177">
        <v>61</v>
      </c>
      <c r="GB39" s="177">
        <v>140</v>
      </c>
      <c r="GC39" s="177">
        <v>666</v>
      </c>
      <c r="GE39" s="22" t="s">
        <v>290</v>
      </c>
      <c r="GF39" s="177">
        <v>176</v>
      </c>
      <c r="GG39" s="177">
        <v>243</v>
      </c>
      <c r="GH39" s="177">
        <v>1804</v>
      </c>
      <c r="GI39" s="177">
        <v>9</v>
      </c>
      <c r="GJ39" s="177">
        <v>210</v>
      </c>
      <c r="GK39" s="177">
        <v>92</v>
      </c>
      <c r="GL39" s="177" t="s">
        <v>191</v>
      </c>
      <c r="GM39" s="177" t="s">
        <v>191</v>
      </c>
      <c r="GN39" s="177" t="s">
        <v>191</v>
      </c>
      <c r="GO39" s="177"/>
      <c r="GP39" s="177">
        <v>36</v>
      </c>
      <c r="GQ39" s="177">
        <v>3276</v>
      </c>
      <c r="GR39" s="177">
        <v>11</v>
      </c>
      <c r="GS39" s="177">
        <v>758</v>
      </c>
      <c r="GT39" s="177">
        <v>272</v>
      </c>
      <c r="GU39" s="177">
        <v>24248</v>
      </c>
      <c r="GV39" s="177">
        <v>187</v>
      </c>
      <c r="GW39" s="177">
        <v>17683</v>
      </c>
      <c r="GX39" s="177">
        <v>85</v>
      </c>
      <c r="GY39" s="177">
        <v>6565</v>
      </c>
    </row>
    <row r="40" spans="1:207" ht="10.5" customHeight="1">
      <c r="A40" s="18"/>
      <c r="B40" s="177"/>
      <c r="C40" s="177"/>
      <c r="D40" s="177"/>
      <c r="E40" s="177"/>
      <c r="F40" s="177"/>
      <c r="G40" s="177"/>
      <c r="H40" s="177"/>
      <c r="I40" s="177"/>
      <c r="J40" s="177"/>
      <c r="K40" s="177"/>
      <c r="L40" s="177"/>
      <c r="M40" s="177"/>
      <c r="N40" s="177"/>
      <c r="O40" s="177"/>
      <c r="P40" s="177"/>
      <c r="Q40" s="177"/>
      <c r="R40" s="177"/>
      <c r="S40" s="177"/>
      <c r="T40" s="177"/>
      <c r="U40" s="177"/>
      <c r="W40" s="18"/>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X40" s="18"/>
      <c r="AY40" s="177"/>
      <c r="AZ40" s="177"/>
      <c r="BA40" s="177"/>
      <c r="BB40" s="177"/>
      <c r="BC40" s="177"/>
      <c r="BD40" s="177"/>
      <c r="BE40" s="177"/>
      <c r="BF40" s="177"/>
      <c r="BG40" s="177"/>
      <c r="BH40" s="177"/>
      <c r="BI40" s="177"/>
      <c r="BJ40" s="177"/>
      <c r="BK40" s="177"/>
      <c r="BL40" s="177"/>
      <c r="BM40" s="177"/>
      <c r="BN40" s="177"/>
      <c r="BO40" s="177"/>
      <c r="BP40" s="177"/>
      <c r="BQ40" s="177"/>
      <c r="BR40" s="177"/>
      <c r="BS40" s="177"/>
      <c r="BU40" s="18"/>
      <c r="BV40" s="177"/>
      <c r="BW40" s="177"/>
      <c r="BX40" s="177"/>
      <c r="BY40" s="177"/>
      <c r="BZ40" s="177"/>
      <c r="CA40" s="177"/>
      <c r="CB40" s="177"/>
      <c r="CC40" s="177"/>
      <c r="CD40" s="177"/>
      <c r="CE40" s="177"/>
      <c r="CF40" s="177"/>
      <c r="CG40" s="177"/>
      <c r="CH40" s="177"/>
      <c r="CI40" s="177"/>
      <c r="CJ40" s="177"/>
      <c r="CK40" s="177"/>
      <c r="CL40" s="177"/>
      <c r="CM40" s="177"/>
      <c r="CN40" s="177"/>
      <c r="CO40" s="177"/>
      <c r="CP40" s="177"/>
      <c r="CR40" s="18"/>
      <c r="CS40" s="177"/>
      <c r="CT40" s="177"/>
      <c r="CU40" s="177"/>
      <c r="CV40" s="177"/>
      <c r="CW40" s="177"/>
      <c r="CX40" s="177"/>
      <c r="CY40" s="177"/>
      <c r="CZ40" s="177"/>
      <c r="DA40" s="177"/>
      <c r="DB40" s="177"/>
      <c r="DC40" s="177"/>
      <c r="DD40" s="177"/>
      <c r="DE40" s="177"/>
      <c r="DF40" s="177"/>
      <c r="DG40" s="177"/>
      <c r="DH40" s="177"/>
      <c r="DI40" s="177"/>
      <c r="DJ40" s="177"/>
      <c r="DK40" s="177"/>
      <c r="DM40" s="18"/>
      <c r="DN40" s="177"/>
      <c r="DO40" s="177"/>
      <c r="DP40" s="177"/>
      <c r="DQ40" s="177"/>
      <c r="DR40" s="177"/>
      <c r="DS40" s="177"/>
      <c r="DT40" s="177"/>
      <c r="DU40" s="177"/>
      <c r="DV40" s="177"/>
      <c r="DW40" s="177"/>
      <c r="DX40" s="177"/>
      <c r="DY40" s="177"/>
      <c r="DZ40" s="177"/>
      <c r="EA40" s="177"/>
      <c r="EB40" s="177"/>
      <c r="EC40" s="177"/>
      <c r="ED40" s="177"/>
      <c r="EE40" s="177"/>
      <c r="EF40" s="177"/>
      <c r="EG40" s="177"/>
      <c r="EH40" s="177"/>
      <c r="EI40" s="177"/>
      <c r="EJ40" s="177"/>
      <c r="EK40" s="177"/>
      <c r="EL40" s="177"/>
      <c r="EN40" s="18"/>
      <c r="EO40" s="177"/>
      <c r="EP40" s="177"/>
      <c r="EQ40" s="177"/>
      <c r="ER40" s="177"/>
      <c r="ES40" s="177"/>
      <c r="ET40" s="177"/>
      <c r="EU40" s="177"/>
      <c r="EV40" s="177"/>
      <c r="EW40" s="177"/>
      <c r="EX40" s="177"/>
      <c r="EY40" s="177"/>
      <c r="EZ40" s="177"/>
      <c r="FA40" s="177"/>
      <c r="FB40" s="177"/>
      <c r="FC40" s="177"/>
      <c r="FD40" s="177"/>
      <c r="FE40" s="177"/>
      <c r="FF40" s="177"/>
      <c r="FG40" s="177"/>
      <c r="FH40" s="177"/>
      <c r="FJ40" s="18"/>
      <c r="FK40" s="177"/>
      <c r="FL40" s="177"/>
      <c r="FM40" s="177"/>
      <c r="FN40" s="177"/>
      <c r="FO40" s="177"/>
      <c r="FP40" s="177"/>
      <c r="FQ40" s="177"/>
      <c r="FR40" s="177"/>
      <c r="FS40" s="177"/>
      <c r="FT40" s="177"/>
      <c r="FU40" s="177"/>
      <c r="FV40" s="177"/>
      <c r="FW40" s="177"/>
      <c r="FX40" s="177"/>
      <c r="FY40" s="177"/>
      <c r="FZ40" s="177"/>
      <c r="GA40" s="177"/>
      <c r="GB40" s="177"/>
      <c r="GC40" s="177"/>
      <c r="GE40" s="18"/>
      <c r="GF40" s="177"/>
      <c r="GG40" s="177"/>
      <c r="GH40" s="177"/>
      <c r="GI40" s="177"/>
      <c r="GJ40" s="177"/>
      <c r="GK40" s="177"/>
      <c r="GL40" s="177"/>
      <c r="GM40" s="177"/>
      <c r="GN40" s="177"/>
      <c r="GO40" s="177"/>
      <c r="GP40" s="177"/>
      <c r="GQ40" s="177"/>
      <c r="GR40" s="177"/>
      <c r="GS40" s="177"/>
      <c r="GT40" s="177"/>
      <c r="GU40" s="177"/>
      <c r="GV40" s="177"/>
      <c r="GW40" s="177"/>
      <c r="GX40" s="177"/>
      <c r="GY40" s="177"/>
    </row>
    <row r="41" spans="1:207" ht="10.5" customHeight="1">
      <c r="A41" s="22" t="s">
        <v>291</v>
      </c>
      <c r="B41" s="177">
        <v>127523</v>
      </c>
      <c r="C41" s="177">
        <v>2138161</v>
      </c>
      <c r="D41" s="177">
        <v>46055</v>
      </c>
      <c r="E41" s="177">
        <v>1099444</v>
      </c>
      <c r="F41" s="177">
        <v>31553</v>
      </c>
      <c r="G41" s="177">
        <v>69816</v>
      </c>
      <c r="H41" s="177">
        <v>667075</v>
      </c>
      <c r="I41" s="177">
        <v>999</v>
      </c>
      <c r="J41" s="177">
        <v>12771</v>
      </c>
      <c r="K41" s="177">
        <v>360312</v>
      </c>
      <c r="L41" s="177"/>
      <c r="M41" s="177">
        <v>24379</v>
      </c>
      <c r="N41" s="177">
        <v>41605</v>
      </c>
      <c r="O41" s="177">
        <v>224313</v>
      </c>
      <c r="P41" s="177">
        <v>6175</v>
      </c>
      <c r="Q41" s="177">
        <v>15440</v>
      </c>
      <c r="R41" s="177">
        <v>82449</v>
      </c>
      <c r="S41" s="177">
        <v>12277</v>
      </c>
      <c r="T41" s="177">
        <v>15218</v>
      </c>
      <c r="U41" s="177">
        <v>95783</v>
      </c>
      <c r="W41" s="22" t="s">
        <v>291</v>
      </c>
      <c r="X41" s="177">
        <v>902</v>
      </c>
      <c r="Y41" s="177">
        <v>29731</v>
      </c>
      <c r="Z41" s="177">
        <v>16158</v>
      </c>
      <c r="AA41" s="177">
        <v>5</v>
      </c>
      <c r="AB41" s="177">
        <v>28</v>
      </c>
      <c r="AC41" s="177">
        <v>262</v>
      </c>
      <c r="AD41" s="177" t="s">
        <v>191</v>
      </c>
      <c r="AE41" s="177" t="s">
        <v>191</v>
      </c>
      <c r="AF41" s="177" t="s">
        <v>191</v>
      </c>
      <c r="AG41" s="177">
        <v>1137</v>
      </c>
      <c r="AH41" s="177">
        <v>10740</v>
      </c>
      <c r="AI41" s="177"/>
      <c r="AJ41" s="177" t="s">
        <v>191</v>
      </c>
      <c r="AK41" s="177" t="s">
        <v>191</v>
      </c>
      <c r="AL41" s="177">
        <v>46</v>
      </c>
      <c r="AM41" s="177">
        <v>5383</v>
      </c>
      <c r="AN41" s="177">
        <v>4</v>
      </c>
      <c r="AO41" s="177">
        <v>108</v>
      </c>
      <c r="AP41" s="177">
        <v>8</v>
      </c>
      <c r="AQ41" s="177">
        <v>389</v>
      </c>
      <c r="AR41" s="177">
        <v>8</v>
      </c>
      <c r="AS41" s="177">
        <v>282</v>
      </c>
      <c r="AT41" s="177"/>
      <c r="AU41" s="177"/>
      <c r="AV41" s="177"/>
      <c r="AX41" s="22" t="s">
        <v>291</v>
      </c>
      <c r="AY41" s="177">
        <v>1000</v>
      </c>
      <c r="AZ41" s="177">
        <v>33169</v>
      </c>
      <c r="BA41" s="177">
        <v>287767</v>
      </c>
      <c r="BB41" s="177">
        <v>375</v>
      </c>
      <c r="BC41" s="177">
        <v>12694</v>
      </c>
      <c r="BD41" s="177">
        <v>133736</v>
      </c>
      <c r="BE41" s="177">
        <v>625</v>
      </c>
      <c r="BF41" s="177">
        <v>20475</v>
      </c>
      <c r="BG41" s="177">
        <v>154031</v>
      </c>
      <c r="BH41" s="177"/>
      <c r="BI41" s="177">
        <v>16</v>
      </c>
      <c r="BJ41" s="177">
        <v>13604</v>
      </c>
      <c r="BK41" s="177">
        <v>2</v>
      </c>
      <c r="BL41" s="177">
        <v>1320</v>
      </c>
      <c r="BM41" s="177">
        <v>14</v>
      </c>
      <c r="BN41" s="177">
        <v>12284</v>
      </c>
      <c r="BO41" s="177" t="s">
        <v>191</v>
      </c>
      <c r="BP41" s="177" t="s">
        <v>191</v>
      </c>
      <c r="BQ41" s="177">
        <v>1</v>
      </c>
      <c r="BR41" s="177">
        <v>284</v>
      </c>
      <c r="BS41" s="177">
        <v>1893</v>
      </c>
      <c r="BU41" s="22" t="s">
        <v>291</v>
      </c>
      <c r="BV41" s="177">
        <v>74799</v>
      </c>
      <c r="BW41" s="177">
        <v>888326</v>
      </c>
      <c r="BX41" s="177">
        <v>51323</v>
      </c>
      <c r="BY41" s="177">
        <v>99964</v>
      </c>
      <c r="BZ41" s="177">
        <v>701783</v>
      </c>
      <c r="CA41" s="177">
        <v>940</v>
      </c>
      <c r="CB41" s="177">
        <v>11674</v>
      </c>
      <c r="CC41" s="177">
        <v>291645</v>
      </c>
      <c r="CD41" s="177">
        <v>41184</v>
      </c>
      <c r="CE41" s="177"/>
      <c r="CF41" s="177">
        <v>68185</v>
      </c>
      <c r="CG41" s="177">
        <v>327120</v>
      </c>
      <c r="CH41" s="177">
        <v>9199</v>
      </c>
      <c r="CI41" s="177">
        <v>20105</v>
      </c>
      <c r="CJ41" s="177">
        <v>83019</v>
      </c>
      <c r="CK41" s="177">
        <v>7441</v>
      </c>
      <c r="CL41" s="177">
        <v>13427</v>
      </c>
      <c r="CM41" s="177">
        <v>77527</v>
      </c>
      <c r="CN41" s="177">
        <v>132</v>
      </c>
      <c r="CO41" s="177">
        <v>953</v>
      </c>
      <c r="CP41" s="177">
        <v>29827</v>
      </c>
      <c r="CR41" s="22" t="s">
        <v>291</v>
      </c>
      <c r="CS41" s="177">
        <v>6383</v>
      </c>
      <c r="CT41" s="177">
        <v>10791</v>
      </c>
      <c r="CU41" s="177">
        <v>40892</v>
      </c>
      <c r="CV41" s="177">
        <v>926</v>
      </c>
      <c r="CW41" s="177">
        <v>1683</v>
      </c>
      <c r="CX41" s="177">
        <v>6807</v>
      </c>
      <c r="CY41" s="177">
        <v>21465</v>
      </c>
      <c r="CZ41" s="177">
        <v>29172</v>
      </c>
      <c r="DA41" s="177">
        <v>122350</v>
      </c>
      <c r="DB41" s="177"/>
      <c r="DC41" s="177">
        <v>3893</v>
      </c>
      <c r="DD41" s="177">
        <v>6041</v>
      </c>
      <c r="DE41" s="177">
        <v>14158</v>
      </c>
      <c r="DF41" s="177">
        <v>854</v>
      </c>
      <c r="DG41" s="177">
        <v>28301</v>
      </c>
      <c r="DH41" s="177">
        <v>11220</v>
      </c>
      <c r="DI41" s="177">
        <v>97</v>
      </c>
      <c r="DJ41" s="177">
        <v>1671</v>
      </c>
      <c r="DK41" s="177">
        <v>649</v>
      </c>
      <c r="DM41" s="22" t="s">
        <v>291</v>
      </c>
      <c r="DN41" s="177">
        <v>28</v>
      </c>
      <c r="DO41" s="177">
        <v>192</v>
      </c>
      <c r="DP41" s="177">
        <v>1337</v>
      </c>
      <c r="DQ41" s="177">
        <v>3</v>
      </c>
      <c r="DR41" s="177">
        <v>27</v>
      </c>
      <c r="DS41" s="177">
        <v>198</v>
      </c>
      <c r="DT41" s="177" t="s">
        <v>191</v>
      </c>
      <c r="DU41" s="177" t="s">
        <v>191</v>
      </c>
      <c r="DV41" s="177" t="s">
        <v>191</v>
      </c>
      <c r="DW41" s="177">
        <v>1784</v>
      </c>
      <c r="DX41" s="177"/>
      <c r="DY41" s="177">
        <v>10012</v>
      </c>
      <c r="DZ41" s="177" t="s">
        <v>299</v>
      </c>
      <c r="EA41" s="177" t="s">
        <v>299</v>
      </c>
      <c r="EB41" s="177">
        <v>71</v>
      </c>
      <c r="EC41" s="177">
        <v>5390</v>
      </c>
      <c r="ED41" s="177">
        <v>10</v>
      </c>
      <c r="EE41" s="177">
        <v>1465</v>
      </c>
      <c r="EF41" s="177">
        <v>18</v>
      </c>
      <c r="EG41" s="177">
        <v>1465</v>
      </c>
      <c r="EH41" s="177">
        <v>12</v>
      </c>
      <c r="EI41" s="177">
        <v>910</v>
      </c>
      <c r="EJ41" s="177"/>
      <c r="EK41" s="177"/>
      <c r="EL41" s="177"/>
      <c r="EN41" s="22" t="s">
        <v>291</v>
      </c>
      <c r="EO41" s="177">
        <v>9</v>
      </c>
      <c r="EP41" s="177">
        <v>4743</v>
      </c>
      <c r="EQ41" s="177">
        <v>79</v>
      </c>
      <c r="ER41" s="177">
        <v>27650</v>
      </c>
      <c r="ES41" s="177">
        <v>4116</v>
      </c>
      <c r="ET41" s="177">
        <v>11061</v>
      </c>
      <c r="EU41" s="177">
        <v>113770</v>
      </c>
      <c r="EV41" s="177">
        <v>131</v>
      </c>
      <c r="EW41" s="177">
        <v>2255</v>
      </c>
      <c r="EX41" s="177"/>
      <c r="EY41" s="177">
        <v>65172</v>
      </c>
      <c r="EZ41" s="177">
        <v>3655</v>
      </c>
      <c r="FA41" s="177">
        <v>7926</v>
      </c>
      <c r="FB41" s="177">
        <v>43366</v>
      </c>
      <c r="FC41" s="177">
        <v>330</v>
      </c>
      <c r="FD41" s="177">
        <v>880</v>
      </c>
      <c r="FE41" s="177">
        <v>5232</v>
      </c>
      <c r="FF41" s="177">
        <v>1953</v>
      </c>
      <c r="FG41" s="177">
        <v>2862</v>
      </c>
      <c r="FH41" s="177">
        <v>20951</v>
      </c>
      <c r="FJ41" s="22" t="s">
        <v>291</v>
      </c>
      <c r="FK41" s="177">
        <v>127</v>
      </c>
      <c r="FL41" s="177">
        <v>5840</v>
      </c>
      <c r="FM41" s="177">
        <v>2476</v>
      </c>
      <c r="FN41" s="177">
        <v>3</v>
      </c>
      <c r="FO41" s="177">
        <v>19</v>
      </c>
      <c r="FP41" s="177">
        <v>152</v>
      </c>
      <c r="FQ41" s="177">
        <v>383</v>
      </c>
      <c r="FR41" s="177">
        <v>876</v>
      </c>
      <c r="FS41" s="177">
        <v>9081</v>
      </c>
      <c r="FT41" s="177"/>
      <c r="FU41" s="177">
        <v>12</v>
      </c>
      <c r="FV41" s="177">
        <v>166</v>
      </c>
      <c r="FW41" s="177">
        <v>4938</v>
      </c>
      <c r="FX41" s="177">
        <v>307</v>
      </c>
      <c r="FY41" s="177">
        <v>577</v>
      </c>
      <c r="FZ41" s="177">
        <v>3429</v>
      </c>
      <c r="GA41" s="177">
        <v>64</v>
      </c>
      <c r="GB41" s="177">
        <v>133</v>
      </c>
      <c r="GC41" s="177">
        <v>714</v>
      </c>
      <c r="GE41" s="22" t="s">
        <v>291</v>
      </c>
      <c r="GF41" s="177">
        <v>178</v>
      </c>
      <c r="GG41" s="177">
        <v>234</v>
      </c>
      <c r="GH41" s="177">
        <v>1509</v>
      </c>
      <c r="GI41" s="177">
        <v>12</v>
      </c>
      <c r="GJ41" s="177">
        <v>458</v>
      </c>
      <c r="GK41" s="177">
        <v>187</v>
      </c>
      <c r="GL41" s="177" t="s">
        <v>191</v>
      </c>
      <c r="GM41" s="177" t="s">
        <v>191</v>
      </c>
      <c r="GN41" s="177" t="s">
        <v>191</v>
      </c>
      <c r="GO41" s="177"/>
      <c r="GP41" s="177">
        <v>17</v>
      </c>
      <c r="GQ41" s="177">
        <v>1252</v>
      </c>
      <c r="GR41" s="177">
        <v>19</v>
      </c>
      <c r="GS41" s="177">
        <v>1014</v>
      </c>
      <c r="GT41" s="177">
        <v>213</v>
      </c>
      <c r="GU41" s="177">
        <v>17658</v>
      </c>
      <c r="GV41" s="177">
        <v>148</v>
      </c>
      <c r="GW41" s="177">
        <v>13598</v>
      </c>
      <c r="GX41" s="177">
        <v>65</v>
      </c>
      <c r="GY41" s="177">
        <v>4060</v>
      </c>
    </row>
    <row r="42" spans="1:207" ht="10.5" customHeight="1">
      <c r="A42" s="22" t="s">
        <v>292</v>
      </c>
      <c r="B42" s="177">
        <v>121356</v>
      </c>
      <c r="C42" s="177">
        <v>2109599</v>
      </c>
      <c r="D42" s="177">
        <v>45367</v>
      </c>
      <c r="E42" s="177">
        <v>1119013</v>
      </c>
      <c r="F42" s="177">
        <v>30812</v>
      </c>
      <c r="G42" s="177">
        <v>65546</v>
      </c>
      <c r="H42" s="177">
        <v>647351</v>
      </c>
      <c r="I42" s="177">
        <v>914</v>
      </c>
      <c r="J42" s="177">
        <v>12808</v>
      </c>
      <c r="K42" s="177">
        <v>350060</v>
      </c>
      <c r="L42" s="177"/>
      <c r="M42" s="177">
        <v>24039</v>
      </c>
      <c r="N42" s="177">
        <v>38924</v>
      </c>
      <c r="O42" s="177">
        <v>220453</v>
      </c>
      <c r="P42" s="177">
        <v>5859</v>
      </c>
      <c r="Q42" s="177">
        <v>13814</v>
      </c>
      <c r="R42" s="177">
        <v>76839</v>
      </c>
      <c r="S42" s="177">
        <v>12059</v>
      </c>
      <c r="T42" s="177">
        <v>14631</v>
      </c>
      <c r="U42" s="177">
        <v>98201</v>
      </c>
      <c r="W42" s="22" t="s">
        <v>292</v>
      </c>
      <c r="X42" s="177">
        <v>815</v>
      </c>
      <c r="Y42" s="177">
        <v>29659</v>
      </c>
      <c r="Z42" s="177">
        <v>16327</v>
      </c>
      <c r="AA42" s="177">
        <v>2</v>
      </c>
      <c r="AB42" s="177">
        <v>15</v>
      </c>
      <c r="AC42" s="177">
        <v>154</v>
      </c>
      <c r="AD42" s="177" t="s">
        <v>191</v>
      </c>
      <c r="AE42" s="177" t="s">
        <v>191</v>
      </c>
      <c r="AF42" s="177" t="s">
        <v>191</v>
      </c>
      <c r="AG42" s="177">
        <v>1274</v>
      </c>
      <c r="AH42" s="177">
        <v>15473</v>
      </c>
      <c r="AI42" s="177"/>
      <c r="AJ42" s="177">
        <v>2</v>
      </c>
      <c r="AK42" s="177">
        <v>2275</v>
      </c>
      <c r="AL42" s="177">
        <v>47</v>
      </c>
      <c r="AM42" s="177">
        <v>3490</v>
      </c>
      <c r="AN42" s="177">
        <v>9</v>
      </c>
      <c r="AO42" s="177">
        <v>541</v>
      </c>
      <c r="AP42" s="177">
        <v>18</v>
      </c>
      <c r="AQ42" s="177">
        <v>1881</v>
      </c>
      <c r="AR42" s="177">
        <v>12</v>
      </c>
      <c r="AS42" s="177">
        <v>1015</v>
      </c>
      <c r="AT42" s="177"/>
      <c r="AU42" s="177"/>
      <c r="AV42" s="177"/>
      <c r="AX42" s="22" t="s">
        <v>292</v>
      </c>
      <c r="AY42" s="177">
        <v>1118</v>
      </c>
      <c r="AZ42" s="177">
        <v>35466</v>
      </c>
      <c r="BA42" s="177">
        <v>322034</v>
      </c>
      <c r="BB42" s="177">
        <v>443</v>
      </c>
      <c r="BC42" s="177">
        <v>13595</v>
      </c>
      <c r="BD42" s="177">
        <v>152330</v>
      </c>
      <c r="BE42" s="177">
        <v>675</v>
      </c>
      <c r="BF42" s="177">
        <v>21871</v>
      </c>
      <c r="BG42" s="177">
        <v>169704</v>
      </c>
      <c r="BH42" s="177"/>
      <c r="BI42" s="177">
        <v>13</v>
      </c>
      <c r="BJ42" s="177">
        <v>9165</v>
      </c>
      <c r="BK42" s="177">
        <v>6</v>
      </c>
      <c r="BL42" s="177">
        <v>5346</v>
      </c>
      <c r="BM42" s="177">
        <v>7</v>
      </c>
      <c r="BN42" s="177">
        <v>3819</v>
      </c>
      <c r="BO42" s="177" t="s">
        <v>191</v>
      </c>
      <c r="BP42" s="177" t="s">
        <v>191</v>
      </c>
      <c r="BQ42" s="177">
        <v>1</v>
      </c>
      <c r="BR42" s="177">
        <v>178</v>
      </c>
      <c r="BS42" s="177">
        <v>1107</v>
      </c>
      <c r="BU42" s="22" t="s">
        <v>292</v>
      </c>
      <c r="BV42" s="177">
        <v>69522</v>
      </c>
      <c r="BW42" s="177">
        <v>859448</v>
      </c>
      <c r="BX42" s="177">
        <v>48031</v>
      </c>
      <c r="BY42" s="177">
        <v>91034</v>
      </c>
      <c r="BZ42" s="177">
        <v>676537</v>
      </c>
      <c r="CA42" s="177">
        <v>938</v>
      </c>
      <c r="CB42" s="177">
        <v>11677</v>
      </c>
      <c r="CC42" s="177">
        <v>290580</v>
      </c>
      <c r="CD42" s="177">
        <v>37866</v>
      </c>
      <c r="CE42" s="177"/>
      <c r="CF42" s="177">
        <v>60317</v>
      </c>
      <c r="CG42" s="177">
        <v>306229</v>
      </c>
      <c r="CH42" s="177">
        <v>9227</v>
      </c>
      <c r="CI42" s="177">
        <v>19040</v>
      </c>
      <c r="CJ42" s="177">
        <v>79727</v>
      </c>
      <c r="CK42" s="177">
        <v>6330</v>
      </c>
      <c r="CL42" s="177">
        <v>11032</v>
      </c>
      <c r="CM42" s="177">
        <v>75532</v>
      </c>
      <c r="CN42" s="177">
        <v>130</v>
      </c>
      <c r="CO42" s="177">
        <v>1023</v>
      </c>
      <c r="CP42" s="177">
        <v>35324</v>
      </c>
      <c r="CR42" s="22" t="s">
        <v>292</v>
      </c>
      <c r="CS42" s="177">
        <v>5288</v>
      </c>
      <c r="CT42" s="177">
        <v>8401</v>
      </c>
      <c r="CU42" s="177">
        <v>33739</v>
      </c>
      <c r="CV42" s="177">
        <v>912</v>
      </c>
      <c r="CW42" s="177">
        <v>1608</v>
      </c>
      <c r="CX42" s="177">
        <v>6469</v>
      </c>
      <c r="CY42" s="177">
        <v>19230</v>
      </c>
      <c r="CZ42" s="177">
        <v>25186</v>
      </c>
      <c r="DA42" s="177">
        <v>107858</v>
      </c>
      <c r="DB42" s="177"/>
      <c r="DC42" s="177">
        <v>3064</v>
      </c>
      <c r="DD42" s="177">
        <v>4479</v>
      </c>
      <c r="DE42" s="177">
        <v>11357</v>
      </c>
      <c r="DF42" s="177">
        <v>833</v>
      </c>
      <c r="DG42" s="177">
        <v>28009</v>
      </c>
      <c r="DH42" s="177">
        <v>11115</v>
      </c>
      <c r="DI42" s="177">
        <v>93</v>
      </c>
      <c r="DJ42" s="177">
        <v>1689</v>
      </c>
      <c r="DK42" s="177">
        <v>653</v>
      </c>
      <c r="DM42" s="22" t="s">
        <v>292</v>
      </c>
      <c r="DN42" s="177">
        <v>28</v>
      </c>
      <c r="DO42" s="177">
        <v>168</v>
      </c>
      <c r="DP42" s="177">
        <v>1162</v>
      </c>
      <c r="DQ42" s="177">
        <v>1</v>
      </c>
      <c r="DR42" s="177">
        <v>8</v>
      </c>
      <c r="DS42" s="177">
        <v>59</v>
      </c>
      <c r="DT42" s="177" t="s">
        <v>191</v>
      </c>
      <c r="DU42" s="177" t="s">
        <v>191</v>
      </c>
      <c r="DV42" s="177" t="s">
        <v>191</v>
      </c>
      <c r="DW42" s="177">
        <v>1983</v>
      </c>
      <c r="DX42" s="177"/>
      <c r="DY42" s="177">
        <v>11179</v>
      </c>
      <c r="DZ42" s="177">
        <v>1</v>
      </c>
      <c r="EA42" s="177">
        <v>15</v>
      </c>
      <c r="EB42" s="177">
        <v>97</v>
      </c>
      <c r="EC42" s="177">
        <v>7399</v>
      </c>
      <c r="ED42" s="177">
        <v>13</v>
      </c>
      <c r="EE42" s="177">
        <v>615</v>
      </c>
      <c r="EF42" s="177">
        <v>16</v>
      </c>
      <c r="EG42" s="177">
        <v>1133</v>
      </c>
      <c r="EH42" s="177">
        <v>17</v>
      </c>
      <c r="EI42" s="177">
        <v>990</v>
      </c>
      <c r="EJ42" s="177"/>
      <c r="EK42" s="177"/>
      <c r="EL42" s="177"/>
      <c r="EN42" s="22" t="s">
        <v>292</v>
      </c>
      <c r="EO42" s="177">
        <v>18</v>
      </c>
      <c r="EP42" s="177">
        <v>10644</v>
      </c>
      <c r="EQ42" s="177">
        <v>88</v>
      </c>
      <c r="ER42" s="177">
        <v>30800</v>
      </c>
      <c r="ES42" s="177">
        <v>3972</v>
      </c>
      <c r="ET42" s="177">
        <v>10016</v>
      </c>
      <c r="EU42" s="177">
        <v>93779</v>
      </c>
      <c r="EV42" s="177">
        <v>129</v>
      </c>
      <c r="EW42" s="177">
        <v>2119</v>
      </c>
      <c r="EX42" s="177"/>
      <c r="EY42" s="177">
        <v>50500</v>
      </c>
      <c r="EZ42" s="177">
        <v>3535</v>
      </c>
      <c r="FA42" s="177">
        <v>7204</v>
      </c>
      <c r="FB42" s="177">
        <v>39434</v>
      </c>
      <c r="FC42" s="177">
        <v>308</v>
      </c>
      <c r="FD42" s="177">
        <v>693</v>
      </c>
      <c r="FE42" s="177">
        <v>3846</v>
      </c>
      <c r="FF42" s="177">
        <v>1888</v>
      </c>
      <c r="FG42" s="177">
        <v>2677</v>
      </c>
      <c r="FH42" s="177">
        <v>19664</v>
      </c>
      <c r="FJ42" s="22" t="s">
        <v>292</v>
      </c>
      <c r="FK42" s="177">
        <v>124</v>
      </c>
      <c r="FL42" s="177">
        <v>5653</v>
      </c>
      <c r="FM42" s="177">
        <v>2402</v>
      </c>
      <c r="FN42" s="177">
        <v>2</v>
      </c>
      <c r="FO42" s="177">
        <v>17</v>
      </c>
      <c r="FP42" s="177">
        <v>131</v>
      </c>
      <c r="FQ42" s="177">
        <v>382</v>
      </c>
      <c r="FR42" s="177">
        <v>882</v>
      </c>
      <c r="FS42" s="177">
        <v>8863</v>
      </c>
      <c r="FT42" s="177"/>
      <c r="FU42" s="177">
        <v>15</v>
      </c>
      <c r="FV42" s="177">
        <v>212</v>
      </c>
      <c r="FW42" s="177">
        <v>5185</v>
      </c>
      <c r="FX42" s="177">
        <v>305</v>
      </c>
      <c r="FY42" s="177">
        <v>526</v>
      </c>
      <c r="FZ42" s="177">
        <v>2928</v>
      </c>
      <c r="GA42" s="177">
        <v>62</v>
      </c>
      <c r="GB42" s="177">
        <v>144</v>
      </c>
      <c r="GC42" s="177">
        <v>750</v>
      </c>
      <c r="GE42" s="22" t="s">
        <v>292</v>
      </c>
      <c r="GF42" s="177">
        <v>169</v>
      </c>
      <c r="GG42" s="177">
        <v>224</v>
      </c>
      <c r="GH42" s="177">
        <v>1540</v>
      </c>
      <c r="GI42" s="177">
        <v>13</v>
      </c>
      <c r="GJ42" s="177">
        <v>504</v>
      </c>
      <c r="GK42" s="177">
        <v>264</v>
      </c>
      <c r="GL42" s="177" t="s">
        <v>191</v>
      </c>
      <c r="GM42" s="177" t="s">
        <v>191</v>
      </c>
      <c r="GN42" s="177" t="s">
        <v>191</v>
      </c>
      <c r="GO42" s="177"/>
      <c r="GP42" s="177">
        <v>31</v>
      </c>
      <c r="GQ42" s="177">
        <v>2316</v>
      </c>
      <c r="GR42" s="177">
        <v>23</v>
      </c>
      <c r="GS42" s="177">
        <v>2178</v>
      </c>
      <c r="GT42" s="177">
        <v>283</v>
      </c>
      <c r="GU42" s="177">
        <v>21559</v>
      </c>
      <c r="GV42" s="177">
        <v>197</v>
      </c>
      <c r="GW42" s="177">
        <v>14362</v>
      </c>
      <c r="GX42" s="177">
        <v>86</v>
      </c>
      <c r="GY42" s="177">
        <v>7197</v>
      </c>
    </row>
    <row r="43" spans="1:207" ht="10.5" customHeight="1">
      <c r="A43" s="22" t="s">
        <v>293</v>
      </c>
      <c r="B43" s="177">
        <v>123236</v>
      </c>
      <c r="C43" s="177">
        <v>2055332</v>
      </c>
      <c r="D43" s="177">
        <v>45631</v>
      </c>
      <c r="E43" s="177">
        <v>1066713</v>
      </c>
      <c r="F43" s="177">
        <v>30759</v>
      </c>
      <c r="G43" s="177">
        <v>65176</v>
      </c>
      <c r="H43" s="177">
        <v>608299</v>
      </c>
      <c r="I43" s="177">
        <v>888</v>
      </c>
      <c r="J43" s="177">
        <v>11770</v>
      </c>
      <c r="K43" s="177">
        <v>318868</v>
      </c>
      <c r="L43" s="177"/>
      <c r="M43" s="177">
        <v>24165</v>
      </c>
      <c r="N43" s="177">
        <v>39800</v>
      </c>
      <c r="O43" s="177">
        <v>215971</v>
      </c>
      <c r="P43" s="177">
        <v>5706</v>
      </c>
      <c r="Q43" s="177">
        <v>13606</v>
      </c>
      <c r="R43" s="177">
        <v>73461</v>
      </c>
      <c r="S43" s="177">
        <v>12305</v>
      </c>
      <c r="T43" s="177">
        <v>15088</v>
      </c>
      <c r="U43" s="177">
        <v>97834</v>
      </c>
      <c r="W43" s="22" t="s">
        <v>293</v>
      </c>
      <c r="X43" s="177">
        <v>791</v>
      </c>
      <c r="Y43" s="177">
        <v>27441</v>
      </c>
      <c r="Z43" s="177">
        <v>14943</v>
      </c>
      <c r="AA43" s="177">
        <v>3</v>
      </c>
      <c r="AB43" s="177">
        <v>21</v>
      </c>
      <c r="AC43" s="177">
        <v>223</v>
      </c>
      <c r="AD43" s="177" t="s">
        <v>191</v>
      </c>
      <c r="AE43" s="177" t="s">
        <v>191</v>
      </c>
      <c r="AF43" s="177" t="s">
        <v>191</v>
      </c>
      <c r="AG43" s="177">
        <v>1398</v>
      </c>
      <c r="AH43" s="177">
        <v>11443</v>
      </c>
      <c r="AI43" s="177"/>
      <c r="AJ43" s="177">
        <v>3</v>
      </c>
      <c r="AK43" s="177">
        <v>874</v>
      </c>
      <c r="AL43" s="177">
        <v>45</v>
      </c>
      <c r="AM43" s="177">
        <v>4842</v>
      </c>
      <c r="AN43" s="177">
        <v>6</v>
      </c>
      <c r="AO43" s="177">
        <v>106</v>
      </c>
      <c r="AP43" s="177">
        <v>12</v>
      </c>
      <c r="AQ43" s="177">
        <v>762</v>
      </c>
      <c r="AR43" s="177">
        <v>13</v>
      </c>
      <c r="AS43" s="177">
        <v>938</v>
      </c>
      <c r="AT43" s="177"/>
      <c r="AU43" s="177"/>
      <c r="AV43" s="177"/>
      <c r="AX43" s="22" t="s">
        <v>293</v>
      </c>
      <c r="AY43" s="177">
        <v>1058</v>
      </c>
      <c r="AZ43" s="177">
        <v>34640</v>
      </c>
      <c r="BA43" s="177">
        <v>310839</v>
      </c>
      <c r="BB43" s="177">
        <v>420</v>
      </c>
      <c r="BC43" s="177">
        <v>13553</v>
      </c>
      <c r="BD43" s="177">
        <v>143304</v>
      </c>
      <c r="BE43" s="177">
        <v>638</v>
      </c>
      <c r="BF43" s="177">
        <v>21087</v>
      </c>
      <c r="BG43" s="177">
        <v>167534</v>
      </c>
      <c r="BH43" s="177"/>
      <c r="BI43" s="177">
        <v>27</v>
      </c>
      <c r="BJ43" s="177">
        <v>14910</v>
      </c>
      <c r="BK43" s="177">
        <v>5</v>
      </c>
      <c r="BL43" s="177">
        <v>2552</v>
      </c>
      <c r="BM43" s="177">
        <v>22</v>
      </c>
      <c r="BN43" s="177">
        <v>12358</v>
      </c>
      <c r="BO43" s="177">
        <v>2</v>
      </c>
      <c r="BP43" s="177">
        <v>700</v>
      </c>
      <c r="BQ43" s="177" t="s">
        <v>191</v>
      </c>
      <c r="BR43" s="177" t="s">
        <v>191</v>
      </c>
      <c r="BS43" s="177" t="s">
        <v>191</v>
      </c>
      <c r="BU43" s="22" t="s">
        <v>293</v>
      </c>
      <c r="BV43" s="177">
        <v>70899</v>
      </c>
      <c r="BW43" s="177">
        <v>857220</v>
      </c>
      <c r="BX43" s="177">
        <v>48097</v>
      </c>
      <c r="BY43" s="177">
        <v>92706</v>
      </c>
      <c r="BZ43" s="177">
        <v>661169</v>
      </c>
      <c r="CA43" s="177">
        <v>854</v>
      </c>
      <c r="CB43" s="177">
        <v>10463</v>
      </c>
      <c r="CC43" s="177">
        <v>271374</v>
      </c>
      <c r="CD43" s="177">
        <v>39058</v>
      </c>
      <c r="CE43" s="177"/>
      <c r="CF43" s="177">
        <v>64486</v>
      </c>
      <c r="CG43" s="177">
        <v>316210</v>
      </c>
      <c r="CH43" s="177">
        <v>8185</v>
      </c>
      <c r="CI43" s="177">
        <v>17757</v>
      </c>
      <c r="CJ43" s="177">
        <v>73584</v>
      </c>
      <c r="CK43" s="177">
        <v>6806</v>
      </c>
      <c r="CL43" s="177">
        <v>12499</v>
      </c>
      <c r="CM43" s="177">
        <v>97317</v>
      </c>
      <c r="CN43" s="177">
        <v>140</v>
      </c>
      <c r="CO43" s="177">
        <v>1130</v>
      </c>
      <c r="CP43" s="177">
        <v>52567</v>
      </c>
      <c r="CR43" s="22" t="s">
        <v>293</v>
      </c>
      <c r="CS43" s="177">
        <v>5830</v>
      </c>
      <c r="CT43" s="177">
        <v>9880</v>
      </c>
      <c r="CU43" s="177">
        <v>38745</v>
      </c>
      <c r="CV43" s="177">
        <v>836</v>
      </c>
      <c r="CW43" s="177">
        <v>1489</v>
      </c>
      <c r="CX43" s="177">
        <v>6005</v>
      </c>
      <c r="CY43" s="177">
        <v>20420</v>
      </c>
      <c r="CZ43" s="177">
        <v>27377</v>
      </c>
      <c r="DA43" s="177">
        <v>117489</v>
      </c>
      <c r="DB43" s="177"/>
      <c r="DC43" s="177">
        <v>3534</v>
      </c>
      <c r="DD43" s="177">
        <v>5455</v>
      </c>
      <c r="DE43" s="177">
        <v>13647</v>
      </c>
      <c r="DF43" s="177">
        <v>754</v>
      </c>
      <c r="DG43" s="177">
        <v>24932</v>
      </c>
      <c r="DH43" s="177">
        <v>9874</v>
      </c>
      <c r="DI43" s="177">
        <v>108</v>
      </c>
      <c r="DJ43" s="177">
        <v>1908</v>
      </c>
      <c r="DK43" s="177">
        <v>733</v>
      </c>
      <c r="DM43" s="22" t="s">
        <v>293</v>
      </c>
      <c r="DN43" s="177">
        <v>29</v>
      </c>
      <c r="DO43" s="177">
        <v>173</v>
      </c>
      <c r="DP43" s="177">
        <v>1201</v>
      </c>
      <c r="DQ43" s="177">
        <v>1</v>
      </c>
      <c r="DR43" s="177">
        <v>12</v>
      </c>
      <c r="DS43" s="177">
        <v>86</v>
      </c>
      <c r="DT43" s="177" t="s">
        <v>191</v>
      </c>
      <c r="DU43" s="177" t="s">
        <v>191</v>
      </c>
      <c r="DV43" s="177" t="s">
        <v>191</v>
      </c>
      <c r="DW43" s="177">
        <v>2092</v>
      </c>
      <c r="DX43" s="177"/>
      <c r="DY43" s="177">
        <v>11624</v>
      </c>
      <c r="DZ43" s="177" t="s">
        <v>299</v>
      </c>
      <c r="EA43" s="177" t="s">
        <v>299</v>
      </c>
      <c r="EB43" s="177">
        <v>83</v>
      </c>
      <c r="EC43" s="177">
        <v>5685</v>
      </c>
      <c r="ED43" s="177">
        <v>7</v>
      </c>
      <c r="EE43" s="177">
        <v>134</v>
      </c>
      <c r="EF43" s="177">
        <v>33</v>
      </c>
      <c r="EG43" s="177">
        <v>2213</v>
      </c>
      <c r="EH43" s="177">
        <v>9</v>
      </c>
      <c r="EI43" s="177">
        <v>681</v>
      </c>
      <c r="EJ43" s="177"/>
      <c r="EK43" s="177"/>
      <c r="EL43" s="177"/>
      <c r="EN43" s="22" t="s">
        <v>293</v>
      </c>
      <c r="EO43" s="177">
        <v>13</v>
      </c>
      <c r="EP43" s="177">
        <v>6549</v>
      </c>
      <c r="EQ43" s="177">
        <v>116</v>
      </c>
      <c r="ER43" s="177">
        <v>40600</v>
      </c>
      <c r="ES43" s="177">
        <v>4146</v>
      </c>
      <c r="ET43" s="177">
        <v>10593</v>
      </c>
      <c r="EU43" s="177">
        <v>96463</v>
      </c>
      <c r="EV43" s="177">
        <v>121</v>
      </c>
      <c r="EW43" s="177">
        <v>1860</v>
      </c>
      <c r="EX43" s="177"/>
      <c r="EY43" s="177">
        <v>48494</v>
      </c>
      <c r="EZ43" s="177">
        <v>3705</v>
      </c>
      <c r="FA43" s="177">
        <v>7947</v>
      </c>
      <c r="FB43" s="177">
        <v>43405</v>
      </c>
      <c r="FC43" s="177">
        <v>320</v>
      </c>
      <c r="FD43" s="177">
        <v>786</v>
      </c>
      <c r="FE43" s="177">
        <v>4564</v>
      </c>
      <c r="FF43" s="177">
        <v>1987</v>
      </c>
      <c r="FG43" s="177">
        <v>2879</v>
      </c>
      <c r="FH43" s="177">
        <v>20818</v>
      </c>
      <c r="FJ43" s="22" t="s">
        <v>293</v>
      </c>
      <c r="FK43" s="177">
        <v>113</v>
      </c>
      <c r="FL43" s="177">
        <v>5028</v>
      </c>
      <c r="FM43" s="177">
        <v>2159</v>
      </c>
      <c r="FN43" s="177">
        <v>3</v>
      </c>
      <c r="FO43" s="177">
        <v>28</v>
      </c>
      <c r="FP43" s="177">
        <v>225</v>
      </c>
      <c r="FQ43" s="177">
        <v>359</v>
      </c>
      <c r="FR43" s="177">
        <v>852</v>
      </c>
      <c r="FS43" s="177">
        <v>7310</v>
      </c>
      <c r="FT43" s="177"/>
      <c r="FU43" s="177">
        <v>10</v>
      </c>
      <c r="FV43" s="177">
        <v>180</v>
      </c>
      <c r="FW43" s="177">
        <v>3602</v>
      </c>
      <c r="FX43" s="177">
        <v>294</v>
      </c>
      <c r="FY43" s="177">
        <v>538</v>
      </c>
      <c r="FZ43" s="177">
        <v>3003</v>
      </c>
      <c r="GA43" s="177">
        <v>55</v>
      </c>
      <c r="GB43" s="177">
        <v>134</v>
      </c>
      <c r="GC43" s="177">
        <v>705</v>
      </c>
      <c r="GE43" s="22" t="s">
        <v>293</v>
      </c>
      <c r="GF43" s="177">
        <v>167</v>
      </c>
      <c r="GG43" s="177">
        <v>222</v>
      </c>
      <c r="GH43" s="177">
        <v>1373</v>
      </c>
      <c r="GI43" s="177">
        <v>8</v>
      </c>
      <c r="GJ43" s="177">
        <v>400</v>
      </c>
      <c r="GK43" s="177">
        <v>202</v>
      </c>
      <c r="GL43" s="177" t="s">
        <v>191</v>
      </c>
      <c r="GM43" s="177" t="s">
        <v>191</v>
      </c>
      <c r="GN43" s="177" t="s">
        <v>191</v>
      </c>
      <c r="GO43" s="177"/>
      <c r="GP43" s="177">
        <v>24</v>
      </c>
      <c r="GQ43" s="177">
        <v>1467</v>
      </c>
      <c r="GR43" s="177">
        <v>20</v>
      </c>
      <c r="GS43" s="177">
        <v>1384</v>
      </c>
      <c r="GT43" s="177">
        <v>252</v>
      </c>
      <c r="GU43" s="177">
        <v>18213</v>
      </c>
      <c r="GV43" s="177">
        <v>165</v>
      </c>
      <c r="GW43" s="177">
        <v>12234</v>
      </c>
      <c r="GX43" s="177">
        <v>87</v>
      </c>
      <c r="GY43" s="177">
        <v>5979</v>
      </c>
    </row>
    <row r="44" spans="1:207" ht="10.5" customHeight="1">
      <c r="A44" s="22"/>
      <c r="B44" s="177"/>
      <c r="C44" s="177"/>
      <c r="D44" s="177"/>
      <c r="E44" s="177"/>
      <c r="F44" s="177"/>
      <c r="G44" s="177"/>
      <c r="H44" s="177"/>
      <c r="I44" s="177"/>
      <c r="J44" s="177"/>
      <c r="K44" s="177"/>
      <c r="L44" s="177"/>
      <c r="M44" s="177"/>
      <c r="N44" s="177"/>
      <c r="O44" s="177"/>
      <c r="P44" s="177"/>
      <c r="Q44" s="177"/>
      <c r="R44" s="177"/>
      <c r="S44" s="177"/>
      <c r="T44" s="177"/>
      <c r="U44" s="177"/>
      <c r="W44" s="22"/>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T44" s="177"/>
      <c r="AU44" s="177"/>
      <c r="AV44" s="177"/>
      <c r="AX44" s="22"/>
      <c r="AY44" s="177"/>
      <c r="AZ44" s="177"/>
      <c r="BA44" s="177"/>
      <c r="BB44" s="177"/>
      <c r="BC44" s="177"/>
      <c r="BD44" s="177"/>
      <c r="BE44" s="177"/>
      <c r="BF44" s="177"/>
      <c r="BG44" s="177"/>
      <c r="BH44" s="177"/>
      <c r="BI44" s="177"/>
      <c r="BJ44" s="177"/>
      <c r="BK44" s="177"/>
      <c r="BL44" s="177"/>
      <c r="BM44" s="177"/>
      <c r="BN44" s="177"/>
      <c r="BO44" s="177"/>
      <c r="BP44" s="177"/>
      <c r="BQ44" s="177"/>
      <c r="BR44" s="177"/>
      <c r="BS44" s="177"/>
      <c r="BU44" s="22"/>
      <c r="BV44" s="177"/>
      <c r="BW44" s="177"/>
      <c r="BX44" s="177"/>
      <c r="BY44" s="177"/>
      <c r="BZ44" s="177"/>
      <c r="CA44" s="177"/>
      <c r="CB44" s="177"/>
      <c r="CC44" s="177"/>
      <c r="CD44" s="177"/>
      <c r="CE44" s="177"/>
      <c r="CF44" s="177"/>
      <c r="CG44" s="177"/>
      <c r="CH44" s="177"/>
      <c r="CI44" s="177"/>
      <c r="CJ44" s="177"/>
      <c r="CK44" s="177"/>
      <c r="CL44" s="177"/>
      <c r="CM44" s="177"/>
      <c r="CN44" s="177"/>
      <c r="CO44" s="177"/>
      <c r="CP44" s="177"/>
      <c r="CR44" s="22"/>
      <c r="CS44" s="177"/>
      <c r="CT44" s="177"/>
      <c r="CU44" s="177"/>
      <c r="CV44" s="177"/>
      <c r="CW44" s="177"/>
      <c r="CX44" s="177"/>
      <c r="CY44" s="177"/>
      <c r="CZ44" s="177"/>
      <c r="DA44" s="177"/>
      <c r="DB44" s="177"/>
      <c r="DC44" s="177"/>
      <c r="DD44" s="177"/>
      <c r="DE44" s="177"/>
      <c r="DF44" s="177"/>
      <c r="DG44" s="177"/>
      <c r="DH44" s="177"/>
      <c r="DI44" s="177"/>
      <c r="DJ44" s="177"/>
      <c r="DK44" s="177"/>
      <c r="DM44" s="22"/>
      <c r="DN44" s="177"/>
      <c r="DO44" s="177"/>
      <c r="DP44" s="177"/>
      <c r="DQ44" s="177"/>
      <c r="DR44" s="177"/>
      <c r="DS44" s="177"/>
      <c r="DT44" s="177"/>
      <c r="DU44" s="177"/>
      <c r="DV44" s="177"/>
      <c r="DW44" s="177"/>
      <c r="DX44" s="177"/>
      <c r="DY44" s="177"/>
      <c r="DZ44" s="177"/>
      <c r="EA44" s="177"/>
      <c r="EB44" s="177"/>
      <c r="EC44" s="177"/>
      <c r="ED44" s="177"/>
      <c r="EE44" s="177"/>
      <c r="EF44" s="177"/>
      <c r="EG44" s="177"/>
      <c r="EH44" s="177"/>
      <c r="EI44" s="177"/>
      <c r="EJ44" s="177"/>
      <c r="EK44" s="177"/>
      <c r="EL44" s="177"/>
      <c r="EN44" s="22"/>
      <c r="EO44" s="177"/>
      <c r="EP44" s="177"/>
      <c r="EQ44" s="177"/>
      <c r="ER44" s="177"/>
      <c r="ES44" s="177"/>
      <c r="ET44" s="177"/>
      <c r="EU44" s="177"/>
      <c r="EV44" s="177"/>
      <c r="EW44" s="177"/>
      <c r="EX44" s="177"/>
      <c r="EY44" s="177"/>
      <c r="EZ44" s="177"/>
      <c r="FA44" s="177"/>
      <c r="FB44" s="177"/>
      <c r="FC44" s="177"/>
      <c r="FD44" s="177"/>
      <c r="FE44" s="177"/>
      <c r="FF44" s="177"/>
      <c r="FG44" s="177"/>
      <c r="FH44" s="177"/>
      <c r="FJ44" s="22"/>
      <c r="FK44" s="177"/>
      <c r="FL44" s="177"/>
      <c r="FM44" s="177"/>
      <c r="FN44" s="177"/>
      <c r="FO44" s="177"/>
      <c r="FP44" s="177"/>
      <c r="FQ44" s="177"/>
      <c r="FR44" s="177"/>
      <c r="FS44" s="177"/>
      <c r="FT44" s="177"/>
      <c r="FU44" s="177"/>
      <c r="FV44" s="177"/>
      <c r="FW44" s="177"/>
      <c r="FX44" s="177"/>
      <c r="FY44" s="177"/>
      <c r="FZ44" s="177"/>
      <c r="GA44" s="177"/>
      <c r="GB44" s="177"/>
      <c r="GC44" s="177"/>
      <c r="GE44" s="22"/>
      <c r="GF44" s="177"/>
      <c r="GG44" s="177"/>
      <c r="GH44" s="177"/>
      <c r="GI44" s="177"/>
      <c r="GJ44" s="177"/>
      <c r="GK44" s="177"/>
      <c r="GL44" s="177"/>
      <c r="GM44" s="177"/>
      <c r="GN44" s="177"/>
      <c r="GO44" s="177"/>
      <c r="GP44" s="177"/>
      <c r="GQ44" s="177"/>
      <c r="GR44" s="177"/>
      <c r="GS44" s="177"/>
      <c r="GT44" s="177"/>
      <c r="GU44" s="177"/>
      <c r="GV44" s="177"/>
      <c r="GW44" s="177"/>
      <c r="GX44" s="177"/>
      <c r="GY44" s="177"/>
    </row>
    <row r="45" spans="1:207" ht="10.5" customHeight="1">
      <c r="A45" s="18"/>
      <c r="B45" s="177"/>
      <c r="C45" s="177"/>
      <c r="D45" s="177"/>
      <c r="E45" s="177"/>
      <c r="F45" s="177"/>
      <c r="G45" s="177"/>
      <c r="H45" s="177"/>
      <c r="I45" s="177"/>
      <c r="J45" s="177"/>
      <c r="K45" s="177"/>
      <c r="L45" s="177"/>
      <c r="M45" s="177"/>
      <c r="N45" s="177"/>
      <c r="O45" s="177"/>
      <c r="P45" s="177"/>
      <c r="Q45" s="177"/>
      <c r="R45" s="177"/>
      <c r="S45" s="177"/>
      <c r="T45" s="177"/>
      <c r="U45" s="177"/>
      <c r="W45" s="18"/>
      <c r="X45" s="177"/>
      <c r="Y45" s="177"/>
      <c r="Z45" s="177"/>
      <c r="AA45" s="177"/>
      <c r="AB45" s="177"/>
      <c r="AC45" s="177"/>
      <c r="AD45" s="177"/>
      <c r="AE45" s="177"/>
      <c r="AF45" s="177"/>
      <c r="AG45" s="177"/>
      <c r="AH45" s="177"/>
      <c r="AI45" s="177"/>
      <c r="AJ45" s="177"/>
      <c r="AK45" s="177"/>
      <c r="AL45" s="177"/>
      <c r="AM45" s="177"/>
      <c r="AN45" s="177"/>
      <c r="AO45" s="177"/>
      <c r="AP45" s="177"/>
      <c r="AQ45" s="177"/>
      <c r="AR45" s="177"/>
      <c r="AS45" s="177"/>
      <c r="AT45" s="177"/>
      <c r="AU45" s="177"/>
      <c r="AV45" s="177"/>
      <c r="AX45" s="18"/>
      <c r="AY45" s="177"/>
      <c r="AZ45" s="177"/>
      <c r="BA45" s="177"/>
      <c r="BB45" s="177"/>
      <c r="BC45" s="177"/>
      <c r="BD45" s="177"/>
      <c r="BE45" s="177"/>
      <c r="BF45" s="177"/>
      <c r="BG45" s="177"/>
      <c r="BH45" s="177"/>
      <c r="BI45" s="177"/>
      <c r="BJ45" s="177"/>
      <c r="BK45" s="177"/>
      <c r="BL45" s="177"/>
      <c r="BM45" s="177"/>
      <c r="BN45" s="177"/>
      <c r="BO45" s="177"/>
      <c r="BP45" s="177"/>
      <c r="BQ45" s="177"/>
      <c r="BR45" s="177"/>
      <c r="BS45" s="177"/>
      <c r="BU45" s="18"/>
      <c r="BV45" s="177"/>
      <c r="BW45" s="177"/>
      <c r="BX45" s="177"/>
      <c r="BY45" s="177"/>
      <c r="BZ45" s="177"/>
      <c r="CA45" s="177"/>
      <c r="CB45" s="177"/>
      <c r="CC45" s="177"/>
      <c r="CD45" s="177"/>
      <c r="CE45" s="177"/>
      <c r="CF45" s="177"/>
      <c r="CG45" s="177"/>
      <c r="CH45" s="177"/>
      <c r="CI45" s="177"/>
      <c r="CJ45" s="177"/>
      <c r="CK45" s="177"/>
      <c r="CL45" s="177"/>
      <c r="CM45" s="177"/>
      <c r="CN45" s="177"/>
      <c r="CO45" s="177"/>
      <c r="CP45" s="177"/>
      <c r="CR45" s="18"/>
      <c r="CS45" s="177"/>
      <c r="CT45" s="177"/>
      <c r="CU45" s="177"/>
      <c r="CV45" s="177"/>
      <c r="CW45" s="177"/>
      <c r="CX45" s="177"/>
      <c r="CY45" s="177"/>
      <c r="CZ45" s="177"/>
      <c r="DA45" s="177"/>
      <c r="DB45" s="177"/>
      <c r="DC45" s="177"/>
      <c r="DD45" s="177"/>
      <c r="DE45" s="177"/>
      <c r="DF45" s="177"/>
      <c r="DG45" s="177"/>
      <c r="DH45" s="177"/>
      <c r="DI45" s="177"/>
      <c r="DJ45" s="177"/>
      <c r="DK45" s="177"/>
      <c r="DM45" s="18"/>
      <c r="DN45" s="177"/>
      <c r="DO45" s="177"/>
      <c r="DP45" s="177"/>
      <c r="DQ45" s="177"/>
      <c r="DR45" s="177"/>
      <c r="DS45" s="177"/>
      <c r="DT45" s="177"/>
      <c r="DU45" s="177"/>
      <c r="DV45" s="177"/>
      <c r="DW45" s="177"/>
      <c r="DX45" s="177"/>
      <c r="DY45" s="177"/>
      <c r="DZ45" s="177"/>
      <c r="EA45" s="177"/>
      <c r="EB45" s="177"/>
      <c r="EC45" s="177"/>
      <c r="ED45" s="177"/>
      <c r="EE45" s="177"/>
      <c r="EF45" s="177"/>
      <c r="EG45" s="177"/>
      <c r="EH45" s="177"/>
      <c r="EI45" s="177"/>
      <c r="EJ45" s="177"/>
      <c r="EK45" s="177"/>
      <c r="EL45" s="177"/>
      <c r="EN45" s="18"/>
      <c r="EO45" s="177"/>
      <c r="EP45" s="177"/>
      <c r="EQ45" s="177"/>
      <c r="ER45" s="177"/>
      <c r="ES45" s="177"/>
      <c r="ET45" s="177"/>
      <c r="EU45" s="177"/>
      <c r="EV45" s="177"/>
      <c r="EW45" s="177"/>
      <c r="EX45" s="177"/>
      <c r="EY45" s="177"/>
      <c r="EZ45" s="177"/>
      <c r="FA45" s="177"/>
      <c r="FB45" s="177"/>
      <c r="FC45" s="177"/>
      <c r="FD45" s="177"/>
      <c r="FE45" s="177"/>
      <c r="FF45" s="177"/>
      <c r="FG45" s="177"/>
      <c r="FH45" s="177"/>
      <c r="FJ45" s="18"/>
      <c r="FK45" s="177"/>
      <c r="FL45" s="177"/>
      <c r="FM45" s="177"/>
      <c r="FN45" s="177"/>
      <c r="FO45" s="177"/>
      <c r="FP45" s="177"/>
      <c r="FQ45" s="177"/>
      <c r="FR45" s="177"/>
      <c r="FS45" s="177"/>
      <c r="FT45" s="177"/>
      <c r="FU45" s="177"/>
      <c r="FV45" s="177"/>
      <c r="FW45" s="177"/>
      <c r="FX45" s="177"/>
      <c r="FY45" s="177"/>
      <c r="FZ45" s="177"/>
      <c r="GA45" s="177"/>
      <c r="GB45" s="177"/>
      <c r="GC45" s="177"/>
      <c r="GE45" s="18"/>
      <c r="GF45" s="177"/>
      <c r="GG45" s="177"/>
      <c r="GH45" s="177"/>
      <c r="GI45" s="177"/>
      <c r="GJ45" s="177"/>
      <c r="GK45" s="177"/>
      <c r="GL45" s="177"/>
      <c r="GM45" s="177"/>
      <c r="GN45" s="177"/>
      <c r="GO45" s="177"/>
      <c r="GP45" s="177"/>
      <c r="GQ45" s="177"/>
      <c r="GR45" s="177"/>
      <c r="GS45" s="177"/>
      <c r="GT45" s="177"/>
      <c r="GU45" s="177"/>
      <c r="GV45" s="177"/>
      <c r="GW45" s="177"/>
      <c r="GX45" s="177"/>
      <c r="GY45" s="177"/>
    </row>
    <row r="46" spans="1:207" ht="10.5" customHeight="1">
      <c r="A46" s="22" t="s">
        <v>294</v>
      </c>
      <c r="B46" s="177">
        <v>130233</v>
      </c>
      <c r="C46" s="177">
        <v>2202209</v>
      </c>
      <c r="D46" s="177">
        <v>47127</v>
      </c>
      <c r="E46" s="177">
        <v>1120970</v>
      </c>
      <c r="F46" s="177">
        <v>31940</v>
      </c>
      <c r="G46" s="177">
        <v>69032</v>
      </c>
      <c r="H46" s="177">
        <v>677916</v>
      </c>
      <c r="I46" s="177">
        <v>985</v>
      </c>
      <c r="J46" s="177">
        <v>12791</v>
      </c>
      <c r="K46" s="177">
        <v>372253</v>
      </c>
      <c r="L46" s="177"/>
      <c r="M46" s="177">
        <v>25175</v>
      </c>
      <c r="N46" s="177">
        <v>42062</v>
      </c>
      <c r="O46" s="177">
        <v>231062</v>
      </c>
      <c r="P46" s="177">
        <v>5780</v>
      </c>
      <c r="Q46" s="177">
        <v>14179</v>
      </c>
      <c r="R46" s="177">
        <v>74602</v>
      </c>
      <c r="S46" s="177">
        <v>12903</v>
      </c>
      <c r="T46" s="177">
        <v>15984</v>
      </c>
      <c r="U46" s="177">
        <v>104361</v>
      </c>
      <c r="W46" s="22" t="s">
        <v>294</v>
      </c>
      <c r="X46" s="177">
        <v>891</v>
      </c>
      <c r="Y46" s="177">
        <v>30050</v>
      </c>
      <c r="Z46" s="177">
        <v>16080</v>
      </c>
      <c r="AA46" s="177">
        <v>3</v>
      </c>
      <c r="AB46" s="177">
        <v>24</v>
      </c>
      <c r="AC46" s="177">
        <v>220</v>
      </c>
      <c r="AD46" s="177" t="s">
        <v>191</v>
      </c>
      <c r="AE46" s="177" t="s">
        <v>191</v>
      </c>
      <c r="AF46" s="177" t="s">
        <v>191</v>
      </c>
      <c r="AG46" s="177">
        <v>1112</v>
      </c>
      <c r="AH46" s="177">
        <v>8057</v>
      </c>
      <c r="AI46" s="177"/>
      <c r="AJ46" s="177">
        <v>1</v>
      </c>
      <c r="AK46" s="177">
        <v>36</v>
      </c>
      <c r="AL46" s="177">
        <v>35</v>
      </c>
      <c r="AM46" s="177">
        <v>2818</v>
      </c>
      <c r="AN46" s="177">
        <v>5</v>
      </c>
      <c r="AO46" s="177">
        <v>264</v>
      </c>
      <c r="AP46" s="177">
        <v>9</v>
      </c>
      <c r="AQ46" s="177">
        <v>634</v>
      </c>
      <c r="AR46" s="177">
        <v>15</v>
      </c>
      <c r="AS46" s="177">
        <v>837</v>
      </c>
      <c r="AT46" s="177"/>
      <c r="AU46" s="177"/>
      <c r="AV46" s="177"/>
      <c r="AX46" s="22" t="s">
        <v>294</v>
      </c>
      <c r="AY46" s="177">
        <v>1083</v>
      </c>
      <c r="AZ46" s="177">
        <v>35310</v>
      </c>
      <c r="BA46" s="177">
        <v>297478</v>
      </c>
      <c r="BB46" s="177">
        <v>395</v>
      </c>
      <c r="BC46" s="177">
        <v>13255</v>
      </c>
      <c r="BD46" s="177">
        <v>122547</v>
      </c>
      <c r="BE46" s="177">
        <v>688</v>
      </c>
      <c r="BF46" s="177">
        <v>22055</v>
      </c>
      <c r="BG46" s="177">
        <v>174931</v>
      </c>
      <c r="BH46" s="177"/>
      <c r="BI46" s="177">
        <v>20</v>
      </c>
      <c r="BJ46" s="177">
        <v>11919</v>
      </c>
      <c r="BK46" s="177">
        <v>1</v>
      </c>
      <c r="BL46" s="177">
        <v>575</v>
      </c>
      <c r="BM46" s="177">
        <v>19</v>
      </c>
      <c r="BN46" s="177">
        <v>11344</v>
      </c>
      <c r="BO46" s="177">
        <v>1</v>
      </c>
      <c r="BP46" s="177">
        <v>350</v>
      </c>
      <c r="BQ46" s="177" t="s">
        <v>191</v>
      </c>
      <c r="BR46" s="177" t="s">
        <v>191</v>
      </c>
      <c r="BS46" s="177" t="s">
        <v>191</v>
      </c>
      <c r="BU46" s="22" t="s">
        <v>294</v>
      </c>
      <c r="BV46" s="177">
        <v>76269</v>
      </c>
      <c r="BW46" s="177">
        <v>923012</v>
      </c>
      <c r="BX46" s="177">
        <v>51567</v>
      </c>
      <c r="BY46" s="177">
        <v>102358</v>
      </c>
      <c r="BZ46" s="177">
        <v>712959</v>
      </c>
      <c r="CA46" s="177">
        <v>884</v>
      </c>
      <c r="CB46" s="177">
        <v>11420</v>
      </c>
      <c r="CC46" s="177">
        <v>282933</v>
      </c>
      <c r="CD46" s="177">
        <v>42136</v>
      </c>
      <c r="CE46" s="177"/>
      <c r="CF46" s="177">
        <v>71591</v>
      </c>
      <c r="CG46" s="177">
        <v>350589</v>
      </c>
      <c r="CH46" s="177">
        <v>8547</v>
      </c>
      <c r="CI46" s="177">
        <v>19347</v>
      </c>
      <c r="CJ46" s="177">
        <v>79437</v>
      </c>
      <c r="CK46" s="177">
        <v>7800</v>
      </c>
      <c r="CL46" s="177">
        <v>15007</v>
      </c>
      <c r="CM46" s="177">
        <v>91792</v>
      </c>
      <c r="CN46" s="177">
        <v>127</v>
      </c>
      <c r="CO46" s="177">
        <v>1067</v>
      </c>
      <c r="CP46" s="177">
        <v>37729</v>
      </c>
      <c r="CR46" s="22" t="s">
        <v>294</v>
      </c>
      <c r="CS46" s="177">
        <v>6771</v>
      </c>
      <c r="CT46" s="177">
        <v>12295</v>
      </c>
      <c r="CU46" s="177">
        <v>47210</v>
      </c>
      <c r="CV46" s="177">
        <v>902</v>
      </c>
      <c r="CW46" s="177">
        <v>1645</v>
      </c>
      <c r="CX46" s="177">
        <v>6852</v>
      </c>
      <c r="CY46" s="177">
        <v>22722</v>
      </c>
      <c r="CZ46" s="177">
        <v>32029</v>
      </c>
      <c r="DA46" s="177">
        <v>132851</v>
      </c>
      <c r="DB46" s="177"/>
      <c r="DC46" s="177">
        <v>4248</v>
      </c>
      <c r="DD46" s="177">
        <v>7273</v>
      </c>
      <c r="DE46" s="177">
        <v>19176</v>
      </c>
      <c r="DF46" s="177">
        <v>768</v>
      </c>
      <c r="DG46" s="177">
        <v>27315</v>
      </c>
      <c r="DH46" s="177">
        <v>10929</v>
      </c>
      <c r="DI46" s="177">
        <v>93</v>
      </c>
      <c r="DJ46" s="177">
        <v>1827</v>
      </c>
      <c r="DK46" s="177">
        <v>698</v>
      </c>
      <c r="DM46" s="22" t="s">
        <v>294</v>
      </c>
      <c r="DN46" s="177">
        <v>33</v>
      </c>
      <c r="DO46" s="177">
        <v>207</v>
      </c>
      <c r="DP46" s="177">
        <v>1443</v>
      </c>
      <c r="DQ46" s="177">
        <v>5</v>
      </c>
      <c r="DR46" s="177">
        <v>26</v>
      </c>
      <c r="DS46" s="177">
        <v>208</v>
      </c>
      <c r="DT46" s="177" t="s">
        <v>191</v>
      </c>
      <c r="DU46" s="177" t="s">
        <v>191</v>
      </c>
      <c r="DV46" s="177" t="s">
        <v>191</v>
      </c>
      <c r="DW46" s="177">
        <v>1704</v>
      </c>
      <c r="DX46" s="177"/>
      <c r="DY46" s="177">
        <v>9755</v>
      </c>
      <c r="DZ46" s="177">
        <v>1</v>
      </c>
      <c r="EA46" s="177">
        <v>18</v>
      </c>
      <c r="EB46" s="177">
        <v>63</v>
      </c>
      <c r="EC46" s="177">
        <v>5717</v>
      </c>
      <c r="ED46" s="177">
        <v>11</v>
      </c>
      <c r="EE46" s="177">
        <v>291</v>
      </c>
      <c r="EF46" s="177">
        <v>32</v>
      </c>
      <c r="EG46" s="177">
        <v>2131</v>
      </c>
      <c r="EH46" s="177">
        <v>8</v>
      </c>
      <c r="EI46" s="177">
        <v>331</v>
      </c>
      <c r="EJ46" s="177"/>
      <c r="EK46" s="177"/>
      <c r="EL46" s="177"/>
      <c r="EN46" s="22" t="s">
        <v>294</v>
      </c>
      <c r="EO46" s="177">
        <v>14</v>
      </c>
      <c r="EP46" s="177">
        <v>6686</v>
      </c>
      <c r="EQ46" s="177">
        <v>114</v>
      </c>
      <c r="ER46" s="177">
        <v>39900</v>
      </c>
      <c r="ES46" s="177">
        <v>4231</v>
      </c>
      <c r="ET46" s="177">
        <v>11494</v>
      </c>
      <c r="EU46" s="177">
        <v>112035</v>
      </c>
      <c r="EV46" s="177">
        <v>133</v>
      </c>
      <c r="EW46" s="177">
        <v>2247</v>
      </c>
      <c r="EX46" s="177"/>
      <c r="EY46" s="177">
        <v>60752</v>
      </c>
      <c r="EZ46" s="177">
        <v>3753</v>
      </c>
      <c r="FA46" s="177">
        <v>8317</v>
      </c>
      <c r="FB46" s="177">
        <v>45911</v>
      </c>
      <c r="FC46" s="177">
        <v>345</v>
      </c>
      <c r="FD46" s="177">
        <v>930</v>
      </c>
      <c r="FE46" s="177">
        <v>5372</v>
      </c>
      <c r="FF46" s="177">
        <v>2013</v>
      </c>
      <c r="FG46" s="177">
        <v>3015</v>
      </c>
      <c r="FH46" s="177">
        <v>21783</v>
      </c>
      <c r="FJ46" s="22" t="s">
        <v>294</v>
      </c>
      <c r="FK46" s="177">
        <v>131</v>
      </c>
      <c r="FL46" s="177">
        <v>6102</v>
      </c>
      <c r="FM46" s="177">
        <v>2676</v>
      </c>
      <c r="FN46" s="177">
        <v>3</v>
      </c>
      <c r="FO46" s="177">
        <v>27</v>
      </c>
      <c r="FP46" s="177">
        <v>213</v>
      </c>
      <c r="FQ46" s="177">
        <v>382</v>
      </c>
      <c r="FR46" s="177">
        <v>913</v>
      </c>
      <c r="FS46" s="177">
        <v>16481</v>
      </c>
      <c r="FT46" s="177"/>
      <c r="FU46" s="177">
        <v>11</v>
      </c>
      <c r="FV46" s="177">
        <v>200</v>
      </c>
      <c r="FW46" s="177">
        <v>12283</v>
      </c>
      <c r="FX46" s="177">
        <v>316</v>
      </c>
      <c r="FY46" s="177">
        <v>580</v>
      </c>
      <c r="FZ46" s="177">
        <v>3511</v>
      </c>
      <c r="GA46" s="177">
        <v>55</v>
      </c>
      <c r="GB46" s="177">
        <v>133</v>
      </c>
      <c r="GC46" s="177">
        <v>686</v>
      </c>
      <c r="GE46" s="22" t="s">
        <v>294</v>
      </c>
      <c r="GF46" s="177">
        <v>178</v>
      </c>
      <c r="GG46" s="177">
        <v>236</v>
      </c>
      <c r="GH46" s="177">
        <v>2074</v>
      </c>
      <c r="GI46" s="177">
        <v>10</v>
      </c>
      <c r="GJ46" s="177">
        <v>442</v>
      </c>
      <c r="GK46" s="177">
        <v>220</v>
      </c>
      <c r="GL46" s="177" t="s">
        <v>191</v>
      </c>
      <c r="GM46" s="177" t="s">
        <v>191</v>
      </c>
      <c r="GN46" s="177" t="s">
        <v>191</v>
      </c>
      <c r="GO46" s="177"/>
      <c r="GP46" s="177">
        <v>17</v>
      </c>
      <c r="GQ46" s="177">
        <v>1318</v>
      </c>
      <c r="GR46" s="177">
        <v>13</v>
      </c>
      <c r="GS46" s="177">
        <v>1428</v>
      </c>
      <c r="GT46" s="177">
        <v>208</v>
      </c>
      <c r="GU46" s="177">
        <v>15769</v>
      </c>
      <c r="GV46" s="177">
        <v>131</v>
      </c>
      <c r="GW46" s="177">
        <v>10409</v>
      </c>
      <c r="GX46" s="177">
        <v>77</v>
      </c>
      <c r="GY46" s="177">
        <v>5360</v>
      </c>
    </row>
    <row r="47" spans="1:207" ht="10.5" customHeight="1">
      <c r="A47" s="22" t="s">
        <v>295</v>
      </c>
      <c r="B47" s="177">
        <v>123208</v>
      </c>
      <c r="C47" s="177">
        <v>2096971</v>
      </c>
      <c r="D47" s="177">
        <v>44291</v>
      </c>
      <c r="E47" s="177">
        <v>1085452</v>
      </c>
      <c r="F47" s="177">
        <v>30130</v>
      </c>
      <c r="G47" s="177">
        <v>63568</v>
      </c>
      <c r="H47" s="177">
        <v>630767</v>
      </c>
      <c r="I47" s="177">
        <v>877</v>
      </c>
      <c r="J47" s="177">
        <v>12294</v>
      </c>
      <c r="K47" s="177">
        <v>349597</v>
      </c>
      <c r="L47" s="177"/>
      <c r="M47" s="177">
        <v>23515</v>
      </c>
      <c r="N47" s="177">
        <v>37868</v>
      </c>
      <c r="O47" s="177">
        <v>205997</v>
      </c>
      <c r="P47" s="177">
        <v>5738</v>
      </c>
      <c r="Q47" s="177">
        <v>13406</v>
      </c>
      <c r="R47" s="177">
        <v>75173</v>
      </c>
      <c r="S47" s="177">
        <v>11854</v>
      </c>
      <c r="T47" s="177">
        <v>14318</v>
      </c>
      <c r="U47" s="177">
        <v>93147</v>
      </c>
      <c r="W47" s="22" t="s">
        <v>295</v>
      </c>
      <c r="X47" s="177">
        <v>780</v>
      </c>
      <c r="Y47" s="177">
        <v>28677</v>
      </c>
      <c r="Z47" s="177">
        <v>15517</v>
      </c>
      <c r="AA47" s="177">
        <v>3</v>
      </c>
      <c r="AB47" s="177">
        <v>20</v>
      </c>
      <c r="AC47" s="177">
        <v>197</v>
      </c>
      <c r="AD47" s="177" t="s">
        <v>191</v>
      </c>
      <c r="AE47" s="177" t="s">
        <v>191</v>
      </c>
      <c r="AF47" s="177" t="s">
        <v>191</v>
      </c>
      <c r="AG47" s="177">
        <v>1178</v>
      </c>
      <c r="AH47" s="177">
        <v>22273</v>
      </c>
      <c r="AI47" s="177"/>
      <c r="AJ47" s="177" t="s">
        <v>191</v>
      </c>
      <c r="AK47" s="177" t="s">
        <v>191</v>
      </c>
      <c r="AL47" s="177">
        <v>54</v>
      </c>
      <c r="AM47" s="177">
        <v>7794</v>
      </c>
      <c r="AN47" s="177">
        <v>4</v>
      </c>
      <c r="AO47" s="177">
        <v>220</v>
      </c>
      <c r="AP47" s="177">
        <v>15</v>
      </c>
      <c r="AQ47" s="177">
        <v>1167</v>
      </c>
      <c r="AR47" s="177">
        <v>20</v>
      </c>
      <c r="AS47" s="177">
        <v>2323</v>
      </c>
      <c r="AT47" s="177"/>
      <c r="AU47" s="177"/>
      <c r="AV47" s="177"/>
      <c r="AX47" s="22" t="s">
        <v>295</v>
      </c>
      <c r="AY47" s="177">
        <v>1012</v>
      </c>
      <c r="AZ47" s="177">
        <v>33663</v>
      </c>
      <c r="BA47" s="177">
        <v>296462</v>
      </c>
      <c r="BB47" s="177">
        <v>398</v>
      </c>
      <c r="BC47" s="177">
        <v>13607</v>
      </c>
      <c r="BD47" s="177">
        <v>136226</v>
      </c>
      <c r="BE47" s="177">
        <v>614</v>
      </c>
      <c r="BF47" s="177">
        <v>20056</v>
      </c>
      <c r="BG47" s="177">
        <v>160235</v>
      </c>
      <c r="BH47" s="177"/>
      <c r="BI47" s="177">
        <v>19</v>
      </c>
      <c r="BJ47" s="177">
        <v>15197</v>
      </c>
      <c r="BK47" s="177">
        <v>8</v>
      </c>
      <c r="BL47" s="177">
        <v>7764</v>
      </c>
      <c r="BM47" s="177">
        <v>11</v>
      </c>
      <c r="BN47" s="177">
        <v>7433</v>
      </c>
      <c r="BO47" s="177">
        <v>1</v>
      </c>
      <c r="BP47" s="177">
        <v>350</v>
      </c>
      <c r="BQ47" s="177">
        <v>1</v>
      </c>
      <c r="BR47" s="177">
        <v>6</v>
      </c>
      <c r="BS47" s="177">
        <v>37</v>
      </c>
      <c r="BU47" s="22" t="s">
        <v>295</v>
      </c>
      <c r="BV47" s="177">
        <v>72401</v>
      </c>
      <c r="BW47" s="177">
        <v>870698</v>
      </c>
      <c r="BX47" s="177">
        <v>48730</v>
      </c>
      <c r="BY47" s="177">
        <v>92644</v>
      </c>
      <c r="BZ47" s="177">
        <v>681228</v>
      </c>
      <c r="CA47" s="177">
        <v>881</v>
      </c>
      <c r="CB47" s="177">
        <v>11285</v>
      </c>
      <c r="CC47" s="177">
        <v>296114</v>
      </c>
      <c r="CD47" s="177">
        <v>39737</v>
      </c>
      <c r="CE47" s="177"/>
      <c r="CF47" s="177">
        <v>64329</v>
      </c>
      <c r="CG47" s="177">
        <v>315005</v>
      </c>
      <c r="CH47" s="177">
        <v>8112</v>
      </c>
      <c r="CI47" s="177">
        <v>17030</v>
      </c>
      <c r="CJ47" s="177">
        <v>70109</v>
      </c>
      <c r="CK47" s="177">
        <v>8140</v>
      </c>
      <c r="CL47" s="177">
        <v>15172</v>
      </c>
      <c r="CM47" s="177">
        <v>98398</v>
      </c>
      <c r="CN47" s="177">
        <v>157</v>
      </c>
      <c r="CO47" s="177">
        <v>1303</v>
      </c>
      <c r="CP47" s="177">
        <v>43363</v>
      </c>
      <c r="CR47" s="22" t="s">
        <v>295</v>
      </c>
      <c r="CS47" s="177">
        <v>7107</v>
      </c>
      <c r="CT47" s="177">
        <v>12342</v>
      </c>
      <c r="CU47" s="177">
        <v>49026</v>
      </c>
      <c r="CV47" s="177">
        <v>876</v>
      </c>
      <c r="CW47" s="177">
        <v>1527</v>
      </c>
      <c r="CX47" s="177">
        <v>6009</v>
      </c>
      <c r="CY47" s="177">
        <v>21680</v>
      </c>
      <c r="CZ47" s="177">
        <v>29431</v>
      </c>
      <c r="DA47" s="177">
        <v>119844</v>
      </c>
      <c r="DB47" s="177"/>
      <c r="DC47" s="177">
        <v>4613</v>
      </c>
      <c r="DD47" s="177">
        <v>7484</v>
      </c>
      <c r="DE47" s="177">
        <v>19421</v>
      </c>
      <c r="DF47" s="177">
        <v>790</v>
      </c>
      <c r="DG47" s="177">
        <v>27528</v>
      </c>
      <c r="DH47" s="177">
        <v>10984</v>
      </c>
      <c r="DI47" s="177">
        <v>119</v>
      </c>
      <c r="DJ47" s="177">
        <v>2226</v>
      </c>
      <c r="DK47" s="177">
        <v>853</v>
      </c>
      <c r="DM47" s="22" t="s">
        <v>295</v>
      </c>
      <c r="DN47" s="177">
        <v>31</v>
      </c>
      <c r="DO47" s="177">
        <v>175</v>
      </c>
      <c r="DP47" s="177">
        <v>1273</v>
      </c>
      <c r="DQ47" s="177">
        <v>3</v>
      </c>
      <c r="DR47" s="177">
        <v>18</v>
      </c>
      <c r="DS47" s="177">
        <v>138</v>
      </c>
      <c r="DT47" s="177" t="s">
        <v>191</v>
      </c>
      <c r="DU47" s="177" t="s">
        <v>191</v>
      </c>
      <c r="DV47" s="177" t="s">
        <v>191</v>
      </c>
      <c r="DW47" s="177">
        <v>1741</v>
      </c>
      <c r="DX47" s="177"/>
      <c r="DY47" s="177">
        <v>10043</v>
      </c>
      <c r="DZ47" s="177" t="s">
        <v>299</v>
      </c>
      <c r="EA47" s="177" t="s">
        <v>299</v>
      </c>
      <c r="EB47" s="177">
        <v>82</v>
      </c>
      <c r="EC47" s="177">
        <v>6519</v>
      </c>
      <c r="ED47" s="177">
        <v>5</v>
      </c>
      <c r="EE47" s="177">
        <v>162</v>
      </c>
      <c r="EF47" s="177">
        <v>20</v>
      </c>
      <c r="EG47" s="177">
        <v>1502</v>
      </c>
      <c r="EH47" s="177">
        <v>14</v>
      </c>
      <c r="EI47" s="177">
        <v>909</v>
      </c>
      <c r="EJ47" s="177"/>
      <c r="EK47" s="177"/>
      <c r="EL47" s="177"/>
      <c r="EN47" s="22" t="s">
        <v>295</v>
      </c>
      <c r="EO47" s="177">
        <v>9</v>
      </c>
      <c r="EP47" s="177">
        <v>7084</v>
      </c>
      <c r="EQ47" s="177">
        <v>89</v>
      </c>
      <c r="ER47" s="177">
        <v>31150</v>
      </c>
      <c r="ES47" s="177">
        <v>4021</v>
      </c>
      <c r="ET47" s="177">
        <v>10156</v>
      </c>
      <c r="EU47" s="177">
        <v>101562</v>
      </c>
      <c r="EV47" s="177">
        <v>140</v>
      </c>
      <c r="EW47" s="177">
        <v>2076</v>
      </c>
      <c r="EX47" s="177"/>
      <c r="EY47" s="177">
        <v>55847</v>
      </c>
      <c r="EZ47" s="177">
        <v>3555</v>
      </c>
      <c r="FA47" s="177">
        <v>7316</v>
      </c>
      <c r="FB47" s="177">
        <v>41069</v>
      </c>
      <c r="FC47" s="177">
        <v>326</v>
      </c>
      <c r="FD47" s="177">
        <v>764</v>
      </c>
      <c r="FE47" s="177">
        <v>4646</v>
      </c>
      <c r="FF47" s="177">
        <v>1887</v>
      </c>
      <c r="FG47" s="177">
        <v>2649</v>
      </c>
      <c r="FH47" s="177">
        <v>19652</v>
      </c>
      <c r="FJ47" s="22" t="s">
        <v>295</v>
      </c>
      <c r="FK47" s="177">
        <v>130</v>
      </c>
      <c r="FL47" s="177">
        <v>5437</v>
      </c>
      <c r="FM47" s="177">
        <v>2325</v>
      </c>
      <c r="FN47" s="177">
        <v>3</v>
      </c>
      <c r="FO47" s="177">
        <v>18</v>
      </c>
      <c r="FP47" s="177">
        <v>147</v>
      </c>
      <c r="FQ47" s="177">
        <v>390</v>
      </c>
      <c r="FR47" s="177">
        <v>855</v>
      </c>
      <c r="FS47" s="177">
        <v>12192</v>
      </c>
      <c r="FT47" s="177"/>
      <c r="FU47" s="177">
        <v>16</v>
      </c>
      <c r="FV47" s="177">
        <v>240</v>
      </c>
      <c r="FW47" s="177">
        <v>8540</v>
      </c>
      <c r="FX47" s="177">
        <v>318</v>
      </c>
      <c r="FY47" s="177">
        <v>505</v>
      </c>
      <c r="FZ47" s="177">
        <v>3116</v>
      </c>
      <c r="GA47" s="177">
        <v>56</v>
      </c>
      <c r="GB47" s="177">
        <v>110</v>
      </c>
      <c r="GC47" s="177">
        <v>536</v>
      </c>
      <c r="GE47" s="22" t="s">
        <v>295</v>
      </c>
      <c r="GF47" s="177">
        <v>173</v>
      </c>
      <c r="GG47" s="177">
        <v>227</v>
      </c>
      <c r="GH47" s="177">
        <v>1428</v>
      </c>
      <c r="GI47" s="177">
        <v>15</v>
      </c>
      <c r="GJ47" s="177">
        <v>559</v>
      </c>
      <c r="GK47" s="177">
        <v>273</v>
      </c>
      <c r="GL47" s="177" t="s">
        <v>191</v>
      </c>
      <c r="GM47" s="177" t="s">
        <v>191</v>
      </c>
      <c r="GN47" s="177" t="s">
        <v>191</v>
      </c>
      <c r="GO47" s="177"/>
      <c r="GP47" s="177">
        <v>22</v>
      </c>
      <c r="GQ47" s="177">
        <v>1517</v>
      </c>
      <c r="GR47" s="177">
        <v>20</v>
      </c>
      <c r="GS47" s="177">
        <v>1724</v>
      </c>
      <c r="GT47" s="177">
        <v>256</v>
      </c>
      <c r="GU47" s="177">
        <v>23838</v>
      </c>
      <c r="GV47" s="177">
        <v>167</v>
      </c>
      <c r="GW47" s="177">
        <v>16212</v>
      </c>
      <c r="GX47" s="177">
        <v>89</v>
      </c>
      <c r="GY47" s="177">
        <v>7626</v>
      </c>
    </row>
    <row r="48" spans="1:207" ht="10.5" customHeight="1">
      <c r="A48" s="22" t="s">
        <v>296</v>
      </c>
      <c r="B48" s="177">
        <v>133189</v>
      </c>
      <c r="C48" s="177">
        <v>2148901</v>
      </c>
      <c r="D48" s="177">
        <v>47814</v>
      </c>
      <c r="E48" s="177">
        <v>1070395</v>
      </c>
      <c r="F48" s="177">
        <v>32262</v>
      </c>
      <c r="G48" s="177">
        <v>67033</v>
      </c>
      <c r="H48" s="177">
        <v>626798</v>
      </c>
      <c r="I48" s="177">
        <v>867</v>
      </c>
      <c r="J48" s="177">
        <v>11462</v>
      </c>
      <c r="K48" s="177">
        <v>319293</v>
      </c>
      <c r="L48" s="177"/>
      <c r="M48" s="177">
        <v>25488</v>
      </c>
      <c r="N48" s="177">
        <v>41558</v>
      </c>
      <c r="O48" s="177">
        <v>230010</v>
      </c>
      <c r="P48" s="177">
        <v>5907</v>
      </c>
      <c r="Q48" s="177">
        <v>14013</v>
      </c>
      <c r="R48" s="177">
        <v>77496</v>
      </c>
      <c r="S48" s="177">
        <v>13069</v>
      </c>
      <c r="T48" s="177">
        <v>16018</v>
      </c>
      <c r="U48" s="177">
        <v>108681</v>
      </c>
      <c r="W48" s="22" t="s">
        <v>296</v>
      </c>
      <c r="X48" s="177">
        <v>766</v>
      </c>
      <c r="Y48" s="177">
        <v>26555</v>
      </c>
      <c r="Z48" s="177">
        <v>14491</v>
      </c>
      <c r="AA48" s="177">
        <v>3</v>
      </c>
      <c r="AB48" s="177">
        <v>20</v>
      </c>
      <c r="AC48" s="177">
        <v>193</v>
      </c>
      <c r="AD48" s="177" t="s">
        <v>191</v>
      </c>
      <c r="AE48" s="177" t="s">
        <v>191</v>
      </c>
      <c r="AF48" s="177" t="s">
        <v>191</v>
      </c>
      <c r="AG48" s="177">
        <v>1350</v>
      </c>
      <c r="AH48" s="177">
        <v>10406</v>
      </c>
      <c r="AI48" s="177"/>
      <c r="AJ48" s="177">
        <v>2</v>
      </c>
      <c r="AK48" s="177">
        <v>86</v>
      </c>
      <c r="AL48" s="177">
        <v>56</v>
      </c>
      <c r="AM48" s="177">
        <v>5877</v>
      </c>
      <c r="AN48" s="177">
        <v>4</v>
      </c>
      <c r="AO48" s="177">
        <v>121</v>
      </c>
      <c r="AP48" s="177">
        <v>5</v>
      </c>
      <c r="AQ48" s="177">
        <v>428</v>
      </c>
      <c r="AR48" s="177">
        <v>12</v>
      </c>
      <c r="AS48" s="177">
        <v>1252</v>
      </c>
      <c r="AT48" s="177"/>
      <c r="AU48" s="177"/>
      <c r="AV48" s="177"/>
      <c r="AX48" s="22" t="s">
        <v>296</v>
      </c>
      <c r="AY48" s="177">
        <v>1022</v>
      </c>
      <c r="AZ48" s="177">
        <v>32529</v>
      </c>
      <c r="BA48" s="177">
        <v>282053</v>
      </c>
      <c r="BB48" s="177">
        <v>401</v>
      </c>
      <c r="BC48" s="177">
        <v>12035</v>
      </c>
      <c r="BD48" s="177">
        <v>123827</v>
      </c>
      <c r="BE48" s="177">
        <v>621</v>
      </c>
      <c r="BF48" s="177">
        <v>20494</v>
      </c>
      <c r="BG48" s="177">
        <v>158226</v>
      </c>
      <c r="BH48" s="177"/>
      <c r="BI48" s="177">
        <v>28</v>
      </c>
      <c r="BJ48" s="177">
        <v>19175</v>
      </c>
      <c r="BK48" s="177">
        <v>8</v>
      </c>
      <c r="BL48" s="177">
        <v>5036</v>
      </c>
      <c r="BM48" s="177">
        <v>20</v>
      </c>
      <c r="BN48" s="177">
        <v>14139</v>
      </c>
      <c r="BO48" s="177" t="s">
        <v>191</v>
      </c>
      <c r="BP48" s="177" t="s">
        <v>191</v>
      </c>
      <c r="BQ48" s="177">
        <v>1</v>
      </c>
      <c r="BR48" s="177">
        <v>157</v>
      </c>
      <c r="BS48" s="177">
        <v>837</v>
      </c>
      <c r="BU48" s="22" t="s">
        <v>296</v>
      </c>
      <c r="BV48" s="177">
        <v>78751</v>
      </c>
      <c r="BW48" s="177">
        <v>918772</v>
      </c>
      <c r="BX48" s="177">
        <v>52760</v>
      </c>
      <c r="BY48" s="177">
        <v>101319</v>
      </c>
      <c r="BZ48" s="177">
        <v>699156</v>
      </c>
      <c r="CA48" s="177">
        <v>873</v>
      </c>
      <c r="CB48" s="177">
        <v>10812</v>
      </c>
      <c r="CC48" s="177">
        <v>272222</v>
      </c>
      <c r="CD48" s="177">
        <v>43216</v>
      </c>
      <c r="CE48" s="177"/>
      <c r="CF48" s="177">
        <v>71687</v>
      </c>
      <c r="CG48" s="177">
        <v>348277</v>
      </c>
      <c r="CH48" s="177">
        <v>8671</v>
      </c>
      <c r="CI48" s="177">
        <v>18820</v>
      </c>
      <c r="CJ48" s="177">
        <v>78657</v>
      </c>
      <c r="CK48" s="177">
        <v>8967</v>
      </c>
      <c r="CL48" s="177">
        <v>17373</v>
      </c>
      <c r="CM48" s="177">
        <v>110042</v>
      </c>
      <c r="CN48" s="177">
        <v>186</v>
      </c>
      <c r="CO48" s="177">
        <v>1261</v>
      </c>
      <c r="CP48" s="177">
        <v>46035</v>
      </c>
      <c r="CR48" s="22" t="s">
        <v>296</v>
      </c>
      <c r="CS48" s="177">
        <v>7839</v>
      </c>
      <c r="CT48" s="177">
        <v>14488</v>
      </c>
      <c r="CU48" s="177">
        <v>57751</v>
      </c>
      <c r="CV48" s="177">
        <v>942</v>
      </c>
      <c r="CW48" s="177">
        <v>1624</v>
      </c>
      <c r="CX48" s="177">
        <v>6257</v>
      </c>
      <c r="CY48" s="177">
        <v>23696</v>
      </c>
      <c r="CZ48" s="177">
        <v>33376</v>
      </c>
      <c r="DA48" s="177">
        <v>141254</v>
      </c>
      <c r="DB48" s="177"/>
      <c r="DC48" s="177">
        <v>5054</v>
      </c>
      <c r="DD48" s="177">
        <v>8603</v>
      </c>
      <c r="DE48" s="177">
        <v>22564</v>
      </c>
      <c r="DF48" s="177">
        <v>768</v>
      </c>
      <c r="DG48" s="177">
        <v>26483</v>
      </c>
      <c r="DH48" s="177">
        <v>10443</v>
      </c>
      <c r="DI48" s="177">
        <v>136</v>
      </c>
      <c r="DJ48" s="177">
        <v>2260</v>
      </c>
      <c r="DK48" s="177">
        <v>873</v>
      </c>
      <c r="DM48" s="22" t="s">
        <v>296</v>
      </c>
      <c r="DN48" s="177">
        <v>27</v>
      </c>
      <c r="DO48" s="177">
        <v>138</v>
      </c>
      <c r="DP48" s="177">
        <v>987</v>
      </c>
      <c r="DQ48" s="177">
        <v>2</v>
      </c>
      <c r="DR48" s="177">
        <v>5</v>
      </c>
      <c r="DS48" s="177">
        <v>46</v>
      </c>
      <c r="DT48" s="177">
        <v>1</v>
      </c>
      <c r="DU48" s="177">
        <v>50</v>
      </c>
      <c r="DV48" s="177">
        <v>7</v>
      </c>
      <c r="DW48" s="177">
        <v>2014</v>
      </c>
      <c r="DX48" s="177"/>
      <c r="DY48" s="177">
        <v>11835</v>
      </c>
      <c r="DZ48" s="177" t="s">
        <v>299</v>
      </c>
      <c r="EA48" s="177" t="s">
        <v>299</v>
      </c>
      <c r="EB48" s="177">
        <v>78</v>
      </c>
      <c r="EC48" s="177">
        <v>6551</v>
      </c>
      <c r="ED48" s="177">
        <v>6</v>
      </c>
      <c r="EE48" s="177">
        <v>269</v>
      </c>
      <c r="EF48" s="177">
        <v>41</v>
      </c>
      <c r="EG48" s="177">
        <v>3159</v>
      </c>
      <c r="EH48" s="177">
        <v>6</v>
      </c>
      <c r="EI48" s="177">
        <v>448</v>
      </c>
      <c r="EJ48" s="177"/>
      <c r="EK48" s="177"/>
      <c r="EL48" s="177"/>
      <c r="EN48" s="22" t="s">
        <v>296</v>
      </c>
      <c r="EO48" s="177">
        <v>12</v>
      </c>
      <c r="EP48" s="177">
        <v>6163</v>
      </c>
      <c r="EQ48" s="177">
        <v>110</v>
      </c>
      <c r="ER48" s="177">
        <v>38500</v>
      </c>
      <c r="ES48" s="177">
        <v>4097</v>
      </c>
      <c r="ET48" s="177">
        <v>11069</v>
      </c>
      <c r="EU48" s="177">
        <v>114570</v>
      </c>
      <c r="EV48" s="177">
        <v>146</v>
      </c>
      <c r="EW48" s="177">
        <v>2531</v>
      </c>
      <c r="EX48" s="177"/>
      <c r="EY48" s="177">
        <v>65598</v>
      </c>
      <c r="EZ48" s="177">
        <v>3614</v>
      </c>
      <c r="FA48" s="177">
        <v>7680</v>
      </c>
      <c r="FB48" s="177">
        <v>43919</v>
      </c>
      <c r="FC48" s="177">
        <v>337</v>
      </c>
      <c r="FD48" s="177">
        <v>858</v>
      </c>
      <c r="FE48" s="177">
        <v>5053</v>
      </c>
      <c r="FF48" s="177">
        <v>1918</v>
      </c>
      <c r="FG48" s="177">
        <v>2830</v>
      </c>
      <c r="FH48" s="177">
        <v>21292</v>
      </c>
      <c r="FJ48" s="22" t="s">
        <v>296</v>
      </c>
      <c r="FK48" s="177">
        <v>141</v>
      </c>
      <c r="FL48" s="177">
        <v>6570</v>
      </c>
      <c r="FM48" s="177">
        <v>2773</v>
      </c>
      <c r="FN48" s="177">
        <v>3</v>
      </c>
      <c r="FO48" s="177">
        <v>22</v>
      </c>
      <c r="FP48" s="177">
        <v>171</v>
      </c>
      <c r="FQ48" s="177">
        <v>386</v>
      </c>
      <c r="FR48" s="177">
        <v>945</v>
      </c>
      <c r="FS48" s="177">
        <v>14377</v>
      </c>
      <c r="FT48" s="177"/>
      <c r="FU48" s="177">
        <v>13</v>
      </c>
      <c r="FV48" s="177">
        <v>230</v>
      </c>
      <c r="FW48" s="177">
        <v>10489</v>
      </c>
      <c r="FX48" s="177">
        <v>320</v>
      </c>
      <c r="FY48" s="177">
        <v>606</v>
      </c>
      <c r="FZ48" s="177">
        <v>3343</v>
      </c>
      <c r="GA48" s="177">
        <v>53</v>
      </c>
      <c r="GB48" s="177">
        <v>109</v>
      </c>
      <c r="GC48" s="177">
        <v>545</v>
      </c>
      <c r="GE48" s="22" t="s">
        <v>296</v>
      </c>
      <c r="GF48" s="177">
        <v>182</v>
      </c>
      <c r="GG48" s="177">
        <v>260</v>
      </c>
      <c r="GH48" s="177">
        <v>1988</v>
      </c>
      <c r="GI48" s="177">
        <v>10</v>
      </c>
      <c r="GJ48" s="177">
        <v>555</v>
      </c>
      <c r="GK48" s="177">
        <v>314</v>
      </c>
      <c r="GL48" s="177" t="s">
        <v>191</v>
      </c>
      <c r="GM48" s="177" t="s">
        <v>191</v>
      </c>
      <c r="GN48" s="177" t="s">
        <v>191</v>
      </c>
      <c r="GO48" s="177"/>
      <c r="GP48" s="177">
        <v>26</v>
      </c>
      <c r="GQ48" s="177">
        <v>2676</v>
      </c>
      <c r="GR48" s="177">
        <v>12</v>
      </c>
      <c r="GS48" s="177">
        <v>1573</v>
      </c>
      <c r="GT48" s="177">
        <v>246</v>
      </c>
      <c r="GU48" s="177">
        <v>22353</v>
      </c>
      <c r="GV48" s="177">
        <v>170</v>
      </c>
      <c r="GW48" s="177">
        <v>15493</v>
      </c>
      <c r="GX48" s="177">
        <v>76</v>
      </c>
      <c r="GY48" s="177">
        <v>6860</v>
      </c>
    </row>
    <row r="49" spans="1:262" ht="10.5" customHeight="1">
      <c r="A49" s="18"/>
      <c r="B49" s="177"/>
      <c r="C49" s="177"/>
      <c r="D49" s="177"/>
      <c r="E49" s="177"/>
      <c r="F49" s="177"/>
      <c r="G49" s="177"/>
      <c r="H49" s="177"/>
      <c r="I49" s="177"/>
      <c r="J49" s="177"/>
      <c r="K49" s="177"/>
      <c r="L49" s="177"/>
      <c r="M49" s="177"/>
      <c r="N49" s="177"/>
      <c r="O49" s="177"/>
      <c r="P49" s="177"/>
      <c r="Q49" s="177"/>
      <c r="R49" s="177"/>
      <c r="S49" s="177"/>
      <c r="T49" s="177"/>
      <c r="U49" s="177"/>
      <c r="W49" s="18"/>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X49" s="18"/>
      <c r="AY49" s="177"/>
      <c r="AZ49" s="177"/>
      <c r="BA49" s="177"/>
      <c r="BB49" s="177"/>
      <c r="BC49" s="177"/>
      <c r="BD49" s="177"/>
      <c r="BE49" s="177"/>
      <c r="BF49" s="177"/>
      <c r="BG49" s="177"/>
      <c r="BH49" s="177"/>
      <c r="BI49" s="177"/>
      <c r="BJ49" s="177"/>
      <c r="BK49" s="177"/>
      <c r="BL49" s="177"/>
      <c r="BM49" s="177"/>
      <c r="BN49" s="177"/>
      <c r="BO49" s="177"/>
      <c r="BP49" s="177"/>
      <c r="BQ49" s="177"/>
      <c r="BR49" s="177"/>
      <c r="BS49" s="177"/>
      <c r="BU49" s="18"/>
      <c r="BV49" s="177"/>
      <c r="BW49" s="177"/>
      <c r="BX49" s="177"/>
      <c r="BY49" s="177"/>
      <c r="BZ49" s="177"/>
      <c r="CA49" s="177"/>
      <c r="CB49" s="177"/>
      <c r="CC49" s="177"/>
      <c r="CD49" s="177"/>
      <c r="CE49" s="177"/>
      <c r="CF49" s="177"/>
      <c r="CG49" s="177"/>
      <c r="CH49" s="177"/>
      <c r="CI49" s="177"/>
      <c r="CJ49" s="177"/>
      <c r="CK49" s="177"/>
      <c r="CL49" s="177"/>
      <c r="CM49" s="177"/>
      <c r="CN49" s="177"/>
      <c r="CO49" s="177"/>
      <c r="CP49" s="177"/>
      <c r="CR49" s="18"/>
      <c r="CS49" s="177"/>
      <c r="CT49" s="177"/>
      <c r="CU49" s="177"/>
      <c r="CV49" s="177"/>
      <c r="CW49" s="177"/>
      <c r="CX49" s="177"/>
      <c r="CY49" s="177"/>
      <c r="CZ49" s="177"/>
      <c r="DA49" s="177"/>
      <c r="DB49" s="177"/>
      <c r="DC49" s="177"/>
      <c r="DD49" s="177"/>
      <c r="DE49" s="177"/>
      <c r="DF49" s="177"/>
      <c r="DG49" s="177"/>
      <c r="DH49" s="177"/>
      <c r="DI49" s="177"/>
      <c r="DJ49" s="177"/>
      <c r="DK49" s="177"/>
      <c r="DM49" s="18"/>
      <c r="DN49" s="177"/>
      <c r="DO49" s="177"/>
      <c r="DP49" s="177"/>
      <c r="DQ49" s="177"/>
      <c r="DR49" s="177"/>
      <c r="DS49" s="177"/>
      <c r="DT49" s="177"/>
      <c r="DU49" s="177"/>
      <c r="DV49" s="177"/>
      <c r="DW49" s="177"/>
      <c r="DX49" s="177"/>
      <c r="DY49" s="177"/>
      <c r="DZ49" s="177"/>
      <c r="EA49" s="177"/>
      <c r="EB49" s="177"/>
      <c r="EC49" s="177"/>
      <c r="ED49" s="177"/>
      <c r="EE49" s="177"/>
      <c r="EF49" s="177"/>
      <c r="EG49" s="177"/>
      <c r="EH49" s="177"/>
      <c r="EI49" s="177"/>
      <c r="EJ49" s="177"/>
      <c r="EK49" s="177"/>
      <c r="EL49" s="177"/>
      <c r="EN49" s="18"/>
      <c r="EO49" s="177"/>
      <c r="EP49" s="177"/>
      <c r="EQ49" s="177"/>
      <c r="ER49" s="177"/>
      <c r="ES49" s="177"/>
      <c r="ET49" s="177"/>
      <c r="EU49" s="177"/>
      <c r="EV49" s="177"/>
      <c r="EW49" s="177"/>
      <c r="EX49" s="177"/>
      <c r="EY49" s="177"/>
      <c r="EZ49" s="177"/>
      <c r="FA49" s="177"/>
      <c r="FB49" s="177"/>
      <c r="FC49" s="177"/>
      <c r="FD49" s="177"/>
      <c r="FE49" s="177"/>
      <c r="FF49" s="177"/>
      <c r="FG49" s="177"/>
      <c r="FH49" s="177"/>
      <c r="FJ49" s="18"/>
      <c r="FK49" s="177"/>
      <c r="FL49" s="177"/>
      <c r="FM49" s="177"/>
      <c r="FN49" s="177"/>
      <c r="FO49" s="177"/>
      <c r="FP49" s="177"/>
      <c r="FQ49" s="177"/>
      <c r="FR49" s="177"/>
      <c r="FS49" s="177"/>
      <c r="FT49" s="177"/>
      <c r="FU49" s="177"/>
      <c r="FV49" s="177"/>
      <c r="FW49" s="177"/>
      <c r="FX49" s="177"/>
      <c r="FY49" s="177"/>
      <c r="FZ49" s="177"/>
      <c r="GA49" s="177"/>
      <c r="GB49" s="177"/>
      <c r="GC49" s="177"/>
      <c r="GE49" s="18"/>
      <c r="GF49" s="177"/>
      <c r="GG49" s="177"/>
      <c r="GH49" s="177"/>
      <c r="GI49" s="177"/>
      <c r="GJ49" s="177"/>
      <c r="GK49" s="177"/>
      <c r="GL49" s="177"/>
      <c r="GM49" s="177"/>
      <c r="GN49" s="177"/>
      <c r="GO49" s="177"/>
      <c r="GP49" s="177"/>
      <c r="GQ49" s="177"/>
      <c r="GR49" s="177"/>
      <c r="GS49" s="177"/>
      <c r="GT49" s="177"/>
      <c r="GU49" s="177"/>
      <c r="GV49" s="177"/>
      <c r="GW49" s="177"/>
      <c r="GX49" s="177"/>
      <c r="GY49" s="177"/>
    </row>
    <row r="50" spans="1:262" ht="10.5" customHeight="1">
      <c r="A50" s="22" t="s">
        <v>39</v>
      </c>
      <c r="B50" s="177">
        <v>131863</v>
      </c>
      <c r="C50" s="177">
        <v>2064233</v>
      </c>
      <c r="D50" s="177">
        <v>48358</v>
      </c>
      <c r="E50" s="177">
        <v>1097966</v>
      </c>
      <c r="F50" s="177">
        <v>32412</v>
      </c>
      <c r="G50" s="177">
        <v>65973</v>
      </c>
      <c r="H50" s="177">
        <v>626393</v>
      </c>
      <c r="I50" s="177">
        <v>854</v>
      </c>
      <c r="J50" s="177">
        <v>11287</v>
      </c>
      <c r="K50" s="177">
        <v>330439</v>
      </c>
      <c r="L50" s="177"/>
      <c r="M50" s="177">
        <v>25824</v>
      </c>
      <c r="N50" s="177">
        <v>41143</v>
      </c>
      <c r="O50" s="177">
        <v>224463</v>
      </c>
      <c r="P50" s="177">
        <v>5734</v>
      </c>
      <c r="Q50" s="177">
        <v>13543</v>
      </c>
      <c r="R50" s="177">
        <v>71490</v>
      </c>
      <c r="S50" s="177">
        <v>13312</v>
      </c>
      <c r="T50" s="177">
        <v>16029</v>
      </c>
      <c r="U50" s="177">
        <v>103345</v>
      </c>
      <c r="W50" s="22" t="s">
        <v>39</v>
      </c>
      <c r="X50" s="177">
        <v>760</v>
      </c>
      <c r="Y50" s="177">
        <v>25932</v>
      </c>
      <c r="Z50" s="177">
        <v>13993</v>
      </c>
      <c r="AA50" s="177">
        <v>7</v>
      </c>
      <c r="AB50" s="177">
        <v>35</v>
      </c>
      <c r="AC50" s="177">
        <v>320</v>
      </c>
      <c r="AD50" s="177" t="s">
        <v>191</v>
      </c>
      <c r="AE50" s="177" t="s">
        <v>191</v>
      </c>
      <c r="AF50" s="177" t="s">
        <v>191</v>
      </c>
      <c r="AG50" s="177">
        <v>1427</v>
      </c>
      <c r="AH50" s="177">
        <v>9935</v>
      </c>
      <c r="AI50" s="177"/>
      <c r="AJ50" s="177">
        <v>1</v>
      </c>
      <c r="AK50" s="177">
        <v>15</v>
      </c>
      <c r="AL50" s="177">
        <v>53</v>
      </c>
      <c r="AM50" s="177">
        <v>5189</v>
      </c>
      <c r="AN50" s="177">
        <v>5</v>
      </c>
      <c r="AO50" s="177">
        <v>127</v>
      </c>
      <c r="AP50" s="177">
        <v>3</v>
      </c>
      <c r="AQ50" s="177">
        <v>212</v>
      </c>
      <c r="AR50" s="177">
        <v>5</v>
      </c>
      <c r="AS50" s="177">
        <v>133</v>
      </c>
      <c r="AT50" s="177"/>
      <c r="AU50" s="177"/>
      <c r="AV50" s="177"/>
      <c r="AX50" s="22" t="s">
        <v>39</v>
      </c>
      <c r="AY50" s="177">
        <v>1114</v>
      </c>
      <c r="AZ50" s="177">
        <v>36385</v>
      </c>
      <c r="BA50" s="177">
        <v>324187</v>
      </c>
      <c r="BB50" s="177">
        <v>439</v>
      </c>
      <c r="BC50" s="177">
        <v>14170</v>
      </c>
      <c r="BD50" s="177">
        <v>155670</v>
      </c>
      <c r="BE50" s="177">
        <v>675</v>
      </c>
      <c r="BF50" s="177">
        <v>22215</v>
      </c>
      <c r="BG50" s="177">
        <v>168517</v>
      </c>
      <c r="BH50" s="177"/>
      <c r="BI50" s="177">
        <v>17</v>
      </c>
      <c r="BJ50" s="177">
        <v>13161</v>
      </c>
      <c r="BK50" s="177">
        <v>4</v>
      </c>
      <c r="BL50" s="177">
        <v>3840</v>
      </c>
      <c r="BM50" s="177">
        <v>13</v>
      </c>
      <c r="BN50" s="177">
        <v>9321</v>
      </c>
      <c r="BO50" s="177">
        <v>1</v>
      </c>
      <c r="BP50" s="177">
        <v>350</v>
      </c>
      <c r="BQ50" s="177">
        <v>1</v>
      </c>
      <c r="BR50" s="177">
        <v>278</v>
      </c>
      <c r="BS50" s="177">
        <v>606</v>
      </c>
      <c r="BU50" s="22" t="s">
        <v>39</v>
      </c>
      <c r="BV50" s="177">
        <v>77210</v>
      </c>
      <c r="BW50" s="177">
        <v>838496</v>
      </c>
      <c r="BX50" s="177">
        <v>51682</v>
      </c>
      <c r="BY50" s="177">
        <v>94426</v>
      </c>
      <c r="BZ50" s="177">
        <v>645622</v>
      </c>
      <c r="CA50" s="177">
        <v>762</v>
      </c>
      <c r="CB50" s="177">
        <v>9964</v>
      </c>
      <c r="CC50" s="177">
        <v>239606</v>
      </c>
      <c r="CD50" s="177">
        <v>42731</v>
      </c>
      <c r="CE50" s="177"/>
      <c r="CF50" s="177">
        <v>67233</v>
      </c>
      <c r="CG50" s="177">
        <v>336981</v>
      </c>
      <c r="CH50" s="177">
        <v>8189</v>
      </c>
      <c r="CI50" s="177">
        <v>17229</v>
      </c>
      <c r="CJ50" s="177">
        <v>69035</v>
      </c>
      <c r="CK50" s="177">
        <v>8336</v>
      </c>
      <c r="CL50" s="177">
        <v>14872</v>
      </c>
      <c r="CM50" s="177">
        <v>96798</v>
      </c>
      <c r="CN50" s="177">
        <v>137</v>
      </c>
      <c r="CO50" s="177">
        <v>1044</v>
      </c>
      <c r="CP50" s="177">
        <v>37394</v>
      </c>
      <c r="CR50" s="22" t="s">
        <v>39</v>
      </c>
      <c r="CS50" s="177">
        <v>7301</v>
      </c>
      <c r="CT50" s="177">
        <v>12248</v>
      </c>
      <c r="CU50" s="177">
        <v>53009</v>
      </c>
      <c r="CV50" s="177">
        <v>898</v>
      </c>
      <c r="CW50" s="177">
        <v>1580</v>
      </c>
      <c r="CX50" s="177">
        <v>6396</v>
      </c>
      <c r="CY50" s="177">
        <v>23209</v>
      </c>
      <c r="CZ50" s="177">
        <v>30931</v>
      </c>
      <c r="DA50" s="177">
        <v>127943</v>
      </c>
      <c r="DB50" s="177"/>
      <c r="DC50" s="177">
        <v>4559</v>
      </c>
      <c r="DD50" s="177">
        <v>7196</v>
      </c>
      <c r="DE50" s="177">
        <v>19204</v>
      </c>
      <c r="DF50" s="177">
        <v>687</v>
      </c>
      <c r="DG50" s="177">
        <v>24559</v>
      </c>
      <c r="DH50" s="177">
        <v>9795</v>
      </c>
      <c r="DI50" s="177">
        <v>103</v>
      </c>
      <c r="DJ50" s="177">
        <v>1849</v>
      </c>
      <c r="DK50" s="177">
        <v>719</v>
      </c>
      <c r="DM50" s="22" t="s">
        <v>39</v>
      </c>
      <c r="DN50" s="177">
        <v>28</v>
      </c>
      <c r="DO50" s="177">
        <v>169</v>
      </c>
      <c r="DP50" s="177">
        <v>1199</v>
      </c>
      <c r="DQ50" s="177">
        <v>4</v>
      </c>
      <c r="DR50" s="177">
        <v>27</v>
      </c>
      <c r="DS50" s="177">
        <v>204</v>
      </c>
      <c r="DT50" s="177" t="s">
        <v>191</v>
      </c>
      <c r="DU50" s="177" t="s">
        <v>191</v>
      </c>
      <c r="DV50" s="177" t="s">
        <v>191</v>
      </c>
      <c r="DW50" s="177">
        <v>2067</v>
      </c>
      <c r="DX50" s="177"/>
      <c r="DY50" s="177">
        <v>11519</v>
      </c>
      <c r="DZ50" s="177" t="s">
        <v>299</v>
      </c>
      <c r="EA50" s="177" t="s">
        <v>299</v>
      </c>
      <c r="EB50" s="177">
        <v>88</v>
      </c>
      <c r="EC50" s="177">
        <v>6026</v>
      </c>
      <c r="ED50" s="177">
        <v>12</v>
      </c>
      <c r="EE50" s="177">
        <v>455</v>
      </c>
      <c r="EF50" s="177">
        <v>20</v>
      </c>
      <c r="EG50" s="177">
        <v>1407</v>
      </c>
      <c r="EH50" s="177">
        <v>16</v>
      </c>
      <c r="EI50" s="177">
        <v>1020</v>
      </c>
      <c r="EJ50" s="177"/>
      <c r="EK50" s="177"/>
      <c r="EL50" s="177"/>
      <c r="EN50" s="22" t="s">
        <v>39</v>
      </c>
      <c r="EO50" s="177">
        <v>14</v>
      </c>
      <c r="EP50" s="177">
        <v>7008</v>
      </c>
      <c r="EQ50" s="177">
        <v>74</v>
      </c>
      <c r="ER50" s="177">
        <v>26500</v>
      </c>
      <c r="ES50" s="177">
        <v>3854</v>
      </c>
      <c r="ET50" s="177">
        <v>9645</v>
      </c>
      <c r="EU50" s="177">
        <v>92530</v>
      </c>
      <c r="EV50" s="177">
        <v>121</v>
      </c>
      <c r="EW50" s="177">
        <v>2041</v>
      </c>
      <c r="EX50" s="177"/>
      <c r="EY50" s="177">
        <v>48440</v>
      </c>
      <c r="EZ50" s="177">
        <v>3426</v>
      </c>
      <c r="FA50" s="177">
        <v>6879</v>
      </c>
      <c r="FB50" s="177">
        <v>40205</v>
      </c>
      <c r="FC50" s="177">
        <v>307</v>
      </c>
      <c r="FD50" s="177">
        <v>725</v>
      </c>
      <c r="FE50" s="177">
        <v>3885</v>
      </c>
      <c r="FF50" s="177">
        <v>1851</v>
      </c>
      <c r="FG50" s="177">
        <v>2547</v>
      </c>
      <c r="FH50" s="177">
        <v>19721</v>
      </c>
      <c r="FJ50" s="22" t="s">
        <v>39</v>
      </c>
      <c r="FK50" s="177">
        <v>116</v>
      </c>
      <c r="FL50" s="177">
        <v>5159</v>
      </c>
      <c r="FM50" s="177">
        <v>2299</v>
      </c>
      <c r="FN50" s="177">
        <v>2</v>
      </c>
      <c r="FO50" s="177">
        <v>4</v>
      </c>
      <c r="FP50" s="177">
        <v>40</v>
      </c>
      <c r="FQ50" s="177">
        <v>368</v>
      </c>
      <c r="FR50" s="177">
        <v>902</v>
      </c>
      <c r="FS50" s="177">
        <v>8702</v>
      </c>
      <c r="FT50" s="177"/>
      <c r="FU50" s="177">
        <v>7</v>
      </c>
      <c r="FV50" s="177">
        <v>190</v>
      </c>
      <c r="FW50" s="177">
        <v>4793</v>
      </c>
      <c r="FX50" s="177">
        <v>311</v>
      </c>
      <c r="FY50" s="177">
        <v>589</v>
      </c>
      <c r="FZ50" s="177">
        <v>3333</v>
      </c>
      <c r="GA50" s="177">
        <v>50</v>
      </c>
      <c r="GB50" s="177">
        <v>123</v>
      </c>
      <c r="GC50" s="177">
        <v>576</v>
      </c>
      <c r="GE50" s="22" t="s">
        <v>39</v>
      </c>
      <c r="GF50" s="177">
        <v>181</v>
      </c>
      <c r="GG50" s="177">
        <v>240</v>
      </c>
      <c r="GH50" s="177">
        <v>1752</v>
      </c>
      <c r="GI50" s="177">
        <v>5</v>
      </c>
      <c r="GJ50" s="177">
        <v>300</v>
      </c>
      <c r="GK50" s="177">
        <v>181</v>
      </c>
      <c r="GL50" s="177" t="s">
        <v>191</v>
      </c>
      <c r="GM50" s="177" t="s">
        <v>191</v>
      </c>
      <c r="GN50" s="177" t="s">
        <v>191</v>
      </c>
      <c r="GO50" s="177"/>
      <c r="GP50" s="177">
        <v>28</v>
      </c>
      <c r="GQ50" s="177">
        <v>1670</v>
      </c>
      <c r="GR50" s="177">
        <v>11</v>
      </c>
      <c r="GS50" s="177">
        <v>876</v>
      </c>
      <c r="GT50" s="177">
        <v>241</v>
      </c>
      <c r="GU50" s="177">
        <v>17116</v>
      </c>
      <c r="GV50" s="177">
        <v>186</v>
      </c>
      <c r="GW50" s="177">
        <v>13466</v>
      </c>
      <c r="GX50" s="177">
        <v>55</v>
      </c>
      <c r="GY50" s="177">
        <v>3649</v>
      </c>
    </row>
    <row r="51" spans="1:262" ht="10.5" customHeight="1">
      <c r="A51" s="22" t="s">
        <v>297</v>
      </c>
      <c r="B51" s="177">
        <v>126763</v>
      </c>
      <c r="C51" s="177">
        <v>2019826</v>
      </c>
      <c r="D51" s="177">
        <v>45474</v>
      </c>
      <c r="E51" s="177">
        <v>1049263</v>
      </c>
      <c r="F51" s="177">
        <v>30948</v>
      </c>
      <c r="G51" s="177">
        <v>63280</v>
      </c>
      <c r="H51" s="177">
        <v>576157</v>
      </c>
      <c r="I51" s="177">
        <v>821</v>
      </c>
      <c r="J51" s="177">
        <v>9864</v>
      </c>
      <c r="K51" s="177">
        <v>286927</v>
      </c>
      <c r="L51" s="177"/>
      <c r="M51" s="177">
        <v>24224</v>
      </c>
      <c r="N51" s="177">
        <v>39310</v>
      </c>
      <c r="O51" s="177">
        <v>213846</v>
      </c>
      <c r="P51" s="177">
        <v>5903</v>
      </c>
      <c r="Q51" s="177">
        <v>14106</v>
      </c>
      <c r="R51" s="177">
        <v>75383</v>
      </c>
      <c r="S51" s="177">
        <v>12299</v>
      </c>
      <c r="T51" s="177">
        <v>14898</v>
      </c>
      <c r="U51" s="177">
        <v>97217</v>
      </c>
      <c r="W51" s="22" t="s">
        <v>297</v>
      </c>
      <c r="X51" s="177">
        <v>729</v>
      </c>
      <c r="Y51" s="177">
        <v>23343</v>
      </c>
      <c r="Z51" s="177">
        <v>12656</v>
      </c>
      <c r="AA51" s="177">
        <v>5</v>
      </c>
      <c r="AB51" s="177">
        <v>23</v>
      </c>
      <c r="AC51" s="177">
        <v>228</v>
      </c>
      <c r="AD51" s="177" t="s">
        <v>191</v>
      </c>
      <c r="AE51" s="177" t="s">
        <v>191</v>
      </c>
      <c r="AF51" s="177" t="s">
        <v>191</v>
      </c>
      <c r="AG51" s="177">
        <v>1090</v>
      </c>
      <c r="AH51" s="177">
        <v>12294</v>
      </c>
      <c r="AI51" s="177"/>
      <c r="AJ51" s="177">
        <v>1</v>
      </c>
      <c r="AK51" s="177">
        <v>103</v>
      </c>
      <c r="AL51" s="177">
        <v>38</v>
      </c>
      <c r="AM51" s="177">
        <v>3792</v>
      </c>
      <c r="AN51" s="177">
        <v>4</v>
      </c>
      <c r="AO51" s="177">
        <v>373</v>
      </c>
      <c r="AP51" s="177">
        <v>5</v>
      </c>
      <c r="AQ51" s="177">
        <v>459</v>
      </c>
      <c r="AR51" s="177">
        <v>7</v>
      </c>
      <c r="AS51" s="177">
        <v>478</v>
      </c>
      <c r="AT51" s="177"/>
      <c r="AU51" s="177"/>
      <c r="AV51" s="177"/>
      <c r="AX51" s="22" t="s">
        <v>297</v>
      </c>
      <c r="AY51" s="177">
        <v>1047</v>
      </c>
      <c r="AZ51" s="177">
        <v>34348</v>
      </c>
      <c r="BA51" s="177">
        <v>325581</v>
      </c>
      <c r="BB51" s="177">
        <v>411</v>
      </c>
      <c r="BC51" s="177">
        <v>13290</v>
      </c>
      <c r="BD51" s="177">
        <v>154707</v>
      </c>
      <c r="BE51" s="177">
        <v>636</v>
      </c>
      <c r="BF51" s="177">
        <v>21058</v>
      </c>
      <c r="BG51" s="177">
        <v>170874</v>
      </c>
      <c r="BH51" s="177"/>
      <c r="BI51" s="177">
        <v>25</v>
      </c>
      <c r="BJ51" s="177">
        <v>17646</v>
      </c>
      <c r="BK51" s="177">
        <v>2</v>
      </c>
      <c r="BL51" s="177">
        <v>1985</v>
      </c>
      <c r="BM51" s="177">
        <v>23</v>
      </c>
      <c r="BN51" s="177">
        <v>15661</v>
      </c>
      <c r="BO51" s="177">
        <v>4</v>
      </c>
      <c r="BP51" s="177">
        <v>1490</v>
      </c>
      <c r="BQ51" s="177">
        <v>1</v>
      </c>
      <c r="BR51" s="177">
        <v>274</v>
      </c>
      <c r="BS51" s="177">
        <v>789</v>
      </c>
      <c r="BU51" s="22" t="s">
        <v>297</v>
      </c>
      <c r="BV51" s="177">
        <v>74972</v>
      </c>
      <c r="BW51" s="177">
        <v>843388</v>
      </c>
      <c r="BX51" s="177">
        <v>50322</v>
      </c>
      <c r="BY51" s="177">
        <v>92553</v>
      </c>
      <c r="BZ51" s="177">
        <v>637601</v>
      </c>
      <c r="CA51" s="177">
        <v>782</v>
      </c>
      <c r="CB51" s="177">
        <v>9539</v>
      </c>
      <c r="CC51" s="177">
        <v>243213</v>
      </c>
      <c r="CD51" s="177">
        <v>41387</v>
      </c>
      <c r="CE51" s="177"/>
      <c r="CF51" s="177">
        <v>65562</v>
      </c>
      <c r="CG51" s="177">
        <v>321180</v>
      </c>
      <c r="CH51" s="177">
        <v>8153</v>
      </c>
      <c r="CI51" s="177">
        <v>17452</v>
      </c>
      <c r="CJ51" s="177">
        <v>73208</v>
      </c>
      <c r="CK51" s="177">
        <v>8014</v>
      </c>
      <c r="CL51" s="177">
        <v>14449</v>
      </c>
      <c r="CM51" s="177">
        <v>95451</v>
      </c>
      <c r="CN51" s="177">
        <v>131</v>
      </c>
      <c r="CO51" s="177">
        <v>1069</v>
      </c>
      <c r="CP51" s="177">
        <v>38824</v>
      </c>
      <c r="CR51" s="22" t="s">
        <v>297</v>
      </c>
      <c r="CS51" s="177">
        <v>6925</v>
      </c>
      <c r="CT51" s="177">
        <v>11751</v>
      </c>
      <c r="CU51" s="177">
        <v>49655</v>
      </c>
      <c r="CV51" s="177">
        <v>958</v>
      </c>
      <c r="CW51" s="177">
        <v>1629</v>
      </c>
      <c r="CX51" s="177">
        <v>6972</v>
      </c>
      <c r="CY51" s="177">
        <v>22888</v>
      </c>
      <c r="CZ51" s="177">
        <v>30624</v>
      </c>
      <c r="DA51" s="177">
        <v>128855</v>
      </c>
      <c r="DB51" s="177"/>
      <c r="DC51" s="177">
        <v>4467</v>
      </c>
      <c r="DD51" s="177">
        <v>7007</v>
      </c>
      <c r="DE51" s="177">
        <v>18620</v>
      </c>
      <c r="DF51" s="177">
        <v>703</v>
      </c>
      <c r="DG51" s="177">
        <v>23614</v>
      </c>
      <c r="DH51" s="177">
        <v>9484</v>
      </c>
      <c r="DI51" s="177">
        <v>94</v>
      </c>
      <c r="DJ51" s="177">
        <v>2073</v>
      </c>
      <c r="DK51" s="177">
        <v>801</v>
      </c>
      <c r="DM51" s="22" t="s">
        <v>297</v>
      </c>
      <c r="DN51" s="177">
        <v>26</v>
      </c>
      <c r="DO51" s="177">
        <v>152</v>
      </c>
      <c r="DP51" s="177">
        <v>1074</v>
      </c>
      <c r="DQ51" s="177">
        <v>4</v>
      </c>
      <c r="DR51" s="177">
        <v>16</v>
      </c>
      <c r="DS51" s="177">
        <v>125</v>
      </c>
      <c r="DT51" s="177" t="s">
        <v>191</v>
      </c>
      <c r="DU51" s="177" t="s">
        <v>191</v>
      </c>
      <c r="DV51" s="177" t="s">
        <v>191</v>
      </c>
      <c r="DW51" s="177">
        <v>1484</v>
      </c>
      <c r="DX51" s="177"/>
      <c r="DY51" s="177">
        <v>8526</v>
      </c>
      <c r="DZ51" s="177">
        <v>1</v>
      </c>
      <c r="EA51" s="177">
        <v>10</v>
      </c>
      <c r="EB51" s="177">
        <v>80</v>
      </c>
      <c r="EC51" s="177">
        <v>5780</v>
      </c>
      <c r="ED51" s="177">
        <v>12</v>
      </c>
      <c r="EE51" s="177">
        <v>414</v>
      </c>
      <c r="EF51" s="177">
        <v>27</v>
      </c>
      <c r="EG51" s="177">
        <v>2530</v>
      </c>
      <c r="EH51" s="177">
        <v>16</v>
      </c>
      <c r="EI51" s="177">
        <v>1115</v>
      </c>
      <c r="EJ51" s="177"/>
      <c r="EK51" s="177"/>
      <c r="EL51" s="177"/>
      <c r="EN51" s="22" t="s">
        <v>297</v>
      </c>
      <c r="EO51" s="177">
        <v>18</v>
      </c>
      <c r="EP51" s="177">
        <v>11149</v>
      </c>
      <c r="EQ51" s="177">
        <v>98</v>
      </c>
      <c r="ER51" s="177">
        <v>36850</v>
      </c>
      <c r="ES51" s="177">
        <v>3855</v>
      </c>
      <c r="ET51" s="177">
        <v>9616</v>
      </c>
      <c r="EU51" s="177">
        <v>90414</v>
      </c>
      <c r="EV51" s="177">
        <v>126</v>
      </c>
      <c r="EW51" s="177">
        <v>1883</v>
      </c>
      <c r="EX51" s="177"/>
      <c r="EY51" s="177">
        <v>45434</v>
      </c>
      <c r="EZ51" s="177">
        <v>3400</v>
      </c>
      <c r="FA51" s="177">
        <v>6905</v>
      </c>
      <c r="FB51" s="177">
        <v>40026</v>
      </c>
      <c r="FC51" s="177">
        <v>329</v>
      </c>
      <c r="FD51" s="177">
        <v>828</v>
      </c>
      <c r="FE51" s="177">
        <v>4954</v>
      </c>
      <c r="FF51" s="177">
        <v>1849</v>
      </c>
      <c r="FG51" s="177">
        <v>2572</v>
      </c>
      <c r="FH51" s="177">
        <v>19251</v>
      </c>
      <c r="FJ51" s="22" t="s">
        <v>297</v>
      </c>
      <c r="FK51" s="177">
        <v>122</v>
      </c>
      <c r="FL51" s="177">
        <v>5030</v>
      </c>
      <c r="FM51" s="177">
        <v>2236</v>
      </c>
      <c r="FN51" s="177">
        <v>3</v>
      </c>
      <c r="FO51" s="177">
        <v>19</v>
      </c>
      <c r="FP51" s="177">
        <v>152</v>
      </c>
      <c r="FQ51" s="177">
        <v>374</v>
      </c>
      <c r="FR51" s="177">
        <v>854</v>
      </c>
      <c r="FS51" s="177">
        <v>9082</v>
      </c>
      <c r="FT51" s="177"/>
      <c r="FU51" s="177">
        <v>13</v>
      </c>
      <c r="FV51" s="177">
        <v>191</v>
      </c>
      <c r="FW51" s="177">
        <v>5610</v>
      </c>
      <c r="FX51" s="177">
        <v>309</v>
      </c>
      <c r="FY51" s="177">
        <v>525</v>
      </c>
      <c r="FZ51" s="177">
        <v>2780</v>
      </c>
      <c r="GA51" s="177">
        <v>52</v>
      </c>
      <c r="GB51" s="177">
        <v>138</v>
      </c>
      <c r="GC51" s="177">
        <v>692</v>
      </c>
      <c r="GE51" s="22" t="s">
        <v>297</v>
      </c>
      <c r="GF51" s="177">
        <v>178</v>
      </c>
      <c r="GG51" s="177">
        <v>234</v>
      </c>
      <c r="GH51" s="177">
        <v>1701</v>
      </c>
      <c r="GI51" s="177">
        <v>12</v>
      </c>
      <c r="GJ51" s="177">
        <v>414</v>
      </c>
      <c r="GK51" s="177">
        <v>225</v>
      </c>
      <c r="GL51" s="177" t="s">
        <v>191</v>
      </c>
      <c r="GM51" s="177" t="s">
        <v>191</v>
      </c>
      <c r="GN51" s="177" t="s">
        <v>191</v>
      </c>
      <c r="GO51" s="177"/>
      <c r="GP51" s="177">
        <v>31</v>
      </c>
      <c r="GQ51" s="177">
        <v>1360</v>
      </c>
      <c r="GR51" s="177">
        <v>27</v>
      </c>
      <c r="GS51" s="177">
        <v>2755</v>
      </c>
      <c r="GT51" s="177">
        <v>247</v>
      </c>
      <c r="GU51" s="177">
        <v>19056</v>
      </c>
      <c r="GV51" s="177">
        <v>165</v>
      </c>
      <c r="GW51" s="177">
        <v>11719</v>
      </c>
      <c r="GX51" s="177">
        <v>82</v>
      </c>
      <c r="GY51" s="177">
        <v>7337</v>
      </c>
    </row>
    <row r="52" spans="1:262" ht="10.5" customHeight="1">
      <c r="A52" s="22" t="s">
        <v>298</v>
      </c>
      <c r="B52" s="177">
        <v>135549</v>
      </c>
      <c r="C52" s="177">
        <v>2211958</v>
      </c>
      <c r="D52" s="177">
        <v>48828</v>
      </c>
      <c r="E52" s="177">
        <v>1153332</v>
      </c>
      <c r="F52" s="177">
        <v>33000</v>
      </c>
      <c r="G52" s="177">
        <v>70203</v>
      </c>
      <c r="H52" s="177">
        <v>671553</v>
      </c>
      <c r="I52" s="177">
        <v>867</v>
      </c>
      <c r="J52" s="177">
        <v>11198</v>
      </c>
      <c r="K52" s="177">
        <v>349169</v>
      </c>
      <c r="L52" s="177"/>
      <c r="M52" s="177">
        <v>25740</v>
      </c>
      <c r="N52" s="177">
        <v>43402</v>
      </c>
      <c r="O52" s="177">
        <v>237822</v>
      </c>
      <c r="P52" s="177">
        <v>6393</v>
      </c>
      <c r="Q52" s="177">
        <v>15603</v>
      </c>
      <c r="R52" s="177">
        <v>84562</v>
      </c>
      <c r="S52" s="177">
        <v>13311</v>
      </c>
      <c r="T52" s="177">
        <v>16453</v>
      </c>
      <c r="U52" s="177">
        <v>111378</v>
      </c>
      <c r="W52" s="22" t="s">
        <v>298</v>
      </c>
      <c r="X52" s="177">
        <v>782</v>
      </c>
      <c r="Y52" s="177">
        <v>27065</v>
      </c>
      <c r="Z52" s="177">
        <v>14498</v>
      </c>
      <c r="AA52" s="177">
        <v>5</v>
      </c>
      <c r="AB52" s="177">
        <v>23</v>
      </c>
      <c r="AC52" s="177">
        <v>226</v>
      </c>
      <c r="AD52" s="177" t="s">
        <v>191</v>
      </c>
      <c r="AE52" s="177" t="s">
        <v>191</v>
      </c>
      <c r="AF52" s="177" t="s">
        <v>191</v>
      </c>
      <c r="AG52" s="177">
        <v>1306</v>
      </c>
      <c r="AH52" s="177">
        <v>8766</v>
      </c>
      <c r="AI52" s="177"/>
      <c r="AJ52" s="177" t="s">
        <v>191</v>
      </c>
      <c r="AK52" s="177" t="s">
        <v>191</v>
      </c>
      <c r="AL52" s="177">
        <v>47</v>
      </c>
      <c r="AM52" s="177">
        <v>4685</v>
      </c>
      <c r="AN52" s="177">
        <v>1</v>
      </c>
      <c r="AO52" s="177">
        <v>55</v>
      </c>
      <c r="AP52" s="177">
        <v>8</v>
      </c>
      <c r="AQ52" s="177">
        <v>733</v>
      </c>
      <c r="AR52" s="177">
        <v>20</v>
      </c>
      <c r="AS52" s="177">
        <v>1324</v>
      </c>
      <c r="AT52" s="177"/>
      <c r="AU52" s="177"/>
      <c r="AV52" s="177"/>
      <c r="AX52" s="22" t="s">
        <v>298</v>
      </c>
      <c r="AY52" s="177">
        <v>1111</v>
      </c>
      <c r="AZ52" s="177">
        <v>35881</v>
      </c>
      <c r="BA52" s="177">
        <v>326033</v>
      </c>
      <c r="BB52" s="177">
        <v>458</v>
      </c>
      <c r="BC52" s="177">
        <v>14834</v>
      </c>
      <c r="BD52" s="177">
        <v>165216</v>
      </c>
      <c r="BE52" s="177">
        <v>653</v>
      </c>
      <c r="BF52" s="177">
        <v>21047</v>
      </c>
      <c r="BG52" s="177">
        <v>160817</v>
      </c>
      <c r="BH52" s="177"/>
      <c r="BI52" s="177">
        <v>19</v>
      </c>
      <c r="BJ52" s="177">
        <v>14081</v>
      </c>
      <c r="BK52" s="177">
        <v>4</v>
      </c>
      <c r="BL52" s="177">
        <v>2850</v>
      </c>
      <c r="BM52" s="177">
        <v>15</v>
      </c>
      <c r="BN52" s="177">
        <v>11231</v>
      </c>
      <c r="BO52" s="177" t="s">
        <v>191</v>
      </c>
      <c r="BP52" s="177" t="s">
        <v>191</v>
      </c>
      <c r="BQ52" s="177" t="s">
        <v>191</v>
      </c>
      <c r="BR52" s="177" t="s">
        <v>191</v>
      </c>
      <c r="BS52" s="177" t="s">
        <v>191</v>
      </c>
      <c r="BU52" s="22" t="s">
        <v>298</v>
      </c>
      <c r="BV52" s="177">
        <v>80327</v>
      </c>
      <c r="BW52" s="177">
        <v>919458</v>
      </c>
      <c r="BX52" s="177">
        <v>53972</v>
      </c>
      <c r="BY52" s="177">
        <v>101793</v>
      </c>
      <c r="BZ52" s="177">
        <v>710132</v>
      </c>
      <c r="CA52" s="177">
        <v>889</v>
      </c>
      <c r="CB52" s="177">
        <v>10879</v>
      </c>
      <c r="CC52" s="177">
        <v>279059</v>
      </c>
      <c r="CD52" s="177">
        <v>44116</v>
      </c>
      <c r="CE52" s="177"/>
      <c r="CF52" s="177">
        <v>71514</v>
      </c>
      <c r="CG52" s="177">
        <v>348026</v>
      </c>
      <c r="CH52" s="177">
        <v>8967</v>
      </c>
      <c r="CI52" s="177">
        <v>19400</v>
      </c>
      <c r="CJ52" s="177">
        <v>83046</v>
      </c>
      <c r="CK52" s="177">
        <v>8724</v>
      </c>
      <c r="CL52" s="177">
        <v>15983</v>
      </c>
      <c r="CM52" s="177">
        <v>101572</v>
      </c>
      <c r="CN52" s="177">
        <v>150</v>
      </c>
      <c r="CO52" s="177">
        <v>1088</v>
      </c>
      <c r="CP52" s="177">
        <v>40532</v>
      </c>
      <c r="CR52" s="22" t="s">
        <v>298</v>
      </c>
      <c r="CS52" s="177">
        <v>7504</v>
      </c>
      <c r="CT52" s="177">
        <v>12878</v>
      </c>
      <c r="CU52" s="177">
        <v>53309</v>
      </c>
      <c r="CV52" s="177">
        <v>1070</v>
      </c>
      <c r="CW52" s="177">
        <v>2017</v>
      </c>
      <c r="CX52" s="177">
        <v>7731</v>
      </c>
      <c r="CY52" s="177">
        <v>24345</v>
      </c>
      <c r="CZ52" s="177">
        <v>33211</v>
      </c>
      <c r="DA52" s="177">
        <v>143627</v>
      </c>
      <c r="DB52" s="177"/>
      <c r="DC52" s="177">
        <v>4757</v>
      </c>
      <c r="DD52" s="177">
        <v>7516</v>
      </c>
      <c r="DE52" s="177">
        <v>20408</v>
      </c>
      <c r="DF52" s="177">
        <v>803</v>
      </c>
      <c r="DG52" s="177">
        <v>26722</v>
      </c>
      <c r="DH52" s="177">
        <v>10714</v>
      </c>
      <c r="DI52" s="177">
        <v>121</v>
      </c>
      <c r="DJ52" s="177">
        <v>2234</v>
      </c>
      <c r="DK52" s="177">
        <v>866</v>
      </c>
      <c r="DM52" s="22" t="s">
        <v>298</v>
      </c>
      <c r="DN52" s="177">
        <v>28</v>
      </c>
      <c r="DO52" s="177">
        <v>169</v>
      </c>
      <c r="DP52" s="177">
        <v>1185</v>
      </c>
      <c r="DQ52" s="177">
        <v>3</v>
      </c>
      <c r="DR52" s="177">
        <v>13</v>
      </c>
      <c r="DS52" s="177">
        <v>105</v>
      </c>
      <c r="DT52" s="177" t="s">
        <v>191</v>
      </c>
      <c r="DU52" s="177" t="s">
        <v>191</v>
      </c>
      <c r="DV52" s="177" t="s">
        <v>191</v>
      </c>
      <c r="DW52" s="177">
        <v>1744</v>
      </c>
      <c r="DX52" s="177"/>
      <c r="DY52" s="177">
        <v>10063</v>
      </c>
      <c r="DZ52" s="177" t="s">
        <v>299</v>
      </c>
      <c r="EA52" s="177" t="s">
        <v>299</v>
      </c>
      <c r="EB52" s="177">
        <v>89</v>
      </c>
      <c r="EC52" s="177">
        <v>8318</v>
      </c>
      <c r="ED52" s="177">
        <v>17</v>
      </c>
      <c r="EE52" s="177">
        <v>600</v>
      </c>
      <c r="EF52" s="177">
        <v>25</v>
      </c>
      <c r="EG52" s="177">
        <v>1553</v>
      </c>
      <c r="EH52" s="177">
        <v>16</v>
      </c>
      <c r="EI52" s="177">
        <v>775</v>
      </c>
      <c r="EJ52" s="177"/>
      <c r="EK52" s="177"/>
      <c r="EL52" s="177"/>
      <c r="EN52" s="22" t="s">
        <v>298</v>
      </c>
      <c r="EO52" s="177">
        <v>9</v>
      </c>
      <c r="EP52" s="177">
        <v>1570</v>
      </c>
      <c r="EQ52" s="177">
        <v>82</v>
      </c>
      <c r="ER52" s="177">
        <v>30920</v>
      </c>
      <c r="ES52" s="177">
        <v>3942</v>
      </c>
      <c r="ET52" s="177">
        <v>10302</v>
      </c>
      <c r="EU52" s="177">
        <v>104115</v>
      </c>
      <c r="EV52" s="177">
        <v>132</v>
      </c>
      <c r="EW52" s="177">
        <v>1960</v>
      </c>
      <c r="EX52" s="177"/>
      <c r="EY52" s="177">
        <v>56113</v>
      </c>
      <c r="EZ52" s="177">
        <v>3456</v>
      </c>
      <c r="FA52" s="177">
        <v>7451</v>
      </c>
      <c r="FB52" s="177">
        <v>43051</v>
      </c>
      <c r="FC52" s="177">
        <v>354</v>
      </c>
      <c r="FD52" s="177">
        <v>891</v>
      </c>
      <c r="FE52" s="177">
        <v>4951</v>
      </c>
      <c r="FF52" s="177">
        <v>1852</v>
      </c>
      <c r="FG52" s="177">
        <v>2669</v>
      </c>
      <c r="FH52" s="177">
        <v>20181</v>
      </c>
      <c r="FJ52" s="22" t="s">
        <v>298</v>
      </c>
      <c r="FK52" s="177">
        <v>121</v>
      </c>
      <c r="FL52" s="177">
        <v>5022</v>
      </c>
      <c r="FM52" s="177">
        <v>2107</v>
      </c>
      <c r="FN52" s="177">
        <v>4</v>
      </c>
      <c r="FO52" s="177">
        <v>27</v>
      </c>
      <c r="FP52" s="177">
        <v>221</v>
      </c>
      <c r="FQ52" s="177">
        <v>377</v>
      </c>
      <c r="FR52" s="177">
        <v>820</v>
      </c>
      <c r="FS52" s="177">
        <v>7593</v>
      </c>
      <c r="FT52" s="177"/>
      <c r="FU52" s="177">
        <v>11</v>
      </c>
      <c r="FV52" s="177">
        <v>131</v>
      </c>
      <c r="FW52" s="177">
        <v>3684</v>
      </c>
      <c r="FX52" s="177">
        <v>313</v>
      </c>
      <c r="FY52" s="177">
        <v>558</v>
      </c>
      <c r="FZ52" s="177">
        <v>3284</v>
      </c>
      <c r="GA52" s="177">
        <v>53</v>
      </c>
      <c r="GB52" s="177">
        <v>131</v>
      </c>
      <c r="GC52" s="177">
        <v>625</v>
      </c>
      <c r="GE52" s="22" t="s">
        <v>298</v>
      </c>
      <c r="GF52" s="177">
        <v>174</v>
      </c>
      <c r="GG52" s="177">
        <v>237</v>
      </c>
      <c r="GH52" s="177">
        <v>1803</v>
      </c>
      <c r="GI52" s="177">
        <v>9</v>
      </c>
      <c r="GJ52" s="177">
        <v>295</v>
      </c>
      <c r="GK52" s="177">
        <v>150</v>
      </c>
      <c r="GL52" s="177" t="s">
        <v>191</v>
      </c>
      <c r="GM52" s="177" t="s">
        <v>191</v>
      </c>
      <c r="GN52" s="177" t="s">
        <v>191</v>
      </c>
      <c r="GO52" s="177"/>
      <c r="GP52" s="177">
        <v>26</v>
      </c>
      <c r="GQ52" s="177">
        <v>1619</v>
      </c>
      <c r="GR52" s="177">
        <v>19</v>
      </c>
      <c r="GS52" s="177">
        <v>1379</v>
      </c>
      <c r="GT52" s="177">
        <v>268</v>
      </c>
      <c r="GU52" s="177">
        <v>21041</v>
      </c>
      <c r="GV52" s="177">
        <v>180</v>
      </c>
      <c r="GW52" s="177">
        <v>15277</v>
      </c>
      <c r="GX52" s="177">
        <v>88</v>
      </c>
      <c r="GY52" s="177">
        <v>5764</v>
      </c>
    </row>
    <row r="53" spans="1:262" ht="10.5" customHeight="1">
      <c r="A53" s="22"/>
      <c r="B53" s="177"/>
      <c r="C53" s="177"/>
      <c r="D53" s="20"/>
      <c r="E53" s="20"/>
      <c r="F53" s="20"/>
      <c r="G53" s="20"/>
      <c r="H53" s="20"/>
      <c r="I53" s="20"/>
      <c r="J53" s="177"/>
      <c r="K53" s="177"/>
      <c r="L53" s="177"/>
      <c r="M53" s="20"/>
      <c r="N53" s="20"/>
      <c r="O53" s="20"/>
      <c r="P53" s="20"/>
      <c r="Q53" s="20"/>
      <c r="R53" s="20"/>
      <c r="S53" s="20"/>
      <c r="T53" s="177"/>
      <c r="U53" s="177"/>
      <c r="V53" s="194"/>
      <c r="W53" s="22"/>
      <c r="X53" s="177"/>
      <c r="Y53" s="177"/>
      <c r="Z53" s="177"/>
      <c r="AA53" s="177"/>
      <c r="AB53" s="20"/>
      <c r="AC53" s="20"/>
      <c r="AD53" s="20"/>
      <c r="AE53" s="20"/>
      <c r="AF53" s="20"/>
      <c r="AG53" s="20"/>
      <c r="AH53" s="177"/>
      <c r="AI53" s="177"/>
      <c r="AJ53" s="177"/>
      <c r="AK53" s="20"/>
      <c r="AL53" s="20"/>
      <c r="AM53" s="20"/>
      <c r="AN53" s="20"/>
      <c r="AO53" s="20"/>
      <c r="AP53" s="20"/>
      <c r="AQ53" s="20"/>
      <c r="AR53" s="177"/>
      <c r="AS53" s="177"/>
      <c r="AT53" s="177"/>
      <c r="AU53" s="177"/>
      <c r="AV53" s="177"/>
      <c r="AX53" s="22"/>
      <c r="AY53" s="177"/>
      <c r="AZ53" s="177"/>
      <c r="BA53" s="177"/>
      <c r="BB53" s="20"/>
      <c r="BC53" s="20"/>
      <c r="BD53" s="20"/>
      <c r="BE53" s="20"/>
      <c r="BF53" s="20"/>
      <c r="BG53" s="20"/>
      <c r="BH53" s="177"/>
      <c r="BI53" s="177"/>
      <c r="BJ53" s="177"/>
      <c r="BK53" s="20"/>
      <c r="BL53" s="20"/>
      <c r="BM53" s="20"/>
      <c r="BN53" s="20"/>
      <c r="BO53" s="20"/>
      <c r="BP53" s="20"/>
      <c r="BQ53" s="20"/>
      <c r="BR53" s="177"/>
      <c r="BS53" s="177"/>
      <c r="BU53" s="22"/>
      <c r="BV53" s="177"/>
      <c r="BW53" s="177"/>
      <c r="BX53" s="177"/>
      <c r="BY53" s="20"/>
      <c r="BZ53" s="20"/>
      <c r="CA53" s="20"/>
      <c r="CB53" s="20"/>
      <c r="CC53" s="20"/>
      <c r="CD53" s="20"/>
      <c r="CE53" s="177"/>
      <c r="CF53" s="177"/>
      <c r="CG53" s="177"/>
      <c r="CH53" s="20"/>
      <c r="CI53" s="20"/>
      <c r="CJ53" s="20"/>
      <c r="CK53" s="20"/>
      <c r="CL53" s="20"/>
      <c r="CM53" s="20"/>
      <c r="CN53" s="20"/>
      <c r="CO53" s="177"/>
      <c r="CP53" s="177"/>
      <c r="CR53" s="22"/>
      <c r="CS53" s="177"/>
      <c r="CT53" s="177"/>
      <c r="CU53" s="177"/>
      <c r="CV53" s="20"/>
      <c r="CW53" s="20"/>
      <c r="CX53" s="20"/>
      <c r="CY53" s="20"/>
      <c r="CZ53" s="20"/>
      <c r="DA53" s="20"/>
      <c r="DB53" s="177"/>
      <c r="DC53" s="177"/>
      <c r="DD53" s="177"/>
      <c r="DE53" s="20"/>
      <c r="DF53" s="20"/>
      <c r="DG53" s="20"/>
      <c r="DH53" s="20"/>
      <c r="DI53" s="20"/>
      <c r="DJ53" s="20"/>
      <c r="DK53" s="20"/>
      <c r="DM53" s="22"/>
      <c r="DN53" s="177"/>
      <c r="DO53" s="177"/>
      <c r="DP53" s="177"/>
      <c r="DQ53" s="177"/>
      <c r="DR53" s="177"/>
      <c r="DS53" s="177"/>
      <c r="DT53" s="20"/>
      <c r="DU53" s="20"/>
      <c r="DV53" s="20"/>
      <c r="DW53" s="20"/>
      <c r="DX53" s="20"/>
      <c r="DY53" s="20"/>
      <c r="DZ53" s="177"/>
      <c r="EA53" s="177"/>
      <c r="EB53" s="177"/>
      <c r="EC53" s="20"/>
      <c r="ED53" s="20"/>
      <c r="EE53" s="20"/>
      <c r="EF53" s="20"/>
      <c r="EG53" s="20"/>
      <c r="EH53" s="20"/>
      <c r="EI53" s="20"/>
      <c r="EJ53" s="20"/>
      <c r="EK53" s="20"/>
      <c r="EL53" s="20"/>
      <c r="EN53" s="22"/>
      <c r="EO53" s="177"/>
      <c r="EP53" s="177"/>
      <c r="EQ53" s="177"/>
      <c r="ER53" s="177"/>
      <c r="ES53" s="20"/>
      <c r="ET53" s="20"/>
      <c r="EU53" s="20"/>
      <c r="EV53" s="20"/>
      <c r="EW53" s="20"/>
      <c r="EX53" s="20"/>
      <c r="EY53" s="177"/>
      <c r="EZ53" s="177"/>
      <c r="FA53" s="177"/>
      <c r="FB53" s="20"/>
      <c r="FC53" s="20"/>
      <c r="FD53" s="20"/>
      <c r="FE53" s="20"/>
      <c r="FF53" s="20"/>
      <c r="FG53" s="20"/>
      <c r="FH53" s="20"/>
      <c r="FJ53" s="22"/>
      <c r="FK53" s="177"/>
      <c r="FL53" s="177"/>
      <c r="FM53" s="177"/>
      <c r="FN53" s="20"/>
      <c r="FO53" s="20"/>
      <c r="FP53" s="20"/>
      <c r="FQ53" s="20"/>
      <c r="FR53" s="20"/>
      <c r="FS53" s="20"/>
      <c r="FT53" s="177"/>
      <c r="FU53" s="177"/>
      <c r="FV53" s="177"/>
      <c r="FW53" s="20"/>
      <c r="FX53" s="20"/>
      <c r="FY53" s="20"/>
      <c r="FZ53" s="20"/>
      <c r="GA53" s="20"/>
      <c r="GB53" s="20"/>
      <c r="GC53" s="20"/>
      <c r="GE53" s="22"/>
      <c r="GF53" s="177"/>
      <c r="GG53" s="177"/>
      <c r="GH53" s="177"/>
      <c r="GI53" s="177"/>
      <c r="GJ53" s="20"/>
      <c r="GK53" s="20"/>
      <c r="GL53" s="20"/>
      <c r="GM53" s="20"/>
      <c r="GN53" s="20"/>
      <c r="GO53" s="20"/>
      <c r="GP53" s="177"/>
      <c r="GQ53" s="177"/>
      <c r="GR53" s="177"/>
      <c r="GS53" s="20"/>
      <c r="GT53" s="20"/>
      <c r="GU53" s="20"/>
      <c r="GV53" s="20"/>
      <c r="GW53" s="20"/>
      <c r="GX53" s="20"/>
      <c r="GY53" s="20"/>
    </row>
    <row r="54" spans="1:262" ht="10.5" customHeight="1">
      <c r="A54" s="22"/>
      <c r="B54" s="177"/>
      <c r="C54" s="177"/>
      <c r="D54" s="20"/>
      <c r="E54" s="20"/>
      <c r="F54" s="20"/>
      <c r="G54" s="20"/>
      <c r="H54" s="20"/>
      <c r="I54" s="20"/>
      <c r="J54" s="20"/>
      <c r="K54" s="177"/>
      <c r="L54" s="177"/>
      <c r="M54" s="20"/>
      <c r="N54" s="20"/>
      <c r="O54" s="20"/>
      <c r="P54" s="20"/>
      <c r="Q54" s="20"/>
      <c r="R54" s="20"/>
      <c r="S54" s="20"/>
      <c r="T54" s="20"/>
      <c r="U54" s="177"/>
      <c r="V54" s="196"/>
      <c r="W54" s="22"/>
      <c r="X54" s="177"/>
      <c r="Y54" s="177"/>
      <c r="Z54" s="177"/>
      <c r="AA54" s="177"/>
      <c r="AB54" s="20"/>
      <c r="AC54" s="20"/>
      <c r="AD54" s="20"/>
      <c r="AE54" s="20"/>
      <c r="AF54" s="20"/>
      <c r="AG54" s="20"/>
      <c r="AH54" s="20"/>
      <c r="AI54" s="177"/>
      <c r="AJ54" s="177"/>
      <c r="AK54" s="20"/>
      <c r="AL54" s="20"/>
      <c r="AM54" s="20"/>
      <c r="AN54" s="20"/>
      <c r="AO54" s="20"/>
      <c r="AP54" s="20"/>
      <c r="AQ54" s="20"/>
      <c r="AR54" s="20"/>
      <c r="AS54" s="177"/>
      <c r="AT54" s="177"/>
      <c r="AU54" s="177"/>
      <c r="AV54" s="177"/>
      <c r="AX54" s="22"/>
      <c r="AY54" s="177"/>
      <c r="AZ54" s="177"/>
      <c r="BA54" s="177"/>
      <c r="BB54" s="20"/>
      <c r="BC54" s="20"/>
      <c r="BD54" s="20"/>
      <c r="BE54" s="20"/>
      <c r="BF54" s="20"/>
      <c r="BG54" s="20"/>
      <c r="BH54" s="20"/>
      <c r="BI54" s="177"/>
      <c r="BJ54" s="177"/>
      <c r="BK54" s="20"/>
      <c r="BL54" s="20"/>
      <c r="BM54" s="20"/>
      <c r="BN54" s="20"/>
      <c r="BO54" s="20"/>
      <c r="BP54" s="20"/>
      <c r="BQ54" s="20"/>
      <c r="BR54" s="20"/>
      <c r="BS54" s="177"/>
      <c r="BU54" s="22"/>
      <c r="BV54" s="177"/>
      <c r="BW54" s="177"/>
      <c r="BX54" s="177"/>
      <c r="BY54" s="20"/>
      <c r="BZ54" s="20"/>
      <c r="CA54" s="20"/>
      <c r="CB54" s="20"/>
      <c r="CC54" s="20"/>
      <c r="CD54" s="20"/>
      <c r="CE54" s="20"/>
      <c r="CF54" s="177"/>
      <c r="CG54" s="177"/>
      <c r="CH54" s="20"/>
      <c r="CI54" s="20"/>
      <c r="CJ54" s="20"/>
      <c r="CK54" s="20"/>
      <c r="CL54" s="20"/>
      <c r="CM54" s="20"/>
      <c r="CN54" s="20"/>
      <c r="CO54" s="20"/>
      <c r="CP54" s="177"/>
      <c r="CR54" s="22"/>
      <c r="CS54" s="177"/>
      <c r="CT54" s="177"/>
      <c r="CU54" s="177"/>
      <c r="CV54" s="20"/>
      <c r="CW54" s="20"/>
      <c r="CX54" s="20"/>
      <c r="CY54" s="20"/>
      <c r="CZ54" s="20"/>
      <c r="DA54" s="20"/>
      <c r="DB54" s="20"/>
      <c r="DC54" s="177"/>
      <c r="DD54" s="177"/>
      <c r="DE54" s="20"/>
      <c r="DF54" s="20"/>
      <c r="DG54" s="20"/>
      <c r="DH54" s="20"/>
      <c r="DI54" s="20"/>
      <c r="DJ54" s="20"/>
      <c r="DK54" s="20"/>
      <c r="DM54" s="22"/>
      <c r="DN54" s="177"/>
      <c r="DO54" s="177"/>
      <c r="DP54" s="177"/>
      <c r="DQ54" s="177"/>
      <c r="DR54" s="177"/>
      <c r="DS54" s="177"/>
      <c r="DT54" s="20"/>
      <c r="DU54" s="20"/>
      <c r="DV54" s="20"/>
      <c r="DW54" s="20"/>
      <c r="DX54" s="20"/>
      <c r="DY54" s="20"/>
      <c r="DZ54" s="20"/>
      <c r="EA54" s="177"/>
      <c r="EB54" s="177"/>
      <c r="EC54" s="20"/>
      <c r="ED54" s="20"/>
      <c r="EE54" s="20"/>
      <c r="EF54" s="20"/>
      <c r="EG54" s="20"/>
      <c r="EH54" s="20"/>
      <c r="EI54" s="20"/>
      <c r="EJ54" s="20"/>
      <c r="EK54" s="20"/>
      <c r="EL54" s="20"/>
      <c r="EN54" s="22"/>
      <c r="EO54" s="177"/>
      <c r="EP54" s="177"/>
      <c r="EQ54" s="177"/>
      <c r="ER54" s="177"/>
      <c r="ES54" s="20"/>
      <c r="ET54" s="20"/>
      <c r="EU54" s="20"/>
      <c r="EV54" s="20"/>
      <c r="EW54" s="20"/>
      <c r="EX54" s="20"/>
      <c r="EY54" s="20"/>
      <c r="EZ54" s="177"/>
      <c r="FA54" s="177"/>
      <c r="FB54" s="20"/>
      <c r="FC54" s="20"/>
      <c r="FD54" s="20"/>
      <c r="FE54" s="20"/>
      <c r="FF54" s="20"/>
      <c r="FG54" s="20"/>
      <c r="FH54" s="20"/>
      <c r="FI54" s="186"/>
      <c r="FJ54" s="22"/>
      <c r="FK54" s="177"/>
      <c r="FL54" s="177"/>
      <c r="FM54" s="177"/>
      <c r="FN54" s="20"/>
      <c r="FO54" s="20"/>
      <c r="FP54" s="20"/>
      <c r="FQ54" s="20"/>
      <c r="FR54" s="20"/>
      <c r="FS54" s="20"/>
      <c r="FT54" s="20"/>
      <c r="FU54" s="177"/>
      <c r="FV54" s="177"/>
      <c r="FW54" s="20"/>
      <c r="FX54" s="20"/>
      <c r="FY54" s="20"/>
      <c r="FZ54" s="20"/>
      <c r="GA54" s="20"/>
      <c r="GB54" s="20"/>
      <c r="GC54" s="20"/>
      <c r="GD54" s="186"/>
      <c r="GE54" s="22"/>
      <c r="GF54" s="177"/>
      <c r="GG54" s="177"/>
      <c r="GH54" s="177"/>
      <c r="GI54" s="177"/>
      <c r="GJ54" s="20"/>
      <c r="GK54" s="20"/>
      <c r="GL54" s="20"/>
      <c r="GM54" s="20"/>
      <c r="GN54" s="20"/>
      <c r="GO54" s="20"/>
      <c r="GP54" s="20"/>
      <c r="GQ54" s="177"/>
      <c r="GR54" s="177"/>
      <c r="GS54" s="20"/>
      <c r="GT54" s="20"/>
      <c r="GU54" s="20"/>
      <c r="GV54" s="20"/>
      <c r="GW54" s="20"/>
      <c r="GX54" s="20"/>
      <c r="GY54" s="20"/>
    </row>
    <row r="55" spans="1:262" s="289" customFormat="1" ht="10.5" customHeight="1">
      <c r="A55" s="317" t="s">
        <v>372</v>
      </c>
      <c r="B55" s="274">
        <f>SUM(B58:B69)</f>
        <v>1142624</v>
      </c>
      <c r="C55" s="274">
        <f t="shared" ref="C55:U55" si="0">SUM(C58:C69)</f>
        <v>18770723733</v>
      </c>
      <c r="D55" s="274">
        <f t="shared" si="0"/>
        <v>415229</v>
      </c>
      <c r="E55" s="274">
        <f t="shared" si="0"/>
        <v>9906575024</v>
      </c>
      <c r="F55" s="274">
        <f t="shared" si="0"/>
        <v>280395</v>
      </c>
      <c r="G55" s="274">
        <f t="shared" si="0"/>
        <v>588234</v>
      </c>
      <c r="H55" s="274">
        <f t="shared" si="0"/>
        <v>5751985681</v>
      </c>
      <c r="I55" s="274">
        <f t="shared" si="0"/>
        <v>8019</v>
      </c>
      <c r="J55" s="274">
        <f t="shared" si="0"/>
        <v>103854</v>
      </c>
      <c r="K55" s="274">
        <f t="shared" si="0"/>
        <v>3084378534</v>
      </c>
      <c r="L55" s="274"/>
      <c r="M55" s="274">
        <f t="shared" si="0"/>
        <v>219595</v>
      </c>
      <c r="N55" s="274">
        <f t="shared" si="0"/>
        <v>359058</v>
      </c>
      <c r="O55" s="274">
        <f t="shared" si="0"/>
        <v>2006650883</v>
      </c>
      <c r="P55" s="274">
        <f t="shared" si="0"/>
        <v>52781</v>
      </c>
      <c r="Q55" s="274">
        <f t="shared" si="0"/>
        <v>125322</v>
      </c>
      <c r="R55" s="274">
        <f t="shared" si="0"/>
        <v>660956264</v>
      </c>
      <c r="S55" s="274">
        <f t="shared" si="0"/>
        <v>113836</v>
      </c>
      <c r="T55" s="274">
        <f t="shared" si="0"/>
        <v>138106</v>
      </c>
      <c r="U55" s="274">
        <f t="shared" si="0"/>
        <v>955494792</v>
      </c>
      <c r="W55" s="317" t="s">
        <v>372</v>
      </c>
      <c r="X55" s="274">
        <f>SUM(X58:X69)</f>
        <v>7240</v>
      </c>
      <c r="Y55" s="274">
        <f t="shared" ref="Y55:AW55" si="1">SUM(Y58:Y69)</f>
        <v>243816</v>
      </c>
      <c r="Z55" s="274">
        <f t="shared" si="1"/>
        <v>131202148</v>
      </c>
      <c r="AA55" s="274">
        <f t="shared" si="1"/>
        <v>32</v>
      </c>
      <c r="AB55" s="274">
        <f t="shared" si="1"/>
        <v>199</v>
      </c>
      <c r="AC55" s="274">
        <f t="shared" si="1"/>
        <v>1950805</v>
      </c>
      <c r="AD55" s="274">
        <f t="shared" si="1"/>
        <v>0</v>
      </c>
      <c r="AE55" s="274">
        <f t="shared" si="1"/>
        <v>0</v>
      </c>
      <c r="AF55" s="274">
        <f t="shared" si="1"/>
        <v>0</v>
      </c>
      <c r="AG55" s="274">
        <f t="shared" si="1"/>
        <v>10823</v>
      </c>
      <c r="AH55" s="274">
        <f t="shared" si="1"/>
        <v>118741497</v>
      </c>
      <c r="AI55" s="274"/>
      <c r="AJ55" s="274">
        <f t="shared" si="1"/>
        <v>18</v>
      </c>
      <c r="AK55" s="274">
        <f t="shared" si="1"/>
        <v>7546511</v>
      </c>
      <c r="AL55" s="274">
        <f t="shared" si="1"/>
        <v>386</v>
      </c>
      <c r="AM55" s="274">
        <f t="shared" si="1"/>
        <v>34178922</v>
      </c>
      <c r="AN55" s="274">
        <f t="shared" si="1"/>
        <v>55</v>
      </c>
      <c r="AO55" s="274">
        <f t="shared" si="1"/>
        <v>2713336</v>
      </c>
      <c r="AP55" s="274">
        <f t="shared" si="1"/>
        <v>76</v>
      </c>
      <c r="AQ55" s="274">
        <f>SUM(AQ58:AQ69)</f>
        <v>6102659</v>
      </c>
      <c r="AR55" s="274">
        <f t="shared" si="1"/>
        <v>78</v>
      </c>
      <c r="AS55" s="274">
        <f t="shared" si="1"/>
        <v>5867591</v>
      </c>
      <c r="AT55" s="274">
        <f t="shared" si="1"/>
        <v>462</v>
      </c>
      <c r="AU55" s="274">
        <f t="shared" si="1"/>
        <v>40281581</v>
      </c>
      <c r="AV55" s="274">
        <f t="shared" si="1"/>
        <v>133</v>
      </c>
      <c r="AW55" s="274">
        <f t="shared" si="1"/>
        <v>8580927</v>
      </c>
      <c r="AX55" s="317" t="s">
        <v>372</v>
      </c>
      <c r="AY55" s="274">
        <f t="shared" ref="AY55:BS55" si="2">SUM(AY58:AY69)</f>
        <v>9351</v>
      </c>
      <c r="AZ55" s="274">
        <f t="shared" si="2"/>
        <v>304600</v>
      </c>
      <c r="BA55" s="274">
        <f t="shared" si="2"/>
        <v>2763469365</v>
      </c>
      <c r="BB55" s="274">
        <f t="shared" si="2"/>
        <v>3676</v>
      </c>
      <c r="BC55" s="274">
        <f t="shared" si="2"/>
        <v>120071</v>
      </c>
      <c r="BD55" s="274">
        <f t="shared" si="2"/>
        <v>1357547922</v>
      </c>
      <c r="BE55" s="274">
        <f t="shared" si="2"/>
        <v>5675</v>
      </c>
      <c r="BF55" s="274">
        <f t="shared" si="2"/>
        <v>184529</v>
      </c>
      <c r="BG55" s="274">
        <f t="shared" si="2"/>
        <v>1405921443</v>
      </c>
      <c r="BH55" s="274"/>
      <c r="BI55" s="274">
        <f t="shared" si="2"/>
        <v>171</v>
      </c>
      <c r="BJ55" s="274">
        <f t="shared" si="2"/>
        <v>122642357</v>
      </c>
      <c r="BK55" s="274">
        <f t="shared" si="2"/>
        <v>47</v>
      </c>
      <c r="BL55" s="274">
        <f t="shared" si="2"/>
        <v>41762000</v>
      </c>
      <c r="BM55" s="274">
        <f t="shared" si="2"/>
        <v>124</v>
      </c>
      <c r="BN55" s="274">
        <f t="shared" si="2"/>
        <v>80880357</v>
      </c>
      <c r="BO55" s="274">
        <f t="shared" si="2"/>
        <v>5</v>
      </c>
      <c r="BP55" s="274">
        <f t="shared" si="2"/>
        <v>1840000</v>
      </c>
      <c r="BQ55" s="274">
        <f t="shared" si="2"/>
        <v>3</v>
      </c>
      <c r="BR55" s="274">
        <f t="shared" si="2"/>
        <v>760</v>
      </c>
      <c r="BS55" s="274">
        <f t="shared" si="2"/>
        <v>2839360</v>
      </c>
      <c r="BU55" s="317" t="s">
        <v>372</v>
      </c>
      <c r="BV55" s="274">
        <f t="shared" ref="BV55:CP55" si="3">SUM(BV58:BV69)</f>
        <v>669148</v>
      </c>
      <c r="BW55" s="274">
        <f t="shared" si="3"/>
        <v>7640824263</v>
      </c>
      <c r="BX55" s="274">
        <f t="shared" si="3"/>
        <v>452261</v>
      </c>
      <c r="BY55" s="274">
        <f t="shared" si="3"/>
        <v>846755</v>
      </c>
      <c r="BZ55" s="274">
        <f t="shared" si="3"/>
        <v>5898804075</v>
      </c>
      <c r="CA55" s="274">
        <f t="shared" si="3"/>
        <v>7324</v>
      </c>
      <c r="CB55" s="274">
        <f t="shared" si="3"/>
        <v>91035</v>
      </c>
      <c r="CC55" s="274">
        <f t="shared" si="3"/>
        <v>2268247527</v>
      </c>
      <c r="CD55" s="274">
        <f t="shared" si="3"/>
        <v>368215</v>
      </c>
      <c r="CE55" s="274"/>
      <c r="CF55" s="274">
        <f t="shared" si="3"/>
        <v>592620</v>
      </c>
      <c r="CG55" s="274">
        <f t="shared" si="3"/>
        <v>2953328569</v>
      </c>
      <c r="CH55" s="274">
        <f t="shared" si="3"/>
        <v>76722</v>
      </c>
      <c r="CI55" s="274">
        <f t="shared" si="3"/>
        <v>163100</v>
      </c>
      <c r="CJ55" s="274">
        <f t="shared" si="3"/>
        <v>677227979</v>
      </c>
      <c r="CK55" s="274">
        <f t="shared" si="3"/>
        <v>66248</v>
      </c>
      <c r="CL55" s="274">
        <f t="shared" si="3"/>
        <v>117083</v>
      </c>
      <c r="CM55" s="274">
        <f t="shared" si="3"/>
        <v>727316211</v>
      </c>
      <c r="CN55" s="274">
        <f t="shared" si="3"/>
        <v>1120</v>
      </c>
      <c r="CO55" s="274">
        <f t="shared" si="3"/>
        <v>7357</v>
      </c>
      <c r="CP55" s="274">
        <f t="shared" si="3"/>
        <v>282260184</v>
      </c>
      <c r="CR55" s="317" t="s">
        <v>372</v>
      </c>
      <c r="CS55" s="274">
        <f t="shared" ref="CS55:DK55" si="4">SUM(CS58:CS69)</f>
        <v>57486</v>
      </c>
      <c r="CT55" s="274">
        <f t="shared" si="4"/>
        <v>96224</v>
      </c>
      <c r="CU55" s="274">
        <f t="shared" si="4"/>
        <v>391384179</v>
      </c>
      <c r="CV55" s="274">
        <f t="shared" si="4"/>
        <v>7642</v>
      </c>
      <c r="CW55" s="274">
        <f t="shared" si="4"/>
        <v>13502</v>
      </c>
      <c r="CX55" s="274">
        <f t="shared" si="4"/>
        <v>53671848</v>
      </c>
      <c r="CY55" s="274">
        <f t="shared" si="4"/>
        <v>198685</v>
      </c>
      <c r="CZ55" s="274">
        <f t="shared" si="4"/>
        <v>265814</v>
      </c>
      <c r="DA55" s="274">
        <f t="shared" si="4"/>
        <v>1165504118</v>
      </c>
      <c r="DB55" s="274"/>
      <c r="DC55" s="274">
        <f t="shared" si="4"/>
        <v>35625</v>
      </c>
      <c r="DD55" s="274">
        <f t="shared" si="4"/>
        <v>55353</v>
      </c>
      <c r="DE55" s="274">
        <f t="shared" si="4"/>
        <v>146164327</v>
      </c>
      <c r="DF55" s="274">
        <f t="shared" si="4"/>
        <v>6588</v>
      </c>
      <c r="DG55" s="274">
        <f t="shared" si="4"/>
        <v>224379</v>
      </c>
      <c r="DH55" s="274">
        <f t="shared" si="4"/>
        <v>89436080</v>
      </c>
      <c r="DI55" s="274">
        <f t="shared" si="4"/>
        <v>854</v>
      </c>
      <c r="DJ55" s="274">
        <f t="shared" si="4"/>
        <v>13162</v>
      </c>
      <c r="DK55" s="274">
        <f t="shared" si="4"/>
        <v>5023740</v>
      </c>
      <c r="DL55" s="290"/>
      <c r="DM55" s="317" t="s">
        <v>372</v>
      </c>
      <c r="DN55" s="274">
        <f t="shared" ref="DN55:EI55" si="5">SUM(DN58:DN69)</f>
        <v>255</v>
      </c>
      <c r="DO55" s="274">
        <f t="shared" si="5"/>
        <v>1639</v>
      </c>
      <c r="DP55" s="274">
        <f t="shared" si="5"/>
        <v>11344930</v>
      </c>
      <c r="DQ55" s="274">
        <f t="shared" si="5"/>
        <v>19</v>
      </c>
      <c r="DR55" s="274">
        <f t="shared" si="5"/>
        <v>112</v>
      </c>
      <c r="DS55" s="274">
        <f t="shared" si="5"/>
        <v>846120</v>
      </c>
      <c r="DT55" s="274">
        <f t="shared" si="5"/>
        <v>1</v>
      </c>
      <c r="DU55" s="274">
        <f t="shared" si="5"/>
        <v>13</v>
      </c>
      <c r="DV55" s="274">
        <f t="shared" si="5"/>
        <v>900</v>
      </c>
      <c r="DW55" s="274">
        <f t="shared" si="5"/>
        <v>16049</v>
      </c>
      <c r="DX55" s="274"/>
      <c r="DY55" s="274">
        <f t="shared" si="5"/>
        <v>91712464</v>
      </c>
      <c r="DZ55" s="274">
        <f t="shared" si="5"/>
        <v>2</v>
      </c>
      <c r="EA55" s="274">
        <f t="shared" si="5"/>
        <v>24210</v>
      </c>
      <c r="EB55" s="274">
        <f t="shared" si="5"/>
        <v>606</v>
      </c>
      <c r="EC55" s="274">
        <f t="shared" si="5"/>
        <v>42543532</v>
      </c>
      <c r="ED55" s="274">
        <f t="shared" si="5"/>
        <v>110</v>
      </c>
      <c r="EE55" s="274">
        <f t="shared" si="5"/>
        <v>3692421</v>
      </c>
      <c r="EF55" s="274">
        <f t="shared" si="5"/>
        <v>230</v>
      </c>
      <c r="EG55" s="274">
        <f t="shared" si="5"/>
        <v>13104487</v>
      </c>
      <c r="EH55" s="274">
        <f t="shared" si="5"/>
        <v>135</v>
      </c>
      <c r="EI55" s="274">
        <f t="shared" si="5"/>
        <v>9466538</v>
      </c>
      <c r="EJ55" s="274">
        <f>EB55+EF55</f>
        <v>836</v>
      </c>
      <c r="EK55" s="274">
        <f>EC55+EG55</f>
        <v>55648019</v>
      </c>
      <c r="EL55" s="274">
        <f>ED55+EH55</f>
        <v>245</v>
      </c>
      <c r="EM55" s="332">
        <f>EE55+EI55</f>
        <v>13158959</v>
      </c>
      <c r="EN55" s="317" t="s">
        <v>372</v>
      </c>
      <c r="EO55" s="274">
        <f t="shared" ref="EO55:FH55" si="6">SUM(EO58:EO69)</f>
        <v>118</v>
      </c>
      <c r="EP55" s="274">
        <f t="shared" si="6"/>
        <v>59748000</v>
      </c>
      <c r="EQ55" s="274">
        <f t="shared" si="6"/>
        <v>696</v>
      </c>
      <c r="ER55" s="274">
        <f t="shared" si="6"/>
        <v>255442508</v>
      </c>
      <c r="ES55" s="274">
        <f t="shared" si="6"/>
        <v>35509</v>
      </c>
      <c r="ET55" s="274">
        <f t="shared" si="6"/>
        <v>90410</v>
      </c>
      <c r="EU55" s="274">
        <f t="shared" si="6"/>
        <v>885055754</v>
      </c>
      <c r="EV55" s="274">
        <f t="shared" si="6"/>
        <v>1124</v>
      </c>
      <c r="EW55" s="274">
        <f t="shared" si="6"/>
        <v>17449</v>
      </c>
      <c r="EX55" s="274"/>
      <c r="EY55" s="274">
        <f t="shared" si="6"/>
        <v>471786786</v>
      </c>
      <c r="EZ55" s="274">
        <f t="shared" si="6"/>
        <v>31323</v>
      </c>
      <c r="FA55" s="274">
        <f t="shared" si="6"/>
        <v>65502</v>
      </c>
      <c r="FB55" s="274">
        <f t="shared" si="6"/>
        <v>368779048</v>
      </c>
      <c r="FC55" s="274">
        <f t="shared" si="6"/>
        <v>3062</v>
      </c>
      <c r="FD55" s="274">
        <f t="shared" si="6"/>
        <v>7459</v>
      </c>
      <c r="FE55" s="274">
        <f>SUM(FE58:FE69)</f>
        <v>44489920</v>
      </c>
      <c r="FF55" s="274">
        <f t="shared" si="6"/>
        <v>17170</v>
      </c>
      <c r="FG55" s="274">
        <f t="shared" si="6"/>
        <v>24046</v>
      </c>
      <c r="FH55" s="274">
        <f t="shared" si="6"/>
        <v>190056412</v>
      </c>
      <c r="FI55" s="290"/>
      <c r="FJ55" s="317" t="s">
        <v>372</v>
      </c>
      <c r="FK55" s="274">
        <f t="shared" ref="FK55:GC55" si="7">SUM(FK58:FK69)</f>
        <v>1080</v>
      </c>
      <c r="FL55" s="274">
        <f t="shared" si="7"/>
        <v>45281</v>
      </c>
      <c r="FM55" s="274">
        <f t="shared" si="7"/>
        <v>19379792</v>
      </c>
      <c r="FN55" s="274">
        <f t="shared" si="7"/>
        <v>23</v>
      </c>
      <c r="FO55" s="274">
        <f t="shared" si="7"/>
        <v>149</v>
      </c>
      <c r="FP55" s="274">
        <f t="shared" si="7"/>
        <v>1168570</v>
      </c>
      <c r="FQ55" s="274">
        <f t="shared" si="7"/>
        <v>3484</v>
      </c>
      <c r="FR55" s="274">
        <f t="shared" si="7"/>
        <v>7706</v>
      </c>
      <c r="FS55" s="274">
        <f t="shared" si="7"/>
        <v>79645741</v>
      </c>
      <c r="FT55" s="274"/>
      <c r="FU55" s="274">
        <f t="shared" si="7"/>
        <v>102</v>
      </c>
      <c r="FV55" s="274">
        <f t="shared" si="7"/>
        <v>1152</v>
      </c>
      <c r="FW55" s="274">
        <f t="shared" si="7"/>
        <v>38723701</v>
      </c>
      <c r="FX55" s="274">
        <f t="shared" si="7"/>
        <v>2974</v>
      </c>
      <c r="FY55" s="274">
        <f t="shared" si="7"/>
        <v>5530</v>
      </c>
      <c r="FZ55" s="274">
        <f t="shared" si="7"/>
        <v>35690819</v>
      </c>
      <c r="GA55" s="274">
        <f t="shared" si="7"/>
        <v>408</v>
      </c>
      <c r="GB55" s="274">
        <f t="shared" si="7"/>
        <v>1024</v>
      </c>
      <c r="GC55" s="274">
        <f t="shared" si="7"/>
        <v>5231221</v>
      </c>
      <c r="GD55" s="290"/>
      <c r="GE55" s="317" t="s">
        <v>372</v>
      </c>
      <c r="GF55" s="274">
        <f t="shared" ref="GF55:IQ55" si="8">SUM(GF58:GF69)</f>
        <v>1684</v>
      </c>
      <c r="GG55" s="274">
        <f t="shared" si="8"/>
        <v>2209</v>
      </c>
      <c r="GH55" s="274">
        <f t="shared" si="8"/>
        <v>17533508</v>
      </c>
      <c r="GI55" s="274">
        <f t="shared" si="8"/>
        <v>94</v>
      </c>
      <c r="GJ55" s="274">
        <f t="shared" si="8"/>
        <v>2742</v>
      </c>
      <c r="GK55" s="274">
        <f t="shared" si="8"/>
        <v>1445600</v>
      </c>
      <c r="GL55" s="274">
        <f t="shared" si="8"/>
        <v>0</v>
      </c>
      <c r="GM55" s="274">
        <f t="shared" si="8"/>
        <v>0</v>
      </c>
      <c r="GN55" s="274">
        <f t="shared" si="8"/>
        <v>0</v>
      </c>
      <c r="GO55" s="274"/>
      <c r="GP55" s="274">
        <f t="shared" si="8"/>
        <v>209</v>
      </c>
      <c r="GQ55" s="274">
        <f t="shared" si="8"/>
        <v>15155420</v>
      </c>
      <c r="GR55" s="274">
        <f t="shared" si="8"/>
        <v>168</v>
      </c>
      <c r="GS55" s="274">
        <f t="shared" si="8"/>
        <v>13883649</v>
      </c>
      <c r="GT55" s="274">
        <f t="shared" si="8"/>
        <v>2053</v>
      </c>
      <c r="GU55" s="274">
        <f t="shared" si="8"/>
        <v>146708555</v>
      </c>
      <c r="GV55" s="274">
        <f t="shared" si="8"/>
        <v>1366</v>
      </c>
      <c r="GW55" s="274">
        <f t="shared" si="8"/>
        <v>98283631</v>
      </c>
      <c r="GX55" s="274">
        <f t="shared" si="8"/>
        <v>687</v>
      </c>
      <c r="GY55" s="274">
        <f t="shared" si="8"/>
        <v>48424924</v>
      </c>
      <c r="GZ55" s="274">
        <f t="shared" si="8"/>
        <v>0</v>
      </c>
      <c r="HA55" s="274">
        <f t="shared" si="8"/>
        <v>0</v>
      </c>
      <c r="HB55" s="274">
        <f t="shared" si="8"/>
        <v>0</v>
      </c>
      <c r="HC55" s="274">
        <f t="shared" si="8"/>
        <v>0</v>
      </c>
      <c r="HD55" s="274">
        <f t="shared" si="8"/>
        <v>0</v>
      </c>
      <c r="HE55" s="274">
        <f t="shared" si="8"/>
        <v>0</v>
      </c>
      <c r="HF55" s="274">
        <f t="shared" si="8"/>
        <v>0</v>
      </c>
      <c r="HG55" s="274">
        <f t="shared" si="8"/>
        <v>0</v>
      </c>
      <c r="HH55" s="274">
        <f t="shared" si="8"/>
        <v>0</v>
      </c>
      <c r="HI55" s="274">
        <f t="shared" si="8"/>
        <v>0</v>
      </c>
      <c r="HJ55" s="274">
        <f t="shared" si="8"/>
        <v>0</v>
      </c>
      <c r="HK55" s="274">
        <f t="shared" si="8"/>
        <v>0</v>
      </c>
      <c r="HL55" s="274">
        <f t="shared" si="8"/>
        <v>0</v>
      </c>
      <c r="HM55" s="274">
        <f t="shared" si="8"/>
        <v>0</v>
      </c>
      <c r="HN55" s="274">
        <f t="shared" si="8"/>
        <v>0</v>
      </c>
      <c r="HO55" s="274">
        <f t="shared" si="8"/>
        <v>0</v>
      </c>
      <c r="HP55" s="274">
        <f t="shared" si="8"/>
        <v>0</v>
      </c>
      <c r="HQ55" s="274">
        <f t="shared" si="8"/>
        <v>0</v>
      </c>
      <c r="HR55" s="274">
        <f t="shared" si="8"/>
        <v>0</v>
      </c>
      <c r="HS55" s="274">
        <f t="shared" si="8"/>
        <v>0</v>
      </c>
      <c r="HT55" s="274">
        <f t="shared" si="8"/>
        <v>0</v>
      </c>
      <c r="HU55" s="274">
        <f t="shared" si="8"/>
        <v>0</v>
      </c>
      <c r="HV55" s="274">
        <f t="shared" si="8"/>
        <v>0</v>
      </c>
      <c r="HW55" s="274">
        <f t="shared" si="8"/>
        <v>0</v>
      </c>
      <c r="HX55" s="274">
        <f t="shared" si="8"/>
        <v>0</v>
      </c>
      <c r="HY55" s="274">
        <f t="shared" si="8"/>
        <v>0</v>
      </c>
      <c r="HZ55" s="274">
        <f t="shared" si="8"/>
        <v>0</v>
      </c>
      <c r="IA55" s="274">
        <f t="shared" si="8"/>
        <v>0</v>
      </c>
      <c r="IB55" s="274">
        <f t="shared" si="8"/>
        <v>0</v>
      </c>
      <c r="IC55" s="274">
        <f t="shared" si="8"/>
        <v>0</v>
      </c>
      <c r="ID55" s="274">
        <f t="shared" si="8"/>
        <v>0</v>
      </c>
      <c r="IE55" s="274">
        <f t="shared" si="8"/>
        <v>0</v>
      </c>
      <c r="IF55" s="274">
        <f t="shared" si="8"/>
        <v>0</v>
      </c>
      <c r="IG55" s="274">
        <f t="shared" si="8"/>
        <v>0</v>
      </c>
      <c r="IH55" s="274">
        <f t="shared" si="8"/>
        <v>0</v>
      </c>
      <c r="II55" s="274">
        <f t="shared" si="8"/>
        <v>0</v>
      </c>
      <c r="IJ55" s="274">
        <f t="shared" si="8"/>
        <v>0</v>
      </c>
      <c r="IK55" s="274">
        <f t="shared" si="8"/>
        <v>0</v>
      </c>
      <c r="IL55" s="274">
        <f t="shared" si="8"/>
        <v>0</v>
      </c>
      <c r="IM55" s="274">
        <f t="shared" si="8"/>
        <v>0</v>
      </c>
      <c r="IN55" s="274">
        <f t="shared" si="8"/>
        <v>0</v>
      </c>
      <c r="IO55" s="274">
        <f t="shared" si="8"/>
        <v>0</v>
      </c>
      <c r="IP55" s="274">
        <f t="shared" si="8"/>
        <v>0</v>
      </c>
      <c r="IQ55" s="274">
        <f t="shared" si="8"/>
        <v>0</v>
      </c>
      <c r="IR55" s="274">
        <f t="shared" ref="IR55:JB55" si="9">SUM(IR58:IR69)</f>
        <v>0</v>
      </c>
      <c r="IS55" s="274">
        <f t="shared" si="9"/>
        <v>0</v>
      </c>
      <c r="IT55" s="274">
        <f t="shared" si="9"/>
        <v>0</v>
      </c>
      <c r="IU55" s="274">
        <f t="shared" si="9"/>
        <v>0</v>
      </c>
      <c r="IV55" s="274">
        <f t="shared" si="9"/>
        <v>0</v>
      </c>
      <c r="IW55" s="274">
        <f t="shared" si="9"/>
        <v>0</v>
      </c>
      <c r="IX55" s="274">
        <f t="shared" si="9"/>
        <v>0</v>
      </c>
      <c r="IY55" s="274">
        <f t="shared" si="9"/>
        <v>0</v>
      </c>
      <c r="IZ55" s="274">
        <f t="shared" si="9"/>
        <v>0</v>
      </c>
      <c r="JA55" s="274">
        <f t="shared" si="9"/>
        <v>0</v>
      </c>
      <c r="JB55" s="274">
        <f t="shared" si="9"/>
        <v>0</v>
      </c>
    </row>
    <row r="56" spans="1:262" ht="10.5" customHeight="1">
      <c r="A56" s="18"/>
      <c r="B56" s="177"/>
      <c r="C56" s="177"/>
      <c r="D56" s="177"/>
      <c r="E56" s="177"/>
      <c r="F56" s="177"/>
      <c r="G56" s="177"/>
      <c r="H56" s="177"/>
      <c r="I56" s="177"/>
      <c r="J56" s="177"/>
      <c r="K56" s="177"/>
      <c r="L56" s="177"/>
      <c r="M56" s="177"/>
      <c r="N56" s="177"/>
      <c r="O56" s="177"/>
      <c r="P56" s="177"/>
      <c r="Q56" s="177"/>
      <c r="R56" s="177"/>
      <c r="S56" s="177"/>
      <c r="T56" s="177"/>
      <c r="U56" s="177"/>
      <c r="W56" s="18"/>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77"/>
      <c r="AX56" s="18"/>
      <c r="AY56" s="177"/>
      <c r="AZ56" s="177"/>
      <c r="BA56" s="177"/>
      <c r="BB56" s="177"/>
      <c r="BC56" s="177"/>
      <c r="BD56" s="177"/>
      <c r="BE56" s="177"/>
      <c r="BF56" s="177"/>
      <c r="BG56" s="177"/>
      <c r="BH56" s="177"/>
      <c r="BI56" s="177"/>
      <c r="BJ56" s="177"/>
      <c r="BK56" s="177"/>
      <c r="BL56" s="177"/>
      <c r="BM56" s="177"/>
      <c r="BN56" s="177"/>
      <c r="BO56" s="177"/>
      <c r="BP56" s="177"/>
      <c r="BQ56" s="177"/>
      <c r="BR56" s="177"/>
      <c r="BS56" s="177"/>
      <c r="BU56" s="18"/>
      <c r="BV56" s="177"/>
      <c r="BW56" s="177"/>
      <c r="BX56" s="177"/>
      <c r="BY56" s="177"/>
      <c r="BZ56" s="177"/>
      <c r="CA56" s="177"/>
      <c r="CB56" s="177"/>
      <c r="CC56" s="177"/>
      <c r="CD56" s="177"/>
      <c r="CE56" s="177"/>
      <c r="CF56" s="177"/>
      <c r="CG56" s="177"/>
      <c r="CH56" s="177"/>
      <c r="CI56" s="177"/>
      <c r="CJ56" s="177"/>
      <c r="CK56" s="177"/>
      <c r="CL56" s="177"/>
      <c r="CM56" s="177"/>
      <c r="CN56" s="177"/>
      <c r="CO56" s="177"/>
      <c r="CP56" s="177"/>
      <c r="CR56" s="18"/>
      <c r="CS56" s="177"/>
      <c r="CT56" s="177"/>
      <c r="CU56" s="177"/>
      <c r="CV56" s="177"/>
      <c r="CW56" s="177"/>
      <c r="CX56" s="177"/>
      <c r="CY56" s="177"/>
      <c r="CZ56" s="177"/>
      <c r="DA56" s="177"/>
      <c r="DB56" s="177"/>
      <c r="DC56" s="177"/>
      <c r="DD56" s="177"/>
      <c r="DE56" s="177"/>
      <c r="DF56" s="177"/>
      <c r="DG56" s="177"/>
      <c r="DH56" s="177"/>
      <c r="DI56" s="177"/>
      <c r="DJ56" s="177"/>
      <c r="DK56" s="177"/>
      <c r="DM56" s="18"/>
      <c r="DN56" s="177"/>
      <c r="DO56" s="177"/>
      <c r="DP56" s="177"/>
      <c r="DQ56" s="177"/>
      <c r="DR56" s="177"/>
      <c r="DS56" s="177"/>
      <c r="DT56" s="177"/>
      <c r="DU56" s="177"/>
      <c r="DV56" s="177"/>
      <c r="DW56" s="177"/>
      <c r="DX56" s="177"/>
      <c r="DY56" s="177"/>
      <c r="DZ56" s="177"/>
      <c r="EA56" s="177"/>
      <c r="EB56" s="177"/>
      <c r="EC56" s="177"/>
      <c r="ED56" s="177"/>
      <c r="EE56" s="177"/>
      <c r="EF56" s="177"/>
      <c r="EG56" s="177"/>
      <c r="EH56" s="177"/>
      <c r="EI56" s="177"/>
      <c r="EJ56" s="274"/>
      <c r="EK56" s="274"/>
      <c r="EL56" s="274"/>
      <c r="EM56" s="332"/>
      <c r="EN56" s="18"/>
      <c r="EO56" s="177"/>
      <c r="EP56" s="177"/>
      <c r="EQ56" s="177"/>
      <c r="ER56" s="177"/>
      <c r="ES56" s="177"/>
      <c r="ET56" s="177"/>
      <c r="EU56" s="177"/>
      <c r="EV56" s="177"/>
      <c r="EW56" s="177"/>
      <c r="EX56" s="177"/>
      <c r="EY56" s="177"/>
      <c r="EZ56" s="177"/>
      <c r="FA56" s="177"/>
      <c r="FB56" s="177"/>
      <c r="FC56" s="177"/>
      <c r="FD56" s="177"/>
      <c r="FE56" s="177"/>
      <c r="FF56" s="177"/>
      <c r="FG56" s="177"/>
      <c r="FH56" s="177"/>
      <c r="FJ56" s="18"/>
      <c r="FK56" s="177"/>
      <c r="FL56" s="177"/>
      <c r="FM56" s="177"/>
      <c r="FN56" s="177"/>
      <c r="FO56" s="177"/>
      <c r="FP56" s="177"/>
      <c r="FQ56" s="177"/>
      <c r="FR56" s="177"/>
      <c r="FS56" s="177"/>
      <c r="FT56" s="177"/>
      <c r="FU56" s="177"/>
      <c r="FV56" s="177"/>
      <c r="FW56" s="177"/>
      <c r="FX56" s="177"/>
      <c r="FY56" s="177"/>
      <c r="FZ56" s="177"/>
      <c r="GA56" s="177"/>
      <c r="GB56" s="177"/>
      <c r="GC56" s="177"/>
      <c r="GE56" s="18"/>
      <c r="GF56" s="177"/>
      <c r="GG56" s="177"/>
      <c r="GH56" s="177"/>
      <c r="GI56" s="177"/>
      <c r="GJ56" s="177"/>
      <c r="GK56" s="177"/>
      <c r="GL56" s="177"/>
      <c r="GM56" s="177"/>
      <c r="GN56" s="177"/>
      <c r="GO56" s="177"/>
      <c r="GP56" s="177"/>
      <c r="GQ56" s="177"/>
      <c r="GR56" s="177"/>
      <c r="GS56" s="177"/>
      <c r="GT56" s="177"/>
      <c r="GU56" s="177"/>
      <c r="GV56" s="177"/>
      <c r="GW56" s="177"/>
      <c r="GX56" s="177"/>
      <c r="GY56" s="177"/>
    </row>
    <row r="57" spans="1:262" ht="10.5" customHeight="1">
      <c r="A57" s="18"/>
      <c r="B57" s="177"/>
      <c r="C57" s="177"/>
      <c r="D57" s="177"/>
      <c r="E57" s="177"/>
      <c r="F57" s="177"/>
      <c r="G57" s="177"/>
      <c r="H57" s="177"/>
      <c r="I57" s="177"/>
      <c r="J57" s="177"/>
      <c r="K57" s="177"/>
      <c r="L57" s="177"/>
      <c r="M57" s="177"/>
      <c r="N57" s="177"/>
      <c r="O57" s="177"/>
      <c r="P57" s="177"/>
      <c r="Q57" s="177"/>
      <c r="R57" s="177"/>
      <c r="S57" s="177"/>
      <c r="T57" s="177"/>
      <c r="U57" s="177"/>
      <c r="W57" s="18"/>
      <c r="X57" s="177"/>
      <c r="Y57" s="177"/>
      <c r="Z57" s="177"/>
      <c r="AA57" s="177"/>
      <c r="AB57" s="177"/>
      <c r="AC57" s="177"/>
      <c r="AD57" s="177"/>
      <c r="AE57" s="177"/>
      <c r="AF57" s="177"/>
      <c r="AG57" s="177"/>
      <c r="AH57" s="177"/>
      <c r="AI57" s="177"/>
      <c r="AJ57" s="177"/>
      <c r="AK57" s="177"/>
      <c r="AL57" s="177"/>
      <c r="AM57" s="177"/>
      <c r="AN57" s="177"/>
      <c r="AO57" s="177"/>
      <c r="AP57" s="177"/>
      <c r="AQ57" s="177"/>
      <c r="AR57" s="177"/>
      <c r="AS57" s="177"/>
      <c r="AT57" s="177"/>
      <c r="AU57" s="177"/>
      <c r="AV57" s="177"/>
      <c r="AX57" s="18"/>
      <c r="AY57" s="177"/>
      <c r="AZ57" s="177"/>
      <c r="BA57" s="177"/>
      <c r="BB57" s="177"/>
      <c r="BC57" s="177"/>
      <c r="BD57" s="177"/>
      <c r="BE57" s="177"/>
      <c r="BF57" s="177"/>
      <c r="BG57" s="177"/>
      <c r="BH57" s="177"/>
      <c r="BI57" s="177"/>
      <c r="BJ57" s="177"/>
      <c r="BK57" s="177"/>
      <c r="BL57" s="177"/>
      <c r="BM57" s="177"/>
      <c r="BN57" s="177"/>
      <c r="BO57" s="177"/>
      <c r="BP57" s="177"/>
      <c r="BQ57" s="177"/>
      <c r="BR57" s="177"/>
      <c r="BS57" s="177"/>
      <c r="BU57" s="18"/>
      <c r="BV57" s="177"/>
      <c r="BW57" s="177"/>
      <c r="BX57" s="177"/>
      <c r="BY57" s="177"/>
      <c r="BZ57" s="177"/>
      <c r="CA57" s="177"/>
      <c r="CB57" s="177"/>
      <c r="CC57" s="177"/>
      <c r="CD57" s="177"/>
      <c r="CE57" s="177"/>
      <c r="CF57" s="177"/>
      <c r="CG57" s="177"/>
      <c r="CH57" s="177"/>
      <c r="CI57" s="177"/>
      <c r="CJ57" s="177"/>
      <c r="CK57" s="177"/>
      <c r="CL57" s="177"/>
      <c r="CM57" s="177"/>
      <c r="CN57" s="177"/>
      <c r="CO57" s="177"/>
      <c r="CP57" s="177"/>
      <c r="CR57" s="18"/>
      <c r="CS57" s="177"/>
      <c r="CT57" s="177"/>
      <c r="CU57" s="177"/>
      <c r="CV57" s="177"/>
      <c r="CW57" s="177"/>
      <c r="CX57" s="177"/>
      <c r="CY57" s="177"/>
      <c r="CZ57" s="177"/>
      <c r="DA57" s="177"/>
      <c r="DB57" s="177"/>
      <c r="DC57" s="177"/>
      <c r="DD57" s="177"/>
      <c r="DE57" s="177"/>
      <c r="DF57" s="177"/>
      <c r="DG57" s="177"/>
      <c r="DH57" s="177"/>
      <c r="DI57" s="177"/>
      <c r="DJ57" s="177"/>
      <c r="DK57" s="177"/>
      <c r="DM57" s="18"/>
      <c r="DN57" s="177"/>
      <c r="DO57" s="177"/>
      <c r="DP57" s="177"/>
      <c r="DQ57" s="177"/>
      <c r="DR57" s="177"/>
      <c r="DS57" s="177"/>
      <c r="DT57" s="177"/>
      <c r="DU57" s="177"/>
      <c r="DV57" s="177"/>
      <c r="DW57" s="177"/>
      <c r="DX57" s="177"/>
      <c r="DY57" s="177"/>
      <c r="DZ57" s="177"/>
      <c r="EA57" s="177"/>
      <c r="EB57" s="177"/>
      <c r="EC57" s="177"/>
      <c r="ED57" s="177"/>
      <c r="EE57" s="177"/>
      <c r="EF57" s="177"/>
      <c r="EG57" s="177"/>
      <c r="EH57" s="177"/>
      <c r="EI57" s="177"/>
      <c r="EJ57" s="274"/>
      <c r="EK57" s="274"/>
      <c r="EL57" s="274"/>
      <c r="EM57" s="332"/>
      <c r="EN57" s="18"/>
      <c r="EO57" s="177"/>
      <c r="EP57" s="177"/>
      <c r="EQ57" s="177"/>
      <c r="ER57" s="177"/>
      <c r="ES57" s="177"/>
      <c r="ET57" s="177"/>
      <c r="EU57" s="177"/>
      <c r="EV57" s="177"/>
      <c r="EW57" s="177"/>
      <c r="EX57" s="177"/>
      <c r="EY57" s="177"/>
      <c r="EZ57" s="177"/>
      <c r="FA57" s="177"/>
      <c r="FB57" s="177"/>
      <c r="FC57" s="177"/>
      <c r="FD57" s="177"/>
      <c r="FE57" s="177"/>
      <c r="FF57" s="177"/>
      <c r="FG57" s="177"/>
      <c r="FH57" s="177"/>
      <c r="FJ57" s="18"/>
      <c r="FK57" s="177"/>
      <c r="FL57" s="177"/>
      <c r="FM57" s="177"/>
      <c r="FN57" s="177"/>
      <c r="FO57" s="177"/>
      <c r="FP57" s="177"/>
      <c r="FQ57" s="177"/>
      <c r="FR57" s="177"/>
      <c r="FS57" s="177"/>
      <c r="FT57" s="177"/>
      <c r="FU57" s="177"/>
      <c r="FV57" s="177"/>
      <c r="FW57" s="177"/>
      <c r="FX57" s="177"/>
      <c r="FY57" s="177"/>
      <c r="FZ57" s="177"/>
      <c r="GA57" s="177"/>
      <c r="GB57" s="177"/>
      <c r="GC57" s="177"/>
      <c r="GE57" s="18"/>
      <c r="GF57" s="177"/>
      <c r="GG57" s="177"/>
      <c r="GH57" s="177"/>
      <c r="GI57" s="177"/>
      <c r="GJ57" s="177"/>
      <c r="GK57" s="177"/>
      <c r="GL57" s="177"/>
      <c r="GM57" s="177"/>
      <c r="GN57" s="177"/>
      <c r="GO57" s="177"/>
      <c r="GP57" s="177"/>
      <c r="GQ57" s="177"/>
      <c r="GR57" s="177"/>
      <c r="GS57" s="177"/>
      <c r="GT57" s="177"/>
      <c r="GU57" s="177"/>
      <c r="GV57" s="177"/>
      <c r="GW57" s="177"/>
      <c r="GX57" s="177"/>
      <c r="GY57" s="177"/>
    </row>
    <row r="58" spans="1:262" ht="10.5" customHeight="1">
      <c r="A58" s="22" t="s">
        <v>363</v>
      </c>
      <c r="B58" s="177">
        <f>D58+BV58+ES58+FF58+FN58+FQ58+GF58+GP58+GR58</f>
        <v>128229</v>
      </c>
      <c r="C58" s="177">
        <f>E58+BW58+EU58+FH58+FM58+FP58+FS58+GH58+GK58+GQ58+GS58</f>
        <v>2190526057</v>
      </c>
      <c r="D58" s="177">
        <f>F58+S58+AA58+AD58+AG58+AJ58+AL58+AN58+AP58+AR58+AY58+BI58+BO58+BQ58</f>
        <v>48188</v>
      </c>
      <c r="E58" s="177">
        <f>H58+U58+Z58+AC58+AF58+AH58+AK58+AM58+AO58+AQ58+AS58+BA58+BJ58+BP58+BS58</f>
        <v>1211699373</v>
      </c>
      <c r="F58" s="177">
        <v>32622</v>
      </c>
      <c r="G58" s="177">
        <v>69533</v>
      </c>
      <c r="H58" s="177">
        <v>674502357</v>
      </c>
      <c r="I58" s="177">
        <v>887</v>
      </c>
      <c r="J58" s="177">
        <v>11914</v>
      </c>
      <c r="K58" s="177">
        <v>358147959</v>
      </c>
      <c r="L58" s="177"/>
      <c r="M58" s="177">
        <v>25431</v>
      </c>
      <c r="N58" s="177">
        <v>42292</v>
      </c>
      <c r="O58" s="177">
        <v>235691378</v>
      </c>
      <c r="P58" s="177">
        <v>6304</v>
      </c>
      <c r="Q58" s="177">
        <v>15327</v>
      </c>
      <c r="R58" s="177">
        <v>80663020</v>
      </c>
      <c r="S58" s="177">
        <v>13179</v>
      </c>
      <c r="T58" s="177">
        <v>16126</v>
      </c>
      <c r="U58" s="177">
        <v>112278044</v>
      </c>
      <c r="W58" s="22" t="s">
        <v>363</v>
      </c>
      <c r="X58" s="177">
        <v>786</v>
      </c>
      <c r="Y58" s="177">
        <v>27690</v>
      </c>
      <c r="Z58" s="177">
        <v>14762422</v>
      </c>
      <c r="AA58" s="177">
        <v>5</v>
      </c>
      <c r="AB58" s="177">
        <v>26</v>
      </c>
      <c r="AC58" s="177">
        <v>247890</v>
      </c>
      <c r="AD58" s="177">
        <v>0</v>
      </c>
      <c r="AE58" s="177">
        <v>0</v>
      </c>
      <c r="AF58" s="177">
        <v>0</v>
      </c>
      <c r="AG58" s="177">
        <v>1104</v>
      </c>
      <c r="AH58" s="177">
        <v>7678988</v>
      </c>
      <c r="AI58" s="177"/>
      <c r="AJ58" s="177">
        <v>0</v>
      </c>
      <c r="AK58" s="177">
        <v>0</v>
      </c>
      <c r="AL58" s="177">
        <v>44</v>
      </c>
      <c r="AM58" s="177">
        <v>5058266</v>
      </c>
      <c r="AN58" s="177">
        <v>8</v>
      </c>
      <c r="AO58" s="177">
        <v>426270</v>
      </c>
      <c r="AP58" s="177">
        <v>8</v>
      </c>
      <c r="AQ58" s="177">
        <v>721917</v>
      </c>
      <c r="AR58" s="177">
        <v>6</v>
      </c>
      <c r="AS58" s="177">
        <v>628130</v>
      </c>
      <c r="AT58" s="177">
        <f>AL58+AP58</f>
        <v>52</v>
      </c>
      <c r="AU58" s="177">
        <f>AM58+AQ58</f>
        <v>5780183</v>
      </c>
      <c r="AV58" s="177">
        <f>AN58+AR58</f>
        <v>14</v>
      </c>
      <c r="AW58" s="330">
        <f>AO58+AS58</f>
        <v>1054400</v>
      </c>
      <c r="AX58" s="22" t="s">
        <v>363</v>
      </c>
      <c r="AY58" s="177">
        <v>1193</v>
      </c>
      <c r="AZ58" s="177">
        <v>38564</v>
      </c>
      <c r="BA58" s="177">
        <v>382159012</v>
      </c>
      <c r="BB58" s="177">
        <v>501</v>
      </c>
      <c r="BC58" s="177">
        <v>16869</v>
      </c>
      <c r="BD58" s="177">
        <v>203415600</v>
      </c>
      <c r="BE58" s="177">
        <v>692</v>
      </c>
      <c r="BF58" s="177">
        <v>21695</v>
      </c>
      <c r="BG58" s="177">
        <v>178743412</v>
      </c>
      <c r="BH58" s="177"/>
      <c r="BI58" s="177">
        <v>17</v>
      </c>
      <c r="BJ58" s="177">
        <v>12666000</v>
      </c>
      <c r="BK58" s="177">
        <v>3</v>
      </c>
      <c r="BL58" s="177">
        <v>1984000</v>
      </c>
      <c r="BM58" s="177">
        <v>14</v>
      </c>
      <c r="BN58" s="177">
        <v>10682000</v>
      </c>
      <c r="BO58" s="177">
        <v>1</v>
      </c>
      <c r="BP58" s="177">
        <v>350000</v>
      </c>
      <c r="BQ58" s="177">
        <v>1</v>
      </c>
      <c r="BR58" s="177">
        <v>171</v>
      </c>
      <c r="BS58" s="177">
        <v>220077</v>
      </c>
      <c r="BU58" s="22" t="s">
        <v>363</v>
      </c>
      <c r="BV58" s="177">
        <f>BX58+CY58+DN58+DT58+DW58+DZ58+EB58+ED58+EF58+EH58+EO58+EQ58</f>
        <v>73474</v>
      </c>
      <c r="BW58" s="177">
        <f>BZ58+DA58+DH58+DP58+DV58+DY58+EA58+EC58+EE58+EG58+EI58+EP58+ER58</f>
        <v>848880020</v>
      </c>
      <c r="BX58" s="177">
        <v>49697</v>
      </c>
      <c r="BY58" s="177">
        <v>94840</v>
      </c>
      <c r="BZ58" s="177">
        <v>637202224</v>
      </c>
      <c r="CA58" s="177">
        <v>796</v>
      </c>
      <c r="CB58" s="177">
        <v>10102</v>
      </c>
      <c r="CC58" s="177">
        <v>231248190</v>
      </c>
      <c r="CD58" s="177">
        <v>40321</v>
      </c>
      <c r="CE58" s="177"/>
      <c r="CF58" s="177">
        <v>66100</v>
      </c>
      <c r="CG58" s="177">
        <v>329397910</v>
      </c>
      <c r="CH58" s="177">
        <v>8580</v>
      </c>
      <c r="CI58" s="177">
        <v>18638</v>
      </c>
      <c r="CJ58" s="177">
        <v>76556124</v>
      </c>
      <c r="CK58" s="177">
        <v>7126</v>
      </c>
      <c r="CL58" s="177">
        <v>12976</v>
      </c>
      <c r="CM58" s="177">
        <v>71258556</v>
      </c>
      <c r="CN58" s="177">
        <v>112</v>
      </c>
      <c r="CO58" s="177">
        <v>679</v>
      </c>
      <c r="CP58" s="177">
        <v>22041747</v>
      </c>
      <c r="CR58" s="22" t="s">
        <v>363</v>
      </c>
      <c r="CS58" s="177">
        <v>6281</v>
      </c>
      <c r="CT58" s="177">
        <v>10923</v>
      </c>
      <c r="CU58" s="177">
        <v>43701961</v>
      </c>
      <c r="CV58" s="177">
        <v>733</v>
      </c>
      <c r="CW58" s="177">
        <v>1374</v>
      </c>
      <c r="CX58" s="177">
        <v>5514848</v>
      </c>
      <c r="CY58" s="177">
        <v>21926</v>
      </c>
      <c r="CZ58" s="177">
        <v>29926</v>
      </c>
      <c r="DA58" s="177">
        <v>133426084</v>
      </c>
      <c r="DB58" s="177"/>
      <c r="DC58" s="177">
        <v>3926</v>
      </c>
      <c r="DD58" s="177">
        <v>6320</v>
      </c>
      <c r="DE58" s="177">
        <v>16811410</v>
      </c>
      <c r="DF58" s="177">
        <v>724</v>
      </c>
      <c r="DG58" s="177">
        <v>24472</v>
      </c>
      <c r="DH58" s="177">
        <v>9823770</v>
      </c>
      <c r="DI58" s="177">
        <v>86</v>
      </c>
      <c r="DJ58" s="177">
        <v>1237</v>
      </c>
      <c r="DK58" s="177">
        <v>466394</v>
      </c>
      <c r="DM58" s="22" t="s">
        <v>363</v>
      </c>
      <c r="DN58" s="177">
        <v>23</v>
      </c>
      <c r="DO58" s="177">
        <v>116</v>
      </c>
      <c r="DP58" s="177">
        <v>843095</v>
      </c>
      <c r="DQ58" s="177">
        <v>3</v>
      </c>
      <c r="DR58" s="177">
        <v>13</v>
      </c>
      <c r="DS58" s="177">
        <v>104560</v>
      </c>
      <c r="DT58" s="177">
        <v>0</v>
      </c>
      <c r="DU58" s="177">
        <v>0</v>
      </c>
      <c r="DV58" s="177">
        <v>0</v>
      </c>
      <c r="DW58" s="177">
        <v>1567</v>
      </c>
      <c r="DX58" s="177"/>
      <c r="DY58" s="177">
        <v>9082991</v>
      </c>
      <c r="DZ58" s="177">
        <v>0</v>
      </c>
      <c r="EA58" s="177">
        <v>0</v>
      </c>
      <c r="EB58" s="177">
        <v>74</v>
      </c>
      <c r="EC58" s="177">
        <v>5716675</v>
      </c>
      <c r="ED58" s="177">
        <v>9</v>
      </c>
      <c r="EE58" s="177">
        <v>455117</v>
      </c>
      <c r="EF58" s="177">
        <v>36</v>
      </c>
      <c r="EG58" s="177">
        <v>2126199</v>
      </c>
      <c r="EH58" s="177">
        <v>20</v>
      </c>
      <c r="EI58" s="177">
        <v>1835865</v>
      </c>
      <c r="EJ58" s="274">
        <f t="shared" ref="EJ58:EJ69" si="10">EB58+EF58</f>
        <v>110</v>
      </c>
      <c r="EK58" s="274">
        <f t="shared" ref="EK58:EK69" si="11">EC58+EG58</f>
        <v>7842874</v>
      </c>
      <c r="EL58" s="274">
        <f t="shared" ref="EL58:EL69" si="12">ED58+EH58</f>
        <v>29</v>
      </c>
      <c r="EM58" s="332">
        <f t="shared" ref="EM58:EM69" si="13">EE58+EI58</f>
        <v>2290982</v>
      </c>
      <c r="EN58" s="22" t="s">
        <v>363</v>
      </c>
      <c r="EO58" s="177">
        <v>14</v>
      </c>
      <c r="EP58" s="177">
        <v>7448000</v>
      </c>
      <c r="EQ58" s="177">
        <v>108</v>
      </c>
      <c r="ER58" s="177">
        <v>40920000</v>
      </c>
      <c r="ES58" s="177">
        <v>4016</v>
      </c>
      <c r="ET58" s="177">
        <v>10366</v>
      </c>
      <c r="EU58" s="177">
        <v>90541021</v>
      </c>
      <c r="EV58" s="177">
        <v>122</v>
      </c>
      <c r="EW58" s="177">
        <v>1994</v>
      </c>
      <c r="EX58" s="177"/>
      <c r="EY58" s="177">
        <v>43916827</v>
      </c>
      <c r="EZ58" s="177">
        <v>3530</v>
      </c>
      <c r="FA58" s="177">
        <v>7483</v>
      </c>
      <c r="FB58" s="177">
        <v>41084436</v>
      </c>
      <c r="FC58" s="177">
        <v>364</v>
      </c>
      <c r="FD58" s="177">
        <v>889</v>
      </c>
      <c r="FE58" s="177">
        <v>5539758</v>
      </c>
      <c r="FF58" s="177">
        <v>1931</v>
      </c>
      <c r="FG58" s="177">
        <v>2779</v>
      </c>
      <c r="FH58" s="177">
        <v>21301844</v>
      </c>
      <c r="FJ58" s="22" t="s">
        <v>363</v>
      </c>
      <c r="FK58" s="177">
        <v>118</v>
      </c>
      <c r="FL58" s="177">
        <v>5209</v>
      </c>
      <c r="FM58" s="177">
        <v>2241572</v>
      </c>
      <c r="FN58" s="177">
        <v>3</v>
      </c>
      <c r="FO58" s="177">
        <v>14</v>
      </c>
      <c r="FP58" s="177">
        <v>108150</v>
      </c>
      <c r="FQ58" s="177">
        <v>406</v>
      </c>
      <c r="FR58" s="177">
        <v>908</v>
      </c>
      <c r="FS58" s="177">
        <v>10213759</v>
      </c>
      <c r="FT58" s="177"/>
      <c r="FU58" s="177">
        <v>12</v>
      </c>
      <c r="FV58" s="177">
        <v>167</v>
      </c>
      <c r="FW58" s="177">
        <v>5470977</v>
      </c>
      <c r="FX58" s="177">
        <v>340</v>
      </c>
      <c r="FY58" s="177">
        <v>598</v>
      </c>
      <c r="FZ58" s="177">
        <v>3929710</v>
      </c>
      <c r="GA58" s="177">
        <v>54</v>
      </c>
      <c r="GB58" s="177">
        <v>143</v>
      </c>
      <c r="GC58" s="177">
        <v>813072</v>
      </c>
      <c r="GE58" s="22" t="s">
        <v>363</v>
      </c>
      <c r="GF58" s="177">
        <v>170</v>
      </c>
      <c r="GG58" s="177">
        <v>220</v>
      </c>
      <c r="GH58" s="177">
        <v>1774087</v>
      </c>
      <c r="GI58" s="177">
        <v>12</v>
      </c>
      <c r="GJ58" s="177">
        <v>414</v>
      </c>
      <c r="GK58" s="177">
        <v>194282</v>
      </c>
      <c r="GL58" s="177" t="s">
        <v>191</v>
      </c>
      <c r="GM58" s="177" t="s">
        <v>191</v>
      </c>
      <c r="GN58" s="177" t="s">
        <v>191</v>
      </c>
      <c r="GO58" s="177"/>
      <c r="GP58" s="177">
        <v>27</v>
      </c>
      <c r="GQ58" s="177">
        <v>2298260</v>
      </c>
      <c r="GR58" s="177">
        <v>14</v>
      </c>
      <c r="GS58" s="177">
        <v>1273689</v>
      </c>
      <c r="GT58" s="177">
        <v>246</v>
      </c>
      <c r="GU58" s="177">
        <v>20540388</v>
      </c>
      <c r="GV58" s="177">
        <v>162</v>
      </c>
      <c r="GW58" s="177">
        <v>13954588</v>
      </c>
      <c r="GX58" s="177">
        <v>84</v>
      </c>
      <c r="GY58" s="177">
        <v>6585800</v>
      </c>
    </row>
    <row r="59" spans="1:262" ht="10.5" customHeight="1">
      <c r="A59" s="22" t="s">
        <v>289</v>
      </c>
      <c r="B59" s="274">
        <f t="shared" ref="B59:B69" si="14">D59+BV59+ES59+FF59+FN59+FQ59+GF59+GP59+GR59</f>
        <v>124111</v>
      </c>
      <c r="C59" s="274">
        <f t="shared" ref="C59:C69" si="15">E59+BW59+EU59+FH59+FM59+FP59+FS59+GH59+GK59+GQ59+GS59</f>
        <v>2035176646</v>
      </c>
      <c r="D59" s="274">
        <f t="shared" ref="D59:D69" si="16">F59+S59+AA59+AD59+AG59+AJ59+AL59+AN59+AP59+AR59+AY59+BI59+BO59+BQ59</f>
        <v>45563</v>
      </c>
      <c r="E59" s="274">
        <f t="shared" ref="E59:E69" si="17">H59+U59+Z59+AC59+AF59+AH59+AK59+AM59+AO59+AQ59+AS59+BA59+BJ59+BP59+BS59</f>
        <v>1081531123</v>
      </c>
      <c r="F59" s="177">
        <v>31021</v>
      </c>
      <c r="G59" s="177">
        <v>65061</v>
      </c>
      <c r="H59" s="177">
        <v>647949903</v>
      </c>
      <c r="I59" s="177">
        <v>878</v>
      </c>
      <c r="J59" s="177">
        <v>12108</v>
      </c>
      <c r="K59" s="177">
        <v>354920932</v>
      </c>
      <c r="L59" s="177"/>
      <c r="M59" s="177">
        <v>24261</v>
      </c>
      <c r="N59" s="177">
        <v>39285</v>
      </c>
      <c r="O59" s="177">
        <v>221205180</v>
      </c>
      <c r="P59" s="177">
        <v>5882</v>
      </c>
      <c r="Q59" s="177">
        <v>13668</v>
      </c>
      <c r="R59" s="177">
        <v>71823791</v>
      </c>
      <c r="S59" s="177">
        <v>12354</v>
      </c>
      <c r="T59" s="177">
        <v>14904</v>
      </c>
      <c r="U59" s="177">
        <v>103631966</v>
      </c>
      <c r="W59" s="22" t="s">
        <v>289</v>
      </c>
      <c r="X59" s="177">
        <v>808</v>
      </c>
      <c r="Y59" s="177">
        <v>28321</v>
      </c>
      <c r="Z59" s="177">
        <v>15318550</v>
      </c>
      <c r="AA59" s="177">
        <v>6</v>
      </c>
      <c r="AB59" s="177">
        <v>31</v>
      </c>
      <c r="AC59" s="177">
        <v>280965</v>
      </c>
      <c r="AD59" s="177">
        <v>0</v>
      </c>
      <c r="AE59" s="177">
        <v>0</v>
      </c>
      <c r="AF59" s="177">
        <v>0</v>
      </c>
      <c r="AG59" s="177">
        <v>1112</v>
      </c>
      <c r="AH59" s="177">
        <v>16280568</v>
      </c>
      <c r="AI59" s="177"/>
      <c r="AJ59" s="177">
        <v>1</v>
      </c>
      <c r="AK59" s="177">
        <v>50006</v>
      </c>
      <c r="AL59" s="177">
        <v>45</v>
      </c>
      <c r="AM59" s="177">
        <v>3568489</v>
      </c>
      <c r="AN59" s="177">
        <v>4</v>
      </c>
      <c r="AO59" s="177">
        <v>94283</v>
      </c>
      <c r="AP59" s="177">
        <v>9</v>
      </c>
      <c r="AQ59" s="177">
        <v>1200907</v>
      </c>
      <c r="AR59" s="177">
        <v>7</v>
      </c>
      <c r="AS59" s="177">
        <v>565152</v>
      </c>
      <c r="AT59" s="177">
        <f t="shared" ref="AT59:AT69" si="18">AL59+AP59</f>
        <v>54</v>
      </c>
      <c r="AU59" s="177">
        <f t="shared" ref="AU59:AU69" si="19">AM59+AQ59</f>
        <v>4769396</v>
      </c>
      <c r="AV59" s="177">
        <f t="shared" ref="AV59:AV69" si="20">AN59+AR59</f>
        <v>11</v>
      </c>
      <c r="AW59" s="330">
        <f t="shared" ref="AW59:AW69" si="21">AO59+AS59</f>
        <v>659435</v>
      </c>
      <c r="AX59" s="22" t="s">
        <v>289</v>
      </c>
      <c r="AY59" s="287">
        <v>981</v>
      </c>
      <c r="AZ59" s="287">
        <v>31291</v>
      </c>
      <c r="BA59" s="287">
        <v>276092807</v>
      </c>
      <c r="BB59" s="177">
        <v>409</v>
      </c>
      <c r="BC59" s="177">
        <v>13171</v>
      </c>
      <c r="BD59" s="177">
        <v>142254741</v>
      </c>
      <c r="BE59" s="177">
        <v>572</v>
      </c>
      <c r="BF59" s="177">
        <v>18120</v>
      </c>
      <c r="BG59" s="177">
        <v>133838066</v>
      </c>
      <c r="BH59" s="177"/>
      <c r="BI59" s="287">
        <v>22</v>
      </c>
      <c r="BJ59" s="287">
        <v>15203450</v>
      </c>
      <c r="BK59" s="177">
        <v>8</v>
      </c>
      <c r="BL59" s="177">
        <v>5974000</v>
      </c>
      <c r="BM59" s="177">
        <v>14</v>
      </c>
      <c r="BN59" s="177">
        <v>9229450</v>
      </c>
      <c r="BO59" s="177">
        <v>0</v>
      </c>
      <c r="BP59" s="177">
        <v>0</v>
      </c>
      <c r="BQ59" s="177">
        <v>1</v>
      </c>
      <c r="BR59" s="177">
        <v>291</v>
      </c>
      <c r="BS59" s="177">
        <v>1294077</v>
      </c>
      <c r="BU59" s="22" t="s">
        <v>289</v>
      </c>
      <c r="BV59" s="274">
        <f t="shared" ref="BV59:BV69" si="22">BX59+CY59+DN59+DT59+DW59+DZ59+EB59+ED59+EF59+EH59+EO59+EQ59</f>
        <v>72095</v>
      </c>
      <c r="BW59" s="274">
        <f t="shared" ref="BW59:BW69" si="23">BZ59+DA59+DH59+DP59+DV59+DY59+EA59+EC59+EE59+EG59+EI59+EP59+ER59</f>
        <v>827037610</v>
      </c>
      <c r="BX59" s="177">
        <v>48750</v>
      </c>
      <c r="BY59" s="177">
        <v>90405</v>
      </c>
      <c r="BZ59" s="177">
        <v>633586250</v>
      </c>
      <c r="CA59" s="177">
        <v>820</v>
      </c>
      <c r="CB59" s="177">
        <v>10587</v>
      </c>
      <c r="CC59" s="177">
        <v>246962375</v>
      </c>
      <c r="CD59" s="177">
        <v>39875</v>
      </c>
      <c r="CE59" s="177"/>
      <c r="CF59" s="177">
        <v>63115</v>
      </c>
      <c r="CG59" s="177">
        <v>316347334</v>
      </c>
      <c r="CH59" s="177">
        <v>8055</v>
      </c>
      <c r="CI59" s="177">
        <v>16703</v>
      </c>
      <c r="CJ59" s="177">
        <v>70276541</v>
      </c>
      <c r="CK59" s="177">
        <v>7266</v>
      </c>
      <c r="CL59" s="177">
        <v>12742</v>
      </c>
      <c r="CM59" s="177">
        <v>75909950</v>
      </c>
      <c r="CN59" s="177">
        <v>142</v>
      </c>
      <c r="CO59" s="177">
        <v>826</v>
      </c>
      <c r="CP59" s="177">
        <v>28614518</v>
      </c>
      <c r="CR59" s="22" t="s">
        <v>289</v>
      </c>
      <c r="CS59" s="177">
        <v>6375</v>
      </c>
      <c r="CT59" s="177">
        <v>10645</v>
      </c>
      <c r="CU59" s="177">
        <v>42317072</v>
      </c>
      <c r="CV59" s="177">
        <v>749</v>
      </c>
      <c r="CW59" s="177">
        <v>1271</v>
      </c>
      <c r="CX59" s="177">
        <v>4978360</v>
      </c>
      <c r="CY59" s="177">
        <v>21491</v>
      </c>
      <c r="CZ59" s="177">
        <v>28438</v>
      </c>
      <c r="DA59" s="177">
        <v>119816846</v>
      </c>
      <c r="DB59" s="177"/>
      <c r="DC59" s="177">
        <v>3926</v>
      </c>
      <c r="DD59" s="177">
        <v>6122</v>
      </c>
      <c r="DE59" s="177">
        <v>15764840</v>
      </c>
      <c r="DF59" s="177">
        <v>735</v>
      </c>
      <c r="DG59" s="177">
        <v>26635</v>
      </c>
      <c r="DH59" s="177">
        <v>10656976</v>
      </c>
      <c r="DI59" s="177">
        <v>105</v>
      </c>
      <c r="DJ59" s="177">
        <v>1505</v>
      </c>
      <c r="DK59" s="177">
        <v>568422</v>
      </c>
      <c r="DM59" s="22" t="s">
        <v>289</v>
      </c>
      <c r="DN59" s="177">
        <v>34</v>
      </c>
      <c r="DO59" s="177">
        <v>190</v>
      </c>
      <c r="DP59" s="177">
        <v>1367695</v>
      </c>
      <c r="DQ59" s="177">
        <v>2</v>
      </c>
      <c r="DR59" s="177">
        <v>12</v>
      </c>
      <c r="DS59" s="177">
        <v>90160</v>
      </c>
      <c r="DT59" s="177">
        <v>0</v>
      </c>
      <c r="DU59" s="177">
        <v>0</v>
      </c>
      <c r="DV59" s="177">
        <v>0</v>
      </c>
      <c r="DW59" s="177">
        <v>1560</v>
      </c>
      <c r="DX59" s="177"/>
      <c r="DY59" s="177">
        <v>8782729</v>
      </c>
      <c r="DZ59" s="177">
        <v>0</v>
      </c>
      <c r="EA59" s="177">
        <v>0</v>
      </c>
      <c r="EB59" s="177">
        <v>70</v>
      </c>
      <c r="EC59" s="177">
        <v>4627595</v>
      </c>
      <c r="ED59" s="177">
        <v>15</v>
      </c>
      <c r="EE59" s="177">
        <v>242671</v>
      </c>
      <c r="EF59" s="177">
        <v>44</v>
      </c>
      <c r="EG59" s="177">
        <v>2230752</v>
      </c>
      <c r="EH59" s="177">
        <v>18</v>
      </c>
      <c r="EI59" s="177">
        <v>1208496</v>
      </c>
      <c r="EJ59" s="274">
        <f t="shared" si="10"/>
        <v>114</v>
      </c>
      <c r="EK59" s="274">
        <f t="shared" si="11"/>
        <v>6858347</v>
      </c>
      <c r="EL59" s="274">
        <f t="shared" si="12"/>
        <v>33</v>
      </c>
      <c r="EM59" s="332">
        <f t="shared" si="13"/>
        <v>1451167</v>
      </c>
      <c r="EN59" s="22" t="s">
        <v>289</v>
      </c>
      <c r="EO59" s="177">
        <v>19</v>
      </c>
      <c r="EP59" s="177">
        <v>8917600</v>
      </c>
      <c r="EQ59" s="177">
        <v>94</v>
      </c>
      <c r="ER59" s="177">
        <v>35600000</v>
      </c>
      <c r="ES59" s="177">
        <v>3951</v>
      </c>
      <c r="ET59" s="177">
        <v>9674</v>
      </c>
      <c r="EU59" s="177">
        <v>91870387</v>
      </c>
      <c r="EV59" s="177">
        <v>114</v>
      </c>
      <c r="EW59" s="177">
        <v>1769</v>
      </c>
      <c r="EX59" s="177"/>
      <c r="EY59" s="177">
        <v>48946848</v>
      </c>
      <c r="EZ59" s="177">
        <v>3511</v>
      </c>
      <c r="FA59" s="177">
        <v>7123</v>
      </c>
      <c r="FB59" s="177">
        <v>38188878</v>
      </c>
      <c r="FC59" s="177">
        <v>326</v>
      </c>
      <c r="FD59" s="177">
        <v>782</v>
      </c>
      <c r="FE59" s="177">
        <v>4734661</v>
      </c>
      <c r="FF59" s="177">
        <v>1910</v>
      </c>
      <c r="FG59" s="177">
        <v>2617</v>
      </c>
      <c r="FH59" s="177">
        <v>20263796</v>
      </c>
      <c r="FJ59" s="22" t="s">
        <v>289</v>
      </c>
      <c r="FK59" s="177">
        <v>112</v>
      </c>
      <c r="FL59" s="177">
        <v>4478</v>
      </c>
      <c r="FM59" s="177">
        <v>1967580</v>
      </c>
      <c r="FN59" s="177">
        <v>2</v>
      </c>
      <c r="FO59" s="177">
        <v>14</v>
      </c>
      <c r="FP59" s="177">
        <v>109900</v>
      </c>
      <c r="FQ59" s="177">
        <v>371</v>
      </c>
      <c r="FR59" s="177">
        <v>790</v>
      </c>
      <c r="FS59" s="177">
        <v>6387981</v>
      </c>
      <c r="FT59" s="177"/>
      <c r="FU59" s="177">
        <v>12</v>
      </c>
      <c r="FV59" s="177">
        <v>88</v>
      </c>
      <c r="FW59" s="177">
        <v>2415628</v>
      </c>
      <c r="FX59" s="177">
        <v>316</v>
      </c>
      <c r="FY59" s="177">
        <v>611</v>
      </c>
      <c r="FZ59" s="177">
        <v>3607170</v>
      </c>
      <c r="GA59" s="177">
        <v>43</v>
      </c>
      <c r="GB59" s="177">
        <v>91</v>
      </c>
      <c r="GC59" s="177">
        <v>365183</v>
      </c>
      <c r="GE59" s="22" t="s">
        <v>289</v>
      </c>
      <c r="GF59" s="177">
        <v>171</v>
      </c>
      <c r="GG59" s="177">
        <v>234</v>
      </c>
      <c r="GH59" s="177">
        <v>1651426</v>
      </c>
      <c r="GI59" s="177">
        <v>11</v>
      </c>
      <c r="GJ59" s="177">
        <v>204</v>
      </c>
      <c r="GK59" s="177">
        <v>111612</v>
      </c>
      <c r="GL59" s="177" t="s">
        <v>191</v>
      </c>
      <c r="GM59" s="177" t="s">
        <v>191</v>
      </c>
      <c r="GN59" s="177" t="s">
        <v>191</v>
      </c>
      <c r="GO59" s="177"/>
      <c r="GP59" s="286">
        <v>27</v>
      </c>
      <c r="GQ59" s="286">
        <v>2124242</v>
      </c>
      <c r="GR59" s="286">
        <v>21</v>
      </c>
      <c r="GS59" s="286">
        <v>2120989</v>
      </c>
      <c r="GT59" s="286">
        <v>260</v>
      </c>
      <c r="GU59" s="286">
        <v>17983576</v>
      </c>
      <c r="GV59" s="286">
        <v>161</v>
      </c>
      <c r="GW59" s="286">
        <v>10657280</v>
      </c>
      <c r="GX59" s="286">
        <v>99</v>
      </c>
      <c r="GY59" s="286">
        <v>7326296</v>
      </c>
    </row>
    <row r="60" spans="1:262" ht="10.5" customHeight="1">
      <c r="A60" s="22" t="s">
        <v>290</v>
      </c>
      <c r="B60" s="274">
        <f t="shared" si="14"/>
        <v>127718</v>
      </c>
      <c r="C60" s="274">
        <f t="shared" si="15"/>
        <v>2151421428</v>
      </c>
      <c r="D60" s="274">
        <f t="shared" si="16"/>
        <v>45859</v>
      </c>
      <c r="E60" s="274">
        <f t="shared" si="17"/>
        <v>1151894585</v>
      </c>
      <c r="F60" s="177">
        <v>30991</v>
      </c>
      <c r="G60" s="177">
        <v>67316</v>
      </c>
      <c r="H60" s="177">
        <v>653350629</v>
      </c>
      <c r="I60" s="177">
        <v>962</v>
      </c>
      <c r="J60" s="177">
        <v>11840</v>
      </c>
      <c r="K60" s="177">
        <v>350757768</v>
      </c>
      <c r="L60" s="177"/>
      <c r="M60" s="177">
        <v>24063</v>
      </c>
      <c r="N60" s="177">
        <v>40706</v>
      </c>
      <c r="O60" s="177">
        <v>225534574</v>
      </c>
      <c r="P60" s="177">
        <v>5966</v>
      </c>
      <c r="Q60" s="177">
        <v>14770</v>
      </c>
      <c r="R60" s="177">
        <v>77058287</v>
      </c>
      <c r="S60" s="177">
        <v>12372</v>
      </c>
      <c r="T60" s="177">
        <v>15235</v>
      </c>
      <c r="U60" s="177">
        <v>102100817</v>
      </c>
      <c r="W60" s="22" t="s">
        <v>290</v>
      </c>
      <c r="X60" s="177">
        <v>878</v>
      </c>
      <c r="Y60" s="177">
        <v>28033</v>
      </c>
      <c r="Z60" s="177">
        <v>15228600</v>
      </c>
      <c r="AA60" s="177">
        <v>4</v>
      </c>
      <c r="AB60" s="177">
        <v>25</v>
      </c>
      <c r="AC60" s="177">
        <v>230460</v>
      </c>
      <c r="AD60" s="177">
        <v>0</v>
      </c>
      <c r="AE60" s="177">
        <v>0</v>
      </c>
      <c r="AF60" s="177">
        <v>0</v>
      </c>
      <c r="AG60" s="177">
        <v>1270</v>
      </c>
      <c r="AH60" s="177">
        <v>16879916</v>
      </c>
      <c r="AI60" s="177"/>
      <c r="AJ60" s="177">
        <v>2</v>
      </c>
      <c r="AK60" s="177">
        <v>44158</v>
      </c>
      <c r="AL60" s="177">
        <v>51</v>
      </c>
      <c r="AM60" s="177">
        <v>5150561</v>
      </c>
      <c r="AN60" s="177">
        <v>11</v>
      </c>
      <c r="AO60" s="177">
        <v>388407</v>
      </c>
      <c r="AP60" s="177">
        <v>10</v>
      </c>
      <c r="AQ60" s="177">
        <v>911059</v>
      </c>
      <c r="AR60" s="177">
        <v>6</v>
      </c>
      <c r="AS60" s="177">
        <v>743346</v>
      </c>
      <c r="AT60" s="177">
        <f t="shared" si="18"/>
        <v>61</v>
      </c>
      <c r="AU60" s="177">
        <f t="shared" si="19"/>
        <v>6061620</v>
      </c>
      <c r="AV60" s="177">
        <f t="shared" si="20"/>
        <v>17</v>
      </c>
      <c r="AW60" s="330">
        <f t="shared" si="21"/>
        <v>1131753</v>
      </c>
      <c r="AX60" s="22" t="s">
        <v>290</v>
      </c>
      <c r="AY60" s="287">
        <v>1120</v>
      </c>
      <c r="AZ60" s="287">
        <v>38116</v>
      </c>
      <c r="BA60" s="287">
        <v>340870632</v>
      </c>
      <c r="BB60" s="177">
        <v>437</v>
      </c>
      <c r="BC60" s="177">
        <v>15802</v>
      </c>
      <c r="BD60" s="177">
        <v>170763491</v>
      </c>
      <c r="BE60" s="177">
        <v>683</v>
      </c>
      <c r="BF60" s="177">
        <v>22314</v>
      </c>
      <c r="BG60" s="177">
        <v>170107141</v>
      </c>
      <c r="BH60" s="177"/>
      <c r="BI60" s="287">
        <v>21</v>
      </c>
      <c r="BJ60" s="287">
        <v>15616000</v>
      </c>
      <c r="BK60" s="177">
        <v>9</v>
      </c>
      <c r="BL60" s="177">
        <v>6816000</v>
      </c>
      <c r="BM60" s="177">
        <v>12</v>
      </c>
      <c r="BN60" s="177">
        <v>8800000</v>
      </c>
      <c r="BO60" s="177">
        <v>1</v>
      </c>
      <c r="BP60" s="177">
        <v>380000</v>
      </c>
      <c r="BQ60" s="177">
        <v>0</v>
      </c>
      <c r="BR60" s="177">
        <v>0</v>
      </c>
      <c r="BS60" s="177">
        <v>0</v>
      </c>
      <c r="BU60" s="22" t="s">
        <v>290</v>
      </c>
      <c r="BV60" s="274">
        <f t="shared" si="22"/>
        <v>75225</v>
      </c>
      <c r="BW60" s="274">
        <f t="shared" si="23"/>
        <v>855452201</v>
      </c>
      <c r="BX60" s="177">
        <v>51225</v>
      </c>
      <c r="BY60" s="177">
        <v>97285</v>
      </c>
      <c r="BZ60" s="177">
        <v>651393537</v>
      </c>
      <c r="CA60" s="177">
        <v>833</v>
      </c>
      <c r="CB60" s="177">
        <v>9808</v>
      </c>
      <c r="CC60" s="177">
        <v>245862753</v>
      </c>
      <c r="CD60" s="177">
        <v>41215</v>
      </c>
      <c r="CE60" s="177"/>
      <c r="CF60" s="177">
        <v>67579</v>
      </c>
      <c r="CG60" s="177">
        <v>323249127</v>
      </c>
      <c r="CH60" s="177">
        <v>9177</v>
      </c>
      <c r="CI60" s="177">
        <v>19898</v>
      </c>
      <c r="CJ60" s="177">
        <v>82281657</v>
      </c>
      <c r="CK60" s="177">
        <v>7569</v>
      </c>
      <c r="CL60" s="177">
        <v>13541</v>
      </c>
      <c r="CM60" s="177">
        <v>79959876</v>
      </c>
      <c r="CN60" s="177">
        <v>124</v>
      </c>
      <c r="CO60" s="177">
        <v>729</v>
      </c>
      <c r="CP60" s="177">
        <v>30324756</v>
      </c>
      <c r="CR60" s="22" t="s">
        <v>290</v>
      </c>
      <c r="CS60" s="177">
        <v>6507</v>
      </c>
      <c r="CT60" s="177">
        <v>11114</v>
      </c>
      <c r="CU60" s="177">
        <v>42762656</v>
      </c>
      <c r="CV60" s="177">
        <v>938</v>
      </c>
      <c r="CW60" s="177">
        <v>1698</v>
      </c>
      <c r="CX60" s="177">
        <v>6872464</v>
      </c>
      <c r="CY60" s="177">
        <v>21954</v>
      </c>
      <c r="CZ60" s="177">
        <v>29558</v>
      </c>
      <c r="DA60" s="177">
        <v>126779325</v>
      </c>
      <c r="DB60" s="177"/>
      <c r="DC60" s="177">
        <v>3980</v>
      </c>
      <c r="DD60" s="177">
        <v>6322</v>
      </c>
      <c r="DE60" s="177">
        <v>15394055</v>
      </c>
      <c r="DF60" s="177">
        <v>730</v>
      </c>
      <c r="DG60" s="177">
        <v>24402</v>
      </c>
      <c r="DH60" s="177">
        <v>9759192</v>
      </c>
      <c r="DI60" s="177">
        <v>82</v>
      </c>
      <c r="DJ60" s="177">
        <v>1082</v>
      </c>
      <c r="DK60" s="177">
        <v>417298</v>
      </c>
      <c r="DM60" s="22" t="s">
        <v>290</v>
      </c>
      <c r="DN60" s="177">
        <v>31</v>
      </c>
      <c r="DO60" s="177">
        <v>222</v>
      </c>
      <c r="DP60" s="177">
        <v>1493185</v>
      </c>
      <c r="DQ60" s="177">
        <v>2</v>
      </c>
      <c r="DR60" s="177">
        <v>15</v>
      </c>
      <c r="DS60" s="177">
        <v>110440</v>
      </c>
      <c r="DT60" s="177">
        <v>0</v>
      </c>
      <c r="DU60" s="177">
        <v>0</v>
      </c>
      <c r="DV60" s="177">
        <v>0</v>
      </c>
      <c r="DW60" s="177">
        <v>1763</v>
      </c>
      <c r="DX60" s="177"/>
      <c r="DY60" s="177">
        <v>10073774</v>
      </c>
      <c r="DZ60" s="177">
        <v>0</v>
      </c>
      <c r="EA60" s="177">
        <v>0</v>
      </c>
      <c r="EB60" s="177">
        <v>78</v>
      </c>
      <c r="EC60" s="177">
        <v>6153431</v>
      </c>
      <c r="ED60" s="177">
        <v>11</v>
      </c>
      <c r="EE60" s="177">
        <v>389292</v>
      </c>
      <c r="EF60" s="177">
        <v>26</v>
      </c>
      <c r="EG60" s="177">
        <v>1600065</v>
      </c>
      <c r="EH60" s="177">
        <v>18</v>
      </c>
      <c r="EI60" s="177">
        <v>1133200</v>
      </c>
      <c r="EJ60" s="274">
        <f t="shared" si="10"/>
        <v>104</v>
      </c>
      <c r="EK60" s="274">
        <f t="shared" si="11"/>
        <v>7753496</v>
      </c>
      <c r="EL60" s="274">
        <f t="shared" si="12"/>
        <v>29</v>
      </c>
      <c r="EM60" s="332">
        <f t="shared" si="13"/>
        <v>1522492</v>
      </c>
      <c r="EN60" s="22" t="s">
        <v>290</v>
      </c>
      <c r="EO60" s="177">
        <v>16</v>
      </c>
      <c r="EP60" s="177">
        <v>7627200</v>
      </c>
      <c r="EQ60" s="177">
        <v>103</v>
      </c>
      <c r="ER60" s="177">
        <v>39050000</v>
      </c>
      <c r="ES60" s="177">
        <v>4096</v>
      </c>
      <c r="ET60" s="177">
        <v>10861</v>
      </c>
      <c r="EU60" s="177">
        <v>103696540</v>
      </c>
      <c r="EV60" s="177">
        <v>138</v>
      </c>
      <c r="EW60" s="177">
        <v>1982</v>
      </c>
      <c r="EX60" s="177"/>
      <c r="EY60" s="177">
        <v>53880570</v>
      </c>
      <c r="EZ60" s="177">
        <v>3578</v>
      </c>
      <c r="FA60" s="177">
        <v>7908</v>
      </c>
      <c r="FB60" s="177">
        <v>44048816</v>
      </c>
      <c r="FC60" s="177">
        <v>380</v>
      </c>
      <c r="FD60" s="177">
        <v>971</v>
      </c>
      <c r="FE60" s="177">
        <v>5767154</v>
      </c>
      <c r="FF60" s="177">
        <v>1941</v>
      </c>
      <c r="FG60" s="177">
        <v>2740</v>
      </c>
      <c r="FH60" s="177">
        <v>20526619</v>
      </c>
      <c r="FJ60" s="22" t="s">
        <v>290</v>
      </c>
      <c r="FK60" s="177">
        <v>132</v>
      </c>
      <c r="FL60" s="177">
        <v>5298</v>
      </c>
      <c r="FM60" s="177">
        <v>2259302</v>
      </c>
      <c r="FN60" s="177">
        <v>2</v>
      </c>
      <c r="FO60" s="177">
        <v>16</v>
      </c>
      <c r="FP60" s="177">
        <v>123900</v>
      </c>
      <c r="FQ60" s="177">
        <v>357</v>
      </c>
      <c r="FR60" s="177">
        <v>921</v>
      </c>
      <c r="FS60" s="177">
        <v>11560097</v>
      </c>
      <c r="FT60" s="177"/>
      <c r="FU60" s="177">
        <v>16</v>
      </c>
      <c r="FV60" s="177">
        <v>254</v>
      </c>
      <c r="FW60" s="177">
        <v>7388117</v>
      </c>
      <c r="FX60" s="177">
        <v>299</v>
      </c>
      <c r="FY60" s="177">
        <v>561</v>
      </c>
      <c r="FZ60" s="177">
        <v>3732611</v>
      </c>
      <c r="GA60" s="177">
        <v>42</v>
      </c>
      <c r="GB60" s="177">
        <v>106</v>
      </c>
      <c r="GC60" s="177">
        <v>439369</v>
      </c>
      <c r="GE60" s="22" t="s">
        <v>290</v>
      </c>
      <c r="GF60" s="177">
        <v>180</v>
      </c>
      <c r="GG60" s="177">
        <v>248</v>
      </c>
      <c r="GH60" s="177">
        <v>1819094</v>
      </c>
      <c r="GI60" s="177">
        <v>14</v>
      </c>
      <c r="GJ60" s="177">
        <v>568</v>
      </c>
      <c r="GK60" s="177">
        <v>325778</v>
      </c>
      <c r="GL60" s="177" t="s">
        <v>191</v>
      </c>
      <c r="GM60" s="177" t="s">
        <v>191</v>
      </c>
      <c r="GN60" s="177" t="s">
        <v>191</v>
      </c>
      <c r="GO60" s="177"/>
      <c r="GP60" s="286">
        <v>28</v>
      </c>
      <c r="GQ60" s="286">
        <v>1690208</v>
      </c>
      <c r="GR60" s="286">
        <v>30</v>
      </c>
      <c r="GS60" s="286">
        <v>2073104</v>
      </c>
      <c r="GT60" s="286">
        <v>269</v>
      </c>
      <c r="GU60" s="286">
        <v>20232673</v>
      </c>
      <c r="GV60" s="286">
        <v>179</v>
      </c>
      <c r="GW60" s="286">
        <v>13771899</v>
      </c>
      <c r="GX60" s="286">
        <v>90</v>
      </c>
      <c r="GY60" s="286">
        <v>6460774</v>
      </c>
    </row>
    <row r="61" spans="1:262" ht="10.5" customHeight="1">
      <c r="A61" s="18"/>
      <c r="B61" s="274"/>
      <c r="C61" s="274"/>
      <c r="D61" s="274"/>
      <c r="E61" s="274"/>
      <c r="F61" s="177"/>
      <c r="G61" s="177"/>
      <c r="H61" s="177"/>
      <c r="I61" s="177"/>
      <c r="J61" s="177"/>
      <c r="K61" s="177"/>
      <c r="L61" s="177"/>
      <c r="M61" s="177"/>
      <c r="N61" s="177"/>
      <c r="O61" s="177"/>
      <c r="P61" s="177"/>
      <c r="Q61" s="177"/>
      <c r="R61" s="177"/>
      <c r="S61" s="177"/>
      <c r="T61" s="177"/>
      <c r="U61" s="177"/>
      <c r="W61" s="18"/>
      <c r="X61" s="177"/>
      <c r="Y61" s="177"/>
      <c r="Z61" s="177"/>
      <c r="AA61" s="177"/>
      <c r="AB61" s="177"/>
      <c r="AC61" s="177"/>
      <c r="AD61" s="177"/>
      <c r="AE61" s="177"/>
      <c r="AF61" s="177"/>
      <c r="AG61" s="177"/>
      <c r="AH61" s="177"/>
      <c r="AI61" s="177"/>
      <c r="AJ61" s="177"/>
      <c r="AK61" s="177"/>
      <c r="AL61" s="177"/>
      <c r="AM61" s="177"/>
      <c r="AN61" s="177"/>
      <c r="AO61" s="177"/>
      <c r="AP61" s="177"/>
      <c r="AQ61" s="177"/>
      <c r="AR61" s="177"/>
      <c r="AS61" s="177"/>
      <c r="AT61" s="177">
        <f t="shared" si="18"/>
        <v>0</v>
      </c>
      <c r="AU61" s="177">
        <f t="shared" si="19"/>
        <v>0</v>
      </c>
      <c r="AV61" s="177">
        <f t="shared" si="20"/>
        <v>0</v>
      </c>
      <c r="AW61" s="330">
        <f t="shared" si="21"/>
        <v>0</v>
      </c>
      <c r="AX61" s="18"/>
      <c r="AY61" s="287">
        <v>0</v>
      </c>
      <c r="AZ61" s="287">
        <v>0</v>
      </c>
      <c r="BA61" s="287">
        <v>0</v>
      </c>
      <c r="BB61" s="177"/>
      <c r="BC61" s="177"/>
      <c r="BD61" s="177"/>
      <c r="BE61" s="177"/>
      <c r="BF61" s="177"/>
      <c r="BG61" s="177"/>
      <c r="BH61" s="177"/>
      <c r="BI61" s="287">
        <v>0</v>
      </c>
      <c r="BJ61" s="287">
        <v>0</v>
      </c>
      <c r="BK61" s="177"/>
      <c r="BL61" s="177"/>
      <c r="BM61" s="177"/>
      <c r="BN61" s="177"/>
      <c r="BO61" s="177"/>
      <c r="BP61" s="177"/>
      <c r="BQ61" s="177"/>
      <c r="BR61" s="177"/>
      <c r="BS61" s="177"/>
      <c r="BU61" s="18"/>
      <c r="BV61" s="274"/>
      <c r="BW61" s="274"/>
      <c r="BX61" s="177"/>
      <c r="BY61" s="177"/>
      <c r="BZ61" s="177"/>
      <c r="CA61" s="177"/>
      <c r="CB61" s="177"/>
      <c r="CC61" s="177"/>
      <c r="CD61" s="177"/>
      <c r="CE61" s="177"/>
      <c r="CF61" s="177"/>
      <c r="CG61" s="177"/>
      <c r="CH61" s="177"/>
      <c r="CI61" s="177"/>
      <c r="CJ61" s="177"/>
      <c r="CK61" s="177"/>
      <c r="CL61" s="177"/>
      <c r="CM61" s="177"/>
      <c r="CN61" s="177"/>
      <c r="CO61" s="177"/>
      <c r="CP61" s="177"/>
      <c r="CR61" s="18"/>
      <c r="CS61" s="177"/>
      <c r="CT61" s="177"/>
      <c r="CU61" s="177"/>
      <c r="CV61" s="177"/>
      <c r="CW61" s="177"/>
      <c r="CX61" s="177"/>
      <c r="CY61" s="177"/>
      <c r="CZ61" s="177"/>
      <c r="DA61" s="177"/>
      <c r="DB61" s="177"/>
      <c r="DC61" s="177"/>
      <c r="DD61" s="177"/>
      <c r="DE61" s="177"/>
      <c r="DF61" s="177"/>
      <c r="DG61" s="177"/>
      <c r="DH61" s="177"/>
      <c r="DI61" s="177"/>
      <c r="DJ61" s="177"/>
      <c r="DK61" s="177"/>
      <c r="DM61" s="18"/>
      <c r="DN61" s="177"/>
      <c r="DO61" s="177"/>
      <c r="DP61" s="177"/>
      <c r="DQ61" s="177"/>
      <c r="DR61" s="177"/>
      <c r="DS61" s="177"/>
      <c r="DT61" s="177"/>
      <c r="DU61" s="177"/>
      <c r="DV61" s="177"/>
      <c r="DW61" s="177"/>
      <c r="DX61" s="177"/>
      <c r="DY61" s="177"/>
      <c r="DZ61" s="177"/>
      <c r="EA61" s="177"/>
      <c r="EB61" s="177"/>
      <c r="EC61" s="177"/>
      <c r="ED61" s="177"/>
      <c r="EE61" s="177"/>
      <c r="EF61" s="177"/>
      <c r="EG61" s="177"/>
      <c r="EH61" s="177"/>
      <c r="EI61" s="177"/>
      <c r="EJ61" s="274"/>
      <c r="EK61" s="274"/>
      <c r="EL61" s="274"/>
      <c r="EM61" s="332"/>
      <c r="EN61" s="18"/>
      <c r="EO61" s="177"/>
      <c r="EP61" s="177"/>
      <c r="EQ61" s="177"/>
      <c r="ER61" s="177"/>
      <c r="ES61" s="177"/>
      <c r="ET61" s="177"/>
      <c r="EU61" s="177"/>
      <c r="EV61" s="177"/>
      <c r="EW61" s="177"/>
      <c r="EX61" s="177"/>
      <c r="EY61" s="177"/>
      <c r="EZ61" s="177"/>
      <c r="FA61" s="177"/>
      <c r="FB61" s="177"/>
      <c r="FC61" s="177"/>
      <c r="FD61" s="177"/>
      <c r="FE61" s="177"/>
      <c r="FF61" s="177"/>
      <c r="FG61" s="177"/>
      <c r="FH61" s="177"/>
      <c r="FJ61" s="18"/>
      <c r="FK61" s="177"/>
      <c r="FL61" s="177"/>
      <c r="FM61" s="177"/>
      <c r="FN61" s="177"/>
      <c r="FO61" s="177"/>
      <c r="FP61" s="177"/>
      <c r="FQ61" s="177"/>
      <c r="FR61" s="177"/>
      <c r="FS61" s="177"/>
      <c r="FT61" s="177"/>
      <c r="FU61" s="177"/>
      <c r="FV61" s="177"/>
      <c r="FW61" s="177"/>
      <c r="FX61" s="177"/>
      <c r="FY61" s="177"/>
      <c r="FZ61" s="177"/>
      <c r="GA61" s="177"/>
      <c r="GB61" s="177"/>
      <c r="GC61" s="177"/>
      <c r="GE61" s="18"/>
      <c r="GF61" s="177"/>
      <c r="GG61" s="177"/>
      <c r="GH61" s="177"/>
      <c r="GI61" s="177"/>
      <c r="GJ61" s="177"/>
      <c r="GK61" s="177"/>
      <c r="GL61" s="177"/>
      <c r="GM61" s="177"/>
      <c r="GN61" s="177"/>
      <c r="GO61" s="177"/>
      <c r="GP61" s="286"/>
      <c r="GQ61" s="286"/>
      <c r="GR61" s="286"/>
      <c r="GS61" s="286"/>
      <c r="GT61" s="286"/>
      <c r="GU61" s="286"/>
      <c r="GV61" s="286"/>
      <c r="GW61" s="286"/>
      <c r="GX61" s="286"/>
      <c r="GY61" s="286"/>
    </row>
    <row r="62" spans="1:262" ht="10.5" customHeight="1">
      <c r="A62" s="22" t="s">
        <v>291</v>
      </c>
      <c r="B62" s="274">
        <f t="shared" si="14"/>
        <v>127322</v>
      </c>
      <c r="C62" s="274">
        <f t="shared" si="15"/>
        <v>2139835996</v>
      </c>
      <c r="D62" s="274">
        <f t="shared" si="16"/>
        <v>46973</v>
      </c>
      <c r="E62" s="274">
        <f t="shared" si="17"/>
        <v>1132589114</v>
      </c>
      <c r="F62" s="177">
        <v>31563</v>
      </c>
      <c r="G62" s="177">
        <v>67874</v>
      </c>
      <c r="H62" s="177">
        <v>641517498</v>
      </c>
      <c r="I62" s="177">
        <v>905</v>
      </c>
      <c r="J62" s="177">
        <v>11207</v>
      </c>
      <c r="K62" s="177">
        <v>330879049</v>
      </c>
      <c r="L62" s="177"/>
      <c r="M62" s="177">
        <v>24579</v>
      </c>
      <c r="N62" s="177">
        <v>41561</v>
      </c>
      <c r="O62" s="177">
        <v>228958627</v>
      </c>
      <c r="P62" s="177">
        <v>6079</v>
      </c>
      <c r="Q62" s="177">
        <v>15106</v>
      </c>
      <c r="R62" s="177">
        <v>81679822</v>
      </c>
      <c r="S62" s="177">
        <v>12644</v>
      </c>
      <c r="T62" s="177">
        <v>15504</v>
      </c>
      <c r="U62" s="177">
        <v>105104611</v>
      </c>
      <c r="W62" s="22" t="s">
        <v>291</v>
      </c>
      <c r="X62" s="177">
        <v>802</v>
      </c>
      <c r="Y62" s="177">
        <v>26465</v>
      </c>
      <c r="Z62" s="177">
        <v>14329356</v>
      </c>
      <c r="AA62" s="177">
        <v>1</v>
      </c>
      <c r="AB62" s="177">
        <v>16</v>
      </c>
      <c r="AC62" s="177">
        <v>159200</v>
      </c>
      <c r="AD62" s="177">
        <v>0</v>
      </c>
      <c r="AE62" s="177">
        <v>0</v>
      </c>
      <c r="AF62" s="177">
        <v>0</v>
      </c>
      <c r="AG62" s="177">
        <v>1497</v>
      </c>
      <c r="AH62" s="177">
        <v>14765158</v>
      </c>
      <c r="AI62" s="177"/>
      <c r="AJ62" s="177">
        <v>1</v>
      </c>
      <c r="AK62" s="177">
        <v>30000</v>
      </c>
      <c r="AL62" s="177">
        <v>51</v>
      </c>
      <c r="AM62" s="177">
        <v>3344191</v>
      </c>
      <c r="AN62" s="177">
        <v>4</v>
      </c>
      <c r="AO62" s="177">
        <v>105061</v>
      </c>
      <c r="AP62" s="177">
        <v>19</v>
      </c>
      <c r="AQ62" s="177">
        <v>986591</v>
      </c>
      <c r="AR62" s="177">
        <v>15</v>
      </c>
      <c r="AS62" s="177">
        <v>953094</v>
      </c>
      <c r="AT62" s="177">
        <f t="shared" si="18"/>
        <v>70</v>
      </c>
      <c r="AU62" s="177">
        <f t="shared" si="19"/>
        <v>4330782</v>
      </c>
      <c r="AV62" s="177">
        <f t="shared" si="20"/>
        <v>19</v>
      </c>
      <c r="AW62" s="330">
        <f t="shared" si="21"/>
        <v>1058155</v>
      </c>
      <c r="AX62" s="22" t="s">
        <v>291</v>
      </c>
      <c r="AY62" s="287">
        <v>1162</v>
      </c>
      <c r="AZ62" s="287">
        <v>37401</v>
      </c>
      <c r="BA62" s="287">
        <v>340409354</v>
      </c>
      <c r="BB62" s="177">
        <v>479</v>
      </c>
      <c r="BC62" s="177">
        <v>14819</v>
      </c>
      <c r="BD62" s="177">
        <v>171338775</v>
      </c>
      <c r="BE62" s="177">
        <v>683</v>
      </c>
      <c r="BF62" s="177">
        <v>22582</v>
      </c>
      <c r="BG62" s="177">
        <v>169070579</v>
      </c>
      <c r="BH62" s="177"/>
      <c r="BI62" s="287">
        <v>16</v>
      </c>
      <c r="BJ62" s="287">
        <v>10885000</v>
      </c>
      <c r="BK62" s="177">
        <v>3</v>
      </c>
      <c r="BL62" s="177">
        <v>2749000</v>
      </c>
      <c r="BM62" s="177">
        <v>13</v>
      </c>
      <c r="BN62" s="177">
        <v>8136000</v>
      </c>
      <c r="BO62" s="177">
        <v>0</v>
      </c>
      <c r="BP62" s="177">
        <v>0</v>
      </c>
      <c r="BQ62" s="177">
        <v>0</v>
      </c>
      <c r="BR62" s="177">
        <v>0</v>
      </c>
      <c r="BS62" s="177">
        <v>0</v>
      </c>
      <c r="BU62" s="22" t="s">
        <v>291</v>
      </c>
      <c r="BV62" s="274">
        <f t="shared" si="22"/>
        <v>73695</v>
      </c>
      <c r="BW62" s="274">
        <f t="shared" si="23"/>
        <v>868275378</v>
      </c>
      <c r="BX62" s="177">
        <v>49985</v>
      </c>
      <c r="BY62" s="177">
        <v>96050</v>
      </c>
      <c r="BZ62" s="177">
        <v>669862915</v>
      </c>
      <c r="CA62" s="177">
        <v>858</v>
      </c>
      <c r="CB62" s="177">
        <v>10360</v>
      </c>
      <c r="CC62" s="177">
        <v>259940511</v>
      </c>
      <c r="CD62" s="177">
        <v>39869</v>
      </c>
      <c r="CE62" s="177"/>
      <c r="CF62" s="177">
        <v>65698</v>
      </c>
      <c r="CG62" s="177">
        <v>326617154</v>
      </c>
      <c r="CH62" s="177">
        <v>9258</v>
      </c>
      <c r="CI62" s="177">
        <v>19992</v>
      </c>
      <c r="CJ62" s="177">
        <v>83305250</v>
      </c>
      <c r="CK62" s="177">
        <v>7270</v>
      </c>
      <c r="CL62" s="177">
        <v>12847</v>
      </c>
      <c r="CM62" s="177">
        <v>68818642</v>
      </c>
      <c r="CN62" s="177">
        <v>122</v>
      </c>
      <c r="CO62" s="177">
        <v>735</v>
      </c>
      <c r="CP62" s="177">
        <v>22318706</v>
      </c>
      <c r="CR62" s="22" t="s">
        <v>291</v>
      </c>
      <c r="CS62" s="177">
        <v>6257</v>
      </c>
      <c r="CT62" s="177">
        <v>10506</v>
      </c>
      <c r="CU62" s="177">
        <v>40009496</v>
      </c>
      <c r="CV62" s="177">
        <v>891</v>
      </c>
      <c r="CW62" s="177">
        <v>1606</v>
      </c>
      <c r="CX62" s="177">
        <v>6490440</v>
      </c>
      <c r="CY62" s="177">
        <v>21172</v>
      </c>
      <c r="CZ62" s="177">
        <v>28398</v>
      </c>
      <c r="DA62" s="177">
        <v>125488155</v>
      </c>
      <c r="DB62" s="177"/>
      <c r="DC62" s="177">
        <v>3849</v>
      </c>
      <c r="DD62" s="177">
        <v>5893</v>
      </c>
      <c r="DE62" s="177">
        <v>15027959</v>
      </c>
      <c r="DF62" s="177">
        <v>777</v>
      </c>
      <c r="DG62" s="177">
        <v>25743</v>
      </c>
      <c r="DH62" s="177">
        <v>10244604</v>
      </c>
      <c r="DI62" s="177">
        <v>91</v>
      </c>
      <c r="DJ62" s="177">
        <v>1333</v>
      </c>
      <c r="DK62" s="177">
        <v>508950</v>
      </c>
      <c r="DM62" s="22" t="s">
        <v>291</v>
      </c>
      <c r="DN62" s="177">
        <v>30</v>
      </c>
      <c r="DO62" s="177">
        <v>230</v>
      </c>
      <c r="DP62" s="177">
        <v>1564515</v>
      </c>
      <c r="DQ62" s="177">
        <v>2</v>
      </c>
      <c r="DR62" s="177">
        <v>15</v>
      </c>
      <c r="DS62" s="177">
        <v>110440</v>
      </c>
      <c r="DT62" s="177">
        <v>0</v>
      </c>
      <c r="DU62" s="177">
        <v>0</v>
      </c>
      <c r="DV62" s="177">
        <v>0</v>
      </c>
      <c r="DW62" s="177">
        <v>2306</v>
      </c>
      <c r="DX62" s="177"/>
      <c r="DY62" s="177">
        <v>13431744</v>
      </c>
      <c r="DZ62" s="177">
        <v>0</v>
      </c>
      <c r="EA62" s="177">
        <v>0</v>
      </c>
      <c r="EB62" s="177">
        <v>69</v>
      </c>
      <c r="EC62" s="177">
        <v>3771157</v>
      </c>
      <c r="ED62" s="177">
        <v>6</v>
      </c>
      <c r="EE62" s="177">
        <v>154148</v>
      </c>
      <c r="EF62" s="177">
        <v>12</v>
      </c>
      <c r="EG62" s="177">
        <v>1144746</v>
      </c>
      <c r="EH62" s="177">
        <v>7</v>
      </c>
      <c r="EI62" s="177">
        <v>557394</v>
      </c>
      <c r="EJ62" s="274">
        <f t="shared" si="10"/>
        <v>81</v>
      </c>
      <c r="EK62" s="274">
        <f t="shared" si="11"/>
        <v>4915903</v>
      </c>
      <c r="EL62" s="274">
        <f t="shared" si="12"/>
        <v>13</v>
      </c>
      <c r="EM62" s="332">
        <f t="shared" si="13"/>
        <v>711542</v>
      </c>
      <c r="EN62" s="22" t="s">
        <v>291</v>
      </c>
      <c r="EO62" s="177">
        <v>11</v>
      </c>
      <c r="EP62" s="177">
        <v>5286000</v>
      </c>
      <c r="EQ62" s="177">
        <v>97</v>
      </c>
      <c r="ER62" s="177">
        <v>36770000</v>
      </c>
      <c r="ES62" s="177">
        <v>4076</v>
      </c>
      <c r="ET62" s="177">
        <v>11002</v>
      </c>
      <c r="EU62" s="177">
        <v>100784685</v>
      </c>
      <c r="EV62" s="177">
        <v>134</v>
      </c>
      <c r="EW62" s="177">
        <v>2215</v>
      </c>
      <c r="EX62" s="177"/>
      <c r="EY62" s="177">
        <v>53727532</v>
      </c>
      <c r="EZ62" s="177">
        <v>3605</v>
      </c>
      <c r="FA62" s="177">
        <v>7875</v>
      </c>
      <c r="FB62" s="177">
        <v>41716960</v>
      </c>
      <c r="FC62" s="177">
        <v>337</v>
      </c>
      <c r="FD62" s="177">
        <v>912</v>
      </c>
      <c r="FE62" s="177">
        <v>5340193</v>
      </c>
      <c r="FF62" s="177">
        <v>1939</v>
      </c>
      <c r="FG62" s="177">
        <v>2765</v>
      </c>
      <c r="FH62" s="177">
        <v>22273377</v>
      </c>
      <c r="FJ62" s="22" t="s">
        <v>291</v>
      </c>
      <c r="FK62" s="177">
        <v>129</v>
      </c>
      <c r="FL62" s="177">
        <v>5736</v>
      </c>
      <c r="FM62" s="177">
        <v>2508722</v>
      </c>
      <c r="FN62" s="177">
        <v>2</v>
      </c>
      <c r="FO62" s="177">
        <v>17</v>
      </c>
      <c r="FP62" s="177">
        <v>129450</v>
      </c>
      <c r="FQ62" s="177">
        <v>393</v>
      </c>
      <c r="FR62" s="177">
        <v>861</v>
      </c>
      <c r="FS62" s="177">
        <v>6547665</v>
      </c>
      <c r="FT62" s="177"/>
      <c r="FU62" s="177">
        <v>10</v>
      </c>
      <c r="FV62" s="177">
        <v>111</v>
      </c>
      <c r="FW62" s="177">
        <v>2046922</v>
      </c>
      <c r="FX62" s="177">
        <v>345</v>
      </c>
      <c r="FY62" s="177">
        <v>643</v>
      </c>
      <c r="FZ62" s="177">
        <v>3999429</v>
      </c>
      <c r="GA62" s="177">
        <v>38</v>
      </c>
      <c r="GB62" s="177">
        <v>107</v>
      </c>
      <c r="GC62" s="177">
        <v>501314</v>
      </c>
      <c r="GE62" s="22" t="s">
        <v>291</v>
      </c>
      <c r="GF62" s="177">
        <v>197</v>
      </c>
      <c r="GG62" s="177">
        <v>274</v>
      </c>
      <c r="GH62" s="177">
        <v>2285625</v>
      </c>
      <c r="GI62" s="177">
        <v>7</v>
      </c>
      <c r="GJ62" s="177">
        <v>212</v>
      </c>
      <c r="GK62" s="177">
        <v>137928</v>
      </c>
      <c r="GL62" s="177" t="s">
        <v>191</v>
      </c>
      <c r="GM62" s="177" t="s">
        <v>191</v>
      </c>
      <c r="GN62" s="177" t="s">
        <v>191</v>
      </c>
      <c r="GO62" s="177"/>
      <c r="GP62" s="286">
        <v>26</v>
      </c>
      <c r="GQ62" s="286">
        <v>2204310</v>
      </c>
      <c r="GR62" s="286">
        <v>21</v>
      </c>
      <c r="GS62" s="286">
        <v>2099742</v>
      </c>
      <c r="GT62" s="286">
        <v>230</v>
      </c>
      <c r="GU62" s="286">
        <v>15320434</v>
      </c>
      <c r="GV62" s="286">
        <v>156</v>
      </c>
      <c r="GW62" s="286">
        <v>9578867</v>
      </c>
      <c r="GX62" s="286">
        <v>74</v>
      </c>
      <c r="GY62" s="286">
        <v>5741567</v>
      </c>
    </row>
    <row r="63" spans="1:262" ht="10.5" customHeight="1">
      <c r="A63" s="22" t="s">
        <v>292</v>
      </c>
      <c r="B63" s="274">
        <f t="shared" si="14"/>
        <v>123921</v>
      </c>
      <c r="C63" s="274">
        <f t="shared" si="15"/>
        <v>2066011434</v>
      </c>
      <c r="D63" s="274">
        <f t="shared" si="16"/>
        <v>45999</v>
      </c>
      <c r="E63" s="274">
        <f t="shared" si="17"/>
        <v>1080638221</v>
      </c>
      <c r="F63" s="177">
        <v>31115</v>
      </c>
      <c r="G63" s="177">
        <v>64190</v>
      </c>
      <c r="H63" s="177">
        <v>637172916</v>
      </c>
      <c r="I63" s="177">
        <v>881</v>
      </c>
      <c r="J63" s="177">
        <v>10872</v>
      </c>
      <c r="K63" s="177">
        <v>339745532</v>
      </c>
      <c r="L63" s="177"/>
      <c r="M63" s="177">
        <v>24480</v>
      </c>
      <c r="N63" s="177">
        <v>39870</v>
      </c>
      <c r="O63" s="177">
        <v>226785101</v>
      </c>
      <c r="P63" s="177">
        <v>5754</v>
      </c>
      <c r="Q63" s="177">
        <v>13448</v>
      </c>
      <c r="R63" s="177">
        <v>70642283</v>
      </c>
      <c r="S63" s="177">
        <v>12681</v>
      </c>
      <c r="T63" s="177">
        <v>15315</v>
      </c>
      <c r="U63" s="177">
        <v>107176230</v>
      </c>
      <c r="W63" s="22" t="s">
        <v>292</v>
      </c>
      <c r="X63" s="177">
        <v>797</v>
      </c>
      <c r="Y63" s="177">
        <v>25379</v>
      </c>
      <c r="Z63" s="177">
        <v>13490550</v>
      </c>
      <c r="AA63" s="177">
        <v>2</v>
      </c>
      <c r="AB63" s="177">
        <v>16</v>
      </c>
      <c r="AC63" s="177">
        <v>167500</v>
      </c>
      <c r="AD63" s="177">
        <v>0</v>
      </c>
      <c r="AE63" s="177">
        <v>0</v>
      </c>
      <c r="AF63" s="177">
        <v>0</v>
      </c>
      <c r="AG63" s="177">
        <v>1121</v>
      </c>
      <c r="AH63" s="177">
        <v>8320178</v>
      </c>
      <c r="AI63" s="177"/>
      <c r="AJ63" s="177">
        <v>3</v>
      </c>
      <c r="AK63" s="177">
        <v>4103540</v>
      </c>
      <c r="AL63" s="177">
        <v>36</v>
      </c>
      <c r="AM63" s="177">
        <v>2900352</v>
      </c>
      <c r="AN63" s="177">
        <v>5</v>
      </c>
      <c r="AO63" s="177">
        <v>231190</v>
      </c>
      <c r="AP63" s="177">
        <v>5</v>
      </c>
      <c r="AQ63" s="177">
        <v>173749</v>
      </c>
      <c r="AR63" s="177">
        <v>7</v>
      </c>
      <c r="AS63" s="177">
        <v>564690</v>
      </c>
      <c r="AT63" s="177">
        <f t="shared" si="18"/>
        <v>41</v>
      </c>
      <c r="AU63" s="177">
        <f t="shared" si="19"/>
        <v>3074101</v>
      </c>
      <c r="AV63" s="177">
        <f t="shared" si="20"/>
        <v>12</v>
      </c>
      <c r="AW63" s="330">
        <f t="shared" si="21"/>
        <v>795880</v>
      </c>
      <c r="AX63" s="22" t="s">
        <v>292</v>
      </c>
      <c r="AY63" s="287">
        <v>1008</v>
      </c>
      <c r="AZ63" s="287">
        <v>32498</v>
      </c>
      <c r="BA63" s="287">
        <v>294657167</v>
      </c>
      <c r="BB63" s="177">
        <v>388</v>
      </c>
      <c r="BC63" s="177">
        <v>12397</v>
      </c>
      <c r="BD63" s="177">
        <v>141486557</v>
      </c>
      <c r="BE63" s="177">
        <v>620</v>
      </c>
      <c r="BF63" s="177">
        <v>20101</v>
      </c>
      <c r="BG63" s="177">
        <v>153170610</v>
      </c>
      <c r="BH63" s="177"/>
      <c r="BI63" s="287">
        <v>16</v>
      </c>
      <c r="BJ63" s="287">
        <v>11680159</v>
      </c>
      <c r="BK63" s="177">
        <v>4</v>
      </c>
      <c r="BL63" s="177">
        <v>3965000</v>
      </c>
      <c r="BM63" s="177">
        <v>12</v>
      </c>
      <c r="BN63" s="177">
        <v>7715159</v>
      </c>
      <c r="BO63" s="177">
        <v>0</v>
      </c>
      <c r="BP63" s="177">
        <v>0</v>
      </c>
      <c r="BQ63" s="177">
        <v>0</v>
      </c>
      <c r="BR63" s="177">
        <v>0</v>
      </c>
      <c r="BS63" s="177">
        <v>0</v>
      </c>
      <c r="BU63" s="22" t="s">
        <v>292</v>
      </c>
      <c r="BV63" s="274">
        <f t="shared" si="22"/>
        <v>71466</v>
      </c>
      <c r="BW63" s="274">
        <f t="shared" si="23"/>
        <v>851658192</v>
      </c>
      <c r="BX63" s="177">
        <v>49154</v>
      </c>
      <c r="BY63" s="177">
        <v>91979</v>
      </c>
      <c r="BZ63" s="177">
        <v>667283260</v>
      </c>
      <c r="CA63" s="177">
        <v>853</v>
      </c>
      <c r="CB63" s="177">
        <v>10792</v>
      </c>
      <c r="CC63" s="177">
        <v>273874363</v>
      </c>
      <c r="CD63" s="177">
        <v>39017</v>
      </c>
      <c r="CE63" s="177"/>
      <c r="CF63" s="177">
        <v>62002</v>
      </c>
      <c r="CG63" s="177">
        <v>314042248</v>
      </c>
      <c r="CH63" s="177">
        <v>9284</v>
      </c>
      <c r="CI63" s="177">
        <v>19185</v>
      </c>
      <c r="CJ63" s="177">
        <v>79366649</v>
      </c>
      <c r="CK63" s="177">
        <v>6765</v>
      </c>
      <c r="CL63" s="177">
        <v>11514</v>
      </c>
      <c r="CM63" s="177">
        <v>80214314</v>
      </c>
      <c r="CN63" s="177">
        <v>131</v>
      </c>
      <c r="CO63" s="177">
        <v>990</v>
      </c>
      <c r="CP63" s="177">
        <v>38686314</v>
      </c>
      <c r="CR63" s="22" t="s">
        <v>292</v>
      </c>
      <c r="CS63" s="177">
        <v>5748</v>
      </c>
      <c r="CT63" s="177">
        <v>8986</v>
      </c>
      <c r="CU63" s="177">
        <v>35520776</v>
      </c>
      <c r="CV63" s="177">
        <v>886</v>
      </c>
      <c r="CW63" s="177">
        <v>1538</v>
      </c>
      <c r="CX63" s="177">
        <v>6007224</v>
      </c>
      <c r="CY63" s="177">
        <v>20345</v>
      </c>
      <c r="CZ63" s="177">
        <v>26488</v>
      </c>
      <c r="DA63" s="177">
        <v>119095478</v>
      </c>
      <c r="DB63" s="177"/>
      <c r="DC63" s="177">
        <v>3447</v>
      </c>
      <c r="DD63" s="177">
        <v>5028</v>
      </c>
      <c r="DE63" s="177">
        <v>12517656</v>
      </c>
      <c r="DF63" s="177">
        <v>783</v>
      </c>
      <c r="DG63" s="177">
        <v>26489</v>
      </c>
      <c r="DH63" s="177">
        <v>10591912</v>
      </c>
      <c r="DI63" s="177">
        <v>101</v>
      </c>
      <c r="DJ63" s="177">
        <v>1857</v>
      </c>
      <c r="DK63" s="177">
        <v>707780</v>
      </c>
      <c r="DM63" s="22" t="s">
        <v>292</v>
      </c>
      <c r="DN63" s="177">
        <v>29</v>
      </c>
      <c r="DO63" s="177">
        <v>203</v>
      </c>
      <c r="DP63" s="177">
        <v>1379120</v>
      </c>
      <c r="DQ63" s="177">
        <v>2</v>
      </c>
      <c r="DR63" s="177">
        <v>8</v>
      </c>
      <c r="DS63" s="177">
        <v>63120</v>
      </c>
      <c r="DT63" s="177">
        <v>0</v>
      </c>
      <c r="DU63" s="177">
        <v>0</v>
      </c>
      <c r="DV63" s="177">
        <v>0</v>
      </c>
      <c r="DW63" s="177">
        <v>1737</v>
      </c>
      <c r="DX63" s="177"/>
      <c r="DY63" s="177">
        <v>9861001</v>
      </c>
      <c r="DZ63" s="177">
        <v>0</v>
      </c>
      <c r="EA63" s="177">
        <v>0</v>
      </c>
      <c r="EB63" s="177">
        <v>48</v>
      </c>
      <c r="EC63" s="177">
        <v>2385198</v>
      </c>
      <c r="ED63" s="177">
        <v>14</v>
      </c>
      <c r="EE63" s="177">
        <v>349460</v>
      </c>
      <c r="EF63" s="177">
        <v>23</v>
      </c>
      <c r="EG63" s="177">
        <v>1459795</v>
      </c>
      <c r="EH63" s="177">
        <v>19</v>
      </c>
      <c r="EI63" s="177">
        <v>1046968</v>
      </c>
      <c r="EJ63" s="274">
        <f t="shared" si="10"/>
        <v>71</v>
      </c>
      <c r="EK63" s="274">
        <f t="shared" si="11"/>
        <v>3844993</v>
      </c>
      <c r="EL63" s="274">
        <f t="shared" si="12"/>
        <v>33</v>
      </c>
      <c r="EM63" s="332">
        <f t="shared" si="13"/>
        <v>1396428</v>
      </c>
      <c r="EN63" s="22" t="s">
        <v>292</v>
      </c>
      <c r="EO63" s="177">
        <v>15</v>
      </c>
      <c r="EP63" s="177">
        <v>7106000</v>
      </c>
      <c r="EQ63" s="177">
        <v>82</v>
      </c>
      <c r="ER63" s="177">
        <v>31100000</v>
      </c>
      <c r="ES63" s="177">
        <v>3882</v>
      </c>
      <c r="ET63" s="177">
        <v>9945</v>
      </c>
      <c r="EU63" s="177">
        <v>97995057</v>
      </c>
      <c r="EV63" s="177">
        <v>126</v>
      </c>
      <c r="EW63" s="177">
        <v>1992</v>
      </c>
      <c r="EX63" s="177"/>
      <c r="EY63" s="177">
        <v>52864944</v>
      </c>
      <c r="EZ63" s="177">
        <v>3427</v>
      </c>
      <c r="FA63" s="177">
        <v>7153</v>
      </c>
      <c r="FB63" s="177">
        <v>40153350</v>
      </c>
      <c r="FC63" s="177">
        <v>329</v>
      </c>
      <c r="FD63" s="177">
        <v>800</v>
      </c>
      <c r="FE63" s="177">
        <v>4976763</v>
      </c>
      <c r="FF63" s="177">
        <v>1909</v>
      </c>
      <c r="FG63" s="177">
        <v>2657</v>
      </c>
      <c r="FH63" s="177">
        <v>20605308</v>
      </c>
      <c r="FJ63" s="22" t="s">
        <v>292</v>
      </c>
      <c r="FK63" s="177">
        <v>122</v>
      </c>
      <c r="FL63" s="177">
        <v>5298</v>
      </c>
      <c r="FM63" s="177">
        <v>2237876</v>
      </c>
      <c r="FN63" s="177">
        <v>1</v>
      </c>
      <c r="FO63" s="177">
        <v>4</v>
      </c>
      <c r="FP63" s="177">
        <v>33250</v>
      </c>
      <c r="FQ63" s="177">
        <v>414</v>
      </c>
      <c r="FR63" s="177">
        <v>927</v>
      </c>
      <c r="FS63" s="177">
        <v>7869486</v>
      </c>
      <c r="FT63" s="177"/>
      <c r="FU63" s="177">
        <v>9</v>
      </c>
      <c r="FV63" s="177">
        <v>101</v>
      </c>
      <c r="FW63" s="177">
        <v>2771302</v>
      </c>
      <c r="FX63" s="177">
        <v>355</v>
      </c>
      <c r="FY63" s="177">
        <v>701</v>
      </c>
      <c r="FZ63" s="177">
        <v>4410414</v>
      </c>
      <c r="GA63" s="177">
        <v>50</v>
      </c>
      <c r="GB63" s="177">
        <v>125</v>
      </c>
      <c r="GC63" s="177">
        <v>687770</v>
      </c>
      <c r="GE63" s="22" t="s">
        <v>292</v>
      </c>
      <c r="GF63" s="177">
        <v>204</v>
      </c>
      <c r="GG63" s="177">
        <v>260</v>
      </c>
      <c r="GH63" s="177">
        <v>1960257</v>
      </c>
      <c r="GI63" s="177">
        <v>9</v>
      </c>
      <c r="GJ63" s="177">
        <v>240</v>
      </c>
      <c r="GK63" s="177">
        <v>109362</v>
      </c>
      <c r="GL63" s="177" t="s">
        <v>191</v>
      </c>
      <c r="GM63" s="177" t="s">
        <v>191</v>
      </c>
      <c r="GN63" s="177" t="s">
        <v>191</v>
      </c>
      <c r="GO63" s="177"/>
      <c r="GP63" s="286">
        <v>33</v>
      </c>
      <c r="GQ63" s="286">
        <v>1967162</v>
      </c>
      <c r="GR63" s="286">
        <v>13</v>
      </c>
      <c r="GS63" s="286">
        <v>937263</v>
      </c>
      <c r="GT63" s="286">
        <v>203</v>
      </c>
      <c r="GU63" s="286">
        <v>12015827</v>
      </c>
      <c r="GV63" s="286">
        <v>136</v>
      </c>
      <c r="GW63" s="286">
        <v>7833362</v>
      </c>
      <c r="GX63" s="286">
        <v>67</v>
      </c>
      <c r="GY63" s="286">
        <v>4182465</v>
      </c>
    </row>
    <row r="64" spans="1:262" ht="10.5" customHeight="1">
      <c r="A64" s="22" t="s">
        <v>293</v>
      </c>
      <c r="B64" s="274">
        <f t="shared" si="14"/>
        <v>121377</v>
      </c>
      <c r="C64" s="274">
        <f t="shared" si="15"/>
        <v>2000039789</v>
      </c>
      <c r="D64" s="274">
        <f t="shared" si="16"/>
        <v>44363</v>
      </c>
      <c r="E64" s="274">
        <f t="shared" si="17"/>
        <v>1051439476</v>
      </c>
      <c r="F64" s="177">
        <v>29940</v>
      </c>
      <c r="G64" s="177">
        <v>61061</v>
      </c>
      <c r="H64" s="177">
        <v>589257103</v>
      </c>
      <c r="I64" s="177">
        <v>867</v>
      </c>
      <c r="J64" s="177">
        <v>10909</v>
      </c>
      <c r="K64" s="177">
        <v>313252590</v>
      </c>
      <c r="L64" s="177"/>
      <c r="M64" s="177">
        <v>23561</v>
      </c>
      <c r="N64" s="177">
        <v>37715</v>
      </c>
      <c r="O64" s="177">
        <v>209615452</v>
      </c>
      <c r="P64" s="177">
        <v>5512</v>
      </c>
      <c r="Q64" s="177">
        <v>12437</v>
      </c>
      <c r="R64" s="177">
        <v>66389061</v>
      </c>
      <c r="S64" s="177">
        <v>12183</v>
      </c>
      <c r="T64" s="177">
        <v>14625</v>
      </c>
      <c r="U64" s="177">
        <v>101604416</v>
      </c>
      <c r="W64" s="22" t="s">
        <v>293</v>
      </c>
      <c r="X64" s="177">
        <v>786</v>
      </c>
      <c r="Y64" s="177">
        <v>25884</v>
      </c>
      <c r="Z64" s="177">
        <v>13942148</v>
      </c>
      <c r="AA64" s="177">
        <v>4</v>
      </c>
      <c r="AB64" s="177">
        <v>24</v>
      </c>
      <c r="AC64" s="177">
        <v>269875</v>
      </c>
      <c r="AD64" s="177">
        <v>0</v>
      </c>
      <c r="AE64" s="177">
        <v>0</v>
      </c>
      <c r="AF64" s="177">
        <v>0</v>
      </c>
      <c r="AG64" s="177">
        <v>1148</v>
      </c>
      <c r="AH64" s="177">
        <v>26362581</v>
      </c>
      <c r="AI64" s="177"/>
      <c r="AJ64" s="177">
        <v>2</v>
      </c>
      <c r="AK64" s="177">
        <v>631963</v>
      </c>
      <c r="AL64" s="177">
        <v>44</v>
      </c>
      <c r="AM64" s="177">
        <v>4411090</v>
      </c>
      <c r="AN64" s="177">
        <v>3</v>
      </c>
      <c r="AO64" s="177">
        <v>342059</v>
      </c>
      <c r="AP64" s="177">
        <v>6</v>
      </c>
      <c r="AQ64" s="177">
        <v>242679</v>
      </c>
      <c r="AR64" s="177">
        <v>2</v>
      </c>
      <c r="AS64" s="177">
        <v>140604</v>
      </c>
      <c r="AT64" s="177">
        <f t="shared" si="18"/>
        <v>50</v>
      </c>
      <c r="AU64" s="177">
        <f t="shared" si="19"/>
        <v>4653769</v>
      </c>
      <c r="AV64" s="177">
        <f t="shared" si="20"/>
        <v>5</v>
      </c>
      <c r="AW64" s="330">
        <f t="shared" si="21"/>
        <v>482663</v>
      </c>
      <c r="AX64" s="22" t="s">
        <v>293</v>
      </c>
      <c r="AY64" s="287">
        <v>1011</v>
      </c>
      <c r="AZ64" s="287">
        <v>32620</v>
      </c>
      <c r="BA64" s="287">
        <v>302514958</v>
      </c>
      <c r="BB64" s="177">
        <v>400</v>
      </c>
      <c r="BC64" s="177">
        <v>13044</v>
      </c>
      <c r="BD64" s="177">
        <v>150015222</v>
      </c>
      <c r="BE64" s="177">
        <v>611</v>
      </c>
      <c r="BF64" s="177">
        <v>19576</v>
      </c>
      <c r="BG64" s="177">
        <v>152499736</v>
      </c>
      <c r="BH64" s="177"/>
      <c r="BI64" s="287">
        <v>19</v>
      </c>
      <c r="BJ64" s="287">
        <v>11370000</v>
      </c>
      <c r="BK64" s="177">
        <v>3</v>
      </c>
      <c r="BL64" s="177">
        <v>2219000</v>
      </c>
      <c r="BM64" s="177">
        <v>16</v>
      </c>
      <c r="BN64" s="177">
        <v>9151000</v>
      </c>
      <c r="BO64" s="177">
        <v>1</v>
      </c>
      <c r="BP64" s="177">
        <v>350000</v>
      </c>
      <c r="BQ64" s="177">
        <v>0</v>
      </c>
      <c r="BR64" s="177">
        <v>0</v>
      </c>
      <c r="BS64" s="177">
        <v>0</v>
      </c>
      <c r="BU64" s="22" t="s">
        <v>293</v>
      </c>
      <c r="BV64" s="274">
        <f t="shared" si="22"/>
        <v>70556</v>
      </c>
      <c r="BW64" s="274">
        <f t="shared" si="23"/>
        <v>815128872</v>
      </c>
      <c r="BX64" s="177">
        <v>47766</v>
      </c>
      <c r="BY64" s="177">
        <v>89102</v>
      </c>
      <c r="BZ64" s="177">
        <v>627009338</v>
      </c>
      <c r="CA64" s="177">
        <v>800</v>
      </c>
      <c r="CB64" s="177">
        <v>9876</v>
      </c>
      <c r="CC64" s="177">
        <v>243954330</v>
      </c>
      <c r="CD64" s="177">
        <v>38941</v>
      </c>
      <c r="CE64" s="177"/>
      <c r="CF64" s="177">
        <v>62129</v>
      </c>
      <c r="CG64" s="177">
        <v>313286048</v>
      </c>
      <c r="CH64" s="177">
        <v>8025</v>
      </c>
      <c r="CI64" s="177">
        <v>17097</v>
      </c>
      <c r="CJ64" s="177">
        <v>69768960</v>
      </c>
      <c r="CK64" s="177">
        <v>6681</v>
      </c>
      <c r="CL64" s="177">
        <v>11628</v>
      </c>
      <c r="CM64" s="177">
        <v>78205812</v>
      </c>
      <c r="CN64" s="177">
        <v>116</v>
      </c>
      <c r="CO64" s="177">
        <v>899</v>
      </c>
      <c r="CP64" s="177">
        <v>34717388</v>
      </c>
      <c r="CR64" s="22" t="s">
        <v>293</v>
      </c>
      <c r="CS64" s="177">
        <v>5733</v>
      </c>
      <c r="CT64" s="177">
        <v>9244</v>
      </c>
      <c r="CU64" s="177">
        <v>37634616</v>
      </c>
      <c r="CV64" s="177">
        <v>832</v>
      </c>
      <c r="CW64" s="177">
        <v>1485</v>
      </c>
      <c r="CX64" s="177">
        <v>5853808</v>
      </c>
      <c r="CY64" s="177">
        <v>20744</v>
      </c>
      <c r="CZ64" s="177">
        <v>27320</v>
      </c>
      <c r="DA64" s="177">
        <v>120765844</v>
      </c>
      <c r="DB64" s="177"/>
      <c r="DC64" s="177">
        <v>3490</v>
      </c>
      <c r="DD64" s="177">
        <v>5169</v>
      </c>
      <c r="DE64" s="177">
        <v>13296725</v>
      </c>
      <c r="DF64" s="177">
        <v>722</v>
      </c>
      <c r="DG64" s="177">
        <v>24399</v>
      </c>
      <c r="DH64" s="177">
        <v>9626350</v>
      </c>
      <c r="DI64" s="177">
        <v>97</v>
      </c>
      <c r="DJ64" s="177">
        <v>1799</v>
      </c>
      <c r="DK64" s="177">
        <v>694564</v>
      </c>
      <c r="DM64" s="22" t="s">
        <v>293</v>
      </c>
      <c r="DN64" s="177">
        <v>27</v>
      </c>
      <c r="DO64" s="177">
        <v>151</v>
      </c>
      <c r="DP64" s="177">
        <v>1079890</v>
      </c>
      <c r="DQ64" s="177">
        <v>2</v>
      </c>
      <c r="DR64" s="177">
        <v>12</v>
      </c>
      <c r="DS64" s="177">
        <v>90160</v>
      </c>
      <c r="DT64" s="177">
        <v>1</v>
      </c>
      <c r="DU64" s="177">
        <v>13</v>
      </c>
      <c r="DV64" s="177">
        <v>900</v>
      </c>
      <c r="DW64" s="177">
        <v>1805</v>
      </c>
      <c r="DX64" s="177"/>
      <c r="DY64" s="177">
        <v>10669347</v>
      </c>
      <c r="DZ64" s="177">
        <v>1</v>
      </c>
      <c r="EA64" s="177">
        <v>20000</v>
      </c>
      <c r="EB64" s="177">
        <v>51</v>
      </c>
      <c r="EC64" s="177">
        <v>3947420</v>
      </c>
      <c r="ED64" s="177">
        <v>14</v>
      </c>
      <c r="EE64" s="177">
        <v>349637</v>
      </c>
      <c r="EF64" s="177">
        <v>40</v>
      </c>
      <c r="EG64" s="177">
        <v>2184160</v>
      </c>
      <c r="EH64" s="177">
        <v>12</v>
      </c>
      <c r="EI64" s="177">
        <v>745986</v>
      </c>
      <c r="EJ64" s="274">
        <f t="shared" si="10"/>
        <v>91</v>
      </c>
      <c r="EK64" s="274">
        <f t="shared" si="11"/>
        <v>6131580</v>
      </c>
      <c r="EL64" s="274">
        <f t="shared" si="12"/>
        <v>26</v>
      </c>
      <c r="EM64" s="332">
        <f t="shared" si="13"/>
        <v>1095623</v>
      </c>
      <c r="EN64" s="22" t="s">
        <v>293</v>
      </c>
      <c r="EO64" s="177">
        <v>11</v>
      </c>
      <c r="EP64" s="177">
        <v>6930000</v>
      </c>
      <c r="EQ64" s="177">
        <v>84</v>
      </c>
      <c r="ER64" s="177">
        <v>31800000</v>
      </c>
      <c r="ES64" s="177">
        <v>3932</v>
      </c>
      <c r="ET64" s="177">
        <v>9693</v>
      </c>
      <c r="EU64" s="177">
        <v>94807977</v>
      </c>
      <c r="EV64" s="177">
        <v>128</v>
      </c>
      <c r="EW64" s="177">
        <v>1879</v>
      </c>
      <c r="EX64" s="177"/>
      <c r="EY64" s="177">
        <v>49430668</v>
      </c>
      <c r="EZ64" s="177">
        <v>3477</v>
      </c>
      <c r="FA64" s="177">
        <v>7062</v>
      </c>
      <c r="FB64" s="177">
        <v>40927566</v>
      </c>
      <c r="FC64" s="177">
        <v>327</v>
      </c>
      <c r="FD64" s="177">
        <v>752</v>
      </c>
      <c r="FE64" s="177">
        <v>4449743</v>
      </c>
      <c r="FF64" s="177">
        <v>1928</v>
      </c>
      <c r="FG64" s="177">
        <v>2646</v>
      </c>
      <c r="FH64" s="177">
        <v>21886887</v>
      </c>
      <c r="FJ64" s="22" t="s">
        <v>293</v>
      </c>
      <c r="FK64" s="177">
        <v>126</v>
      </c>
      <c r="FL64" s="177">
        <v>4891</v>
      </c>
      <c r="FM64" s="177">
        <v>2010276</v>
      </c>
      <c r="FN64" s="177">
        <v>4</v>
      </c>
      <c r="FO64" s="177">
        <v>26</v>
      </c>
      <c r="FP64" s="177">
        <v>206770</v>
      </c>
      <c r="FQ64" s="177">
        <v>372</v>
      </c>
      <c r="FR64" s="177">
        <v>873</v>
      </c>
      <c r="FS64" s="177">
        <v>9817534</v>
      </c>
      <c r="FT64" s="177"/>
      <c r="FU64" s="177">
        <v>14</v>
      </c>
      <c r="FV64" s="177">
        <v>157</v>
      </c>
      <c r="FW64" s="177">
        <v>5146901</v>
      </c>
      <c r="FX64" s="177">
        <v>315</v>
      </c>
      <c r="FY64" s="177">
        <v>610</v>
      </c>
      <c r="FZ64" s="177">
        <v>4130030</v>
      </c>
      <c r="GA64" s="177">
        <v>43</v>
      </c>
      <c r="GB64" s="177">
        <v>106</v>
      </c>
      <c r="GC64" s="177">
        <v>540603</v>
      </c>
      <c r="GE64" s="22" t="s">
        <v>293</v>
      </c>
      <c r="GF64" s="177">
        <v>189</v>
      </c>
      <c r="GG64" s="177">
        <v>245</v>
      </c>
      <c r="GH64" s="177">
        <v>2096152</v>
      </c>
      <c r="GI64" s="177">
        <v>14</v>
      </c>
      <c r="GJ64" s="177">
        <v>412</v>
      </c>
      <c r="GK64" s="177">
        <v>181182</v>
      </c>
      <c r="GL64" s="177" t="s">
        <v>191</v>
      </c>
      <c r="GM64" s="177" t="s">
        <v>191</v>
      </c>
      <c r="GN64" s="177" t="s">
        <v>191</v>
      </c>
      <c r="GO64" s="177"/>
      <c r="GP64" s="286">
        <v>14</v>
      </c>
      <c r="GQ64" s="286">
        <v>844838</v>
      </c>
      <c r="GR64" s="286">
        <v>19</v>
      </c>
      <c r="GS64" s="286">
        <v>1619825</v>
      </c>
      <c r="GT64" s="286">
        <v>205</v>
      </c>
      <c r="GU64" s="286">
        <v>14828298</v>
      </c>
      <c r="GV64" s="286">
        <v>126</v>
      </c>
      <c r="GW64" s="286">
        <v>9895044</v>
      </c>
      <c r="GX64" s="286">
        <v>79</v>
      </c>
      <c r="GY64" s="286">
        <v>4933254</v>
      </c>
    </row>
    <row r="65" spans="1:262" ht="10.5" customHeight="1">
      <c r="A65" s="22"/>
      <c r="B65" s="274"/>
      <c r="C65" s="274"/>
      <c r="D65" s="274"/>
      <c r="E65" s="274"/>
      <c r="F65" s="177"/>
      <c r="G65" s="177"/>
      <c r="H65" s="177"/>
      <c r="I65" s="177"/>
      <c r="J65" s="177"/>
      <c r="K65" s="177"/>
      <c r="L65" s="177"/>
      <c r="M65" s="177"/>
      <c r="N65" s="177"/>
      <c r="O65" s="177"/>
      <c r="P65" s="177"/>
      <c r="Q65" s="177"/>
      <c r="R65" s="177"/>
      <c r="S65" s="177"/>
      <c r="T65" s="177"/>
      <c r="U65" s="177"/>
      <c r="W65" s="22"/>
      <c r="X65" s="177"/>
      <c r="Y65" s="177"/>
      <c r="Z65" s="177"/>
      <c r="AA65" s="177"/>
      <c r="AB65" s="177"/>
      <c r="AC65" s="177"/>
      <c r="AD65" s="177"/>
      <c r="AE65" s="177"/>
      <c r="AF65" s="177"/>
      <c r="AG65" s="177"/>
      <c r="AH65" s="177"/>
      <c r="AI65" s="177"/>
      <c r="AJ65" s="177"/>
      <c r="AK65" s="177"/>
      <c r="AL65" s="177"/>
      <c r="AM65" s="177"/>
      <c r="AN65" s="177"/>
      <c r="AO65" s="177"/>
      <c r="AP65" s="177"/>
      <c r="AQ65" s="177"/>
      <c r="AR65" s="177"/>
      <c r="AS65" s="177"/>
      <c r="AT65" s="177">
        <f t="shared" si="18"/>
        <v>0</v>
      </c>
      <c r="AU65" s="177">
        <f t="shared" si="19"/>
        <v>0</v>
      </c>
      <c r="AV65" s="177">
        <f t="shared" si="20"/>
        <v>0</v>
      </c>
      <c r="AW65" s="330">
        <f t="shared" si="21"/>
        <v>0</v>
      </c>
      <c r="AX65" s="22"/>
      <c r="AY65" s="287">
        <v>0</v>
      </c>
      <c r="AZ65" s="287">
        <v>0</v>
      </c>
      <c r="BA65" s="287">
        <v>0</v>
      </c>
      <c r="BB65" s="177"/>
      <c r="BC65" s="177"/>
      <c r="BD65" s="177"/>
      <c r="BE65" s="177"/>
      <c r="BF65" s="177"/>
      <c r="BG65" s="177"/>
      <c r="BH65" s="177"/>
      <c r="BI65" s="287">
        <v>0</v>
      </c>
      <c r="BJ65" s="287">
        <v>0</v>
      </c>
      <c r="BK65" s="177"/>
      <c r="BL65" s="177"/>
      <c r="BM65" s="177"/>
      <c r="BN65" s="177"/>
      <c r="BO65" s="177"/>
      <c r="BP65" s="177"/>
      <c r="BQ65" s="177"/>
      <c r="BR65" s="177"/>
      <c r="BS65" s="177"/>
      <c r="BU65" s="22"/>
      <c r="BV65" s="274"/>
      <c r="BW65" s="274"/>
      <c r="BX65" s="177"/>
      <c r="BY65" s="177"/>
      <c r="BZ65" s="177"/>
      <c r="CA65" s="177"/>
      <c r="CB65" s="177"/>
      <c r="CC65" s="177"/>
      <c r="CD65" s="177"/>
      <c r="CE65" s="177"/>
      <c r="CF65" s="177"/>
      <c r="CG65" s="177"/>
      <c r="CH65" s="177"/>
      <c r="CI65" s="177"/>
      <c r="CJ65" s="177"/>
      <c r="CK65" s="177"/>
      <c r="CL65" s="177"/>
      <c r="CM65" s="177"/>
      <c r="CN65" s="177"/>
      <c r="CO65" s="177"/>
      <c r="CP65" s="177"/>
      <c r="CR65" s="22"/>
      <c r="CS65" s="177"/>
      <c r="CT65" s="177"/>
      <c r="CU65" s="177"/>
      <c r="CV65" s="177"/>
      <c r="CW65" s="177"/>
      <c r="CX65" s="177"/>
      <c r="CY65" s="177"/>
      <c r="CZ65" s="177"/>
      <c r="DA65" s="177"/>
      <c r="DB65" s="177"/>
      <c r="DC65" s="177"/>
      <c r="DD65" s="177"/>
      <c r="DE65" s="177"/>
      <c r="DF65" s="177"/>
      <c r="DG65" s="177"/>
      <c r="DH65" s="177"/>
      <c r="DI65" s="177"/>
      <c r="DJ65" s="177"/>
      <c r="DK65" s="177"/>
      <c r="DM65" s="22"/>
      <c r="DN65" s="177"/>
      <c r="DO65" s="177"/>
      <c r="DP65" s="177"/>
      <c r="DQ65" s="177"/>
      <c r="DR65" s="177"/>
      <c r="DS65" s="177"/>
      <c r="DT65" s="177"/>
      <c r="DU65" s="177"/>
      <c r="DV65" s="177"/>
      <c r="DW65" s="177"/>
      <c r="DX65" s="177"/>
      <c r="DY65" s="177"/>
      <c r="DZ65" s="177"/>
      <c r="EA65" s="177"/>
      <c r="EB65" s="177"/>
      <c r="EC65" s="177"/>
      <c r="ED65" s="177"/>
      <c r="EE65" s="177"/>
      <c r="EF65" s="177"/>
      <c r="EG65" s="177"/>
      <c r="EH65" s="177"/>
      <c r="EI65" s="177"/>
      <c r="EJ65" s="274"/>
      <c r="EK65" s="274"/>
      <c r="EL65" s="274"/>
      <c r="EM65" s="332"/>
      <c r="EN65" s="22"/>
      <c r="EO65" s="177"/>
      <c r="EP65" s="177"/>
      <c r="EQ65" s="177"/>
      <c r="ER65" s="177"/>
      <c r="ES65" s="177"/>
      <c r="ET65" s="177"/>
      <c r="EU65" s="177"/>
      <c r="EV65" s="177"/>
      <c r="EW65" s="177"/>
      <c r="EX65" s="177"/>
      <c r="EY65" s="177"/>
      <c r="EZ65" s="177"/>
      <c r="FA65" s="177"/>
      <c r="FB65" s="177"/>
      <c r="FC65" s="177"/>
      <c r="FD65" s="177"/>
      <c r="FE65" s="177"/>
      <c r="FF65" s="177"/>
      <c r="FG65" s="177"/>
      <c r="FH65" s="177"/>
      <c r="FJ65" s="22"/>
      <c r="FK65" s="177"/>
      <c r="FL65" s="177"/>
      <c r="FM65" s="177"/>
      <c r="FN65" s="177"/>
      <c r="FO65" s="177"/>
      <c r="FP65" s="177"/>
      <c r="FQ65" s="177"/>
      <c r="FR65" s="177"/>
      <c r="FS65" s="177"/>
      <c r="FT65" s="177"/>
      <c r="FU65" s="177"/>
      <c r="FV65" s="177"/>
      <c r="FW65" s="177"/>
      <c r="FX65" s="177"/>
      <c r="FY65" s="177"/>
      <c r="FZ65" s="177"/>
      <c r="GA65" s="177"/>
      <c r="GB65" s="177"/>
      <c r="GC65" s="177"/>
      <c r="GE65" s="22"/>
      <c r="GF65" s="177"/>
      <c r="GG65" s="177"/>
      <c r="GH65" s="177"/>
      <c r="GI65" s="177"/>
      <c r="GJ65" s="177"/>
      <c r="GK65" s="177"/>
      <c r="GL65" s="177"/>
      <c r="GM65" s="177"/>
      <c r="GN65" s="177"/>
      <c r="GO65" s="177"/>
      <c r="GP65" s="286"/>
      <c r="GQ65" s="286"/>
      <c r="GR65" s="286"/>
      <c r="GS65" s="286"/>
      <c r="GT65" s="286"/>
      <c r="GU65" s="286"/>
      <c r="GV65" s="286"/>
      <c r="GW65" s="286"/>
      <c r="GX65" s="286"/>
      <c r="GY65" s="286"/>
    </row>
    <row r="66" spans="1:262" ht="10.5" customHeight="1">
      <c r="A66" s="18"/>
      <c r="B66" s="274"/>
      <c r="C66" s="274"/>
      <c r="D66" s="274"/>
      <c r="E66" s="274"/>
      <c r="F66" s="177"/>
      <c r="G66" s="177"/>
      <c r="H66" s="177"/>
      <c r="I66" s="177"/>
      <c r="J66" s="177"/>
      <c r="K66" s="177"/>
      <c r="L66" s="177"/>
      <c r="M66" s="177"/>
      <c r="N66" s="177"/>
      <c r="O66" s="177"/>
      <c r="P66" s="177"/>
      <c r="Q66" s="177"/>
      <c r="R66" s="177"/>
      <c r="S66" s="177"/>
      <c r="T66" s="177"/>
      <c r="U66" s="177"/>
      <c r="W66" s="18"/>
      <c r="X66" s="177"/>
      <c r="Y66" s="177"/>
      <c r="Z66" s="177"/>
      <c r="AA66" s="177"/>
      <c r="AB66" s="177"/>
      <c r="AC66" s="177"/>
      <c r="AD66" s="177"/>
      <c r="AE66" s="177"/>
      <c r="AF66" s="177"/>
      <c r="AG66" s="177"/>
      <c r="AH66" s="177"/>
      <c r="AI66" s="177"/>
      <c r="AJ66" s="177"/>
      <c r="AK66" s="177"/>
      <c r="AL66" s="177"/>
      <c r="AM66" s="177"/>
      <c r="AN66" s="177"/>
      <c r="AO66" s="177"/>
      <c r="AP66" s="177"/>
      <c r="AQ66" s="177"/>
      <c r="AR66" s="177"/>
      <c r="AS66" s="177"/>
      <c r="AT66" s="177">
        <f t="shared" si="18"/>
        <v>0</v>
      </c>
      <c r="AU66" s="177">
        <f t="shared" si="19"/>
        <v>0</v>
      </c>
      <c r="AV66" s="177">
        <f t="shared" si="20"/>
        <v>0</v>
      </c>
      <c r="AW66" s="330">
        <f t="shared" si="21"/>
        <v>0</v>
      </c>
      <c r="AX66" s="18"/>
      <c r="AY66" s="287">
        <v>0</v>
      </c>
      <c r="AZ66" s="287">
        <v>0</v>
      </c>
      <c r="BA66" s="287">
        <v>0</v>
      </c>
      <c r="BB66" s="177"/>
      <c r="BC66" s="177"/>
      <c r="BD66" s="177"/>
      <c r="BE66" s="177"/>
      <c r="BF66" s="177"/>
      <c r="BG66" s="177"/>
      <c r="BH66" s="177"/>
      <c r="BI66" s="287">
        <v>0</v>
      </c>
      <c r="BJ66" s="287">
        <v>0</v>
      </c>
      <c r="BK66" s="177"/>
      <c r="BL66" s="177"/>
      <c r="BM66" s="177"/>
      <c r="BN66" s="177"/>
      <c r="BO66" s="177"/>
      <c r="BP66" s="177"/>
      <c r="BQ66" s="177"/>
      <c r="BR66" s="177"/>
      <c r="BS66" s="177"/>
      <c r="BU66" s="18"/>
      <c r="BV66" s="274"/>
      <c r="BW66" s="274"/>
      <c r="BX66" s="177"/>
      <c r="BY66" s="177"/>
      <c r="BZ66" s="177"/>
      <c r="CA66" s="177"/>
      <c r="CB66" s="177"/>
      <c r="CC66" s="177"/>
      <c r="CD66" s="177"/>
      <c r="CE66" s="177"/>
      <c r="CF66" s="177"/>
      <c r="CG66" s="177"/>
      <c r="CH66" s="177"/>
      <c r="CI66" s="177"/>
      <c r="CJ66" s="177"/>
      <c r="CK66" s="177"/>
      <c r="CL66" s="177"/>
      <c r="CM66" s="177"/>
      <c r="CN66" s="177"/>
      <c r="CO66" s="177"/>
      <c r="CP66" s="177"/>
      <c r="CR66" s="18"/>
      <c r="CS66" s="177"/>
      <c r="CT66" s="177"/>
      <c r="CU66" s="177"/>
      <c r="CV66" s="177"/>
      <c r="CW66" s="177"/>
      <c r="CX66" s="177"/>
      <c r="CY66" s="177"/>
      <c r="CZ66" s="177"/>
      <c r="DA66" s="177"/>
      <c r="DB66" s="177"/>
      <c r="DC66" s="177"/>
      <c r="DD66" s="177"/>
      <c r="DE66" s="177"/>
      <c r="DF66" s="177"/>
      <c r="DG66" s="177"/>
      <c r="DH66" s="177"/>
      <c r="DI66" s="177"/>
      <c r="DJ66" s="177"/>
      <c r="DK66" s="177"/>
      <c r="DM66" s="18"/>
      <c r="DN66" s="177"/>
      <c r="DO66" s="177"/>
      <c r="DP66" s="177"/>
      <c r="DQ66" s="177"/>
      <c r="DR66" s="177"/>
      <c r="DS66" s="177"/>
      <c r="DT66" s="177"/>
      <c r="DU66" s="177"/>
      <c r="DV66" s="177"/>
      <c r="DW66" s="177"/>
      <c r="DX66" s="177"/>
      <c r="DY66" s="177"/>
      <c r="DZ66" s="177"/>
      <c r="EA66" s="177"/>
      <c r="EB66" s="177"/>
      <c r="EC66" s="177"/>
      <c r="ED66" s="177"/>
      <c r="EE66" s="177"/>
      <c r="EF66" s="177"/>
      <c r="EG66" s="177"/>
      <c r="EH66" s="177"/>
      <c r="EI66" s="177"/>
      <c r="EJ66" s="274"/>
      <c r="EK66" s="274"/>
      <c r="EL66" s="274"/>
      <c r="EM66" s="332"/>
      <c r="EN66" s="18"/>
      <c r="EO66" s="177"/>
      <c r="EP66" s="177"/>
      <c r="EQ66" s="177"/>
      <c r="ER66" s="177"/>
      <c r="ES66" s="177"/>
      <c r="ET66" s="177"/>
      <c r="EU66" s="177"/>
      <c r="EV66" s="177"/>
      <c r="EW66" s="177"/>
      <c r="EX66" s="177"/>
      <c r="EY66" s="177"/>
      <c r="EZ66" s="177"/>
      <c r="FA66" s="177"/>
      <c r="FB66" s="177"/>
      <c r="FC66" s="177"/>
      <c r="FD66" s="177"/>
      <c r="FE66" s="177"/>
      <c r="FF66" s="177"/>
      <c r="FG66" s="177"/>
      <c r="FH66" s="177"/>
      <c r="FJ66" s="18"/>
      <c r="FK66" s="177"/>
      <c r="FL66" s="177"/>
      <c r="FM66" s="177"/>
      <c r="FN66" s="177"/>
      <c r="FO66" s="177"/>
      <c r="FP66" s="177"/>
      <c r="FQ66" s="177"/>
      <c r="FR66" s="177"/>
      <c r="FS66" s="177"/>
      <c r="FT66" s="177"/>
      <c r="FU66" s="177"/>
      <c r="FV66" s="177"/>
      <c r="FW66" s="177"/>
      <c r="FX66" s="177"/>
      <c r="FY66" s="177"/>
      <c r="FZ66" s="177"/>
      <c r="GA66" s="177"/>
      <c r="GB66" s="177"/>
      <c r="GC66" s="177"/>
      <c r="GE66" s="18"/>
      <c r="GF66" s="177"/>
      <c r="GG66" s="177"/>
      <c r="GH66" s="177"/>
      <c r="GI66" s="177"/>
      <c r="GJ66" s="177"/>
      <c r="GK66" s="177"/>
      <c r="GL66" s="177"/>
      <c r="GM66" s="177"/>
      <c r="GN66" s="177"/>
      <c r="GO66" s="177"/>
      <c r="GP66" s="286"/>
      <c r="GQ66" s="286"/>
      <c r="GR66" s="286"/>
      <c r="GS66" s="286"/>
      <c r="GT66" s="286"/>
      <c r="GU66" s="286"/>
      <c r="GV66" s="286"/>
      <c r="GW66" s="286"/>
      <c r="GX66" s="286"/>
      <c r="GY66" s="286"/>
    </row>
    <row r="67" spans="1:262" ht="10.5" customHeight="1">
      <c r="A67" s="22" t="s">
        <v>294</v>
      </c>
      <c r="B67" s="274">
        <f t="shared" si="14"/>
        <v>131409</v>
      </c>
      <c r="C67" s="274">
        <f t="shared" si="15"/>
        <v>2192720786</v>
      </c>
      <c r="D67" s="274">
        <f t="shared" si="16"/>
        <v>47054</v>
      </c>
      <c r="E67" s="274">
        <f t="shared" si="17"/>
        <v>1164214894</v>
      </c>
      <c r="F67" s="177">
        <v>31397</v>
      </c>
      <c r="G67" s="177">
        <v>65861</v>
      </c>
      <c r="H67" s="177">
        <v>640798907</v>
      </c>
      <c r="I67" s="177">
        <v>870</v>
      </c>
      <c r="J67" s="177">
        <v>11823</v>
      </c>
      <c r="K67" s="177">
        <v>347334295</v>
      </c>
      <c r="L67" s="177"/>
      <c r="M67" s="177">
        <v>24638</v>
      </c>
      <c r="N67" s="177">
        <v>39940</v>
      </c>
      <c r="O67" s="177">
        <v>220562476</v>
      </c>
      <c r="P67" s="177">
        <v>5889</v>
      </c>
      <c r="Q67" s="177">
        <v>14098</v>
      </c>
      <c r="R67" s="177">
        <v>72902136</v>
      </c>
      <c r="S67" s="177">
        <v>12932</v>
      </c>
      <c r="T67" s="177">
        <v>15729</v>
      </c>
      <c r="U67" s="177">
        <v>108277589</v>
      </c>
      <c r="W67" s="22" t="s">
        <v>294</v>
      </c>
      <c r="X67" s="177">
        <v>791</v>
      </c>
      <c r="Y67" s="177">
        <v>27438</v>
      </c>
      <c r="Z67" s="177">
        <v>14733944</v>
      </c>
      <c r="AA67" s="177">
        <v>3</v>
      </c>
      <c r="AB67" s="177">
        <v>20</v>
      </c>
      <c r="AC67" s="177">
        <v>195445</v>
      </c>
      <c r="AD67" s="177">
        <v>0</v>
      </c>
      <c r="AE67" s="177">
        <v>0</v>
      </c>
      <c r="AF67" s="177">
        <v>0</v>
      </c>
      <c r="AG67" s="177">
        <v>1419</v>
      </c>
      <c r="AH67" s="177">
        <v>13979042</v>
      </c>
      <c r="AI67" s="177"/>
      <c r="AJ67" s="177">
        <v>5</v>
      </c>
      <c r="AK67" s="177">
        <v>2332320</v>
      </c>
      <c r="AL67" s="177">
        <v>47</v>
      </c>
      <c r="AM67" s="177">
        <v>3468379</v>
      </c>
      <c r="AN67" s="177">
        <v>5</v>
      </c>
      <c r="AO67" s="177">
        <v>422962</v>
      </c>
      <c r="AP67" s="177">
        <v>10</v>
      </c>
      <c r="AQ67" s="177">
        <v>1009452</v>
      </c>
      <c r="AR67" s="177">
        <v>19</v>
      </c>
      <c r="AS67" s="177">
        <v>1245942</v>
      </c>
      <c r="AT67" s="177">
        <f t="shared" si="18"/>
        <v>57</v>
      </c>
      <c r="AU67" s="177">
        <f t="shared" si="19"/>
        <v>4477831</v>
      </c>
      <c r="AV67" s="177">
        <f t="shared" si="20"/>
        <v>24</v>
      </c>
      <c r="AW67" s="330">
        <f t="shared" si="21"/>
        <v>1668904</v>
      </c>
      <c r="AX67" s="22" t="s">
        <v>294</v>
      </c>
      <c r="AY67" s="287">
        <v>1190</v>
      </c>
      <c r="AZ67" s="287">
        <v>39831</v>
      </c>
      <c r="BA67" s="287">
        <v>356170164</v>
      </c>
      <c r="BB67" s="177">
        <v>419</v>
      </c>
      <c r="BC67" s="177">
        <v>14226</v>
      </c>
      <c r="BD67" s="177">
        <v>159856759</v>
      </c>
      <c r="BE67" s="177">
        <v>771</v>
      </c>
      <c r="BF67" s="177">
        <v>25605</v>
      </c>
      <c r="BG67" s="177">
        <v>196313405</v>
      </c>
      <c r="BH67" s="177"/>
      <c r="BI67" s="287">
        <v>25</v>
      </c>
      <c r="BJ67" s="287">
        <v>20820748</v>
      </c>
      <c r="BK67" s="177">
        <v>14</v>
      </c>
      <c r="BL67" s="177">
        <v>14280000</v>
      </c>
      <c r="BM67" s="177">
        <v>11</v>
      </c>
      <c r="BN67" s="177">
        <v>6540748</v>
      </c>
      <c r="BO67" s="177">
        <v>2</v>
      </c>
      <c r="BP67" s="177">
        <v>760000</v>
      </c>
      <c r="BQ67" s="177">
        <v>0</v>
      </c>
      <c r="BR67" s="177">
        <v>0</v>
      </c>
      <c r="BS67" s="177">
        <v>0</v>
      </c>
      <c r="BU67" s="22" t="s">
        <v>294</v>
      </c>
      <c r="BV67" s="274">
        <f t="shared" si="22"/>
        <v>77881</v>
      </c>
      <c r="BW67" s="274">
        <f t="shared" si="23"/>
        <v>883364822</v>
      </c>
      <c r="BX67" s="177">
        <v>51949</v>
      </c>
      <c r="BY67" s="177">
        <v>97135</v>
      </c>
      <c r="BZ67" s="177">
        <v>673589166</v>
      </c>
      <c r="CA67" s="177">
        <v>748</v>
      </c>
      <c r="CB67" s="177">
        <v>9433</v>
      </c>
      <c r="CC67" s="177">
        <v>255836804</v>
      </c>
      <c r="CD67" s="177">
        <v>43003</v>
      </c>
      <c r="CE67" s="177"/>
      <c r="CF67" s="177">
        <v>70112</v>
      </c>
      <c r="CG67" s="177">
        <v>344989361</v>
      </c>
      <c r="CH67" s="177">
        <v>8198</v>
      </c>
      <c r="CI67" s="177">
        <v>17590</v>
      </c>
      <c r="CJ67" s="177">
        <v>72763001</v>
      </c>
      <c r="CK67" s="177">
        <v>7659</v>
      </c>
      <c r="CL67" s="177">
        <v>13630</v>
      </c>
      <c r="CM67" s="177">
        <v>88270390</v>
      </c>
      <c r="CN67" s="177">
        <v>100</v>
      </c>
      <c r="CO67" s="177">
        <v>762</v>
      </c>
      <c r="CP67" s="177">
        <v>34687854</v>
      </c>
      <c r="CR67" s="22" t="s">
        <v>294</v>
      </c>
      <c r="CS67" s="177">
        <v>6652</v>
      </c>
      <c r="CT67" s="177">
        <v>11240</v>
      </c>
      <c r="CU67" s="177">
        <v>47146880</v>
      </c>
      <c r="CV67" s="177">
        <v>907</v>
      </c>
      <c r="CW67" s="177">
        <v>1628</v>
      </c>
      <c r="CX67" s="177">
        <v>6435656</v>
      </c>
      <c r="CY67" s="177">
        <v>23550</v>
      </c>
      <c r="CZ67" s="177">
        <v>32008</v>
      </c>
      <c r="DA67" s="177">
        <v>139797658</v>
      </c>
      <c r="DB67" s="177"/>
      <c r="DC67" s="177">
        <v>4171</v>
      </c>
      <c r="DD67" s="177">
        <v>6638</v>
      </c>
      <c r="DE67" s="177">
        <v>18197226</v>
      </c>
      <c r="DF67" s="177">
        <v>669</v>
      </c>
      <c r="DG67" s="177">
        <v>23155</v>
      </c>
      <c r="DH67" s="177">
        <v>9218568</v>
      </c>
      <c r="DI67" s="177">
        <v>82</v>
      </c>
      <c r="DJ67" s="177">
        <v>1371</v>
      </c>
      <c r="DK67" s="177">
        <v>527654</v>
      </c>
      <c r="DM67" s="22" t="s">
        <v>294</v>
      </c>
      <c r="DN67" s="177">
        <v>28</v>
      </c>
      <c r="DO67" s="177">
        <v>194</v>
      </c>
      <c r="DP67" s="177">
        <v>1329345</v>
      </c>
      <c r="DQ67" s="177">
        <v>2</v>
      </c>
      <c r="DR67" s="177">
        <v>14</v>
      </c>
      <c r="DS67" s="177">
        <v>103680</v>
      </c>
      <c r="DT67" s="177">
        <v>0</v>
      </c>
      <c r="DU67" s="177">
        <v>0</v>
      </c>
      <c r="DV67" s="177">
        <v>0</v>
      </c>
      <c r="DW67" s="177">
        <v>2120</v>
      </c>
      <c r="DX67" s="177"/>
      <c r="DY67" s="177">
        <v>12453480</v>
      </c>
      <c r="DZ67" s="177">
        <v>1</v>
      </c>
      <c r="EA67" s="177">
        <v>4210</v>
      </c>
      <c r="EB67" s="177">
        <v>87</v>
      </c>
      <c r="EC67" s="177">
        <v>6127089</v>
      </c>
      <c r="ED67" s="177">
        <v>22</v>
      </c>
      <c r="EE67" s="177">
        <v>927335</v>
      </c>
      <c r="EF67" s="177">
        <v>14</v>
      </c>
      <c r="EG67" s="177">
        <v>647312</v>
      </c>
      <c r="EH67" s="177">
        <v>13</v>
      </c>
      <c r="EI67" s="177">
        <v>940977</v>
      </c>
      <c r="EJ67" s="274">
        <f t="shared" si="10"/>
        <v>101</v>
      </c>
      <c r="EK67" s="274">
        <f t="shared" si="11"/>
        <v>6774401</v>
      </c>
      <c r="EL67" s="274">
        <f t="shared" si="12"/>
        <v>35</v>
      </c>
      <c r="EM67" s="332">
        <f t="shared" si="13"/>
        <v>1868312</v>
      </c>
      <c r="EN67" s="22" t="s">
        <v>294</v>
      </c>
      <c r="EO67" s="177">
        <v>13</v>
      </c>
      <c r="EP67" s="177">
        <v>7028000</v>
      </c>
      <c r="EQ67" s="177">
        <v>84</v>
      </c>
      <c r="ER67" s="177">
        <v>31301682</v>
      </c>
      <c r="ES67" s="177">
        <v>3971</v>
      </c>
      <c r="ET67" s="177">
        <v>10258</v>
      </c>
      <c r="EU67" s="177">
        <v>106766544</v>
      </c>
      <c r="EV67" s="177">
        <v>128</v>
      </c>
      <c r="EW67" s="177">
        <v>2104</v>
      </c>
      <c r="EX67" s="177"/>
      <c r="EY67" s="177">
        <v>60131894</v>
      </c>
      <c r="EZ67" s="177">
        <v>3500</v>
      </c>
      <c r="FA67" s="177">
        <v>7396</v>
      </c>
      <c r="FB67" s="177">
        <v>42323922</v>
      </c>
      <c r="FC67" s="177">
        <v>343</v>
      </c>
      <c r="FD67" s="177">
        <v>758</v>
      </c>
      <c r="FE67" s="177">
        <v>4310728</v>
      </c>
      <c r="FF67" s="177">
        <v>1896</v>
      </c>
      <c r="FG67" s="177">
        <v>2708</v>
      </c>
      <c r="FH67" s="177">
        <v>21467622</v>
      </c>
      <c r="FJ67" s="22" t="s">
        <v>294</v>
      </c>
      <c r="FK67" s="177">
        <v>121</v>
      </c>
      <c r="FL67" s="177">
        <v>5447</v>
      </c>
      <c r="FM67" s="177">
        <v>2358366</v>
      </c>
      <c r="FN67" s="177">
        <v>3</v>
      </c>
      <c r="FO67" s="177">
        <v>22</v>
      </c>
      <c r="FP67" s="177">
        <v>171160</v>
      </c>
      <c r="FQ67" s="177">
        <v>378</v>
      </c>
      <c r="FR67" s="177">
        <v>775</v>
      </c>
      <c r="FS67" s="177">
        <v>9640139</v>
      </c>
      <c r="FT67" s="177"/>
      <c r="FU67" s="177">
        <v>9</v>
      </c>
      <c r="FV67" s="177">
        <v>67</v>
      </c>
      <c r="FW67" s="177">
        <v>4679075</v>
      </c>
      <c r="FX67" s="177">
        <v>321</v>
      </c>
      <c r="FY67" s="177">
        <v>574</v>
      </c>
      <c r="FZ67" s="177">
        <v>4133713</v>
      </c>
      <c r="GA67" s="177">
        <v>48</v>
      </c>
      <c r="GB67" s="177">
        <v>134</v>
      </c>
      <c r="GC67" s="177">
        <v>827351</v>
      </c>
      <c r="GE67" s="22" t="s">
        <v>294</v>
      </c>
      <c r="GF67" s="177">
        <v>185</v>
      </c>
      <c r="GG67" s="177">
        <v>239</v>
      </c>
      <c r="GH67" s="177">
        <v>1765161</v>
      </c>
      <c r="GI67" s="177">
        <v>8</v>
      </c>
      <c r="GJ67" s="177">
        <v>156</v>
      </c>
      <c r="GK67" s="177">
        <v>60182</v>
      </c>
      <c r="GL67" s="177" t="s">
        <v>191</v>
      </c>
      <c r="GM67" s="177" t="s">
        <v>191</v>
      </c>
      <c r="GN67" s="177" t="s">
        <v>191</v>
      </c>
      <c r="GO67" s="177"/>
      <c r="GP67" s="286">
        <v>20</v>
      </c>
      <c r="GQ67" s="286">
        <v>1510377</v>
      </c>
      <c r="GR67" s="286">
        <v>21</v>
      </c>
      <c r="GS67" s="286">
        <v>1401519</v>
      </c>
      <c r="GT67" s="286">
        <v>258</v>
      </c>
      <c r="GU67" s="286">
        <v>17701344</v>
      </c>
      <c r="GV67" s="286">
        <v>181</v>
      </c>
      <c r="GW67" s="286">
        <v>12456142</v>
      </c>
      <c r="GX67" s="286">
        <v>77</v>
      </c>
      <c r="GY67" s="286">
        <v>5245202</v>
      </c>
    </row>
    <row r="68" spans="1:262" ht="10.5" customHeight="1">
      <c r="A68" s="22" t="s">
        <v>295</v>
      </c>
      <c r="B68" s="274">
        <f t="shared" si="14"/>
        <v>128765</v>
      </c>
      <c r="C68" s="274">
        <f t="shared" si="15"/>
        <v>2052519203</v>
      </c>
      <c r="D68" s="274">
        <f t="shared" si="16"/>
        <v>44824</v>
      </c>
      <c r="E68" s="274">
        <f t="shared" si="17"/>
        <v>1056966157</v>
      </c>
      <c r="F68" s="177">
        <v>30038</v>
      </c>
      <c r="G68" s="177">
        <v>61439</v>
      </c>
      <c r="H68" s="177">
        <v>621910718</v>
      </c>
      <c r="I68" s="177">
        <v>899</v>
      </c>
      <c r="J68" s="177">
        <v>11452</v>
      </c>
      <c r="K68" s="177">
        <v>344266952</v>
      </c>
      <c r="L68" s="177"/>
      <c r="M68" s="177">
        <v>23541</v>
      </c>
      <c r="N68" s="177">
        <v>37198</v>
      </c>
      <c r="O68" s="177">
        <v>211282723</v>
      </c>
      <c r="P68" s="177">
        <v>5598</v>
      </c>
      <c r="Q68" s="177">
        <v>12789</v>
      </c>
      <c r="R68" s="177">
        <v>66361043</v>
      </c>
      <c r="S68" s="177">
        <v>12235</v>
      </c>
      <c r="T68" s="177">
        <v>14634</v>
      </c>
      <c r="U68" s="177">
        <v>99477208</v>
      </c>
      <c r="W68" s="22" t="s">
        <v>295</v>
      </c>
      <c r="X68" s="177">
        <v>807</v>
      </c>
      <c r="Y68" s="177">
        <v>26814</v>
      </c>
      <c r="Z68" s="177">
        <v>14521560</v>
      </c>
      <c r="AA68" s="177">
        <v>3</v>
      </c>
      <c r="AB68" s="177">
        <v>20</v>
      </c>
      <c r="AC68" s="177">
        <v>195445</v>
      </c>
      <c r="AD68" s="177">
        <v>0</v>
      </c>
      <c r="AE68" s="177">
        <v>0</v>
      </c>
      <c r="AF68" s="177">
        <v>0</v>
      </c>
      <c r="AG68" s="177">
        <v>1430</v>
      </c>
      <c r="AH68" s="177">
        <v>9974955</v>
      </c>
      <c r="AI68" s="177"/>
      <c r="AJ68" s="177">
        <v>4</v>
      </c>
      <c r="AK68" s="177">
        <v>354524</v>
      </c>
      <c r="AL68" s="177">
        <v>50</v>
      </c>
      <c r="AM68" s="177">
        <v>4677721</v>
      </c>
      <c r="AN68" s="177">
        <v>11</v>
      </c>
      <c r="AO68" s="177">
        <v>327168</v>
      </c>
      <c r="AP68" s="177">
        <v>5</v>
      </c>
      <c r="AQ68" s="177">
        <v>716467</v>
      </c>
      <c r="AR68" s="177">
        <v>11</v>
      </c>
      <c r="AS68" s="177">
        <v>593223</v>
      </c>
      <c r="AT68" s="177">
        <f t="shared" si="18"/>
        <v>55</v>
      </c>
      <c r="AU68" s="177">
        <f t="shared" si="19"/>
        <v>5394188</v>
      </c>
      <c r="AV68" s="177">
        <f t="shared" si="20"/>
        <v>22</v>
      </c>
      <c r="AW68" s="330">
        <f t="shared" si="21"/>
        <v>920391</v>
      </c>
      <c r="AX68" s="22" t="s">
        <v>295</v>
      </c>
      <c r="AY68" s="287">
        <v>1012</v>
      </c>
      <c r="AZ68" s="287">
        <v>33512</v>
      </c>
      <c r="BA68" s="287">
        <v>287936168</v>
      </c>
      <c r="BB68" s="177">
        <v>376</v>
      </c>
      <c r="BC68" s="177">
        <v>11676</v>
      </c>
      <c r="BD68" s="177">
        <v>126817956</v>
      </c>
      <c r="BE68" s="177">
        <v>636</v>
      </c>
      <c r="BF68" s="177">
        <v>21836</v>
      </c>
      <c r="BG68" s="177">
        <v>161118212</v>
      </c>
      <c r="BH68" s="177"/>
      <c r="BI68" s="287">
        <v>25</v>
      </c>
      <c r="BJ68" s="287">
        <v>16281000</v>
      </c>
      <c r="BK68" s="177">
        <v>2</v>
      </c>
      <c r="BL68" s="177">
        <v>1355000</v>
      </c>
      <c r="BM68" s="177">
        <v>23</v>
      </c>
      <c r="BN68" s="177">
        <v>14926000</v>
      </c>
      <c r="BO68" s="177">
        <v>0</v>
      </c>
      <c r="BP68" s="177">
        <v>0</v>
      </c>
      <c r="BQ68" s="177">
        <v>0</v>
      </c>
      <c r="BR68" s="177">
        <v>0</v>
      </c>
      <c r="BS68" s="177">
        <v>0</v>
      </c>
      <c r="BU68" s="22" t="s">
        <v>295</v>
      </c>
      <c r="BV68" s="274">
        <f t="shared" si="22"/>
        <v>77732</v>
      </c>
      <c r="BW68" s="274">
        <f t="shared" si="23"/>
        <v>854183765</v>
      </c>
      <c r="BX68" s="177">
        <v>51544</v>
      </c>
      <c r="BY68" s="177">
        <v>93446</v>
      </c>
      <c r="BZ68" s="177">
        <v>671782774</v>
      </c>
      <c r="CA68" s="177">
        <v>793</v>
      </c>
      <c r="CB68" s="177">
        <v>9794</v>
      </c>
      <c r="CC68" s="177">
        <v>264815447</v>
      </c>
      <c r="CD68" s="177">
        <v>42930</v>
      </c>
      <c r="CE68" s="177"/>
      <c r="CF68" s="177">
        <v>67202</v>
      </c>
      <c r="CG68" s="177">
        <v>339168699</v>
      </c>
      <c r="CH68" s="177">
        <v>7821</v>
      </c>
      <c r="CI68" s="177">
        <v>16450</v>
      </c>
      <c r="CJ68" s="177">
        <v>67798628</v>
      </c>
      <c r="CK68" s="177">
        <v>7617</v>
      </c>
      <c r="CL68" s="177">
        <v>13268</v>
      </c>
      <c r="CM68" s="177">
        <v>86989165</v>
      </c>
      <c r="CN68" s="177">
        <v>124</v>
      </c>
      <c r="CO68" s="177">
        <v>784</v>
      </c>
      <c r="CP68" s="177">
        <v>32745453</v>
      </c>
      <c r="CR68" s="22" t="s">
        <v>295</v>
      </c>
      <c r="CS68" s="177">
        <v>6661</v>
      </c>
      <c r="CT68" s="177">
        <v>11060</v>
      </c>
      <c r="CU68" s="177">
        <v>48570000</v>
      </c>
      <c r="CV68" s="177">
        <v>832</v>
      </c>
      <c r="CW68" s="177">
        <v>1424</v>
      </c>
      <c r="CX68" s="177">
        <v>5673712</v>
      </c>
      <c r="CY68" s="177">
        <v>23749</v>
      </c>
      <c r="CZ68" s="177">
        <v>31520</v>
      </c>
      <c r="DA68" s="177">
        <v>135472919</v>
      </c>
      <c r="DB68" s="177"/>
      <c r="DC68" s="177">
        <v>4223</v>
      </c>
      <c r="DD68" s="177">
        <v>6506</v>
      </c>
      <c r="DE68" s="177">
        <v>18271800</v>
      </c>
      <c r="DF68" s="177">
        <v>712</v>
      </c>
      <c r="DG68" s="177">
        <v>23806</v>
      </c>
      <c r="DH68" s="177">
        <v>9536012</v>
      </c>
      <c r="DI68" s="177">
        <v>92</v>
      </c>
      <c r="DJ68" s="177">
        <v>1354</v>
      </c>
      <c r="DK68" s="177">
        <v>520220</v>
      </c>
      <c r="DM68" s="22" t="s">
        <v>295</v>
      </c>
      <c r="DN68" s="177">
        <v>27</v>
      </c>
      <c r="DO68" s="177">
        <v>164</v>
      </c>
      <c r="DP68" s="177">
        <v>1130995</v>
      </c>
      <c r="DQ68" s="177">
        <v>2</v>
      </c>
      <c r="DR68" s="177">
        <v>13</v>
      </c>
      <c r="DS68" s="177">
        <v>96920</v>
      </c>
      <c r="DT68" s="177">
        <v>0</v>
      </c>
      <c r="DU68" s="177">
        <v>0</v>
      </c>
      <c r="DV68" s="177">
        <v>0</v>
      </c>
      <c r="DW68" s="177">
        <v>2220</v>
      </c>
      <c r="DX68" s="177"/>
      <c r="DY68" s="177">
        <v>11913318</v>
      </c>
      <c r="DZ68" s="177">
        <v>0</v>
      </c>
      <c r="EA68" s="177">
        <v>0</v>
      </c>
      <c r="EB68" s="177">
        <v>95</v>
      </c>
      <c r="EC68" s="177">
        <v>7003241</v>
      </c>
      <c r="ED68" s="177">
        <v>11</v>
      </c>
      <c r="EE68" s="177">
        <v>491708</v>
      </c>
      <c r="EF68" s="177">
        <v>21</v>
      </c>
      <c r="EG68" s="177">
        <v>988245</v>
      </c>
      <c r="EH68" s="177">
        <v>21</v>
      </c>
      <c r="EI68" s="177">
        <v>1656410</v>
      </c>
      <c r="EJ68" s="274">
        <f t="shared" si="10"/>
        <v>116</v>
      </c>
      <c r="EK68" s="274">
        <f t="shared" si="11"/>
        <v>7991486</v>
      </c>
      <c r="EL68" s="274">
        <f t="shared" si="12"/>
        <v>32</v>
      </c>
      <c r="EM68" s="332">
        <f t="shared" si="13"/>
        <v>2148118</v>
      </c>
      <c r="EN68" s="22" t="s">
        <v>295</v>
      </c>
      <c r="EO68" s="177">
        <v>14</v>
      </c>
      <c r="EP68" s="177">
        <v>7151200</v>
      </c>
      <c r="EQ68" s="177">
        <v>30</v>
      </c>
      <c r="ER68" s="177">
        <v>7056943</v>
      </c>
      <c r="ES68" s="177">
        <v>3753</v>
      </c>
      <c r="ET68" s="177">
        <v>9292</v>
      </c>
      <c r="EU68" s="177">
        <v>104345705</v>
      </c>
      <c r="EV68" s="177">
        <v>123</v>
      </c>
      <c r="EW68" s="177">
        <v>1847</v>
      </c>
      <c r="EX68" s="177"/>
      <c r="EY68" s="177">
        <v>59489283</v>
      </c>
      <c r="EZ68" s="177">
        <v>3306</v>
      </c>
      <c r="FA68" s="177">
        <v>6668</v>
      </c>
      <c r="FB68" s="177">
        <v>40064882</v>
      </c>
      <c r="FC68" s="177">
        <v>324</v>
      </c>
      <c r="FD68" s="177">
        <v>777</v>
      </c>
      <c r="FE68" s="177">
        <v>4791540</v>
      </c>
      <c r="FF68" s="177">
        <v>1832</v>
      </c>
      <c r="FG68" s="177">
        <v>2514</v>
      </c>
      <c r="FH68" s="177">
        <v>20330454</v>
      </c>
      <c r="FJ68" s="22" t="s">
        <v>295</v>
      </c>
      <c r="FK68" s="177">
        <v>115</v>
      </c>
      <c r="FL68" s="177">
        <v>4681</v>
      </c>
      <c r="FM68" s="177">
        <v>1996692</v>
      </c>
      <c r="FN68" s="177">
        <v>3</v>
      </c>
      <c r="FO68" s="177">
        <v>22</v>
      </c>
      <c r="FP68" s="177">
        <v>172770</v>
      </c>
      <c r="FQ68" s="177">
        <v>390</v>
      </c>
      <c r="FR68" s="177">
        <v>791</v>
      </c>
      <c r="FS68" s="177">
        <v>8887393</v>
      </c>
      <c r="FT68" s="177"/>
      <c r="FU68" s="177">
        <v>11</v>
      </c>
      <c r="FV68" s="177">
        <v>80</v>
      </c>
      <c r="FW68" s="177">
        <v>4915443</v>
      </c>
      <c r="FX68" s="177">
        <v>328</v>
      </c>
      <c r="FY68" s="177">
        <v>607</v>
      </c>
      <c r="FZ68" s="177">
        <v>3445046</v>
      </c>
      <c r="GA68" s="177">
        <v>51</v>
      </c>
      <c r="GB68" s="177">
        <v>104</v>
      </c>
      <c r="GC68" s="177">
        <v>526904</v>
      </c>
      <c r="GE68" s="22" t="s">
        <v>295</v>
      </c>
      <c r="GF68" s="177">
        <v>188</v>
      </c>
      <c r="GG68" s="177">
        <v>230</v>
      </c>
      <c r="GH68" s="177">
        <v>1944621</v>
      </c>
      <c r="GI68" s="177">
        <v>10</v>
      </c>
      <c r="GJ68" s="177">
        <v>195</v>
      </c>
      <c r="GK68" s="177">
        <v>113890</v>
      </c>
      <c r="GL68" s="177" t="s">
        <v>191</v>
      </c>
      <c r="GM68" s="177" t="s">
        <v>191</v>
      </c>
      <c r="GN68" s="177" t="s">
        <v>191</v>
      </c>
      <c r="GO68" s="177"/>
      <c r="GP68" s="286">
        <v>21</v>
      </c>
      <c r="GQ68" s="286">
        <v>1711472</v>
      </c>
      <c r="GR68" s="286">
        <v>22</v>
      </c>
      <c r="GS68" s="286">
        <v>1866284</v>
      </c>
      <c r="GT68" s="286">
        <v>268</v>
      </c>
      <c r="GU68" s="286">
        <v>20031939</v>
      </c>
      <c r="GV68" s="286">
        <v>188</v>
      </c>
      <c r="GW68" s="286">
        <v>14211310</v>
      </c>
      <c r="GX68" s="286">
        <v>80</v>
      </c>
      <c r="GY68" s="286">
        <v>5820629</v>
      </c>
    </row>
    <row r="69" spans="1:262" ht="10.5" customHeight="1">
      <c r="A69" s="22" t="s">
        <v>296</v>
      </c>
      <c r="B69" s="274">
        <f t="shared" si="14"/>
        <v>129772</v>
      </c>
      <c r="C69" s="274">
        <f t="shared" si="15"/>
        <v>1942472394</v>
      </c>
      <c r="D69" s="274">
        <f t="shared" si="16"/>
        <v>46406</v>
      </c>
      <c r="E69" s="274">
        <f t="shared" si="17"/>
        <v>975602081</v>
      </c>
      <c r="F69" s="177">
        <v>31708</v>
      </c>
      <c r="G69" s="177">
        <v>65899</v>
      </c>
      <c r="H69" s="177">
        <v>645525650</v>
      </c>
      <c r="I69" s="177">
        <v>870</v>
      </c>
      <c r="J69" s="177">
        <v>11729</v>
      </c>
      <c r="K69" s="177">
        <v>345073457</v>
      </c>
      <c r="L69" s="177"/>
      <c r="M69" s="177">
        <v>25041</v>
      </c>
      <c r="N69" s="177">
        <v>40491</v>
      </c>
      <c r="O69" s="177">
        <v>227015372</v>
      </c>
      <c r="P69" s="177">
        <v>5797</v>
      </c>
      <c r="Q69" s="177">
        <v>13679</v>
      </c>
      <c r="R69" s="177">
        <v>73436821</v>
      </c>
      <c r="S69" s="177">
        <v>13256</v>
      </c>
      <c r="T69" s="177">
        <v>16034</v>
      </c>
      <c r="U69" s="177">
        <v>115843911</v>
      </c>
      <c r="W69" s="22" t="s">
        <v>296</v>
      </c>
      <c r="X69" s="177">
        <v>785</v>
      </c>
      <c r="Y69" s="177">
        <v>27792</v>
      </c>
      <c r="Z69" s="177">
        <v>14875018</v>
      </c>
      <c r="AA69" s="177">
        <v>4</v>
      </c>
      <c r="AB69" s="177">
        <v>21</v>
      </c>
      <c r="AC69" s="177">
        <v>204025</v>
      </c>
      <c r="AD69" s="177">
        <v>0</v>
      </c>
      <c r="AE69" s="177">
        <v>0</v>
      </c>
      <c r="AF69" s="177">
        <v>0</v>
      </c>
      <c r="AG69" s="177">
        <v>722</v>
      </c>
      <c r="AH69" s="177">
        <v>4500111</v>
      </c>
      <c r="AI69" s="177"/>
      <c r="AJ69" s="177">
        <v>0</v>
      </c>
      <c r="AK69" s="177">
        <v>0</v>
      </c>
      <c r="AL69" s="177">
        <v>18</v>
      </c>
      <c r="AM69" s="177">
        <v>1599873</v>
      </c>
      <c r="AN69" s="177">
        <v>4</v>
      </c>
      <c r="AO69" s="177">
        <v>375936</v>
      </c>
      <c r="AP69" s="177">
        <v>4</v>
      </c>
      <c r="AQ69" s="177">
        <v>139838</v>
      </c>
      <c r="AR69" s="177">
        <v>5</v>
      </c>
      <c r="AS69" s="177">
        <v>433410</v>
      </c>
      <c r="AT69" s="177">
        <f t="shared" si="18"/>
        <v>22</v>
      </c>
      <c r="AU69" s="177">
        <f t="shared" si="19"/>
        <v>1739711</v>
      </c>
      <c r="AV69" s="177">
        <f t="shared" si="20"/>
        <v>9</v>
      </c>
      <c r="AW69" s="330">
        <f t="shared" si="21"/>
        <v>809346</v>
      </c>
      <c r="AX69" s="22" t="s">
        <v>296</v>
      </c>
      <c r="AY69" s="287">
        <v>674</v>
      </c>
      <c r="AZ69" s="287">
        <v>20767</v>
      </c>
      <c r="BA69" s="287">
        <v>182659103</v>
      </c>
      <c r="BB69" s="177">
        <v>267</v>
      </c>
      <c r="BC69" s="177">
        <v>8067</v>
      </c>
      <c r="BD69" s="177">
        <v>91598821</v>
      </c>
      <c r="BE69" s="177">
        <v>407</v>
      </c>
      <c r="BF69" s="177">
        <v>12700</v>
      </c>
      <c r="BG69" s="177">
        <v>91060282</v>
      </c>
      <c r="BH69" s="177"/>
      <c r="BI69" s="287">
        <v>10</v>
      </c>
      <c r="BJ69" s="287">
        <v>8120000</v>
      </c>
      <c r="BK69" s="177">
        <v>1</v>
      </c>
      <c r="BL69" s="177">
        <v>2420000</v>
      </c>
      <c r="BM69" s="177">
        <v>9</v>
      </c>
      <c r="BN69" s="177">
        <v>5700000</v>
      </c>
      <c r="BO69" s="177">
        <v>0</v>
      </c>
      <c r="BP69" s="177">
        <v>0</v>
      </c>
      <c r="BQ69" s="177">
        <v>1</v>
      </c>
      <c r="BR69" s="177">
        <v>298</v>
      </c>
      <c r="BS69" s="177">
        <v>1325206</v>
      </c>
      <c r="BU69" s="22" t="s">
        <v>296</v>
      </c>
      <c r="BV69" s="274">
        <f t="shared" si="22"/>
        <v>77024</v>
      </c>
      <c r="BW69" s="274">
        <f t="shared" si="23"/>
        <v>836843403</v>
      </c>
      <c r="BX69" s="177">
        <v>52191</v>
      </c>
      <c r="BY69" s="177">
        <v>96513</v>
      </c>
      <c r="BZ69" s="177">
        <v>667094611</v>
      </c>
      <c r="CA69" s="177">
        <v>823</v>
      </c>
      <c r="CB69" s="177">
        <v>10283</v>
      </c>
      <c r="CC69" s="177">
        <v>245752754</v>
      </c>
      <c r="CD69" s="177">
        <v>43044</v>
      </c>
      <c r="CE69" s="177"/>
      <c r="CF69" s="177">
        <v>68683</v>
      </c>
      <c r="CG69" s="177">
        <v>346230688</v>
      </c>
      <c r="CH69" s="177">
        <v>8324</v>
      </c>
      <c r="CI69" s="177">
        <v>17547</v>
      </c>
      <c r="CJ69" s="177">
        <v>75111169</v>
      </c>
      <c r="CK69" s="177">
        <v>8295</v>
      </c>
      <c r="CL69" s="177">
        <v>14937</v>
      </c>
      <c r="CM69" s="177">
        <v>97689506</v>
      </c>
      <c r="CN69" s="177">
        <v>149</v>
      </c>
      <c r="CO69" s="177">
        <v>953</v>
      </c>
      <c r="CP69" s="177">
        <v>38123448</v>
      </c>
      <c r="CR69" s="22" t="s">
        <v>296</v>
      </c>
      <c r="CS69" s="177">
        <v>7272</v>
      </c>
      <c r="CT69" s="177">
        <v>12506</v>
      </c>
      <c r="CU69" s="177">
        <v>53720722</v>
      </c>
      <c r="CV69" s="177">
        <v>874</v>
      </c>
      <c r="CW69" s="177">
        <v>1478</v>
      </c>
      <c r="CX69" s="177">
        <v>5845336</v>
      </c>
      <c r="CY69" s="177">
        <v>23754</v>
      </c>
      <c r="CZ69" s="177">
        <v>32158</v>
      </c>
      <c r="DA69" s="177">
        <v>144861809</v>
      </c>
      <c r="DB69" s="177"/>
      <c r="DC69" s="177">
        <v>4613</v>
      </c>
      <c r="DD69" s="177">
        <v>7355</v>
      </c>
      <c r="DE69" s="177">
        <v>20882656</v>
      </c>
      <c r="DF69" s="177">
        <v>736</v>
      </c>
      <c r="DG69" s="177">
        <v>25278</v>
      </c>
      <c r="DH69" s="177">
        <v>9978696</v>
      </c>
      <c r="DI69" s="177">
        <v>118</v>
      </c>
      <c r="DJ69" s="177">
        <v>1624</v>
      </c>
      <c r="DK69" s="177">
        <v>612458</v>
      </c>
      <c r="DM69" s="22" t="s">
        <v>296</v>
      </c>
      <c r="DN69" s="177">
        <v>26</v>
      </c>
      <c r="DO69" s="177">
        <v>169</v>
      </c>
      <c r="DP69" s="177">
        <v>1157090</v>
      </c>
      <c r="DQ69" s="177">
        <v>2</v>
      </c>
      <c r="DR69" s="177">
        <v>10</v>
      </c>
      <c r="DS69" s="177">
        <v>76640</v>
      </c>
      <c r="DT69" s="177">
        <v>0</v>
      </c>
      <c r="DU69" s="177">
        <v>0</v>
      </c>
      <c r="DV69" s="177">
        <v>0</v>
      </c>
      <c r="DW69" s="177">
        <v>971</v>
      </c>
      <c r="DX69" s="177"/>
      <c r="DY69" s="177">
        <v>5444080</v>
      </c>
      <c r="DZ69" s="177">
        <v>0</v>
      </c>
      <c r="EA69" s="177">
        <v>0</v>
      </c>
      <c r="EB69" s="177">
        <v>34</v>
      </c>
      <c r="EC69" s="177">
        <v>2811726</v>
      </c>
      <c r="ED69" s="177">
        <v>8</v>
      </c>
      <c r="EE69" s="177">
        <v>333053</v>
      </c>
      <c r="EF69" s="177">
        <v>14</v>
      </c>
      <c r="EG69" s="177">
        <v>723213</v>
      </c>
      <c r="EH69" s="177">
        <v>7</v>
      </c>
      <c r="EI69" s="177">
        <v>341242</v>
      </c>
      <c r="EJ69" s="274">
        <f t="shared" si="10"/>
        <v>48</v>
      </c>
      <c r="EK69" s="274">
        <f t="shared" si="11"/>
        <v>3534939</v>
      </c>
      <c r="EL69" s="274">
        <f t="shared" si="12"/>
        <v>15</v>
      </c>
      <c r="EM69" s="332">
        <f t="shared" si="13"/>
        <v>674295</v>
      </c>
      <c r="EN69" s="22" t="s">
        <v>296</v>
      </c>
      <c r="EO69" s="177">
        <v>5</v>
      </c>
      <c r="EP69" s="177">
        <v>2254000</v>
      </c>
      <c r="EQ69" s="177">
        <v>14</v>
      </c>
      <c r="ER69" s="177">
        <v>1843883</v>
      </c>
      <c r="ES69" s="177">
        <v>3832</v>
      </c>
      <c r="ET69" s="177">
        <v>9319</v>
      </c>
      <c r="EU69" s="177">
        <v>94247838</v>
      </c>
      <c r="EV69" s="177">
        <v>111</v>
      </c>
      <c r="EW69" s="177">
        <v>1667</v>
      </c>
      <c r="EX69" s="177"/>
      <c r="EY69" s="177">
        <v>49398220</v>
      </c>
      <c r="EZ69" s="177">
        <v>3389</v>
      </c>
      <c r="FA69" s="177">
        <v>6834</v>
      </c>
      <c r="FB69" s="177">
        <v>40270238</v>
      </c>
      <c r="FC69" s="177">
        <v>332</v>
      </c>
      <c r="FD69" s="177">
        <v>818</v>
      </c>
      <c r="FE69" s="177">
        <v>4579380</v>
      </c>
      <c r="FF69" s="177">
        <v>1884</v>
      </c>
      <c r="FG69" s="177">
        <v>2620</v>
      </c>
      <c r="FH69" s="177">
        <v>21400505</v>
      </c>
      <c r="FJ69" s="22" t="s">
        <v>296</v>
      </c>
      <c r="FK69" s="177">
        <v>105</v>
      </c>
      <c r="FL69" s="177">
        <v>4243</v>
      </c>
      <c r="FM69" s="177">
        <v>1799406</v>
      </c>
      <c r="FN69" s="177">
        <v>3</v>
      </c>
      <c r="FO69" s="177">
        <v>14</v>
      </c>
      <c r="FP69" s="177">
        <v>113220</v>
      </c>
      <c r="FQ69" s="177">
        <v>403</v>
      </c>
      <c r="FR69" s="177">
        <v>860</v>
      </c>
      <c r="FS69" s="177">
        <v>8721687</v>
      </c>
      <c r="FT69" s="177"/>
      <c r="FU69" s="177">
        <v>9</v>
      </c>
      <c r="FV69" s="177">
        <v>127</v>
      </c>
      <c r="FW69" s="177">
        <v>3889336</v>
      </c>
      <c r="FX69" s="177">
        <v>355</v>
      </c>
      <c r="FY69" s="177">
        <v>625</v>
      </c>
      <c r="FZ69" s="177">
        <v>4302696</v>
      </c>
      <c r="GA69" s="177">
        <v>39</v>
      </c>
      <c r="GB69" s="177">
        <v>108</v>
      </c>
      <c r="GC69" s="177">
        <v>529655</v>
      </c>
      <c r="GE69" s="22" t="s">
        <v>296</v>
      </c>
      <c r="GF69" s="177">
        <v>200</v>
      </c>
      <c r="GG69" s="177">
        <v>259</v>
      </c>
      <c r="GH69" s="177">
        <v>2237085</v>
      </c>
      <c r="GI69" s="177">
        <v>9</v>
      </c>
      <c r="GJ69" s="177">
        <v>341</v>
      </c>
      <c r="GK69" s="177">
        <v>211384</v>
      </c>
      <c r="GL69" s="177" t="s">
        <v>191</v>
      </c>
      <c r="GM69" s="177" t="s">
        <v>191</v>
      </c>
      <c r="GN69" s="177" t="s">
        <v>191</v>
      </c>
      <c r="GO69" s="177"/>
      <c r="GP69" s="286">
        <v>13</v>
      </c>
      <c r="GQ69" s="286">
        <v>804551</v>
      </c>
      <c r="GR69" s="286">
        <v>7</v>
      </c>
      <c r="GS69" s="286">
        <v>491234</v>
      </c>
      <c r="GT69" s="286">
        <v>114</v>
      </c>
      <c r="GU69" s="286">
        <v>8054076</v>
      </c>
      <c r="GV69" s="286">
        <v>77</v>
      </c>
      <c r="GW69" s="286">
        <v>5925139</v>
      </c>
      <c r="GX69" s="286">
        <v>37</v>
      </c>
      <c r="GY69" s="286">
        <v>2128937</v>
      </c>
    </row>
    <row r="70" spans="1:262" ht="10.5" customHeight="1">
      <c r="A70" s="18"/>
      <c r="B70" s="177">
        <f>SUM(B58:B69)</f>
        <v>1142624</v>
      </c>
      <c r="C70" s="177">
        <f>SUM(C58:C69)</f>
        <v>18770723733</v>
      </c>
      <c r="D70" s="177">
        <f>SUM(D58:D69)</f>
        <v>415229</v>
      </c>
      <c r="E70" s="177">
        <f>SUM(E58:E69)</f>
        <v>9906575024</v>
      </c>
      <c r="F70" s="177">
        <f t="shared" ref="F70:BS70" si="24">SUM(F58:F69)</f>
        <v>280395</v>
      </c>
      <c r="G70" s="177">
        <f t="shared" si="24"/>
        <v>588234</v>
      </c>
      <c r="H70" s="177">
        <f t="shared" si="24"/>
        <v>5751985681</v>
      </c>
      <c r="I70" s="177">
        <f t="shared" si="24"/>
        <v>8019</v>
      </c>
      <c r="J70" s="177">
        <f t="shared" si="24"/>
        <v>103854</v>
      </c>
      <c r="K70" s="177">
        <f t="shared" si="24"/>
        <v>3084378534</v>
      </c>
      <c r="L70" s="177"/>
      <c r="M70" s="177">
        <f t="shared" si="24"/>
        <v>219595</v>
      </c>
      <c r="N70" s="177">
        <f t="shared" si="24"/>
        <v>359058</v>
      </c>
      <c r="O70" s="177">
        <f t="shared" si="24"/>
        <v>2006650883</v>
      </c>
      <c r="P70" s="177">
        <f t="shared" si="24"/>
        <v>52781</v>
      </c>
      <c r="Q70" s="177">
        <f t="shared" si="24"/>
        <v>125322</v>
      </c>
      <c r="R70" s="177">
        <f t="shared" si="24"/>
        <v>660956264</v>
      </c>
      <c r="S70" s="177">
        <f t="shared" si="24"/>
        <v>113836</v>
      </c>
      <c r="T70" s="177">
        <f t="shared" si="24"/>
        <v>138106</v>
      </c>
      <c r="U70" s="177">
        <f t="shared" si="24"/>
        <v>955494792</v>
      </c>
      <c r="V70" s="177"/>
      <c r="W70" s="177"/>
      <c r="X70" s="177">
        <f t="shared" si="24"/>
        <v>7240</v>
      </c>
      <c r="Y70" s="177">
        <f t="shared" si="24"/>
        <v>243816</v>
      </c>
      <c r="Z70" s="177">
        <f t="shared" si="24"/>
        <v>131202148</v>
      </c>
      <c r="AA70" s="177">
        <f t="shared" si="24"/>
        <v>32</v>
      </c>
      <c r="AB70" s="177">
        <f t="shared" si="24"/>
        <v>199</v>
      </c>
      <c r="AC70" s="177">
        <f t="shared" si="24"/>
        <v>1950805</v>
      </c>
      <c r="AD70" s="177">
        <f t="shared" si="24"/>
        <v>0</v>
      </c>
      <c r="AE70" s="177">
        <f t="shared" si="24"/>
        <v>0</v>
      </c>
      <c r="AF70" s="177">
        <f t="shared" si="24"/>
        <v>0</v>
      </c>
      <c r="AG70" s="177">
        <f t="shared" si="24"/>
        <v>10823</v>
      </c>
      <c r="AH70" s="177">
        <f t="shared" si="24"/>
        <v>118741497</v>
      </c>
      <c r="AI70" s="177"/>
      <c r="AJ70" s="177">
        <f t="shared" si="24"/>
        <v>18</v>
      </c>
      <c r="AK70" s="177">
        <f t="shared" si="24"/>
        <v>7546511</v>
      </c>
      <c r="AL70" s="177">
        <f t="shared" si="24"/>
        <v>386</v>
      </c>
      <c r="AM70" s="177">
        <f t="shared" si="24"/>
        <v>34178922</v>
      </c>
      <c r="AN70" s="177">
        <f t="shared" si="24"/>
        <v>55</v>
      </c>
      <c r="AO70" s="177">
        <f t="shared" si="24"/>
        <v>2713336</v>
      </c>
      <c r="AP70" s="177">
        <f t="shared" si="24"/>
        <v>76</v>
      </c>
      <c r="AQ70" s="177">
        <f t="shared" si="24"/>
        <v>6102659</v>
      </c>
      <c r="AR70" s="177">
        <f t="shared" si="24"/>
        <v>78</v>
      </c>
      <c r="AS70" s="177">
        <f t="shared" si="24"/>
        <v>5867591</v>
      </c>
      <c r="AT70" s="177">
        <f t="shared" si="24"/>
        <v>462</v>
      </c>
      <c r="AU70" s="177">
        <f t="shared" si="24"/>
        <v>40281581</v>
      </c>
      <c r="AV70" s="177">
        <f t="shared" si="24"/>
        <v>133</v>
      </c>
      <c r="AW70" s="177">
        <f t="shared" si="24"/>
        <v>8580927</v>
      </c>
      <c r="AX70" s="177"/>
      <c r="AY70" s="177">
        <f t="shared" si="24"/>
        <v>9351</v>
      </c>
      <c r="AZ70" s="177">
        <f t="shared" si="24"/>
        <v>304600</v>
      </c>
      <c r="BA70" s="177">
        <f t="shared" si="24"/>
        <v>2763469365</v>
      </c>
      <c r="BB70" s="177">
        <f t="shared" si="24"/>
        <v>3676</v>
      </c>
      <c r="BC70" s="177">
        <f t="shared" si="24"/>
        <v>120071</v>
      </c>
      <c r="BD70" s="177">
        <f t="shared" si="24"/>
        <v>1357547922</v>
      </c>
      <c r="BE70" s="177">
        <f t="shared" si="24"/>
        <v>5675</v>
      </c>
      <c r="BF70" s="177">
        <f t="shared" si="24"/>
        <v>184529</v>
      </c>
      <c r="BG70" s="177">
        <f t="shared" si="24"/>
        <v>1405921443</v>
      </c>
      <c r="BH70" s="177"/>
      <c r="BI70" s="177">
        <f t="shared" si="24"/>
        <v>171</v>
      </c>
      <c r="BJ70" s="177">
        <f t="shared" si="24"/>
        <v>122642357</v>
      </c>
      <c r="BK70" s="177">
        <f t="shared" si="24"/>
        <v>47</v>
      </c>
      <c r="BL70" s="177">
        <f t="shared" si="24"/>
        <v>41762000</v>
      </c>
      <c r="BM70" s="177">
        <f t="shared" si="24"/>
        <v>124</v>
      </c>
      <c r="BN70" s="177">
        <f t="shared" si="24"/>
        <v>80880357</v>
      </c>
      <c r="BO70" s="177">
        <f t="shared" si="24"/>
        <v>5</v>
      </c>
      <c r="BP70" s="177">
        <f t="shared" si="24"/>
        <v>1840000</v>
      </c>
      <c r="BQ70" s="177">
        <f t="shared" si="24"/>
        <v>3</v>
      </c>
      <c r="BR70" s="177">
        <f t="shared" si="24"/>
        <v>760</v>
      </c>
      <c r="BS70" s="177">
        <f t="shared" si="24"/>
        <v>2839360</v>
      </c>
      <c r="BT70" s="177"/>
      <c r="BU70" s="177"/>
      <c r="BV70" s="177">
        <f t="shared" ref="BV70:EF70" si="25">SUM(BV58:BV69)</f>
        <v>669148</v>
      </c>
      <c r="BW70" s="177">
        <f t="shared" si="25"/>
        <v>7640824263</v>
      </c>
      <c r="BX70" s="177">
        <f t="shared" si="25"/>
        <v>452261</v>
      </c>
      <c r="BY70" s="177">
        <f t="shared" si="25"/>
        <v>846755</v>
      </c>
      <c r="BZ70" s="177">
        <f t="shared" si="25"/>
        <v>5898804075</v>
      </c>
      <c r="CA70" s="177">
        <f t="shared" si="25"/>
        <v>7324</v>
      </c>
      <c r="CB70" s="177">
        <f t="shared" si="25"/>
        <v>91035</v>
      </c>
      <c r="CC70" s="177">
        <f t="shared" si="25"/>
        <v>2268247527</v>
      </c>
      <c r="CD70" s="177">
        <f t="shared" si="25"/>
        <v>368215</v>
      </c>
      <c r="CE70" s="177"/>
      <c r="CF70" s="177">
        <f t="shared" si="25"/>
        <v>592620</v>
      </c>
      <c r="CG70" s="177">
        <f t="shared" si="25"/>
        <v>2953328569</v>
      </c>
      <c r="CH70" s="177">
        <f t="shared" si="25"/>
        <v>76722</v>
      </c>
      <c r="CI70" s="177">
        <f t="shared" si="25"/>
        <v>163100</v>
      </c>
      <c r="CJ70" s="177">
        <f t="shared" si="25"/>
        <v>677227979</v>
      </c>
      <c r="CK70" s="177">
        <f t="shared" si="25"/>
        <v>66248</v>
      </c>
      <c r="CL70" s="177">
        <f t="shared" si="25"/>
        <v>117083</v>
      </c>
      <c r="CM70" s="177">
        <f t="shared" si="25"/>
        <v>727316211</v>
      </c>
      <c r="CN70" s="177">
        <f t="shared" si="25"/>
        <v>1120</v>
      </c>
      <c r="CO70" s="177">
        <f t="shared" si="25"/>
        <v>7357</v>
      </c>
      <c r="CP70" s="177">
        <f t="shared" si="25"/>
        <v>282260184</v>
      </c>
      <c r="CQ70" s="177"/>
      <c r="CR70" s="177"/>
      <c r="CS70" s="177">
        <f t="shared" si="25"/>
        <v>57486</v>
      </c>
      <c r="CT70" s="177">
        <f t="shared" si="25"/>
        <v>96224</v>
      </c>
      <c r="CU70" s="177">
        <f t="shared" si="25"/>
        <v>391384179</v>
      </c>
      <c r="CV70" s="177">
        <f t="shared" si="25"/>
        <v>7642</v>
      </c>
      <c r="CW70" s="177">
        <f t="shared" si="25"/>
        <v>13502</v>
      </c>
      <c r="CX70" s="177">
        <f t="shared" si="25"/>
        <v>53671848</v>
      </c>
      <c r="CY70" s="177">
        <f t="shared" si="25"/>
        <v>198685</v>
      </c>
      <c r="CZ70" s="177">
        <f t="shared" si="25"/>
        <v>265814</v>
      </c>
      <c r="DA70" s="177">
        <f t="shared" si="25"/>
        <v>1165504118</v>
      </c>
      <c r="DB70" s="177"/>
      <c r="DC70" s="177">
        <f t="shared" si="25"/>
        <v>35625</v>
      </c>
      <c r="DD70" s="177">
        <f t="shared" si="25"/>
        <v>55353</v>
      </c>
      <c r="DE70" s="177">
        <f t="shared" si="25"/>
        <v>146164327</v>
      </c>
      <c r="DF70" s="177">
        <f t="shared" si="25"/>
        <v>6588</v>
      </c>
      <c r="DG70" s="177">
        <f t="shared" si="25"/>
        <v>224379</v>
      </c>
      <c r="DH70" s="177">
        <f t="shared" si="25"/>
        <v>89436080</v>
      </c>
      <c r="DI70" s="177">
        <f t="shared" si="25"/>
        <v>854</v>
      </c>
      <c r="DJ70" s="177">
        <f t="shared" si="25"/>
        <v>13162</v>
      </c>
      <c r="DK70" s="177">
        <f t="shared" si="25"/>
        <v>5023740</v>
      </c>
      <c r="DL70" s="177"/>
      <c r="DM70" s="177"/>
      <c r="DN70" s="177">
        <f t="shared" si="25"/>
        <v>255</v>
      </c>
      <c r="DO70" s="177">
        <f t="shared" si="25"/>
        <v>1639</v>
      </c>
      <c r="DP70" s="177">
        <f t="shared" si="25"/>
        <v>11344930</v>
      </c>
      <c r="DQ70" s="177">
        <f t="shared" si="25"/>
        <v>19</v>
      </c>
      <c r="DR70" s="177">
        <f t="shared" si="25"/>
        <v>112</v>
      </c>
      <c r="DS70" s="177">
        <f t="shared" si="25"/>
        <v>846120</v>
      </c>
      <c r="DT70" s="177">
        <f t="shared" si="25"/>
        <v>1</v>
      </c>
      <c r="DU70" s="177">
        <f t="shared" si="25"/>
        <v>13</v>
      </c>
      <c r="DV70" s="177">
        <f t="shared" si="25"/>
        <v>900</v>
      </c>
      <c r="DW70" s="177">
        <f t="shared" si="25"/>
        <v>16049</v>
      </c>
      <c r="DX70" s="177"/>
      <c r="DY70" s="177">
        <f t="shared" si="25"/>
        <v>91712464</v>
      </c>
      <c r="DZ70" s="177">
        <f t="shared" si="25"/>
        <v>2</v>
      </c>
      <c r="EA70" s="177">
        <f t="shared" si="25"/>
        <v>24210</v>
      </c>
      <c r="EB70" s="177">
        <f t="shared" si="25"/>
        <v>606</v>
      </c>
      <c r="EC70" s="177">
        <f t="shared" si="25"/>
        <v>42543532</v>
      </c>
      <c r="ED70" s="177">
        <f t="shared" si="25"/>
        <v>110</v>
      </c>
      <c r="EE70" s="177">
        <f t="shared" si="25"/>
        <v>3692421</v>
      </c>
      <c r="EF70" s="177">
        <f t="shared" si="25"/>
        <v>230</v>
      </c>
      <c r="EG70" s="177">
        <f t="shared" ref="EG70:GU70" si="26">SUM(EG58:EG69)</f>
        <v>13104487</v>
      </c>
      <c r="EH70" s="177">
        <f t="shared" si="26"/>
        <v>135</v>
      </c>
      <c r="EI70" s="177">
        <f t="shared" si="26"/>
        <v>9466538</v>
      </c>
      <c r="EJ70" s="177">
        <f t="shared" si="26"/>
        <v>836</v>
      </c>
      <c r="EK70" s="177">
        <f t="shared" si="26"/>
        <v>55648019</v>
      </c>
      <c r="EL70" s="177">
        <f t="shared" si="26"/>
        <v>245</v>
      </c>
      <c r="EM70" s="177">
        <f t="shared" si="26"/>
        <v>13158959</v>
      </c>
      <c r="EN70" s="177"/>
      <c r="EO70" s="177">
        <f t="shared" si="26"/>
        <v>118</v>
      </c>
      <c r="EP70" s="177">
        <f t="shared" si="26"/>
        <v>59748000</v>
      </c>
      <c r="EQ70" s="177">
        <f t="shared" si="26"/>
        <v>696</v>
      </c>
      <c r="ER70" s="177">
        <f t="shared" si="26"/>
        <v>255442508</v>
      </c>
      <c r="ES70" s="177">
        <f t="shared" si="26"/>
        <v>35509</v>
      </c>
      <c r="ET70" s="177">
        <f t="shared" si="26"/>
        <v>90410</v>
      </c>
      <c r="EU70" s="177">
        <f t="shared" si="26"/>
        <v>885055754</v>
      </c>
      <c r="EV70" s="177">
        <f t="shared" si="26"/>
        <v>1124</v>
      </c>
      <c r="EW70" s="177">
        <f t="shared" si="26"/>
        <v>17449</v>
      </c>
      <c r="EX70" s="177"/>
      <c r="EY70" s="177">
        <f t="shared" si="26"/>
        <v>471786786</v>
      </c>
      <c r="EZ70" s="177">
        <f t="shared" si="26"/>
        <v>31323</v>
      </c>
      <c r="FA70" s="177">
        <f t="shared" si="26"/>
        <v>65502</v>
      </c>
      <c r="FB70" s="177">
        <f t="shared" si="26"/>
        <v>368779048</v>
      </c>
      <c r="FC70" s="177">
        <f t="shared" si="26"/>
        <v>3062</v>
      </c>
      <c r="FD70" s="177">
        <f t="shared" si="26"/>
        <v>7459</v>
      </c>
      <c r="FE70" s="177">
        <f t="shared" si="26"/>
        <v>44489920</v>
      </c>
      <c r="FF70" s="177">
        <f t="shared" si="26"/>
        <v>17170</v>
      </c>
      <c r="FG70" s="177">
        <f t="shared" si="26"/>
        <v>24046</v>
      </c>
      <c r="FH70" s="177">
        <f t="shared" si="26"/>
        <v>190056412</v>
      </c>
      <c r="FI70" s="177"/>
      <c r="FJ70" s="177"/>
      <c r="FK70" s="177">
        <f t="shared" si="26"/>
        <v>1080</v>
      </c>
      <c r="FL70" s="177">
        <f t="shared" si="26"/>
        <v>45281</v>
      </c>
      <c r="FM70" s="177">
        <f t="shared" si="26"/>
        <v>19379792</v>
      </c>
      <c r="FN70" s="177">
        <f t="shared" si="26"/>
        <v>23</v>
      </c>
      <c r="FO70" s="177">
        <f t="shared" si="26"/>
        <v>149</v>
      </c>
      <c r="FP70" s="177">
        <f t="shared" si="26"/>
        <v>1168570</v>
      </c>
      <c r="FQ70" s="177">
        <f t="shared" si="26"/>
        <v>3484</v>
      </c>
      <c r="FR70" s="177">
        <f t="shared" si="26"/>
        <v>7706</v>
      </c>
      <c r="FS70" s="177">
        <f t="shared" si="26"/>
        <v>79645741</v>
      </c>
      <c r="FT70" s="177"/>
      <c r="FU70" s="177">
        <f t="shared" si="26"/>
        <v>102</v>
      </c>
      <c r="FV70" s="177">
        <f t="shared" si="26"/>
        <v>1152</v>
      </c>
      <c r="FW70" s="177">
        <f t="shared" si="26"/>
        <v>38723701</v>
      </c>
      <c r="FX70" s="177">
        <f t="shared" si="26"/>
        <v>2974</v>
      </c>
      <c r="FY70" s="177">
        <f t="shared" si="26"/>
        <v>5530</v>
      </c>
      <c r="FZ70" s="177">
        <f t="shared" si="26"/>
        <v>35690819</v>
      </c>
      <c r="GA70" s="177">
        <f t="shared" si="26"/>
        <v>408</v>
      </c>
      <c r="GB70" s="177">
        <f t="shared" si="26"/>
        <v>1024</v>
      </c>
      <c r="GC70" s="177">
        <f t="shared" si="26"/>
        <v>5231221</v>
      </c>
      <c r="GD70" s="177"/>
      <c r="GE70" s="177"/>
      <c r="GF70" s="177">
        <f t="shared" si="26"/>
        <v>1684</v>
      </c>
      <c r="GG70" s="177">
        <f t="shared" si="26"/>
        <v>2209</v>
      </c>
      <c r="GH70" s="177">
        <f t="shared" si="26"/>
        <v>17533508</v>
      </c>
      <c r="GI70" s="177">
        <f t="shared" si="26"/>
        <v>94</v>
      </c>
      <c r="GJ70" s="177">
        <f t="shared" si="26"/>
        <v>2742</v>
      </c>
      <c r="GK70" s="177">
        <f t="shared" si="26"/>
        <v>1445600</v>
      </c>
      <c r="GL70" s="177"/>
      <c r="GM70" s="177"/>
      <c r="GN70" s="177"/>
      <c r="GO70" s="177"/>
      <c r="GP70" s="177">
        <f t="shared" si="26"/>
        <v>209</v>
      </c>
      <c r="GQ70" s="177">
        <f t="shared" si="26"/>
        <v>15155420</v>
      </c>
      <c r="GR70" s="177">
        <f t="shared" si="26"/>
        <v>168</v>
      </c>
      <c r="GS70" s="177">
        <f t="shared" si="26"/>
        <v>13883649</v>
      </c>
      <c r="GT70" s="177">
        <f t="shared" si="26"/>
        <v>2053</v>
      </c>
      <c r="GU70" s="177">
        <f t="shared" si="26"/>
        <v>146708555</v>
      </c>
      <c r="GV70" s="177">
        <f t="shared" ref="GV70:JB70" si="27">SUM(GV58:GV69)</f>
        <v>1366</v>
      </c>
      <c r="GW70" s="177">
        <f t="shared" si="27"/>
        <v>98283631</v>
      </c>
      <c r="GX70" s="177">
        <f t="shared" si="27"/>
        <v>687</v>
      </c>
      <c r="GY70" s="177">
        <f t="shared" si="27"/>
        <v>48424924</v>
      </c>
      <c r="GZ70" s="177">
        <f t="shared" si="27"/>
        <v>0</v>
      </c>
      <c r="HA70" s="177">
        <f t="shared" si="27"/>
        <v>0</v>
      </c>
      <c r="HB70" s="177">
        <f t="shared" si="27"/>
        <v>0</v>
      </c>
      <c r="HC70" s="177">
        <f t="shared" si="27"/>
        <v>0</v>
      </c>
      <c r="HD70" s="177">
        <f t="shared" si="27"/>
        <v>0</v>
      </c>
      <c r="HE70" s="177">
        <f t="shared" si="27"/>
        <v>0</v>
      </c>
      <c r="HF70" s="177">
        <f t="shared" si="27"/>
        <v>0</v>
      </c>
      <c r="HG70" s="177">
        <f t="shared" si="27"/>
        <v>0</v>
      </c>
      <c r="HH70" s="177">
        <f t="shared" si="27"/>
        <v>0</v>
      </c>
      <c r="HI70" s="177">
        <f t="shared" si="27"/>
        <v>0</v>
      </c>
      <c r="HJ70" s="177">
        <f t="shared" si="27"/>
        <v>0</v>
      </c>
      <c r="HK70" s="177">
        <f t="shared" si="27"/>
        <v>0</v>
      </c>
      <c r="HL70" s="177">
        <f t="shared" si="27"/>
        <v>0</v>
      </c>
      <c r="HM70" s="177">
        <f t="shared" si="27"/>
        <v>0</v>
      </c>
      <c r="HN70" s="177">
        <f t="shared" si="27"/>
        <v>0</v>
      </c>
      <c r="HO70" s="177">
        <f t="shared" si="27"/>
        <v>0</v>
      </c>
      <c r="HP70" s="177">
        <f t="shared" si="27"/>
        <v>0</v>
      </c>
      <c r="HQ70" s="177">
        <f t="shared" si="27"/>
        <v>0</v>
      </c>
      <c r="HR70" s="177">
        <f t="shared" si="27"/>
        <v>0</v>
      </c>
      <c r="HS70" s="177">
        <f t="shared" si="27"/>
        <v>0</v>
      </c>
      <c r="HT70" s="177">
        <f t="shared" si="27"/>
        <v>0</v>
      </c>
      <c r="HU70" s="177">
        <f t="shared" si="27"/>
        <v>0</v>
      </c>
      <c r="HV70" s="177">
        <f t="shared" si="27"/>
        <v>0</v>
      </c>
      <c r="HW70" s="177">
        <f t="shared" si="27"/>
        <v>0</v>
      </c>
      <c r="HX70" s="177">
        <f t="shared" si="27"/>
        <v>0</v>
      </c>
      <c r="HY70" s="177">
        <f t="shared" si="27"/>
        <v>0</v>
      </c>
      <c r="HZ70" s="177">
        <f t="shared" si="27"/>
        <v>0</v>
      </c>
      <c r="IA70" s="177">
        <f t="shared" si="27"/>
        <v>0</v>
      </c>
      <c r="IB70" s="177">
        <f t="shared" si="27"/>
        <v>0</v>
      </c>
      <c r="IC70" s="177">
        <f t="shared" si="27"/>
        <v>0</v>
      </c>
      <c r="ID70" s="177">
        <f t="shared" si="27"/>
        <v>0</v>
      </c>
      <c r="IE70" s="177">
        <f t="shared" si="27"/>
        <v>0</v>
      </c>
      <c r="IF70" s="177">
        <f t="shared" si="27"/>
        <v>0</v>
      </c>
      <c r="IG70" s="177">
        <f t="shared" si="27"/>
        <v>0</v>
      </c>
      <c r="IH70" s="177">
        <f t="shared" si="27"/>
        <v>0</v>
      </c>
      <c r="II70" s="177">
        <f t="shared" si="27"/>
        <v>0</v>
      </c>
      <c r="IJ70" s="177">
        <f t="shared" si="27"/>
        <v>0</v>
      </c>
      <c r="IK70" s="177">
        <f t="shared" si="27"/>
        <v>0</v>
      </c>
      <c r="IL70" s="177">
        <f t="shared" si="27"/>
        <v>0</v>
      </c>
      <c r="IM70" s="177">
        <f t="shared" si="27"/>
        <v>0</v>
      </c>
      <c r="IN70" s="177">
        <f t="shared" si="27"/>
        <v>0</v>
      </c>
      <c r="IO70" s="177">
        <f t="shared" si="27"/>
        <v>0</v>
      </c>
      <c r="IP70" s="177">
        <f t="shared" si="27"/>
        <v>0</v>
      </c>
      <c r="IQ70" s="177">
        <f t="shared" si="27"/>
        <v>0</v>
      </c>
      <c r="IR70" s="177">
        <f t="shared" si="27"/>
        <v>0</v>
      </c>
      <c r="IS70" s="177">
        <f t="shared" si="27"/>
        <v>0</v>
      </c>
      <c r="IT70" s="177">
        <f t="shared" si="27"/>
        <v>0</v>
      </c>
      <c r="IU70" s="177">
        <f t="shared" si="27"/>
        <v>0</v>
      </c>
      <c r="IV70" s="177">
        <f t="shared" si="27"/>
        <v>0</v>
      </c>
      <c r="IW70" s="177">
        <f t="shared" si="27"/>
        <v>0</v>
      </c>
      <c r="IX70" s="177">
        <f t="shared" si="27"/>
        <v>0</v>
      </c>
      <c r="IY70" s="177">
        <f t="shared" si="27"/>
        <v>0</v>
      </c>
      <c r="IZ70" s="177">
        <f t="shared" si="27"/>
        <v>0</v>
      </c>
      <c r="JA70" s="177">
        <f t="shared" si="27"/>
        <v>0</v>
      </c>
      <c r="JB70" s="177">
        <f t="shared" si="27"/>
        <v>0</v>
      </c>
    </row>
    <row r="71" spans="1:262" ht="10.5" customHeight="1">
      <c r="A71" s="22" t="s">
        <v>364</v>
      </c>
      <c r="B71" s="177"/>
      <c r="C71" s="177"/>
      <c r="D71" s="177"/>
      <c r="E71" s="177"/>
      <c r="F71" s="177"/>
      <c r="G71" s="177"/>
      <c r="H71" s="177"/>
      <c r="I71" s="177"/>
      <c r="J71" s="177"/>
      <c r="K71" s="177"/>
      <c r="L71" s="177"/>
      <c r="M71" s="177"/>
      <c r="N71" s="177"/>
      <c r="O71" s="177"/>
      <c r="P71" s="177"/>
      <c r="Q71" s="177"/>
      <c r="R71" s="177"/>
      <c r="S71" s="177"/>
      <c r="T71" s="177"/>
      <c r="U71" s="177"/>
      <c r="W71" s="22" t="s">
        <v>364</v>
      </c>
      <c r="X71" s="177"/>
      <c r="Y71" s="274"/>
      <c r="Z71" s="177"/>
      <c r="AA71" s="177"/>
      <c r="AB71" s="274"/>
      <c r="AC71" s="177"/>
      <c r="AD71" s="177"/>
      <c r="AE71" s="274"/>
      <c r="AF71" s="177"/>
      <c r="AG71" s="177"/>
      <c r="AH71" s="177"/>
      <c r="AI71" s="177"/>
      <c r="AJ71" s="177"/>
      <c r="AK71" s="177"/>
      <c r="AL71" s="177"/>
      <c r="AM71" s="177"/>
      <c r="AN71" s="177"/>
      <c r="AO71" s="177"/>
      <c r="AP71" s="177"/>
      <c r="AQ71" s="177"/>
      <c r="AR71" s="177"/>
      <c r="AS71" s="177"/>
      <c r="AT71" s="177"/>
      <c r="AU71" s="177"/>
      <c r="AV71" s="177"/>
      <c r="AX71" s="22" t="s">
        <v>364</v>
      </c>
      <c r="AY71" s="177"/>
      <c r="AZ71" s="177"/>
      <c r="BA71" s="177"/>
      <c r="BB71" s="177"/>
      <c r="BC71" s="177"/>
      <c r="BD71" s="177"/>
      <c r="BE71" s="177"/>
      <c r="BF71" s="177"/>
      <c r="BG71" s="177"/>
      <c r="BH71" s="177"/>
      <c r="BI71" s="177"/>
      <c r="BJ71" s="177"/>
      <c r="BK71" s="177"/>
      <c r="BL71" s="177"/>
      <c r="BM71" s="177"/>
      <c r="BN71" s="177"/>
      <c r="BO71" s="177"/>
      <c r="BP71" s="177"/>
      <c r="BQ71" s="177"/>
      <c r="BR71" s="177"/>
      <c r="BS71" s="177"/>
      <c r="BU71" s="22" t="s">
        <v>364</v>
      </c>
      <c r="BV71" s="177"/>
      <c r="BW71" s="177"/>
      <c r="BX71" s="177"/>
      <c r="BY71" s="177"/>
      <c r="BZ71" s="177"/>
      <c r="CA71" s="177"/>
      <c r="CB71" s="177"/>
      <c r="CC71" s="177"/>
      <c r="CD71" s="177"/>
      <c r="CE71" s="177"/>
      <c r="CF71" s="177"/>
      <c r="CG71" s="177"/>
      <c r="CH71" s="177"/>
      <c r="CI71" s="177"/>
      <c r="CJ71" s="177"/>
      <c r="CK71" s="177"/>
      <c r="CL71" s="177"/>
      <c r="CM71" s="177"/>
      <c r="CN71" s="177"/>
      <c r="CO71" s="177"/>
      <c r="CP71" s="177"/>
      <c r="CR71" s="22" t="s">
        <v>364</v>
      </c>
      <c r="CS71" s="177"/>
      <c r="CT71" s="177"/>
      <c r="CU71" s="177"/>
      <c r="CV71" s="177"/>
      <c r="CW71" s="177"/>
      <c r="CX71" s="177"/>
      <c r="CY71" s="177"/>
      <c r="CZ71" s="177"/>
      <c r="DA71" s="177"/>
      <c r="DB71" s="177"/>
      <c r="DC71" s="177"/>
      <c r="DD71" s="177"/>
      <c r="DE71" s="177"/>
      <c r="DF71" s="177"/>
      <c r="DG71" s="177"/>
      <c r="DH71" s="177"/>
      <c r="DI71" s="177"/>
      <c r="DJ71" s="177"/>
      <c r="DK71" s="177"/>
      <c r="DM71" s="22" t="s">
        <v>364</v>
      </c>
      <c r="DN71" s="177"/>
      <c r="DO71" s="177"/>
      <c r="DP71" s="177"/>
      <c r="DQ71" s="177"/>
      <c r="DR71" s="177"/>
      <c r="DS71" s="177"/>
      <c r="DT71" s="177"/>
      <c r="DU71" s="177"/>
      <c r="DV71" s="177"/>
      <c r="DW71" s="177"/>
      <c r="DX71" s="177"/>
      <c r="DY71" s="177"/>
      <c r="DZ71" s="177"/>
      <c r="EA71" s="177"/>
      <c r="EB71" s="177"/>
      <c r="EC71" s="177"/>
      <c r="ED71" s="177"/>
      <c r="EE71" s="177"/>
      <c r="EF71" s="177"/>
      <c r="EG71" s="177"/>
      <c r="EH71" s="177"/>
      <c r="EI71" s="177"/>
      <c r="EJ71" s="177"/>
      <c r="EK71" s="177"/>
      <c r="EL71" s="177"/>
      <c r="EN71" s="22" t="s">
        <v>364</v>
      </c>
      <c r="EO71" s="177"/>
      <c r="EP71" s="177"/>
      <c r="EQ71" s="177"/>
      <c r="ER71" s="177"/>
      <c r="ES71" s="177"/>
      <c r="ET71" s="177"/>
      <c r="EU71" s="177"/>
      <c r="EV71" s="177"/>
      <c r="EW71" s="177"/>
      <c r="EX71" s="177"/>
      <c r="EY71" s="177"/>
      <c r="EZ71" s="177"/>
      <c r="FA71" s="177"/>
      <c r="FB71" s="177"/>
      <c r="FC71" s="177"/>
      <c r="FD71" s="177"/>
      <c r="FE71" s="177"/>
      <c r="FF71" s="177"/>
      <c r="FG71" s="177"/>
      <c r="FH71" s="177"/>
      <c r="FJ71" s="22" t="s">
        <v>364</v>
      </c>
      <c r="FK71" s="177"/>
      <c r="FL71" s="177"/>
      <c r="FM71" s="177"/>
      <c r="FN71" s="177"/>
      <c r="FO71" s="177"/>
      <c r="FP71" s="177"/>
      <c r="FQ71" s="177"/>
      <c r="FR71" s="177"/>
      <c r="FS71" s="177"/>
      <c r="FT71" s="177"/>
      <c r="FU71" s="177"/>
      <c r="FV71" s="177"/>
      <c r="FW71" s="177"/>
      <c r="FX71" s="177"/>
      <c r="FY71" s="177"/>
      <c r="FZ71" s="177"/>
      <c r="GA71" s="177"/>
      <c r="GB71" s="177"/>
      <c r="GC71" s="177"/>
      <c r="GE71" s="22" t="s">
        <v>364</v>
      </c>
      <c r="GF71" s="177"/>
      <c r="GG71" s="177"/>
      <c r="GH71" s="177"/>
      <c r="GI71" s="177"/>
      <c r="GJ71" s="177"/>
      <c r="GK71" s="177"/>
      <c r="GL71" s="177"/>
      <c r="GM71" s="177"/>
      <c r="GN71" s="177"/>
      <c r="GO71" s="177"/>
      <c r="GP71" s="177"/>
      <c r="GQ71" s="177"/>
      <c r="GR71" s="177"/>
      <c r="GS71" s="177"/>
      <c r="GT71" s="177"/>
      <c r="GU71" s="177"/>
      <c r="GV71" s="177"/>
      <c r="GW71" s="177"/>
      <c r="GX71" s="177"/>
      <c r="GY71" s="177"/>
    </row>
    <row r="72" spans="1:262" ht="10.5" customHeight="1">
      <c r="A72" s="22" t="s">
        <v>297</v>
      </c>
      <c r="B72" s="177"/>
      <c r="C72" s="177"/>
      <c r="D72" s="177"/>
      <c r="E72" s="177"/>
      <c r="F72" s="177"/>
      <c r="G72" s="177"/>
      <c r="H72" s="177"/>
      <c r="I72" s="177"/>
      <c r="J72" s="177"/>
      <c r="K72" s="177"/>
      <c r="L72" s="177"/>
      <c r="M72" s="177"/>
      <c r="N72" s="177"/>
      <c r="O72" s="177"/>
      <c r="P72" s="177"/>
      <c r="Q72" s="177"/>
      <c r="R72" s="177"/>
      <c r="S72" s="177"/>
      <c r="T72" s="177"/>
      <c r="U72" s="177"/>
      <c r="W72" s="22" t="s">
        <v>297</v>
      </c>
      <c r="X72" s="177"/>
      <c r="Y72" s="274"/>
      <c r="Z72" s="177"/>
      <c r="AA72" s="177"/>
      <c r="AB72" s="274"/>
      <c r="AC72" s="177"/>
      <c r="AD72" s="177"/>
      <c r="AE72" s="274"/>
      <c r="AF72" s="177"/>
      <c r="AG72" s="177"/>
      <c r="AH72" s="177"/>
      <c r="AI72" s="177"/>
      <c r="AJ72" s="177"/>
      <c r="AK72" s="177"/>
      <c r="AL72" s="177"/>
      <c r="AM72" s="177"/>
      <c r="AN72" s="177"/>
      <c r="AO72" s="177"/>
      <c r="AP72" s="177"/>
      <c r="AQ72" s="177"/>
      <c r="AR72" s="177"/>
      <c r="AS72" s="177"/>
      <c r="AT72" s="177"/>
      <c r="AU72" s="177"/>
      <c r="AV72" s="177"/>
      <c r="AX72" s="22" t="s">
        <v>297</v>
      </c>
      <c r="AY72" s="177"/>
      <c r="AZ72" s="177"/>
      <c r="BA72" s="177"/>
      <c r="BB72" s="177"/>
      <c r="BC72" s="177"/>
      <c r="BD72" s="177"/>
      <c r="BE72" s="177"/>
      <c r="BF72" s="177"/>
      <c r="BG72" s="177"/>
      <c r="BH72" s="177"/>
      <c r="BI72" s="177"/>
      <c r="BJ72" s="177"/>
      <c r="BK72" s="177"/>
      <c r="BL72" s="177"/>
      <c r="BM72" s="177"/>
      <c r="BN72" s="177"/>
      <c r="BO72" s="177"/>
      <c r="BP72" s="177"/>
      <c r="BQ72" s="177"/>
      <c r="BR72" s="177"/>
      <c r="BS72" s="177"/>
      <c r="BU72" s="22" t="s">
        <v>297</v>
      </c>
      <c r="BV72" s="177"/>
      <c r="BW72" s="177"/>
      <c r="BX72" s="177"/>
      <c r="BY72" s="177"/>
      <c r="BZ72" s="177"/>
      <c r="CA72" s="177"/>
      <c r="CB72" s="177"/>
      <c r="CC72" s="177"/>
      <c r="CD72" s="177"/>
      <c r="CE72" s="177"/>
      <c r="CF72" s="177"/>
      <c r="CG72" s="177"/>
      <c r="CH72" s="177"/>
      <c r="CI72" s="177"/>
      <c r="CJ72" s="177"/>
      <c r="CK72" s="177"/>
      <c r="CL72" s="177"/>
      <c r="CM72" s="177"/>
      <c r="CN72" s="177"/>
      <c r="CO72" s="177"/>
      <c r="CP72" s="177"/>
      <c r="CR72" s="22" t="s">
        <v>297</v>
      </c>
      <c r="CS72" s="177"/>
      <c r="CT72" s="177"/>
      <c r="CU72" s="177"/>
      <c r="CV72" s="177"/>
      <c r="CW72" s="177"/>
      <c r="CX72" s="177"/>
      <c r="CY72" s="177"/>
      <c r="CZ72" s="177"/>
      <c r="DA72" s="177"/>
      <c r="DB72" s="177"/>
      <c r="DC72" s="177"/>
      <c r="DD72" s="177"/>
      <c r="DE72" s="177"/>
      <c r="DF72" s="177"/>
      <c r="DG72" s="177"/>
      <c r="DH72" s="177"/>
      <c r="DI72" s="177"/>
      <c r="DJ72" s="177"/>
      <c r="DK72" s="177"/>
      <c r="DM72" s="22" t="s">
        <v>297</v>
      </c>
      <c r="DN72" s="177"/>
      <c r="DO72" s="177"/>
      <c r="DP72" s="177"/>
      <c r="DQ72" s="177"/>
      <c r="DR72" s="177"/>
      <c r="DS72" s="177"/>
      <c r="DT72" s="177"/>
      <c r="DU72" s="177"/>
      <c r="DV72" s="177"/>
      <c r="DW72" s="177"/>
      <c r="DX72" s="177"/>
      <c r="DY72" s="177"/>
      <c r="DZ72" s="177"/>
      <c r="EA72" s="177"/>
      <c r="EB72" s="177"/>
      <c r="EC72" s="177"/>
      <c r="ED72" s="177"/>
      <c r="EE72" s="177"/>
      <c r="EF72" s="177"/>
      <c r="EG72" s="177"/>
      <c r="EH72" s="177"/>
      <c r="EI72" s="177"/>
      <c r="EJ72" s="177"/>
      <c r="EK72" s="177"/>
      <c r="EL72" s="177"/>
      <c r="EN72" s="22" t="s">
        <v>297</v>
      </c>
      <c r="EO72" s="177"/>
      <c r="EP72" s="177"/>
      <c r="EQ72" s="177"/>
      <c r="ER72" s="177"/>
      <c r="ES72" s="177"/>
      <c r="ET72" s="177"/>
      <c r="EU72" s="177"/>
      <c r="EV72" s="177"/>
      <c r="EW72" s="177"/>
      <c r="EX72" s="177"/>
      <c r="EY72" s="177"/>
      <c r="EZ72" s="177"/>
      <c r="FA72" s="177"/>
      <c r="FB72" s="177"/>
      <c r="FC72" s="177"/>
      <c r="FD72" s="177"/>
      <c r="FE72" s="177"/>
      <c r="FF72" s="177"/>
      <c r="FG72" s="177"/>
      <c r="FH72" s="177"/>
      <c r="FJ72" s="22" t="s">
        <v>297</v>
      </c>
      <c r="FK72" s="177"/>
      <c r="FL72" s="177"/>
      <c r="FM72" s="177"/>
      <c r="FN72" s="177"/>
      <c r="FO72" s="177"/>
      <c r="FP72" s="177"/>
      <c r="FQ72" s="177"/>
      <c r="FR72" s="177"/>
      <c r="FS72" s="177"/>
      <c r="FT72" s="177"/>
      <c r="FU72" s="177"/>
      <c r="FV72" s="177"/>
      <c r="FW72" s="177"/>
      <c r="FX72" s="177"/>
      <c r="FY72" s="177"/>
      <c r="FZ72" s="177"/>
      <c r="GA72" s="177"/>
      <c r="GB72" s="177"/>
      <c r="GC72" s="177"/>
      <c r="GE72" s="22" t="s">
        <v>297</v>
      </c>
      <c r="GF72" s="177"/>
      <c r="GG72" s="177"/>
      <c r="GH72" s="177"/>
      <c r="GI72" s="177"/>
      <c r="GJ72" s="177"/>
      <c r="GK72" s="177"/>
      <c r="GL72" s="177"/>
      <c r="GM72" s="177"/>
      <c r="GN72" s="177"/>
      <c r="GO72" s="177"/>
      <c r="GP72" s="177"/>
      <c r="GQ72" s="177"/>
      <c r="GR72" s="177"/>
      <c r="GS72" s="177"/>
      <c r="GT72" s="177"/>
      <c r="GU72" s="177"/>
      <c r="GV72" s="177"/>
      <c r="GW72" s="177"/>
      <c r="GX72" s="177"/>
      <c r="GY72" s="177"/>
    </row>
    <row r="73" spans="1:262" ht="10.5" customHeight="1">
      <c r="A73" s="22" t="s">
        <v>298</v>
      </c>
      <c r="B73" s="177"/>
      <c r="C73" s="177"/>
      <c r="D73" s="177"/>
      <c r="E73" s="177"/>
      <c r="F73" s="177"/>
      <c r="G73" s="177"/>
      <c r="H73" s="177"/>
      <c r="I73" s="177"/>
      <c r="J73" s="177"/>
      <c r="K73" s="177"/>
      <c r="L73" s="177"/>
      <c r="M73" s="177"/>
      <c r="N73" s="177"/>
      <c r="O73" s="177"/>
      <c r="P73" s="177"/>
      <c r="Q73" s="177"/>
      <c r="R73" s="177"/>
      <c r="S73" s="177"/>
      <c r="T73" s="177"/>
      <c r="U73" s="177"/>
      <c r="W73" s="22" t="s">
        <v>298</v>
      </c>
      <c r="X73" s="177"/>
      <c r="Y73" s="274"/>
      <c r="Z73" s="177"/>
      <c r="AA73" s="177"/>
      <c r="AB73" s="274"/>
      <c r="AC73" s="177"/>
      <c r="AD73" s="177"/>
      <c r="AE73" s="274"/>
      <c r="AF73" s="177"/>
      <c r="AG73" s="177"/>
      <c r="AH73" s="177"/>
      <c r="AI73" s="177"/>
      <c r="AJ73" s="177"/>
      <c r="AK73" s="177"/>
      <c r="AL73" s="177"/>
      <c r="AM73" s="177"/>
      <c r="AN73" s="177"/>
      <c r="AO73" s="177"/>
      <c r="AP73" s="177"/>
      <c r="AQ73" s="177"/>
      <c r="AR73" s="177"/>
      <c r="AS73" s="177"/>
      <c r="AT73" s="177"/>
      <c r="AU73" s="177"/>
      <c r="AV73" s="177"/>
      <c r="AX73" s="22" t="s">
        <v>298</v>
      </c>
      <c r="AY73" s="177"/>
      <c r="AZ73" s="177"/>
      <c r="BA73" s="177"/>
      <c r="BB73" s="177"/>
      <c r="BC73" s="177"/>
      <c r="BD73" s="177"/>
      <c r="BE73" s="177"/>
      <c r="BF73" s="177"/>
      <c r="BG73" s="177"/>
      <c r="BH73" s="177"/>
      <c r="BI73" s="177"/>
      <c r="BJ73" s="177"/>
      <c r="BK73" s="177"/>
      <c r="BL73" s="177"/>
      <c r="BM73" s="177"/>
      <c r="BN73" s="177"/>
      <c r="BO73" s="177"/>
      <c r="BP73" s="177"/>
      <c r="BQ73" s="177"/>
      <c r="BR73" s="177"/>
      <c r="BS73" s="177"/>
      <c r="BU73" s="22" t="s">
        <v>298</v>
      </c>
      <c r="BV73" s="177"/>
      <c r="BW73" s="177"/>
      <c r="BX73" s="177"/>
      <c r="BY73" s="177"/>
      <c r="BZ73" s="177"/>
      <c r="CA73" s="177"/>
      <c r="CB73" s="177"/>
      <c r="CC73" s="177"/>
      <c r="CD73" s="177"/>
      <c r="CE73" s="177"/>
      <c r="CF73" s="177"/>
      <c r="CG73" s="177"/>
      <c r="CH73" s="177"/>
      <c r="CI73" s="177"/>
      <c r="CJ73" s="177"/>
      <c r="CK73" s="177"/>
      <c r="CL73" s="177"/>
      <c r="CM73" s="177"/>
      <c r="CN73" s="177"/>
      <c r="CO73" s="177"/>
      <c r="CP73" s="177"/>
      <c r="CR73" s="22" t="s">
        <v>298</v>
      </c>
      <c r="CS73" s="177"/>
      <c r="CT73" s="177"/>
      <c r="CU73" s="177"/>
      <c r="CV73" s="177"/>
      <c r="CW73" s="177"/>
      <c r="CX73" s="177"/>
      <c r="CY73" s="177"/>
      <c r="CZ73" s="177"/>
      <c r="DA73" s="177"/>
      <c r="DB73" s="177"/>
      <c r="DC73" s="177"/>
      <c r="DD73" s="177"/>
      <c r="DE73" s="177"/>
      <c r="DF73" s="177"/>
      <c r="DG73" s="177"/>
      <c r="DH73" s="177"/>
      <c r="DI73" s="177"/>
      <c r="DJ73" s="177"/>
      <c r="DK73" s="177"/>
      <c r="DM73" s="22" t="s">
        <v>298</v>
      </c>
      <c r="DN73" s="177"/>
      <c r="DO73" s="177"/>
      <c r="DP73" s="177"/>
      <c r="DQ73" s="177"/>
      <c r="DR73" s="177"/>
      <c r="DS73" s="177"/>
      <c r="DT73" s="177"/>
      <c r="DU73" s="177"/>
      <c r="DV73" s="177"/>
      <c r="DW73" s="177"/>
      <c r="DX73" s="177"/>
      <c r="DY73" s="177"/>
      <c r="DZ73" s="177"/>
      <c r="EA73" s="177"/>
      <c r="EB73" s="177"/>
      <c r="EC73" s="177"/>
      <c r="ED73" s="177"/>
      <c r="EE73" s="177"/>
      <c r="EF73" s="177"/>
      <c r="EG73" s="177"/>
      <c r="EH73" s="177"/>
      <c r="EI73" s="177"/>
      <c r="EJ73" s="177"/>
      <c r="EK73" s="177"/>
      <c r="EL73" s="177"/>
      <c r="EN73" s="22" t="s">
        <v>298</v>
      </c>
      <c r="EO73" s="177"/>
      <c r="EP73" s="177"/>
      <c r="EQ73" s="177"/>
      <c r="ER73" s="177"/>
      <c r="ES73" s="177"/>
      <c r="ET73" s="177"/>
      <c r="EU73" s="177"/>
      <c r="EV73" s="177"/>
      <c r="EW73" s="177"/>
      <c r="EX73" s="177"/>
      <c r="EY73" s="177"/>
      <c r="EZ73" s="177"/>
      <c r="FA73" s="177"/>
      <c r="FB73" s="177"/>
      <c r="FC73" s="177"/>
      <c r="FD73" s="177"/>
      <c r="FE73" s="177"/>
      <c r="FF73" s="177"/>
      <c r="FG73" s="177"/>
      <c r="FH73" s="177"/>
      <c r="FJ73" s="22" t="s">
        <v>298</v>
      </c>
      <c r="FK73" s="177"/>
      <c r="FL73" s="177"/>
      <c r="FM73" s="177"/>
      <c r="FN73" s="177"/>
      <c r="FO73" s="177"/>
      <c r="FP73" s="177"/>
      <c r="FQ73" s="177"/>
      <c r="FR73" s="177"/>
      <c r="FS73" s="177"/>
      <c r="FT73" s="177"/>
      <c r="FU73" s="177"/>
      <c r="FV73" s="177"/>
      <c r="FW73" s="177"/>
      <c r="FX73" s="177"/>
      <c r="FY73" s="177"/>
      <c r="FZ73" s="177"/>
      <c r="GA73" s="177"/>
      <c r="GB73" s="177"/>
      <c r="GC73" s="177"/>
      <c r="GE73" s="22" t="s">
        <v>298</v>
      </c>
      <c r="GF73" s="177"/>
      <c r="GG73" s="177"/>
      <c r="GH73" s="177"/>
      <c r="GI73" s="177"/>
      <c r="GJ73" s="177"/>
      <c r="GK73" s="177"/>
      <c r="GL73" s="177"/>
      <c r="GM73" s="177"/>
      <c r="GN73" s="177"/>
      <c r="GO73" s="177"/>
      <c r="GP73" s="177"/>
      <c r="GQ73" s="177"/>
      <c r="GR73" s="177"/>
      <c r="GS73" s="177"/>
      <c r="GT73" s="177"/>
      <c r="GU73" s="177"/>
      <c r="GV73" s="177"/>
      <c r="GW73" s="177"/>
      <c r="GX73" s="177"/>
      <c r="GY73" s="177"/>
    </row>
    <row r="74" spans="1:262" s="16" customFormat="1" ht="9.9499999999999993" customHeight="1" thickBot="1">
      <c r="A74" s="23"/>
      <c r="B74" s="24"/>
      <c r="C74" s="24"/>
      <c r="D74" s="24"/>
      <c r="E74" s="24"/>
      <c r="F74" s="24"/>
      <c r="G74" s="24"/>
      <c r="H74" s="24"/>
      <c r="I74" s="24"/>
      <c r="J74" s="24"/>
      <c r="K74" s="24"/>
      <c r="M74" s="24"/>
      <c r="N74" s="24"/>
      <c r="O74" s="24"/>
      <c r="P74" s="24"/>
      <c r="Q74" s="24"/>
      <c r="R74" s="24"/>
      <c r="S74" s="24"/>
      <c r="T74" s="24"/>
      <c r="U74" s="24"/>
      <c r="W74" s="23"/>
      <c r="X74" s="24"/>
      <c r="Y74" s="24"/>
      <c r="Z74" s="24"/>
      <c r="AA74" s="24"/>
      <c r="AB74" s="24"/>
      <c r="AC74" s="24"/>
      <c r="AD74" s="24"/>
      <c r="AE74" s="24"/>
      <c r="AF74" s="24"/>
      <c r="AG74" s="24"/>
      <c r="AH74" s="24"/>
      <c r="AJ74" s="27"/>
      <c r="AK74" s="27"/>
      <c r="AL74" s="24"/>
      <c r="AM74" s="24"/>
      <c r="AN74" s="24"/>
      <c r="AO74" s="24"/>
      <c r="AP74" s="24"/>
      <c r="AQ74" s="24"/>
      <c r="AR74" s="24"/>
      <c r="AS74" s="24"/>
      <c r="AX74" s="23"/>
      <c r="AY74" s="24"/>
      <c r="AZ74" s="24"/>
      <c r="BA74" s="24"/>
      <c r="BB74" s="24"/>
      <c r="BC74" s="24"/>
      <c r="BD74" s="24"/>
      <c r="BE74" s="24"/>
      <c r="BF74" s="24"/>
      <c r="BG74" s="24"/>
      <c r="BI74" s="24"/>
      <c r="BJ74" s="24"/>
      <c r="BK74" s="24"/>
      <c r="BL74" s="24"/>
      <c r="BM74" s="24"/>
      <c r="BN74" s="24"/>
      <c r="BO74" s="24"/>
      <c r="BP74" s="24"/>
      <c r="BQ74" s="24"/>
      <c r="BR74" s="24"/>
      <c r="BS74" s="24"/>
      <c r="BU74" s="23"/>
      <c r="BV74" s="24"/>
      <c r="BW74" s="24"/>
      <c r="BX74" s="24"/>
      <c r="BY74" s="24"/>
      <c r="BZ74" s="24"/>
      <c r="CA74" s="24"/>
      <c r="CB74" s="24"/>
      <c r="CC74" s="24"/>
      <c r="CD74" s="24"/>
      <c r="CF74" s="24"/>
      <c r="CG74" s="24"/>
      <c r="CH74" s="24"/>
      <c r="CI74" s="24"/>
      <c r="CJ74" s="24"/>
      <c r="CK74" s="24"/>
      <c r="CL74" s="24"/>
      <c r="CM74" s="24"/>
      <c r="CN74" s="24"/>
      <c r="CO74" s="24"/>
      <c r="CP74" s="24"/>
      <c r="CR74" s="23"/>
      <c r="CS74" s="197"/>
      <c r="CT74" s="197"/>
      <c r="CU74" s="197"/>
      <c r="CV74" s="197"/>
      <c r="CW74" s="197"/>
      <c r="CX74" s="197"/>
      <c r="CY74" s="24"/>
      <c r="CZ74" s="24"/>
      <c r="DA74" s="24"/>
      <c r="DC74" s="24"/>
      <c r="DD74" s="24"/>
      <c r="DE74" s="24"/>
      <c r="DF74" s="24"/>
      <c r="DG74" s="24"/>
      <c r="DH74" s="24"/>
      <c r="DI74" s="24"/>
      <c r="DJ74" s="24"/>
      <c r="DK74" s="24"/>
      <c r="DM74" s="23"/>
      <c r="DN74" s="24"/>
      <c r="DO74" s="24"/>
      <c r="DP74" s="24"/>
      <c r="DQ74" s="24"/>
      <c r="DR74" s="24"/>
      <c r="DS74" s="24"/>
      <c r="DT74" s="24"/>
      <c r="DU74" s="24"/>
      <c r="DV74" s="24"/>
      <c r="DW74" s="24"/>
      <c r="DY74" s="24"/>
      <c r="DZ74" s="24"/>
      <c r="EA74" s="24"/>
      <c r="EB74" s="24"/>
      <c r="EC74" s="24"/>
      <c r="ED74" s="24"/>
      <c r="EE74" s="24"/>
      <c r="EF74" s="24"/>
      <c r="EG74" s="24"/>
      <c r="EH74" s="24"/>
      <c r="EI74" s="24"/>
      <c r="EN74" s="23"/>
      <c r="EO74" s="24"/>
      <c r="EP74" s="24"/>
      <c r="EQ74" s="24"/>
      <c r="ER74" s="24"/>
      <c r="ES74" s="24"/>
      <c r="ET74" s="24"/>
      <c r="EU74" s="24"/>
      <c r="EV74" s="24"/>
      <c r="EW74" s="24"/>
      <c r="EY74" s="24"/>
      <c r="EZ74" s="24"/>
      <c r="FA74" s="24"/>
      <c r="FB74" s="24"/>
      <c r="FC74" s="24"/>
      <c r="FD74" s="24"/>
      <c r="FE74" s="24"/>
      <c r="FF74" s="24"/>
      <c r="FG74" s="24"/>
      <c r="FH74" s="24"/>
      <c r="FJ74" s="23"/>
      <c r="FK74" s="24"/>
      <c r="FL74" s="24"/>
      <c r="FM74" s="24"/>
      <c r="FN74" s="24"/>
      <c r="FO74" s="24"/>
      <c r="FP74" s="24"/>
      <c r="FQ74" s="24"/>
      <c r="FR74" s="24"/>
      <c r="FS74" s="24"/>
      <c r="FU74" s="24"/>
      <c r="FV74" s="24"/>
      <c r="FW74" s="24"/>
      <c r="FX74" s="24"/>
      <c r="FY74" s="24"/>
      <c r="FZ74" s="24"/>
      <c r="GA74" s="24"/>
      <c r="GB74" s="24"/>
      <c r="GC74" s="24"/>
      <c r="GE74" s="23"/>
      <c r="GF74" s="24"/>
      <c r="GG74" s="24"/>
      <c r="GH74" s="24"/>
      <c r="GI74" s="24"/>
      <c r="GJ74" s="24"/>
      <c r="GK74" s="24"/>
      <c r="GL74" s="24"/>
      <c r="GM74" s="24"/>
      <c r="GN74" s="24"/>
      <c r="GP74" s="24"/>
      <c r="GQ74" s="24"/>
      <c r="GR74" s="24"/>
      <c r="GS74" s="24"/>
      <c r="GT74" s="24"/>
      <c r="GU74" s="24"/>
      <c r="GV74" s="24"/>
      <c r="GW74" s="24"/>
      <c r="GX74" s="24"/>
      <c r="GY74" s="24"/>
    </row>
    <row r="75" spans="1:262" ht="2.1" customHeight="1"/>
    <row r="76" spans="1:262" ht="10.5" customHeight="1">
      <c r="A76" s="26" t="s">
        <v>300</v>
      </c>
      <c r="K76" s="26"/>
      <c r="M76" s="26" t="s">
        <v>301</v>
      </c>
      <c r="N76" s="26"/>
      <c r="O76" s="26"/>
      <c r="P76" s="26"/>
      <c r="Q76" s="26"/>
      <c r="R76" s="26"/>
      <c r="S76" s="26"/>
      <c r="T76" s="26"/>
      <c r="U76" s="26"/>
      <c r="V76" s="26"/>
      <c r="W76" s="26" t="s">
        <v>302</v>
      </c>
      <c r="X76" s="26"/>
      <c r="Y76" s="26"/>
      <c r="Z76" s="26"/>
      <c r="AA76" s="26"/>
      <c r="AB76" s="26"/>
      <c r="AC76" s="26"/>
      <c r="AD76" s="26"/>
      <c r="AE76" s="26"/>
      <c r="AF76" s="26"/>
      <c r="AI76" s="26"/>
      <c r="AX76" s="15"/>
      <c r="BU76" s="15"/>
      <c r="CF76" s="1055"/>
      <c r="CG76" s="1055"/>
      <c r="CH76" s="1055"/>
      <c r="CI76" s="1055"/>
      <c r="CJ76" s="1055"/>
      <c r="CK76" s="1055"/>
      <c r="CL76" s="1055"/>
      <c r="CM76" s="1055"/>
      <c r="CN76" s="1055"/>
      <c r="CO76" s="1055"/>
      <c r="CP76" s="1055"/>
      <c r="CQ76" s="26"/>
      <c r="CR76" s="673" t="s">
        <v>303</v>
      </c>
      <c r="CS76" s="673"/>
      <c r="CT76" s="673"/>
      <c r="CU76" s="673"/>
      <c r="CV76" s="673"/>
      <c r="CW76" s="673"/>
      <c r="CX76" s="673"/>
      <c r="CY76" s="673"/>
      <c r="CZ76" s="673"/>
      <c r="DA76" s="673"/>
      <c r="DB76" s="26"/>
      <c r="DC76" s="26"/>
      <c r="DD76" s="26"/>
      <c r="DE76" s="26"/>
      <c r="DF76" s="26"/>
      <c r="DG76" s="26"/>
      <c r="DH76" s="26"/>
      <c r="DI76" s="26"/>
      <c r="DJ76" s="26"/>
      <c r="DK76" s="26"/>
      <c r="DL76" s="198"/>
      <c r="DM76" s="1055"/>
      <c r="DN76" s="1055"/>
      <c r="DO76" s="1055"/>
      <c r="DP76" s="1055"/>
      <c r="DQ76" s="1055"/>
      <c r="DR76" s="1055"/>
      <c r="DS76" s="1055"/>
      <c r="DT76" s="1055"/>
      <c r="DU76" s="1055"/>
      <c r="DV76" s="1055"/>
      <c r="DW76" s="1055"/>
      <c r="EN76" s="15"/>
      <c r="FJ76" s="15"/>
      <c r="GE76" s="15"/>
    </row>
    <row r="77" spans="1:262" ht="10.5" customHeight="1">
      <c r="A77" s="26"/>
      <c r="K77" s="26"/>
      <c r="M77" s="26"/>
      <c r="N77" s="26"/>
      <c r="O77" s="26"/>
      <c r="P77" s="26"/>
      <c r="Q77" s="26"/>
      <c r="R77" s="26"/>
      <c r="S77" s="26"/>
      <c r="T77" s="26"/>
      <c r="U77" s="26"/>
      <c r="V77" s="26"/>
      <c r="W77" s="26"/>
      <c r="X77" s="26"/>
      <c r="Y77" s="26"/>
      <c r="Z77" s="26"/>
      <c r="AA77" s="26"/>
      <c r="AB77" s="26"/>
      <c r="AC77" s="26"/>
      <c r="AD77" s="26"/>
      <c r="AE77" s="26"/>
      <c r="AF77" s="26"/>
      <c r="AI77" s="26"/>
      <c r="AX77" s="15"/>
      <c r="BU77" s="15"/>
      <c r="CF77" s="334"/>
      <c r="CG77" s="334"/>
      <c r="CH77" s="334"/>
      <c r="CI77" s="334"/>
      <c r="CJ77" s="334"/>
      <c r="CK77" s="334"/>
      <c r="CL77" s="334"/>
      <c r="CM77" s="334"/>
      <c r="CN77" s="334"/>
      <c r="CO77" s="334"/>
      <c r="CP77" s="334"/>
      <c r="CQ77" s="26"/>
      <c r="CR77" s="333"/>
      <c r="CS77" s="333"/>
      <c r="CT77" s="333"/>
      <c r="CU77" s="333"/>
      <c r="CV77" s="333"/>
      <c r="CW77" s="333"/>
      <c r="CX77" s="333"/>
      <c r="CY77" s="333"/>
      <c r="CZ77" s="333"/>
      <c r="DA77" s="333"/>
      <c r="DB77" s="26"/>
      <c r="DC77" s="26"/>
      <c r="DD77" s="26"/>
      <c r="DE77" s="26"/>
      <c r="DF77" s="26"/>
      <c r="DG77" s="26"/>
      <c r="DH77" s="26"/>
      <c r="DI77" s="26"/>
      <c r="DJ77" s="26"/>
      <c r="DK77" s="26"/>
      <c r="DL77" s="198"/>
      <c r="DM77" s="334"/>
      <c r="DN77" s="334"/>
      <c r="DO77" s="334"/>
      <c r="DP77" s="334"/>
      <c r="DQ77" s="334"/>
      <c r="DR77" s="334"/>
      <c r="DS77" s="334"/>
      <c r="DT77" s="334"/>
      <c r="DU77" s="334"/>
      <c r="DV77" s="334"/>
      <c r="DW77" s="334"/>
      <c r="EN77" s="15"/>
      <c r="FJ77" s="15"/>
      <c r="GE77" s="15"/>
    </row>
    <row r="78" spans="1:262" ht="10.5" customHeight="1">
      <c r="D78" s="15" t="s">
        <v>399</v>
      </c>
      <c r="W78" s="26"/>
      <c r="BV78" s="15" t="s">
        <v>399</v>
      </c>
      <c r="CH78" s="26"/>
      <c r="CI78" s="26"/>
      <c r="CJ78" s="26"/>
      <c r="CK78" s="26"/>
      <c r="CL78" s="26"/>
      <c r="CM78" s="26"/>
      <c r="CN78" s="26"/>
      <c r="CO78" s="26"/>
      <c r="CP78" s="26"/>
      <c r="CQ78" s="26"/>
      <c r="CR78" s="26" t="s">
        <v>304</v>
      </c>
      <c r="CS78" s="199"/>
      <c r="CT78" s="199"/>
      <c r="CU78" s="199"/>
      <c r="CV78" s="199"/>
      <c r="CW78" s="199"/>
      <c r="CX78" s="199"/>
      <c r="CY78" s="199"/>
      <c r="CZ78" s="199"/>
      <c r="DA78" s="199"/>
      <c r="DB78" s="26"/>
      <c r="DC78" s="26"/>
      <c r="DD78" s="26"/>
      <c r="DE78" s="26"/>
      <c r="DF78" s="26"/>
      <c r="DG78" s="26"/>
      <c r="DH78" s="26"/>
      <c r="DI78" s="26"/>
      <c r="DJ78" s="26"/>
      <c r="DK78" s="26"/>
      <c r="DL78" s="198"/>
      <c r="DN78" s="26"/>
      <c r="DO78" s="26"/>
      <c r="DP78" s="26"/>
      <c r="DQ78" s="26"/>
      <c r="DR78" s="26"/>
      <c r="DS78" s="26"/>
      <c r="DT78" s="26"/>
      <c r="ES78" s="15" t="s">
        <v>404</v>
      </c>
    </row>
    <row r="79" spans="1:262" ht="10.5" customHeight="1">
      <c r="D79" s="15" t="s">
        <v>400</v>
      </c>
      <c r="E79" s="15" t="s">
        <v>401</v>
      </c>
      <c r="F79" s="15" t="s">
        <v>402</v>
      </c>
      <c r="BV79" s="15" t="s">
        <v>400</v>
      </c>
      <c r="BW79" s="15" t="s">
        <v>401</v>
      </c>
      <c r="BX79" s="15" t="s">
        <v>402</v>
      </c>
      <c r="CR79" s="26"/>
      <c r="ES79" s="15" t="s">
        <v>400</v>
      </c>
      <c r="ET79" s="15" t="s">
        <v>401</v>
      </c>
      <c r="EU79" s="15" t="s">
        <v>402</v>
      </c>
    </row>
    <row r="80" spans="1:262">
      <c r="D80" s="330">
        <f>F55+S55+AA55+AG55+AJ55+AL55+AN55+AP55+AR55</f>
        <v>405699</v>
      </c>
      <c r="E80" s="330">
        <f>G55+T55+AB55</f>
        <v>726539</v>
      </c>
      <c r="F80" s="330">
        <f>H55+U55+Z55+AC55+AH55+AK55+AM55+AO55+AQ55+AS55</f>
        <v>7015783942</v>
      </c>
      <c r="BV80" s="330">
        <f>BX55+CY55+DN55+DT55+DW55+DZ55+EB55+ED55+EF55+EH55</f>
        <v>668334</v>
      </c>
      <c r="BW80" s="330">
        <f>BY55+CZ55+DO55</f>
        <v>1114208</v>
      </c>
      <c r="BX80" s="330">
        <f>BZ55+DA55+DH55+DP55+DV55+DY55+EA55+EC55+EE55+EG55+EI55</f>
        <v>7325633755</v>
      </c>
      <c r="ES80" s="330">
        <f>ES55+FF55+FN55</f>
        <v>52702</v>
      </c>
      <c r="ET80" s="330">
        <f>ET55+FG55+FO55</f>
        <v>114605</v>
      </c>
      <c r="EU80" s="330">
        <f>EU55+FH55+FM55+FP55</f>
        <v>1095660528</v>
      </c>
    </row>
    <row r="82" spans="4:151">
      <c r="D82" s="15" t="s">
        <v>403</v>
      </c>
      <c r="BV82" s="15" t="s">
        <v>403</v>
      </c>
      <c r="ES82" s="15" t="s">
        <v>405</v>
      </c>
    </row>
    <row r="83" spans="4:151">
      <c r="D83" s="15" t="s">
        <v>400</v>
      </c>
      <c r="E83" s="15" t="s">
        <v>401</v>
      </c>
      <c r="F83" s="15" t="s">
        <v>402</v>
      </c>
      <c r="BV83" s="15" t="s">
        <v>400</v>
      </c>
      <c r="BW83" s="15" t="s">
        <v>402</v>
      </c>
      <c r="ES83" s="15" t="s">
        <v>400</v>
      </c>
      <c r="ET83" s="15" t="s">
        <v>401</v>
      </c>
      <c r="EU83" s="15" t="s">
        <v>402</v>
      </c>
    </row>
    <row r="84" spans="4:151">
      <c r="D84" s="330">
        <f>AY55+BI55+BO55+BQ55</f>
        <v>9530</v>
      </c>
      <c r="E84" s="330">
        <f>AZ55+BR55</f>
        <v>305360</v>
      </c>
      <c r="F84" s="330">
        <f>BA55+BJ55+BP55+BS55</f>
        <v>2890791082</v>
      </c>
      <c r="BV84" s="330">
        <f>EO55+EQ55</f>
        <v>814</v>
      </c>
      <c r="BW84" s="330">
        <f>EP55+ER55</f>
        <v>315190508</v>
      </c>
      <c r="ES84" s="330">
        <f>FQ55+GF55+GL55</f>
        <v>5168</v>
      </c>
      <c r="ET84" s="330">
        <f>FR55+GG55+GM55</f>
        <v>9915</v>
      </c>
      <c r="EU84" s="330">
        <f>FS55+GH55+GK55+GN55</f>
        <v>98624849</v>
      </c>
    </row>
    <row r="86" spans="4:151">
      <c r="D86" s="15" t="s">
        <v>407</v>
      </c>
      <c r="BV86" s="15" t="s">
        <v>408</v>
      </c>
      <c r="ES86" s="15" t="s">
        <v>406</v>
      </c>
    </row>
    <row r="87" spans="4:151">
      <c r="D87" s="15" t="s">
        <v>400</v>
      </c>
      <c r="F87" s="15" t="s">
        <v>402</v>
      </c>
      <c r="BV87" s="15" t="s">
        <v>400</v>
      </c>
      <c r="BW87" s="15" t="s">
        <v>402</v>
      </c>
      <c r="ES87" s="15" t="s">
        <v>400</v>
      </c>
      <c r="ET87" s="15" t="s">
        <v>401</v>
      </c>
      <c r="EU87" s="15" t="s">
        <v>402</v>
      </c>
    </row>
    <row r="88" spans="4:151">
      <c r="D88" s="330">
        <f>D80+D84</f>
        <v>415229</v>
      </c>
      <c r="E88" s="330">
        <f>E80+E84</f>
        <v>1031899</v>
      </c>
      <c r="F88" s="330">
        <f>F80+F84</f>
        <v>9906575024</v>
      </c>
      <c r="BV88" s="330">
        <f>BV80+BV84</f>
        <v>669148</v>
      </c>
      <c r="BW88" s="330">
        <f>BX80+BW84</f>
        <v>7640824263</v>
      </c>
      <c r="ES88" s="330">
        <f>ES80+ES84</f>
        <v>57870</v>
      </c>
      <c r="ET88" s="330">
        <f>ET80+ET84</f>
        <v>124520</v>
      </c>
      <c r="EU88" s="330">
        <f>EU80+EU84</f>
        <v>1194285377</v>
      </c>
    </row>
    <row r="91" spans="4:151">
      <c r="D91" s="15" t="s">
        <v>409</v>
      </c>
    </row>
    <row r="92" spans="4:151">
      <c r="D92" s="15" t="s">
        <v>400</v>
      </c>
      <c r="E92" s="15" t="s">
        <v>401</v>
      </c>
      <c r="F92" s="15" t="s">
        <v>402</v>
      </c>
    </row>
    <row r="93" spans="4:151">
      <c r="D93" s="330">
        <f>D80+BV80+ES88+GP55+GR55</f>
        <v>1132280</v>
      </c>
      <c r="E93" s="330">
        <f>E80+BW80+ET88</f>
        <v>1965267</v>
      </c>
      <c r="F93" s="330">
        <f>F80+BX80+EU88+GQ70+GS70</f>
        <v>15564742143</v>
      </c>
    </row>
  </sheetData>
  <mergeCells count="130">
    <mergeCell ref="GV8:GW10"/>
    <mergeCell ref="GX8:GY10"/>
    <mergeCell ref="AL9:AM10"/>
    <mergeCell ref="AN9:AO10"/>
    <mergeCell ref="AP9:AQ10"/>
    <mergeCell ref="AR9:AS10"/>
    <mergeCell ref="EB9:EC10"/>
    <mergeCell ref="EZ8:FB10"/>
    <mergeCell ref="FC8:FE10"/>
    <mergeCell ref="FQ8:FS10"/>
    <mergeCell ref="FU8:FW10"/>
    <mergeCell ref="FX8:FZ10"/>
    <mergeCell ref="GA8:GC10"/>
    <mergeCell ref="DC8:DE10"/>
    <mergeCell ref="DI8:DK10"/>
    <mergeCell ref="DQ8:DS10"/>
    <mergeCell ref="ES8:EU10"/>
    <mergeCell ref="EV8:EW10"/>
    <mergeCell ref="BK8:BL10"/>
    <mergeCell ref="BM8:BN10"/>
    <mergeCell ref="BX8:BZ10"/>
    <mergeCell ref="GL5:GN10"/>
    <mergeCell ref="CK6:CP7"/>
    <mergeCell ref="CS6:CX7"/>
    <mergeCell ref="CF76:CP76"/>
    <mergeCell ref="CR76:DA76"/>
    <mergeCell ref="DM76:DW76"/>
    <mergeCell ref="AY8:BA10"/>
    <mergeCell ref="BB8:BD10"/>
    <mergeCell ref="FQ5:FS7"/>
    <mergeCell ref="GP8:GQ10"/>
    <mergeCell ref="GR8:GS10"/>
    <mergeCell ref="GT8:GU10"/>
    <mergeCell ref="FU5:GC7"/>
    <mergeCell ref="GF5:GH10"/>
    <mergeCell ref="CF5:CJ7"/>
    <mergeCell ref="CH8:CJ10"/>
    <mergeCell ref="DQ5:DS7"/>
    <mergeCell ref="DT5:DV10"/>
    <mergeCell ref="DW5:DW10"/>
    <mergeCell ref="EY8:EY10"/>
    <mergeCell ref="ED9:EE10"/>
    <mergeCell ref="EF9:EG10"/>
    <mergeCell ref="EH9:EI10"/>
    <mergeCell ref="CA8:CC10"/>
    <mergeCell ref="CD8:CD10"/>
    <mergeCell ref="CF8:CG10"/>
    <mergeCell ref="GI5:GK10"/>
    <mergeCell ref="AD5:AF10"/>
    <mergeCell ref="AG5:AH10"/>
    <mergeCell ref="AJ5:AK10"/>
    <mergeCell ref="AL5:AS6"/>
    <mergeCell ref="AY5:BG7"/>
    <mergeCell ref="BI5:BN7"/>
    <mergeCell ref="AL7:AO8"/>
    <mergeCell ref="AP7:AS8"/>
    <mergeCell ref="BE8:BG10"/>
    <mergeCell ref="BI8:BJ10"/>
    <mergeCell ref="AT9:AU10"/>
    <mergeCell ref="AV9:AW10"/>
    <mergeCell ref="EO5:EP10"/>
    <mergeCell ref="EQ5:ER10"/>
    <mergeCell ref="ES5:EW7"/>
    <mergeCell ref="CS5:CX5"/>
    <mergeCell ref="CY5:DA10"/>
    <mergeCell ref="DC5:DE7"/>
    <mergeCell ref="DF5:DH10"/>
    <mergeCell ref="DI5:DK7"/>
    <mergeCell ref="CN8:CP10"/>
    <mergeCell ref="CS8:CU10"/>
    <mergeCell ref="CV8:CX10"/>
    <mergeCell ref="EJ9:EK10"/>
    <mergeCell ref="EL9:EM10"/>
    <mergeCell ref="DC4:DK4"/>
    <mergeCell ref="DM4:DM11"/>
    <mergeCell ref="DN4:DW4"/>
    <mergeCell ref="EB7:EE8"/>
    <mergeCell ref="EF7:EI8"/>
    <mergeCell ref="CK8:CM10"/>
    <mergeCell ref="DY5:DY10"/>
    <mergeCell ref="DZ5:EA10"/>
    <mergeCell ref="EB5:EI6"/>
    <mergeCell ref="BV5:BW10"/>
    <mergeCell ref="BX5:CD7"/>
    <mergeCell ref="F8:H10"/>
    <mergeCell ref="GE4:GE11"/>
    <mergeCell ref="GF4:GN4"/>
    <mergeCell ref="DN5:DP10"/>
    <mergeCell ref="GP4:GS7"/>
    <mergeCell ref="GT4:GY7"/>
    <mergeCell ref="D5:E10"/>
    <mergeCell ref="F5:K7"/>
    <mergeCell ref="M5:R7"/>
    <mergeCell ref="S5:U10"/>
    <mergeCell ref="X5:Z10"/>
    <mergeCell ref="AA5:AC10"/>
    <mergeCell ref="ES4:EW4"/>
    <mergeCell ref="EY4:FH4"/>
    <mergeCell ref="FJ4:FJ11"/>
    <mergeCell ref="FK4:FP4"/>
    <mergeCell ref="FQ4:FS4"/>
    <mergeCell ref="FU4:GC4"/>
    <mergeCell ref="EY5:FE7"/>
    <mergeCell ref="FF5:FH10"/>
    <mergeCell ref="FK5:FM10"/>
    <mergeCell ref="FN5:FP10"/>
    <mergeCell ref="I8:K10"/>
    <mergeCell ref="M8:O10"/>
    <mergeCell ref="P8:R10"/>
    <mergeCell ref="DY4:EI4"/>
    <mergeCell ref="EN4:EN11"/>
    <mergeCell ref="EO4:ER4"/>
    <mergeCell ref="FO3:FS3"/>
    <mergeCell ref="A4:A11"/>
    <mergeCell ref="B4:C10"/>
    <mergeCell ref="D4:K4"/>
    <mergeCell ref="M4:U4"/>
    <mergeCell ref="W4:W11"/>
    <mergeCell ref="X4:AH4"/>
    <mergeCell ref="AJ4:AS4"/>
    <mergeCell ref="AX4:AX11"/>
    <mergeCell ref="AY4:BG4"/>
    <mergeCell ref="BI4:BS4"/>
    <mergeCell ref="BU4:BU11"/>
    <mergeCell ref="BV4:CD4"/>
    <mergeCell ref="CF4:CP4"/>
    <mergeCell ref="CR4:CR11"/>
    <mergeCell ref="CS4:DA4"/>
    <mergeCell ref="BO5:BP10"/>
    <mergeCell ref="BQ5:BS10"/>
  </mergeCells>
  <phoneticPr fontId="1"/>
  <printOptions horizontalCentered="1"/>
  <pageMargins left="0.51181102362204722" right="0.51181102362204722" top="0.6692913385826772" bottom="0.6692913385826772" header="0.39370078740157483" footer="0.39370078740157483"/>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dimension ref="A1:XBE72"/>
  <sheetViews>
    <sheetView showGridLines="0" zoomScaleNormal="100" zoomScaleSheetLayoutView="100" workbookViewId="0">
      <pane xSplit="1" ySplit="7" topLeftCell="DX43" activePane="bottomRight" state="frozen"/>
      <selection activeCell="A51" sqref="A51:XFD65"/>
      <selection pane="topRight" activeCell="A51" sqref="A51:XFD65"/>
      <selection pane="bottomLeft" activeCell="A51" sqref="A51:XFD65"/>
      <selection pane="bottomRight" activeCell="EN51" sqref="EN51:EN65"/>
    </sheetView>
  </sheetViews>
  <sheetFormatPr defaultColWidth="0" defaultRowHeight="13.5"/>
  <cols>
    <col min="1" max="1" width="10.625" style="25" customWidth="1"/>
    <col min="2" max="5" width="9.875" style="15" customWidth="1"/>
    <col min="6" max="9" width="8.25" style="15" customWidth="1"/>
    <col min="10" max="11" width="8.625" style="15" customWidth="1"/>
    <col min="12" max="22" width="8.75" style="15" customWidth="1"/>
    <col min="23" max="23" width="8.625" style="15" customWidth="1"/>
    <col min="24" max="24" width="10.625" style="25" customWidth="1"/>
    <col min="25" max="28" width="9.875" style="15" customWidth="1"/>
    <col min="29" max="32" width="8.25" style="15" customWidth="1"/>
    <col min="33" max="34" width="8.625" style="15" customWidth="1"/>
    <col min="35" max="45" width="8.75" style="15" customWidth="1"/>
    <col min="46" max="46" width="8.625" style="25" customWidth="1"/>
    <col min="47" max="47" width="10.625" style="25" customWidth="1"/>
    <col min="48" max="51" width="9.875" style="25" customWidth="1"/>
    <col min="52" max="55" width="8.25" style="25" customWidth="1"/>
    <col min="56" max="56" width="8.625" style="25" customWidth="1"/>
    <col min="57" max="57" width="8.625" style="215" customWidth="1"/>
    <col min="58" max="68" width="8.75" style="25" customWidth="1"/>
    <col min="69" max="69" width="8.625" style="25" customWidth="1"/>
    <col min="70" max="70" width="10.625" style="25" customWidth="1"/>
    <col min="71" max="74" width="9.875" style="25" customWidth="1"/>
    <col min="75" max="78" width="8.25" style="25" customWidth="1"/>
    <col min="79" max="80" width="8.625" style="25" customWidth="1"/>
    <col min="81" max="91" width="8.75" style="25" customWidth="1"/>
    <col min="92" max="92" width="8.625" style="25" customWidth="1"/>
    <col min="93" max="93" width="10.625" style="25" customWidth="1"/>
    <col min="94" max="97" width="9.875" style="25" customWidth="1"/>
    <col min="98" max="101" width="8.25" style="25" customWidth="1"/>
    <col min="102" max="103" width="8.625" style="25" customWidth="1"/>
    <col min="104" max="114" width="8.75" style="25" customWidth="1"/>
    <col min="115" max="115" width="8.625" style="25" customWidth="1"/>
    <col min="116" max="116" width="10.625" style="25" customWidth="1"/>
    <col min="117" max="117" width="8.875" style="25" customWidth="1"/>
    <col min="118" max="126" width="8.25" style="25" customWidth="1"/>
    <col min="127" max="127" width="8.625" style="215" customWidth="1"/>
    <col min="128" max="135" width="7.75" style="25" customWidth="1"/>
    <col min="136" max="136" width="9" style="25" customWidth="1"/>
    <col min="137" max="137" width="7.75" style="15" customWidth="1"/>
    <col min="138" max="138" width="8" style="15" customWidth="1"/>
    <col min="139" max="139" width="7.75" style="15" customWidth="1"/>
    <col min="140" max="140" width="8.625" style="16" customWidth="1"/>
    <col min="141" max="141" width="10.625" style="25" customWidth="1"/>
    <col min="142" max="145" width="6.625" style="15" customWidth="1"/>
    <col min="146" max="146" width="8.875" style="15" customWidth="1"/>
    <col min="147" max="147" width="6.875" style="15" customWidth="1"/>
    <col min="148" max="148" width="8.625" style="15" customWidth="1"/>
    <col min="149" max="149" width="6.875" style="15" customWidth="1"/>
    <col min="150" max="150" width="6.75" style="15" customWidth="1"/>
    <col min="151" max="153" width="6.875" style="15" customWidth="1"/>
    <col min="154" max="154" width="0.125" style="15" hidden="1" customWidth="1"/>
    <col min="155" max="158" width="9" style="15" hidden="1" customWidth="1"/>
    <col min="159" max="159" width="7.25" style="15" hidden="1" customWidth="1"/>
    <col min="160" max="168" width="9" style="15" hidden="1" customWidth="1"/>
    <col min="169" max="169" width="4.25" style="15" hidden="1" customWidth="1"/>
    <col min="170" max="181" width="9" style="15" hidden="1" customWidth="1"/>
    <col min="182" max="182" width="7.625" style="15" hidden="1" customWidth="1"/>
    <col min="183" max="195" width="9" style="15" hidden="1" customWidth="1"/>
    <col min="196" max="196" width="5.5" style="15" hidden="1" customWidth="1"/>
    <col min="197" max="207" width="9" style="15" hidden="1" customWidth="1"/>
    <col min="208" max="208" width="3.875" style="15" hidden="1" customWidth="1"/>
    <col min="209" max="218" width="9" style="15" hidden="1" customWidth="1"/>
    <col min="219" max="219" width="3.125" style="15" hidden="1" customWidth="1"/>
    <col min="220" max="231" width="9" style="15" hidden="1" customWidth="1"/>
    <col min="232" max="232" width="3.75" style="15" hidden="1" customWidth="1"/>
    <col min="233" max="248" width="9" style="15" hidden="1" customWidth="1"/>
    <col min="249" max="249" width="2.25" style="15" hidden="1" customWidth="1"/>
    <col min="250" max="256" width="9" style="15" hidden="1"/>
    <col min="257" max="257" width="10.625" style="15" customWidth="1"/>
    <col min="258" max="261" width="9.875" style="15" customWidth="1"/>
    <col min="262" max="265" width="8.25" style="15" customWidth="1"/>
    <col min="266" max="267" width="8.625" style="15" customWidth="1"/>
    <col min="268" max="278" width="8.75" style="15" customWidth="1"/>
    <col min="279" max="279" width="8.625" style="15" customWidth="1"/>
    <col min="280" max="280" width="10.625" style="15" customWidth="1"/>
    <col min="281" max="284" width="9.875" style="15" customWidth="1"/>
    <col min="285" max="288" width="8.25" style="15" customWidth="1"/>
    <col min="289" max="290" width="8.625" style="15" customWidth="1"/>
    <col min="291" max="301" width="8.75" style="15" customWidth="1"/>
    <col min="302" max="302" width="8.625" style="15" customWidth="1"/>
    <col min="303" max="303" width="10.625" style="15" customWidth="1"/>
    <col min="304" max="307" width="9.875" style="15" customWidth="1"/>
    <col min="308" max="311" width="8.25" style="15" customWidth="1"/>
    <col min="312" max="313" width="8.625" style="15" customWidth="1"/>
    <col min="314" max="324" width="8.75" style="15" customWidth="1"/>
    <col min="325" max="325" width="8.625" style="15" customWidth="1"/>
    <col min="326" max="326" width="10.625" style="15" customWidth="1"/>
    <col min="327" max="330" width="9.875" style="15" customWidth="1"/>
    <col min="331" max="334" width="8.25" style="15" customWidth="1"/>
    <col min="335" max="336" width="8.625" style="15" customWidth="1"/>
    <col min="337" max="347" width="8.75" style="15" customWidth="1"/>
    <col min="348" max="348" width="8.625" style="15" customWidth="1"/>
    <col min="349" max="349" width="10.625" style="15" customWidth="1"/>
    <col min="350" max="353" width="9.875" style="15" customWidth="1"/>
    <col min="354" max="357" width="8.25" style="15" customWidth="1"/>
    <col min="358" max="359" width="8.625" style="15" customWidth="1"/>
    <col min="360" max="370" width="8.75" style="15" customWidth="1"/>
    <col min="371" max="371" width="8.625" style="15" customWidth="1"/>
    <col min="372" max="372" width="10.625" style="15" customWidth="1"/>
    <col min="373" max="373" width="8.875" style="15" customWidth="1"/>
    <col min="374" max="382" width="8.25" style="15" customWidth="1"/>
    <col min="383" max="383" width="8.625" style="15" customWidth="1"/>
    <col min="384" max="391" width="7.75" style="15" customWidth="1"/>
    <col min="392" max="392" width="9" style="15" customWidth="1"/>
    <col min="393" max="393" width="7.75" style="15" customWidth="1"/>
    <col min="394" max="394" width="8" style="15" customWidth="1"/>
    <col min="395" max="395" width="7.75" style="15" customWidth="1"/>
    <col min="396" max="396" width="8.625" style="15" customWidth="1"/>
    <col min="397" max="397" width="10.625" style="15" customWidth="1"/>
    <col min="398" max="401" width="6.625" style="15" customWidth="1"/>
    <col min="402" max="402" width="8.875" style="15" customWidth="1"/>
    <col min="403" max="403" width="6.875" style="15" customWidth="1"/>
    <col min="404" max="404" width="8.625" style="15" customWidth="1"/>
    <col min="405" max="405" width="6.875" style="15" customWidth="1"/>
    <col min="406" max="406" width="6.75" style="15" customWidth="1"/>
    <col min="407" max="409" width="6.875" style="15" customWidth="1"/>
    <col min="410" max="505" width="9" style="15" hidden="1" customWidth="1"/>
    <col min="506" max="512" width="9" style="15" hidden="1"/>
    <col min="513" max="513" width="10.625" style="15" customWidth="1"/>
    <col min="514" max="517" width="9.875" style="15" customWidth="1"/>
    <col min="518" max="521" width="8.25" style="15" customWidth="1"/>
    <col min="522" max="523" width="8.625" style="15" customWidth="1"/>
    <col min="524" max="534" width="8.75" style="15" customWidth="1"/>
    <col min="535" max="535" width="8.625" style="15" customWidth="1"/>
    <col min="536" max="536" width="10.625" style="15" customWidth="1"/>
    <col min="537" max="540" width="9.875" style="15" customWidth="1"/>
    <col min="541" max="544" width="8.25" style="15" customWidth="1"/>
    <col min="545" max="546" width="8.625" style="15" customWidth="1"/>
    <col min="547" max="557" width="8.75" style="15" customWidth="1"/>
    <col min="558" max="558" width="8.625" style="15" customWidth="1"/>
    <col min="559" max="559" width="10.625" style="15" customWidth="1"/>
    <col min="560" max="563" width="9.875" style="15" customWidth="1"/>
    <col min="564" max="567" width="8.25" style="15" customWidth="1"/>
    <col min="568" max="569" width="8.625" style="15" customWidth="1"/>
    <col min="570" max="580" width="8.75" style="15" customWidth="1"/>
    <col min="581" max="581" width="8.625" style="15" customWidth="1"/>
    <col min="582" max="582" width="10.625" style="15" customWidth="1"/>
    <col min="583" max="586" width="9.875" style="15" customWidth="1"/>
    <col min="587" max="590" width="8.25" style="15" customWidth="1"/>
    <col min="591" max="592" width="8.625" style="15" customWidth="1"/>
    <col min="593" max="603" width="8.75" style="15" customWidth="1"/>
    <col min="604" max="604" width="8.625" style="15" customWidth="1"/>
    <col min="605" max="605" width="10.625" style="15" customWidth="1"/>
    <col min="606" max="609" width="9.875" style="15" customWidth="1"/>
    <col min="610" max="613" width="8.25" style="15" customWidth="1"/>
    <col min="614" max="615" width="8.625" style="15" customWidth="1"/>
    <col min="616" max="626" width="8.75" style="15" customWidth="1"/>
    <col min="627" max="627" width="8.625" style="15" customWidth="1"/>
    <col min="628" max="628" width="10.625" style="15" customWidth="1"/>
    <col min="629" max="629" width="8.875" style="15" customWidth="1"/>
    <col min="630" max="638" width="8.25" style="15" customWidth="1"/>
    <col min="639" max="639" width="8.625" style="15" customWidth="1"/>
    <col min="640" max="647" width="7.75" style="15" customWidth="1"/>
    <col min="648" max="648" width="9" style="15" customWidth="1"/>
    <col min="649" max="649" width="7.75" style="15" customWidth="1"/>
    <col min="650" max="650" width="8" style="15" customWidth="1"/>
    <col min="651" max="651" width="7.75" style="15" customWidth="1"/>
    <col min="652" max="652" width="8.625" style="15" customWidth="1"/>
    <col min="653" max="653" width="10.625" style="15" customWidth="1"/>
    <col min="654" max="657" width="6.625" style="15" customWidth="1"/>
    <col min="658" max="658" width="8.875" style="15" customWidth="1"/>
    <col min="659" max="659" width="6.875" style="15" customWidth="1"/>
    <col min="660" max="660" width="8.625" style="15" customWidth="1"/>
    <col min="661" max="661" width="6.875" style="15" customWidth="1"/>
    <col min="662" max="662" width="6.75" style="15" customWidth="1"/>
    <col min="663" max="665" width="6.875" style="15" customWidth="1"/>
    <col min="666" max="761" width="9" style="15" hidden="1" customWidth="1"/>
    <col min="762" max="768" width="9" style="15" hidden="1"/>
    <col min="769" max="769" width="10.625" style="15" customWidth="1"/>
    <col min="770" max="773" width="9.875" style="15" customWidth="1"/>
    <col min="774" max="777" width="8.25" style="15" customWidth="1"/>
    <col min="778" max="779" width="8.625" style="15" customWidth="1"/>
    <col min="780" max="790" width="8.75" style="15" customWidth="1"/>
    <col min="791" max="791" width="8.625" style="15" customWidth="1"/>
    <col min="792" max="792" width="10.625" style="15" customWidth="1"/>
    <col min="793" max="796" width="9.875" style="15" customWidth="1"/>
    <col min="797" max="800" width="8.25" style="15" customWidth="1"/>
    <col min="801" max="802" width="8.625" style="15" customWidth="1"/>
    <col min="803" max="813" width="8.75" style="15" customWidth="1"/>
    <col min="814" max="814" width="8.625" style="15" customWidth="1"/>
    <col min="815" max="815" width="10.625" style="15" customWidth="1"/>
    <col min="816" max="819" width="9.875" style="15" customWidth="1"/>
    <col min="820" max="823" width="8.25" style="15" customWidth="1"/>
    <col min="824" max="825" width="8.625" style="15" customWidth="1"/>
    <col min="826" max="836" width="8.75" style="15" customWidth="1"/>
    <col min="837" max="837" width="8.625" style="15" customWidth="1"/>
    <col min="838" max="838" width="10.625" style="15" customWidth="1"/>
    <col min="839" max="842" width="9.875" style="15" customWidth="1"/>
    <col min="843" max="846" width="8.25" style="15" customWidth="1"/>
    <col min="847" max="848" width="8.625" style="15" customWidth="1"/>
    <col min="849" max="859" width="8.75" style="15" customWidth="1"/>
    <col min="860" max="860" width="8.625" style="15" customWidth="1"/>
    <col min="861" max="861" width="10.625" style="15" customWidth="1"/>
    <col min="862" max="865" width="9.875" style="15" customWidth="1"/>
    <col min="866" max="869" width="8.25" style="15" customWidth="1"/>
    <col min="870" max="871" width="8.625" style="15" customWidth="1"/>
    <col min="872" max="882" width="8.75" style="15" customWidth="1"/>
    <col min="883" max="883" width="8.625" style="15" customWidth="1"/>
    <col min="884" max="884" width="10.625" style="15" customWidth="1"/>
    <col min="885" max="885" width="8.875" style="15" customWidth="1"/>
    <col min="886" max="894" width="8.25" style="15" customWidth="1"/>
    <col min="895" max="895" width="8.625" style="15" customWidth="1"/>
    <col min="896" max="903" width="7.75" style="15" customWidth="1"/>
    <col min="904" max="904" width="9" style="15" customWidth="1"/>
    <col min="905" max="905" width="7.75" style="15" customWidth="1"/>
    <col min="906" max="906" width="8" style="15" customWidth="1"/>
    <col min="907" max="907" width="7.75" style="15" customWidth="1"/>
    <col min="908" max="908" width="8.625" style="15" customWidth="1"/>
    <col min="909" max="909" width="10.625" style="15" customWidth="1"/>
    <col min="910" max="913" width="6.625" style="15" customWidth="1"/>
    <col min="914" max="914" width="8.875" style="15" customWidth="1"/>
    <col min="915" max="915" width="6.875" style="15" customWidth="1"/>
    <col min="916" max="916" width="8.625" style="15" customWidth="1"/>
    <col min="917" max="917" width="6.875" style="15" customWidth="1"/>
    <col min="918" max="918" width="6.75" style="15" customWidth="1"/>
    <col min="919" max="921" width="6.875" style="15" customWidth="1"/>
    <col min="922" max="1017" width="9" style="15" hidden="1" customWidth="1"/>
    <col min="1018" max="1024" width="9" style="15" hidden="1"/>
    <col min="1025" max="1025" width="10.625" style="15" customWidth="1"/>
    <col min="1026" max="1029" width="9.875" style="15" customWidth="1"/>
    <col min="1030" max="1033" width="8.25" style="15" customWidth="1"/>
    <col min="1034" max="1035" width="8.625" style="15" customWidth="1"/>
    <col min="1036" max="1046" width="8.75" style="15" customWidth="1"/>
    <col min="1047" max="1047" width="8.625" style="15" customWidth="1"/>
    <col min="1048" max="1048" width="10.625" style="15" customWidth="1"/>
    <col min="1049" max="1052" width="9.875" style="15" customWidth="1"/>
    <col min="1053" max="1056" width="8.25" style="15" customWidth="1"/>
    <col min="1057" max="1058" width="8.625" style="15" customWidth="1"/>
    <col min="1059" max="1069" width="8.75" style="15" customWidth="1"/>
    <col min="1070" max="1070" width="8.625" style="15" customWidth="1"/>
    <col min="1071" max="1071" width="10.625" style="15" customWidth="1"/>
    <col min="1072" max="1075" width="9.875" style="15" customWidth="1"/>
    <col min="1076" max="1079" width="8.25" style="15" customWidth="1"/>
    <col min="1080" max="1081" width="8.625" style="15" customWidth="1"/>
    <col min="1082" max="1092" width="8.75" style="15" customWidth="1"/>
    <col min="1093" max="1093" width="8.625" style="15" customWidth="1"/>
    <col min="1094" max="1094" width="10.625" style="15" customWidth="1"/>
    <col min="1095" max="1098" width="9.875" style="15" customWidth="1"/>
    <col min="1099" max="1102" width="8.25" style="15" customWidth="1"/>
    <col min="1103" max="1104" width="8.625" style="15" customWidth="1"/>
    <col min="1105" max="1115" width="8.75" style="15" customWidth="1"/>
    <col min="1116" max="1116" width="8.625" style="15" customWidth="1"/>
    <col min="1117" max="1117" width="10.625" style="15" customWidth="1"/>
    <col min="1118" max="1121" width="9.875" style="15" customWidth="1"/>
    <col min="1122" max="1125" width="8.25" style="15" customWidth="1"/>
    <col min="1126" max="1127" width="8.625" style="15" customWidth="1"/>
    <col min="1128" max="1138" width="8.75" style="15" customWidth="1"/>
    <col min="1139" max="1139" width="8.625" style="15" customWidth="1"/>
    <col min="1140" max="1140" width="10.625" style="15" customWidth="1"/>
    <col min="1141" max="1141" width="8.875" style="15" customWidth="1"/>
    <col min="1142" max="1150" width="8.25" style="15" customWidth="1"/>
    <col min="1151" max="1151" width="8.625" style="15" customWidth="1"/>
    <col min="1152" max="1159" width="7.75" style="15" customWidth="1"/>
    <col min="1160" max="1160" width="9" style="15" customWidth="1"/>
    <col min="1161" max="1161" width="7.75" style="15" customWidth="1"/>
    <col min="1162" max="1162" width="8" style="15" customWidth="1"/>
    <col min="1163" max="1163" width="7.75" style="15" customWidth="1"/>
    <col min="1164" max="1164" width="8.625" style="15" customWidth="1"/>
    <col min="1165" max="1165" width="10.625" style="15" customWidth="1"/>
    <col min="1166" max="1169" width="6.625" style="15" customWidth="1"/>
    <col min="1170" max="1170" width="8.875" style="15" customWidth="1"/>
    <col min="1171" max="1171" width="6.875" style="15" customWidth="1"/>
    <col min="1172" max="1172" width="8.625" style="15" customWidth="1"/>
    <col min="1173" max="1173" width="6.875" style="15" customWidth="1"/>
    <col min="1174" max="1174" width="6.75" style="15" customWidth="1"/>
    <col min="1175" max="1177" width="6.875" style="15" customWidth="1"/>
    <col min="1178" max="1273" width="9" style="15" hidden="1" customWidth="1"/>
    <col min="1274" max="1280" width="9" style="15" hidden="1"/>
    <col min="1281" max="1281" width="10.625" style="15" customWidth="1"/>
    <col min="1282" max="1285" width="9.875" style="15" customWidth="1"/>
    <col min="1286" max="1289" width="8.25" style="15" customWidth="1"/>
    <col min="1290" max="1291" width="8.625" style="15" customWidth="1"/>
    <col min="1292" max="1302" width="8.75" style="15" customWidth="1"/>
    <col min="1303" max="1303" width="8.625" style="15" customWidth="1"/>
    <col min="1304" max="1304" width="10.625" style="15" customWidth="1"/>
    <col min="1305" max="1308" width="9.875" style="15" customWidth="1"/>
    <col min="1309" max="1312" width="8.25" style="15" customWidth="1"/>
    <col min="1313" max="1314" width="8.625" style="15" customWidth="1"/>
    <col min="1315" max="1325" width="8.75" style="15" customWidth="1"/>
    <col min="1326" max="1326" width="8.625" style="15" customWidth="1"/>
    <col min="1327" max="1327" width="10.625" style="15" customWidth="1"/>
    <col min="1328" max="1331" width="9.875" style="15" customWidth="1"/>
    <col min="1332" max="1335" width="8.25" style="15" customWidth="1"/>
    <col min="1336" max="1337" width="8.625" style="15" customWidth="1"/>
    <col min="1338" max="1348" width="8.75" style="15" customWidth="1"/>
    <col min="1349" max="1349" width="8.625" style="15" customWidth="1"/>
    <col min="1350" max="1350" width="10.625" style="15" customWidth="1"/>
    <col min="1351" max="1354" width="9.875" style="15" customWidth="1"/>
    <col min="1355" max="1358" width="8.25" style="15" customWidth="1"/>
    <col min="1359" max="1360" width="8.625" style="15" customWidth="1"/>
    <col min="1361" max="1371" width="8.75" style="15" customWidth="1"/>
    <col min="1372" max="1372" width="8.625" style="15" customWidth="1"/>
    <col min="1373" max="1373" width="10.625" style="15" customWidth="1"/>
    <col min="1374" max="1377" width="9.875" style="15" customWidth="1"/>
    <col min="1378" max="1381" width="8.25" style="15" customWidth="1"/>
    <col min="1382" max="1383" width="8.625" style="15" customWidth="1"/>
    <col min="1384" max="1394" width="8.75" style="15" customWidth="1"/>
    <col min="1395" max="1395" width="8.625" style="15" customWidth="1"/>
    <col min="1396" max="1396" width="10.625" style="15" customWidth="1"/>
    <col min="1397" max="1397" width="8.875" style="15" customWidth="1"/>
    <col min="1398" max="1406" width="8.25" style="15" customWidth="1"/>
    <col min="1407" max="1407" width="8.625" style="15" customWidth="1"/>
    <col min="1408" max="1415" width="7.75" style="15" customWidth="1"/>
    <col min="1416" max="1416" width="9" style="15" customWidth="1"/>
    <col min="1417" max="1417" width="7.75" style="15" customWidth="1"/>
    <col min="1418" max="1418" width="8" style="15" customWidth="1"/>
    <col min="1419" max="1419" width="7.75" style="15" customWidth="1"/>
    <col min="1420" max="1420" width="8.625" style="15" customWidth="1"/>
    <col min="1421" max="1421" width="10.625" style="15" customWidth="1"/>
    <col min="1422" max="1425" width="6.625" style="15" customWidth="1"/>
    <col min="1426" max="1426" width="8.875" style="15" customWidth="1"/>
    <col min="1427" max="1427" width="6.875" style="15" customWidth="1"/>
    <col min="1428" max="1428" width="8.625" style="15" customWidth="1"/>
    <col min="1429" max="1429" width="6.875" style="15" customWidth="1"/>
    <col min="1430" max="1430" width="6.75" style="15" customWidth="1"/>
    <col min="1431" max="1433" width="6.875" style="15" customWidth="1"/>
    <col min="1434" max="1529" width="9" style="15" hidden="1" customWidth="1"/>
    <col min="1530" max="1536" width="9" style="15" hidden="1"/>
    <col min="1537" max="1537" width="10.625" style="15" customWidth="1"/>
    <col min="1538" max="1541" width="9.875" style="15" customWidth="1"/>
    <col min="1542" max="1545" width="8.25" style="15" customWidth="1"/>
    <col min="1546" max="1547" width="8.625" style="15" customWidth="1"/>
    <col min="1548" max="1558" width="8.75" style="15" customWidth="1"/>
    <col min="1559" max="1559" width="8.625" style="15" customWidth="1"/>
    <col min="1560" max="1560" width="10.625" style="15" customWidth="1"/>
    <col min="1561" max="1564" width="9.875" style="15" customWidth="1"/>
    <col min="1565" max="1568" width="8.25" style="15" customWidth="1"/>
    <col min="1569" max="1570" width="8.625" style="15" customWidth="1"/>
    <col min="1571" max="1581" width="8.75" style="15" customWidth="1"/>
    <col min="1582" max="1582" width="8.625" style="15" customWidth="1"/>
    <col min="1583" max="1583" width="10.625" style="15" customWidth="1"/>
    <col min="1584" max="1587" width="9.875" style="15" customWidth="1"/>
    <col min="1588" max="1591" width="8.25" style="15" customWidth="1"/>
    <col min="1592" max="1593" width="8.625" style="15" customWidth="1"/>
    <col min="1594" max="1604" width="8.75" style="15" customWidth="1"/>
    <col min="1605" max="1605" width="8.625" style="15" customWidth="1"/>
    <col min="1606" max="1606" width="10.625" style="15" customWidth="1"/>
    <col min="1607" max="1610" width="9.875" style="15" customWidth="1"/>
    <col min="1611" max="1614" width="8.25" style="15" customWidth="1"/>
    <col min="1615" max="1616" width="8.625" style="15" customWidth="1"/>
    <col min="1617" max="1627" width="8.75" style="15" customWidth="1"/>
    <col min="1628" max="1628" width="8.625" style="15" customWidth="1"/>
    <col min="1629" max="1629" width="10.625" style="15" customWidth="1"/>
    <col min="1630" max="1633" width="9.875" style="15" customWidth="1"/>
    <col min="1634" max="1637" width="8.25" style="15" customWidth="1"/>
    <col min="1638" max="1639" width="8.625" style="15" customWidth="1"/>
    <col min="1640" max="1650" width="8.75" style="15" customWidth="1"/>
    <col min="1651" max="1651" width="8.625" style="15" customWidth="1"/>
    <col min="1652" max="1652" width="10.625" style="15" customWidth="1"/>
    <col min="1653" max="1653" width="8.875" style="15" customWidth="1"/>
    <col min="1654" max="1662" width="8.25" style="15" customWidth="1"/>
    <col min="1663" max="1663" width="8.625" style="15" customWidth="1"/>
    <col min="1664" max="1671" width="7.75" style="15" customWidth="1"/>
    <col min="1672" max="1672" width="9" style="15" customWidth="1"/>
    <col min="1673" max="1673" width="7.75" style="15" customWidth="1"/>
    <col min="1674" max="1674" width="8" style="15" customWidth="1"/>
    <col min="1675" max="1675" width="7.75" style="15" customWidth="1"/>
    <col min="1676" max="1676" width="8.625" style="15" customWidth="1"/>
    <col min="1677" max="1677" width="10.625" style="15" customWidth="1"/>
    <col min="1678" max="1681" width="6.625" style="15" customWidth="1"/>
    <col min="1682" max="1682" width="8.875" style="15" customWidth="1"/>
    <col min="1683" max="1683" width="6.875" style="15" customWidth="1"/>
    <col min="1684" max="1684" width="8.625" style="15" customWidth="1"/>
    <col min="1685" max="1685" width="6.875" style="15" customWidth="1"/>
    <col min="1686" max="1686" width="6.75" style="15" customWidth="1"/>
    <col min="1687" max="1689" width="6.875" style="15" customWidth="1"/>
    <col min="1690" max="1785" width="9" style="15" hidden="1" customWidth="1"/>
    <col min="1786" max="1792" width="9" style="15" hidden="1"/>
    <col min="1793" max="1793" width="10.625" style="15" customWidth="1"/>
    <col min="1794" max="1797" width="9.875" style="15" customWidth="1"/>
    <col min="1798" max="1801" width="8.25" style="15" customWidth="1"/>
    <col min="1802" max="1803" width="8.625" style="15" customWidth="1"/>
    <col min="1804" max="1814" width="8.75" style="15" customWidth="1"/>
    <col min="1815" max="1815" width="8.625" style="15" customWidth="1"/>
    <col min="1816" max="1816" width="10.625" style="15" customWidth="1"/>
    <col min="1817" max="1820" width="9.875" style="15" customWidth="1"/>
    <col min="1821" max="1824" width="8.25" style="15" customWidth="1"/>
    <col min="1825" max="1826" width="8.625" style="15" customWidth="1"/>
    <col min="1827" max="1837" width="8.75" style="15" customWidth="1"/>
    <col min="1838" max="1838" width="8.625" style="15" customWidth="1"/>
    <col min="1839" max="1839" width="10.625" style="15" customWidth="1"/>
    <col min="1840" max="1843" width="9.875" style="15" customWidth="1"/>
    <col min="1844" max="1847" width="8.25" style="15" customWidth="1"/>
    <col min="1848" max="1849" width="8.625" style="15" customWidth="1"/>
    <col min="1850" max="1860" width="8.75" style="15" customWidth="1"/>
    <col min="1861" max="1861" width="8.625" style="15" customWidth="1"/>
    <col min="1862" max="1862" width="10.625" style="15" customWidth="1"/>
    <col min="1863" max="1866" width="9.875" style="15" customWidth="1"/>
    <col min="1867" max="1870" width="8.25" style="15" customWidth="1"/>
    <col min="1871" max="1872" width="8.625" style="15" customWidth="1"/>
    <col min="1873" max="1883" width="8.75" style="15" customWidth="1"/>
    <col min="1884" max="1884" width="8.625" style="15" customWidth="1"/>
    <col min="1885" max="1885" width="10.625" style="15" customWidth="1"/>
    <col min="1886" max="1889" width="9.875" style="15" customWidth="1"/>
    <col min="1890" max="1893" width="8.25" style="15" customWidth="1"/>
    <col min="1894" max="1895" width="8.625" style="15" customWidth="1"/>
    <col min="1896" max="1906" width="8.75" style="15" customWidth="1"/>
    <col min="1907" max="1907" width="8.625" style="15" customWidth="1"/>
    <col min="1908" max="1908" width="10.625" style="15" customWidth="1"/>
    <col min="1909" max="1909" width="8.875" style="15" customWidth="1"/>
    <col min="1910" max="1918" width="8.25" style="15" customWidth="1"/>
    <col min="1919" max="1919" width="8.625" style="15" customWidth="1"/>
    <col min="1920" max="1927" width="7.75" style="15" customWidth="1"/>
    <col min="1928" max="1928" width="9" style="15" customWidth="1"/>
    <col min="1929" max="1929" width="7.75" style="15" customWidth="1"/>
    <col min="1930" max="1930" width="8" style="15" customWidth="1"/>
    <col min="1931" max="1931" width="7.75" style="15" customWidth="1"/>
    <col min="1932" max="1932" width="8.625" style="15" customWidth="1"/>
    <col min="1933" max="1933" width="10.625" style="15" customWidth="1"/>
    <col min="1934" max="1937" width="6.625" style="15" customWidth="1"/>
    <col min="1938" max="1938" width="8.875" style="15" customWidth="1"/>
    <col min="1939" max="1939" width="6.875" style="15" customWidth="1"/>
    <col min="1940" max="1940" width="8.625" style="15" customWidth="1"/>
    <col min="1941" max="1941" width="6.875" style="15" customWidth="1"/>
    <col min="1942" max="1942" width="6.75" style="15" customWidth="1"/>
    <col min="1943" max="1945" width="6.875" style="15" customWidth="1"/>
    <col min="1946" max="2041" width="9" style="15" hidden="1" customWidth="1"/>
    <col min="2042" max="2048" width="9" style="15" hidden="1"/>
    <col min="2049" max="2049" width="10.625" style="15" customWidth="1"/>
    <col min="2050" max="2053" width="9.875" style="15" customWidth="1"/>
    <col min="2054" max="2057" width="8.25" style="15" customWidth="1"/>
    <col min="2058" max="2059" width="8.625" style="15" customWidth="1"/>
    <col min="2060" max="2070" width="8.75" style="15" customWidth="1"/>
    <col min="2071" max="2071" width="8.625" style="15" customWidth="1"/>
    <col min="2072" max="2072" width="10.625" style="15" customWidth="1"/>
    <col min="2073" max="2076" width="9.875" style="15" customWidth="1"/>
    <col min="2077" max="2080" width="8.25" style="15" customWidth="1"/>
    <col min="2081" max="2082" width="8.625" style="15" customWidth="1"/>
    <col min="2083" max="2093" width="8.75" style="15" customWidth="1"/>
    <col min="2094" max="2094" width="8.625" style="15" customWidth="1"/>
    <col min="2095" max="2095" width="10.625" style="15" customWidth="1"/>
    <col min="2096" max="2099" width="9.875" style="15" customWidth="1"/>
    <col min="2100" max="2103" width="8.25" style="15" customWidth="1"/>
    <col min="2104" max="2105" width="8.625" style="15" customWidth="1"/>
    <col min="2106" max="2116" width="8.75" style="15" customWidth="1"/>
    <col min="2117" max="2117" width="8.625" style="15" customWidth="1"/>
    <col min="2118" max="2118" width="10.625" style="15" customWidth="1"/>
    <col min="2119" max="2122" width="9.875" style="15" customWidth="1"/>
    <col min="2123" max="2126" width="8.25" style="15" customWidth="1"/>
    <col min="2127" max="2128" width="8.625" style="15" customWidth="1"/>
    <col min="2129" max="2139" width="8.75" style="15" customWidth="1"/>
    <col min="2140" max="2140" width="8.625" style="15" customWidth="1"/>
    <col min="2141" max="2141" width="10.625" style="15" customWidth="1"/>
    <col min="2142" max="2145" width="9.875" style="15" customWidth="1"/>
    <col min="2146" max="2149" width="8.25" style="15" customWidth="1"/>
    <col min="2150" max="2151" width="8.625" style="15" customWidth="1"/>
    <col min="2152" max="2162" width="8.75" style="15" customWidth="1"/>
    <col min="2163" max="2163" width="8.625" style="15" customWidth="1"/>
    <col min="2164" max="2164" width="10.625" style="15" customWidth="1"/>
    <col min="2165" max="2165" width="8.875" style="15" customWidth="1"/>
    <col min="2166" max="2174" width="8.25" style="15" customWidth="1"/>
    <col min="2175" max="2175" width="8.625" style="15" customWidth="1"/>
    <col min="2176" max="2183" width="7.75" style="15" customWidth="1"/>
    <col min="2184" max="2184" width="9" style="15" customWidth="1"/>
    <col min="2185" max="2185" width="7.75" style="15" customWidth="1"/>
    <col min="2186" max="2186" width="8" style="15" customWidth="1"/>
    <col min="2187" max="2187" width="7.75" style="15" customWidth="1"/>
    <col min="2188" max="2188" width="8.625" style="15" customWidth="1"/>
    <col min="2189" max="2189" width="10.625" style="15" customWidth="1"/>
    <col min="2190" max="2193" width="6.625" style="15" customWidth="1"/>
    <col min="2194" max="2194" width="8.875" style="15" customWidth="1"/>
    <col min="2195" max="2195" width="6.875" style="15" customWidth="1"/>
    <col min="2196" max="2196" width="8.625" style="15" customWidth="1"/>
    <col min="2197" max="2197" width="6.875" style="15" customWidth="1"/>
    <col min="2198" max="2198" width="6.75" style="15" customWidth="1"/>
    <col min="2199" max="2201" width="6.875" style="15" customWidth="1"/>
    <col min="2202" max="2297" width="9" style="15" hidden="1" customWidth="1"/>
    <col min="2298" max="2304" width="9" style="15" hidden="1"/>
    <col min="2305" max="2305" width="10.625" style="15" customWidth="1"/>
    <col min="2306" max="2309" width="9.875" style="15" customWidth="1"/>
    <col min="2310" max="2313" width="8.25" style="15" customWidth="1"/>
    <col min="2314" max="2315" width="8.625" style="15" customWidth="1"/>
    <col min="2316" max="2326" width="8.75" style="15" customWidth="1"/>
    <col min="2327" max="2327" width="8.625" style="15" customWidth="1"/>
    <col min="2328" max="2328" width="10.625" style="15" customWidth="1"/>
    <col min="2329" max="2332" width="9.875" style="15" customWidth="1"/>
    <col min="2333" max="2336" width="8.25" style="15" customWidth="1"/>
    <col min="2337" max="2338" width="8.625" style="15" customWidth="1"/>
    <col min="2339" max="2349" width="8.75" style="15" customWidth="1"/>
    <col min="2350" max="2350" width="8.625" style="15" customWidth="1"/>
    <col min="2351" max="2351" width="10.625" style="15" customWidth="1"/>
    <col min="2352" max="2355" width="9.875" style="15" customWidth="1"/>
    <col min="2356" max="2359" width="8.25" style="15" customWidth="1"/>
    <col min="2360" max="2361" width="8.625" style="15" customWidth="1"/>
    <col min="2362" max="2372" width="8.75" style="15" customWidth="1"/>
    <col min="2373" max="2373" width="8.625" style="15" customWidth="1"/>
    <col min="2374" max="2374" width="10.625" style="15" customWidth="1"/>
    <col min="2375" max="2378" width="9.875" style="15" customWidth="1"/>
    <col min="2379" max="2382" width="8.25" style="15" customWidth="1"/>
    <col min="2383" max="2384" width="8.625" style="15" customWidth="1"/>
    <col min="2385" max="2395" width="8.75" style="15" customWidth="1"/>
    <col min="2396" max="2396" width="8.625" style="15" customWidth="1"/>
    <col min="2397" max="2397" width="10.625" style="15" customWidth="1"/>
    <col min="2398" max="2401" width="9.875" style="15" customWidth="1"/>
    <col min="2402" max="2405" width="8.25" style="15" customWidth="1"/>
    <col min="2406" max="2407" width="8.625" style="15" customWidth="1"/>
    <col min="2408" max="2418" width="8.75" style="15" customWidth="1"/>
    <col min="2419" max="2419" width="8.625" style="15" customWidth="1"/>
    <col min="2420" max="2420" width="10.625" style="15" customWidth="1"/>
    <col min="2421" max="2421" width="8.875" style="15" customWidth="1"/>
    <col min="2422" max="2430" width="8.25" style="15" customWidth="1"/>
    <col min="2431" max="2431" width="8.625" style="15" customWidth="1"/>
    <col min="2432" max="2439" width="7.75" style="15" customWidth="1"/>
    <col min="2440" max="2440" width="9" style="15" customWidth="1"/>
    <col min="2441" max="2441" width="7.75" style="15" customWidth="1"/>
    <col min="2442" max="2442" width="8" style="15" customWidth="1"/>
    <col min="2443" max="2443" width="7.75" style="15" customWidth="1"/>
    <col min="2444" max="2444" width="8.625" style="15" customWidth="1"/>
    <col min="2445" max="2445" width="10.625" style="15" customWidth="1"/>
    <col min="2446" max="2449" width="6.625" style="15" customWidth="1"/>
    <col min="2450" max="2450" width="8.875" style="15" customWidth="1"/>
    <col min="2451" max="2451" width="6.875" style="15" customWidth="1"/>
    <col min="2452" max="2452" width="8.625" style="15" customWidth="1"/>
    <col min="2453" max="2453" width="6.875" style="15" customWidth="1"/>
    <col min="2454" max="2454" width="6.75" style="15" customWidth="1"/>
    <col min="2455" max="2457" width="6.875" style="15" customWidth="1"/>
    <col min="2458" max="2553" width="9" style="15" hidden="1" customWidth="1"/>
    <col min="2554" max="2560" width="9" style="15" hidden="1"/>
    <col min="2561" max="2561" width="10.625" style="15" customWidth="1"/>
    <col min="2562" max="2565" width="9.875" style="15" customWidth="1"/>
    <col min="2566" max="2569" width="8.25" style="15" customWidth="1"/>
    <col min="2570" max="2571" width="8.625" style="15" customWidth="1"/>
    <col min="2572" max="2582" width="8.75" style="15" customWidth="1"/>
    <col min="2583" max="2583" width="8.625" style="15" customWidth="1"/>
    <col min="2584" max="2584" width="10.625" style="15" customWidth="1"/>
    <col min="2585" max="2588" width="9.875" style="15" customWidth="1"/>
    <col min="2589" max="2592" width="8.25" style="15" customWidth="1"/>
    <col min="2593" max="2594" width="8.625" style="15" customWidth="1"/>
    <col min="2595" max="2605" width="8.75" style="15" customWidth="1"/>
    <col min="2606" max="2606" width="8.625" style="15" customWidth="1"/>
    <col min="2607" max="2607" width="10.625" style="15" customWidth="1"/>
    <col min="2608" max="2611" width="9.875" style="15" customWidth="1"/>
    <col min="2612" max="2615" width="8.25" style="15" customWidth="1"/>
    <col min="2616" max="2617" width="8.625" style="15" customWidth="1"/>
    <col min="2618" max="2628" width="8.75" style="15" customWidth="1"/>
    <col min="2629" max="2629" width="8.625" style="15" customWidth="1"/>
    <col min="2630" max="2630" width="10.625" style="15" customWidth="1"/>
    <col min="2631" max="2634" width="9.875" style="15" customWidth="1"/>
    <col min="2635" max="2638" width="8.25" style="15" customWidth="1"/>
    <col min="2639" max="2640" width="8.625" style="15" customWidth="1"/>
    <col min="2641" max="2651" width="8.75" style="15" customWidth="1"/>
    <col min="2652" max="2652" width="8.625" style="15" customWidth="1"/>
    <col min="2653" max="2653" width="10.625" style="15" customWidth="1"/>
    <col min="2654" max="2657" width="9.875" style="15" customWidth="1"/>
    <col min="2658" max="2661" width="8.25" style="15" customWidth="1"/>
    <col min="2662" max="2663" width="8.625" style="15" customWidth="1"/>
    <col min="2664" max="2674" width="8.75" style="15" customWidth="1"/>
    <col min="2675" max="2675" width="8.625" style="15" customWidth="1"/>
    <col min="2676" max="2676" width="10.625" style="15" customWidth="1"/>
    <col min="2677" max="2677" width="8.875" style="15" customWidth="1"/>
    <col min="2678" max="2686" width="8.25" style="15" customWidth="1"/>
    <col min="2687" max="2687" width="8.625" style="15" customWidth="1"/>
    <col min="2688" max="2695" width="7.75" style="15" customWidth="1"/>
    <col min="2696" max="2696" width="9" style="15" customWidth="1"/>
    <col min="2697" max="2697" width="7.75" style="15" customWidth="1"/>
    <col min="2698" max="2698" width="8" style="15" customWidth="1"/>
    <col min="2699" max="2699" width="7.75" style="15" customWidth="1"/>
    <col min="2700" max="2700" width="8.625" style="15" customWidth="1"/>
    <col min="2701" max="2701" width="10.625" style="15" customWidth="1"/>
    <col min="2702" max="2705" width="6.625" style="15" customWidth="1"/>
    <col min="2706" max="2706" width="8.875" style="15" customWidth="1"/>
    <col min="2707" max="2707" width="6.875" style="15" customWidth="1"/>
    <col min="2708" max="2708" width="8.625" style="15" customWidth="1"/>
    <col min="2709" max="2709" width="6.875" style="15" customWidth="1"/>
    <col min="2710" max="2710" width="6.75" style="15" customWidth="1"/>
    <col min="2711" max="2713" width="6.875" style="15" customWidth="1"/>
    <col min="2714" max="2809" width="9" style="15" hidden="1" customWidth="1"/>
    <col min="2810" max="2816" width="9" style="15" hidden="1"/>
    <col min="2817" max="2817" width="10.625" style="15" customWidth="1"/>
    <col min="2818" max="2821" width="9.875" style="15" customWidth="1"/>
    <col min="2822" max="2825" width="8.25" style="15" customWidth="1"/>
    <col min="2826" max="2827" width="8.625" style="15" customWidth="1"/>
    <col min="2828" max="2838" width="8.75" style="15" customWidth="1"/>
    <col min="2839" max="2839" width="8.625" style="15" customWidth="1"/>
    <col min="2840" max="2840" width="10.625" style="15" customWidth="1"/>
    <col min="2841" max="2844" width="9.875" style="15" customWidth="1"/>
    <col min="2845" max="2848" width="8.25" style="15" customWidth="1"/>
    <col min="2849" max="2850" width="8.625" style="15" customWidth="1"/>
    <col min="2851" max="2861" width="8.75" style="15" customWidth="1"/>
    <col min="2862" max="2862" width="8.625" style="15" customWidth="1"/>
    <col min="2863" max="2863" width="10.625" style="15" customWidth="1"/>
    <col min="2864" max="2867" width="9.875" style="15" customWidth="1"/>
    <col min="2868" max="2871" width="8.25" style="15" customWidth="1"/>
    <col min="2872" max="2873" width="8.625" style="15" customWidth="1"/>
    <col min="2874" max="2884" width="8.75" style="15" customWidth="1"/>
    <col min="2885" max="2885" width="8.625" style="15" customWidth="1"/>
    <col min="2886" max="2886" width="10.625" style="15" customWidth="1"/>
    <col min="2887" max="2890" width="9.875" style="15" customWidth="1"/>
    <col min="2891" max="2894" width="8.25" style="15" customWidth="1"/>
    <col min="2895" max="2896" width="8.625" style="15" customWidth="1"/>
    <col min="2897" max="2907" width="8.75" style="15" customWidth="1"/>
    <col min="2908" max="2908" width="8.625" style="15" customWidth="1"/>
    <col min="2909" max="2909" width="10.625" style="15" customWidth="1"/>
    <col min="2910" max="2913" width="9.875" style="15" customWidth="1"/>
    <col min="2914" max="2917" width="8.25" style="15" customWidth="1"/>
    <col min="2918" max="2919" width="8.625" style="15" customWidth="1"/>
    <col min="2920" max="2930" width="8.75" style="15" customWidth="1"/>
    <col min="2931" max="2931" width="8.625" style="15" customWidth="1"/>
    <col min="2932" max="2932" width="10.625" style="15" customWidth="1"/>
    <col min="2933" max="2933" width="8.875" style="15" customWidth="1"/>
    <col min="2934" max="2942" width="8.25" style="15" customWidth="1"/>
    <col min="2943" max="2943" width="8.625" style="15" customWidth="1"/>
    <col min="2944" max="2951" width="7.75" style="15" customWidth="1"/>
    <col min="2952" max="2952" width="9" style="15" customWidth="1"/>
    <col min="2953" max="2953" width="7.75" style="15" customWidth="1"/>
    <col min="2954" max="2954" width="8" style="15" customWidth="1"/>
    <col min="2955" max="2955" width="7.75" style="15" customWidth="1"/>
    <col min="2956" max="2956" width="8.625" style="15" customWidth="1"/>
    <col min="2957" max="2957" width="10.625" style="15" customWidth="1"/>
    <col min="2958" max="2961" width="6.625" style="15" customWidth="1"/>
    <col min="2962" max="2962" width="8.875" style="15" customWidth="1"/>
    <col min="2963" max="2963" width="6.875" style="15" customWidth="1"/>
    <col min="2964" max="2964" width="8.625" style="15" customWidth="1"/>
    <col min="2965" max="2965" width="6.875" style="15" customWidth="1"/>
    <col min="2966" max="2966" width="6.75" style="15" customWidth="1"/>
    <col min="2967" max="2969" width="6.875" style="15" customWidth="1"/>
    <col min="2970" max="3065" width="9" style="15" hidden="1" customWidth="1"/>
    <col min="3066" max="3072" width="9" style="15" hidden="1"/>
    <col min="3073" max="3073" width="10.625" style="15" customWidth="1"/>
    <col min="3074" max="3077" width="9.875" style="15" customWidth="1"/>
    <col min="3078" max="3081" width="8.25" style="15" customWidth="1"/>
    <col min="3082" max="3083" width="8.625" style="15" customWidth="1"/>
    <col min="3084" max="3094" width="8.75" style="15" customWidth="1"/>
    <col min="3095" max="3095" width="8.625" style="15" customWidth="1"/>
    <col min="3096" max="3096" width="10.625" style="15" customWidth="1"/>
    <col min="3097" max="3100" width="9.875" style="15" customWidth="1"/>
    <col min="3101" max="3104" width="8.25" style="15" customWidth="1"/>
    <col min="3105" max="3106" width="8.625" style="15" customWidth="1"/>
    <col min="3107" max="3117" width="8.75" style="15" customWidth="1"/>
    <col min="3118" max="3118" width="8.625" style="15" customWidth="1"/>
    <col min="3119" max="3119" width="10.625" style="15" customWidth="1"/>
    <col min="3120" max="3123" width="9.875" style="15" customWidth="1"/>
    <col min="3124" max="3127" width="8.25" style="15" customWidth="1"/>
    <col min="3128" max="3129" width="8.625" style="15" customWidth="1"/>
    <col min="3130" max="3140" width="8.75" style="15" customWidth="1"/>
    <col min="3141" max="3141" width="8.625" style="15" customWidth="1"/>
    <col min="3142" max="3142" width="10.625" style="15" customWidth="1"/>
    <col min="3143" max="3146" width="9.875" style="15" customWidth="1"/>
    <col min="3147" max="3150" width="8.25" style="15" customWidth="1"/>
    <col min="3151" max="3152" width="8.625" style="15" customWidth="1"/>
    <col min="3153" max="3163" width="8.75" style="15" customWidth="1"/>
    <col min="3164" max="3164" width="8.625" style="15" customWidth="1"/>
    <col min="3165" max="3165" width="10.625" style="15" customWidth="1"/>
    <col min="3166" max="3169" width="9.875" style="15" customWidth="1"/>
    <col min="3170" max="3173" width="8.25" style="15" customWidth="1"/>
    <col min="3174" max="3175" width="8.625" style="15" customWidth="1"/>
    <col min="3176" max="3186" width="8.75" style="15" customWidth="1"/>
    <col min="3187" max="3187" width="8.625" style="15" customWidth="1"/>
    <col min="3188" max="3188" width="10.625" style="15" customWidth="1"/>
    <col min="3189" max="3189" width="8.875" style="15" customWidth="1"/>
    <col min="3190" max="3198" width="8.25" style="15" customWidth="1"/>
    <col min="3199" max="3199" width="8.625" style="15" customWidth="1"/>
    <col min="3200" max="3207" width="7.75" style="15" customWidth="1"/>
    <col min="3208" max="3208" width="9" style="15" customWidth="1"/>
    <col min="3209" max="3209" width="7.75" style="15" customWidth="1"/>
    <col min="3210" max="3210" width="8" style="15" customWidth="1"/>
    <col min="3211" max="3211" width="7.75" style="15" customWidth="1"/>
    <col min="3212" max="3212" width="8.625" style="15" customWidth="1"/>
    <col min="3213" max="3213" width="10.625" style="15" customWidth="1"/>
    <col min="3214" max="3217" width="6.625" style="15" customWidth="1"/>
    <col min="3218" max="3218" width="8.875" style="15" customWidth="1"/>
    <col min="3219" max="3219" width="6.875" style="15" customWidth="1"/>
    <col min="3220" max="3220" width="8.625" style="15" customWidth="1"/>
    <col min="3221" max="3221" width="6.875" style="15" customWidth="1"/>
    <col min="3222" max="3222" width="6.75" style="15" customWidth="1"/>
    <col min="3223" max="3225" width="6.875" style="15" customWidth="1"/>
    <col min="3226" max="3321" width="9" style="15" hidden="1" customWidth="1"/>
    <col min="3322" max="3328" width="9" style="15" hidden="1"/>
    <col min="3329" max="3329" width="10.625" style="15" customWidth="1"/>
    <col min="3330" max="3333" width="9.875" style="15" customWidth="1"/>
    <col min="3334" max="3337" width="8.25" style="15" customWidth="1"/>
    <col min="3338" max="3339" width="8.625" style="15" customWidth="1"/>
    <col min="3340" max="3350" width="8.75" style="15" customWidth="1"/>
    <col min="3351" max="3351" width="8.625" style="15" customWidth="1"/>
    <col min="3352" max="3352" width="10.625" style="15" customWidth="1"/>
    <col min="3353" max="3356" width="9.875" style="15" customWidth="1"/>
    <col min="3357" max="3360" width="8.25" style="15" customWidth="1"/>
    <col min="3361" max="3362" width="8.625" style="15" customWidth="1"/>
    <col min="3363" max="3373" width="8.75" style="15" customWidth="1"/>
    <col min="3374" max="3374" width="8.625" style="15" customWidth="1"/>
    <col min="3375" max="3375" width="10.625" style="15" customWidth="1"/>
    <col min="3376" max="3379" width="9.875" style="15" customWidth="1"/>
    <col min="3380" max="3383" width="8.25" style="15" customWidth="1"/>
    <col min="3384" max="3385" width="8.625" style="15" customWidth="1"/>
    <col min="3386" max="3396" width="8.75" style="15" customWidth="1"/>
    <col min="3397" max="3397" width="8.625" style="15" customWidth="1"/>
    <col min="3398" max="3398" width="10.625" style="15" customWidth="1"/>
    <col min="3399" max="3402" width="9.875" style="15" customWidth="1"/>
    <col min="3403" max="3406" width="8.25" style="15" customWidth="1"/>
    <col min="3407" max="3408" width="8.625" style="15" customWidth="1"/>
    <col min="3409" max="3419" width="8.75" style="15" customWidth="1"/>
    <col min="3420" max="3420" width="8.625" style="15" customWidth="1"/>
    <col min="3421" max="3421" width="10.625" style="15" customWidth="1"/>
    <col min="3422" max="3425" width="9.875" style="15" customWidth="1"/>
    <col min="3426" max="3429" width="8.25" style="15" customWidth="1"/>
    <col min="3430" max="3431" width="8.625" style="15" customWidth="1"/>
    <col min="3432" max="3442" width="8.75" style="15" customWidth="1"/>
    <col min="3443" max="3443" width="8.625" style="15" customWidth="1"/>
    <col min="3444" max="3444" width="10.625" style="15" customWidth="1"/>
    <col min="3445" max="3445" width="8.875" style="15" customWidth="1"/>
    <col min="3446" max="3454" width="8.25" style="15" customWidth="1"/>
    <col min="3455" max="3455" width="8.625" style="15" customWidth="1"/>
    <col min="3456" max="3463" width="7.75" style="15" customWidth="1"/>
    <col min="3464" max="3464" width="9" style="15" customWidth="1"/>
    <col min="3465" max="3465" width="7.75" style="15" customWidth="1"/>
    <col min="3466" max="3466" width="8" style="15" customWidth="1"/>
    <col min="3467" max="3467" width="7.75" style="15" customWidth="1"/>
    <col min="3468" max="3468" width="8.625" style="15" customWidth="1"/>
    <col min="3469" max="3469" width="10.625" style="15" customWidth="1"/>
    <col min="3470" max="3473" width="6.625" style="15" customWidth="1"/>
    <col min="3474" max="3474" width="8.875" style="15" customWidth="1"/>
    <col min="3475" max="3475" width="6.875" style="15" customWidth="1"/>
    <col min="3476" max="3476" width="8.625" style="15" customWidth="1"/>
    <col min="3477" max="3477" width="6.875" style="15" customWidth="1"/>
    <col min="3478" max="3478" width="6.75" style="15" customWidth="1"/>
    <col min="3479" max="3481" width="6.875" style="15" customWidth="1"/>
    <col min="3482" max="3577" width="9" style="15" hidden="1" customWidth="1"/>
    <col min="3578" max="3584" width="9" style="15" hidden="1"/>
    <col min="3585" max="3585" width="10.625" style="15" customWidth="1"/>
    <col min="3586" max="3589" width="9.875" style="15" customWidth="1"/>
    <col min="3590" max="3593" width="8.25" style="15" customWidth="1"/>
    <col min="3594" max="3595" width="8.625" style="15" customWidth="1"/>
    <col min="3596" max="3606" width="8.75" style="15" customWidth="1"/>
    <col min="3607" max="3607" width="8.625" style="15" customWidth="1"/>
    <col min="3608" max="3608" width="10.625" style="15" customWidth="1"/>
    <col min="3609" max="3612" width="9.875" style="15" customWidth="1"/>
    <col min="3613" max="3616" width="8.25" style="15" customWidth="1"/>
    <col min="3617" max="3618" width="8.625" style="15" customWidth="1"/>
    <col min="3619" max="3629" width="8.75" style="15" customWidth="1"/>
    <col min="3630" max="3630" width="8.625" style="15" customWidth="1"/>
    <col min="3631" max="3631" width="10.625" style="15" customWidth="1"/>
    <col min="3632" max="3635" width="9.875" style="15" customWidth="1"/>
    <col min="3636" max="3639" width="8.25" style="15" customWidth="1"/>
    <col min="3640" max="3641" width="8.625" style="15" customWidth="1"/>
    <col min="3642" max="3652" width="8.75" style="15" customWidth="1"/>
    <col min="3653" max="3653" width="8.625" style="15" customWidth="1"/>
    <col min="3654" max="3654" width="10.625" style="15" customWidth="1"/>
    <col min="3655" max="3658" width="9.875" style="15" customWidth="1"/>
    <col min="3659" max="3662" width="8.25" style="15" customWidth="1"/>
    <col min="3663" max="3664" width="8.625" style="15" customWidth="1"/>
    <col min="3665" max="3675" width="8.75" style="15" customWidth="1"/>
    <col min="3676" max="3676" width="8.625" style="15" customWidth="1"/>
    <col min="3677" max="3677" width="10.625" style="15" customWidth="1"/>
    <col min="3678" max="3681" width="9.875" style="15" customWidth="1"/>
    <col min="3682" max="3685" width="8.25" style="15" customWidth="1"/>
    <col min="3686" max="3687" width="8.625" style="15" customWidth="1"/>
    <col min="3688" max="3698" width="8.75" style="15" customWidth="1"/>
    <col min="3699" max="3699" width="8.625" style="15" customWidth="1"/>
    <col min="3700" max="3700" width="10.625" style="15" customWidth="1"/>
    <col min="3701" max="3701" width="8.875" style="15" customWidth="1"/>
    <col min="3702" max="3710" width="8.25" style="15" customWidth="1"/>
    <col min="3711" max="3711" width="8.625" style="15" customWidth="1"/>
    <col min="3712" max="3719" width="7.75" style="15" customWidth="1"/>
    <col min="3720" max="3720" width="9" style="15" customWidth="1"/>
    <col min="3721" max="3721" width="7.75" style="15" customWidth="1"/>
    <col min="3722" max="3722" width="8" style="15" customWidth="1"/>
    <col min="3723" max="3723" width="7.75" style="15" customWidth="1"/>
    <col min="3724" max="3724" width="8.625" style="15" customWidth="1"/>
    <col min="3725" max="3725" width="10.625" style="15" customWidth="1"/>
    <col min="3726" max="3729" width="6.625" style="15" customWidth="1"/>
    <col min="3730" max="3730" width="8.875" style="15" customWidth="1"/>
    <col min="3731" max="3731" width="6.875" style="15" customWidth="1"/>
    <col min="3732" max="3732" width="8.625" style="15" customWidth="1"/>
    <col min="3733" max="3733" width="6.875" style="15" customWidth="1"/>
    <col min="3734" max="3734" width="6.75" style="15" customWidth="1"/>
    <col min="3735" max="3737" width="6.875" style="15" customWidth="1"/>
    <col min="3738" max="3833" width="9" style="15" hidden="1" customWidth="1"/>
    <col min="3834" max="3840" width="9" style="15" hidden="1"/>
    <col min="3841" max="3841" width="10.625" style="15" customWidth="1"/>
    <col min="3842" max="3845" width="9.875" style="15" customWidth="1"/>
    <col min="3846" max="3849" width="8.25" style="15" customWidth="1"/>
    <col min="3850" max="3851" width="8.625" style="15" customWidth="1"/>
    <col min="3852" max="3862" width="8.75" style="15" customWidth="1"/>
    <col min="3863" max="3863" width="8.625" style="15" customWidth="1"/>
    <col min="3864" max="3864" width="10.625" style="15" customWidth="1"/>
    <col min="3865" max="3868" width="9.875" style="15" customWidth="1"/>
    <col min="3869" max="3872" width="8.25" style="15" customWidth="1"/>
    <col min="3873" max="3874" width="8.625" style="15" customWidth="1"/>
    <col min="3875" max="3885" width="8.75" style="15" customWidth="1"/>
    <col min="3886" max="3886" width="8.625" style="15" customWidth="1"/>
    <col min="3887" max="3887" width="10.625" style="15" customWidth="1"/>
    <col min="3888" max="3891" width="9.875" style="15" customWidth="1"/>
    <col min="3892" max="3895" width="8.25" style="15" customWidth="1"/>
    <col min="3896" max="3897" width="8.625" style="15" customWidth="1"/>
    <col min="3898" max="3908" width="8.75" style="15" customWidth="1"/>
    <col min="3909" max="3909" width="8.625" style="15" customWidth="1"/>
    <col min="3910" max="3910" width="10.625" style="15" customWidth="1"/>
    <col min="3911" max="3914" width="9.875" style="15" customWidth="1"/>
    <col min="3915" max="3918" width="8.25" style="15" customWidth="1"/>
    <col min="3919" max="3920" width="8.625" style="15" customWidth="1"/>
    <col min="3921" max="3931" width="8.75" style="15" customWidth="1"/>
    <col min="3932" max="3932" width="8.625" style="15" customWidth="1"/>
    <col min="3933" max="3933" width="10.625" style="15" customWidth="1"/>
    <col min="3934" max="3937" width="9.875" style="15" customWidth="1"/>
    <col min="3938" max="3941" width="8.25" style="15" customWidth="1"/>
    <col min="3942" max="3943" width="8.625" style="15" customWidth="1"/>
    <col min="3944" max="3954" width="8.75" style="15" customWidth="1"/>
    <col min="3955" max="3955" width="8.625" style="15" customWidth="1"/>
    <col min="3956" max="3956" width="10.625" style="15" customWidth="1"/>
    <col min="3957" max="3957" width="8.875" style="15" customWidth="1"/>
    <col min="3958" max="3966" width="8.25" style="15" customWidth="1"/>
    <col min="3967" max="3967" width="8.625" style="15" customWidth="1"/>
    <col min="3968" max="3975" width="7.75" style="15" customWidth="1"/>
    <col min="3976" max="3976" width="9" style="15" customWidth="1"/>
    <col min="3977" max="3977" width="7.75" style="15" customWidth="1"/>
    <col min="3978" max="3978" width="8" style="15" customWidth="1"/>
    <col min="3979" max="3979" width="7.75" style="15" customWidth="1"/>
    <col min="3980" max="3980" width="8.625" style="15" customWidth="1"/>
    <col min="3981" max="3981" width="10.625" style="15" customWidth="1"/>
    <col min="3982" max="3985" width="6.625" style="15" customWidth="1"/>
    <col min="3986" max="3986" width="8.875" style="15" customWidth="1"/>
    <col min="3987" max="3987" width="6.875" style="15" customWidth="1"/>
    <col min="3988" max="3988" width="8.625" style="15" customWidth="1"/>
    <col min="3989" max="3989" width="6.875" style="15" customWidth="1"/>
    <col min="3990" max="3990" width="6.75" style="15" customWidth="1"/>
    <col min="3991" max="3993" width="6.875" style="15" customWidth="1"/>
    <col min="3994" max="4089" width="9" style="15" hidden="1" customWidth="1"/>
    <col min="4090" max="4096" width="9" style="15" hidden="1"/>
    <col min="4097" max="4097" width="10.625" style="15" customWidth="1"/>
    <col min="4098" max="4101" width="9.875" style="15" customWidth="1"/>
    <col min="4102" max="4105" width="8.25" style="15" customWidth="1"/>
    <col min="4106" max="4107" width="8.625" style="15" customWidth="1"/>
    <col min="4108" max="4118" width="8.75" style="15" customWidth="1"/>
    <col min="4119" max="4119" width="8.625" style="15" customWidth="1"/>
    <col min="4120" max="4120" width="10.625" style="15" customWidth="1"/>
    <col min="4121" max="4124" width="9.875" style="15" customWidth="1"/>
    <col min="4125" max="4128" width="8.25" style="15" customWidth="1"/>
    <col min="4129" max="4130" width="8.625" style="15" customWidth="1"/>
    <col min="4131" max="4141" width="8.75" style="15" customWidth="1"/>
    <col min="4142" max="4142" width="8.625" style="15" customWidth="1"/>
    <col min="4143" max="4143" width="10.625" style="15" customWidth="1"/>
    <col min="4144" max="4147" width="9.875" style="15" customWidth="1"/>
    <col min="4148" max="4151" width="8.25" style="15" customWidth="1"/>
    <col min="4152" max="4153" width="8.625" style="15" customWidth="1"/>
    <col min="4154" max="4164" width="8.75" style="15" customWidth="1"/>
    <col min="4165" max="4165" width="8.625" style="15" customWidth="1"/>
    <col min="4166" max="4166" width="10.625" style="15" customWidth="1"/>
    <col min="4167" max="4170" width="9.875" style="15" customWidth="1"/>
    <col min="4171" max="4174" width="8.25" style="15" customWidth="1"/>
    <col min="4175" max="4176" width="8.625" style="15" customWidth="1"/>
    <col min="4177" max="4187" width="8.75" style="15" customWidth="1"/>
    <col min="4188" max="4188" width="8.625" style="15" customWidth="1"/>
    <col min="4189" max="4189" width="10.625" style="15" customWidth="1"/>
    <col min="4190" max="4193" width="9.875" style="15" customWidth="1"/>
    <col min="4194" max="4197" width="8.25" style="15" customWidth="1"/>
    <col min="4198" max="4199" width="8.625" style="15" customWidth="1"/>
    <col min="4200" max="4210" width="8.75" style="15" customWidth="1"/>
    <col min="4211" max="4211" width="8.625" style="15" customWidth="1"/>
    <col min="4212" max="4212" width="10.625" style="15" customWidth="1"/>
    <col min="4213" max="4213" width="8.875" style="15" customWidth="1"/>
    <col min="4214" max="4222" width="8.25" style="15" customWidth="1"/>
    <col min="4223" max="4223" width="8.625" style="15" customWidth="1"/>
    <col min="4224" max="4231" width="7.75" style="15" customWidth="1"/>
    <col min="4232" max="4232" width="9" style="15" customWidth="1"/>
    <col min="4233" max="4233" width="7.75" style="15" customWidth="1"/>
    <col min="4234" max="4234" width="8" style="15" customWidth="1"/>
    <col min="4235" max="4235" width="7.75" style="15" customWidth="1"/>
    <col min="4236" max="4236" width="8.625" style="15" customWidth="1"/>
    <col min="4237" max="4237" width="10.625" style="15" customWidth="1"/>
    <col min="4238" max="4241" width="6.625" style="15" customWidth="1"/>
    <col min="4242" max="4242" width="8.875" style="15" customWidth="1"/>
    <col min="4243" max="4243" width="6.875" style="15" customWidth="1"/>
    <col min="4244" max="4244" width="8.625" style="15" customWidth="1"/>
    <col min="4245" max="4245" width="6.875" style="15" customWidth="1"/>
    <col min="4246" max="4246" width="6.75" style="15" customWidth="1"/>
    <col min="4247" max="4249" width="6.875" style="15" customWidth="1"/>
    <col min="4250" max="4345" width="9" style="15" hidden="1" customWidth="1"/>
    <col min="4346" max="4352" width="9" style="15" hidden="1"/>
    <col min="4353" max="4353" width="10.625" style="15" customWidth="1"/>
    <col min="4354" max="4357" width="9.875" style="15" customWidth="1"/>
    <col min="4358" max="4361" width="8.25" style="15" customWidth="1"/>
    <col min="4362" max="4363" width="8.625" style="15" customWidth="1"/>
    <col min="4364" max="4374" width="8.75" style="15" customWidth="1"/>
    <col min="4375" max="4375" width="8.625" style="15" customWidth="1"/>
    <col min="4376" max="4376" width="10.625" style="15" customWidth="1"/>
    <col min="4377" max="4380" width="9.875" style="15" customWidth="1"/>
    <col min="4381" max="4384" width="8.25" style="15" customWidth="1"/>
    <col min="4385" max="4386" width="8.625" style="15" customWidth="1"/>
    <col min="4387" max="4397" width="8.75" style="15" customWidth="1"/>
    <col min="4398" max="4398" width="8.625" style="15" customWidth="1"/>
    <col min="4399" max="4399" width="10.625" style="15" customWidth="1"/>
    <col min="4400" max="4403" width="9.875" style="15" customWidth="1"/>
    <col min="4404" max="4407" width="8.25" style="15" customWidth="1"/>
    <col min="4408" max="4409" width="8.625" style="15" customWidth="1"/>
    <col min="4410" max="4420" width="8.75" style="15" customWidth="1"/>
    <col min="4421" max="4421" width="8.625" style="15" customWidth="1"/>
    <col min="4422" max="4422" width="10.625" style="15" customWidth="1"/>
    <col min="4423" max="4426" width="9.875" style="15" customWidth="1"/>
    <col min="4427" max="4430" width="8.25" style="15" customWidth="1"/>
    <col min="4431" max="4432" width="8.625" style="15" customWidth="1"/>
    <col min="4433" max="4443" width="8.75" style="15" customWidth="1"/>
    <col min="4444" max="4444" width="8.625" style="15" customWidth="1"/>
    <col min="4445" max="4445" width="10.625" style="15" customWidth="1"/>
    <col min="4446" max="4449" width="9.875" style="15" customWidth="1"/>
    <col min="4450" max="4453" width="8.25" style="15" customWidth="1"/>
    <col min="4454" max="4455" width="8.625" style="15" customWidth="1"/>
    <col min="4456" max="4466" width="8.75" style="15" customWidth="1"/>
    <col min="4467" max="4467" width="8.625" style="15" customWidth="1"/>
    <col min="4468" max="4468" width="10.625" style="15" customWidth="1"/>
    <col min="4469" max="4469" width="8.875" style="15" customWidth="1"/>
    <col min="4470" max="4478" width="8.25" style="15" customWidth="1"/>
    <col min="4479" max="4479" width="8.625" style="15" customWidth="1"/>
    <col min="4480" max="4487" width="7.75" style="15" customWidth="1"/>
    <col min="4488" max="4488" width="9" style="15" customWidth="1"/>
    <col min="4489" max="4489" width="7.75" style="15" customWidth="1"/>
    <col min="4490" max="4490" width="8" style="15" customWidth="1"/>
    <col min="4491" max="4491" width="7.75" style="15" customWidth="1"/>
    <col min="4492" max="4492" width="8.625" style="15" customWidth="1"/>
    <col min="4493" max="4493" width="10.625" style="15" customWidth="1"/>
    <col min="4494" max="4497" width="6.625" style="15" customWidth="1"/>
    <col min="4498" max="4498" width="8.875" style="15" customWidth="1"/>
    <col min="4499" max="4499" width="6.875" style="15" customWidth="1"/>
    <col min="4500" max="4500" width="8.625" style="15" customWidth="1"/>
    <col min="4501" max="4501" width="6.875" style="15" customWidth="1"/>
    <col min="4502" max="4502" width="6.75" style="15" customWidth="1"/>
    <col min="4503" max="4505" width="6.875" style="15" customWidth="1"/>
    <col min="4506" max="4601" width="9" style="15" hidden="1" customWidth="1"/>
    <col min="4602" max="4608" width="9" style="15" hidden="1"/>
    <col min="4609" max="4609" width="10.625" style="15" customWidth="1"/>
    <col min="4610" max="4613" width="9.875" style="15" customWidth="1"/>
    <col min="4614" max="4617" width="8.25" style="15" customWidth="1"/>
    <col min="4618" max="4619" width="8.625" style="15" customWidth="1"/>
    <col min="4620" max="4630" width="8.75" style="15" customWidth="1"/>
    <col min="4631" max="4631" width="8.625" style="15" customWidth="1"/>
    <col min="4632" max="4632" width="10.625" style="15" customWidth="1"/>
    <col min="4633" max="4636" width="9.875" style="15" customWidth="1"/>
    <col min="4637" max="4640" width="8.25" style="15" customWidth="1"/>
    <col min="4641" max="4642" width="8.625" style="15" customWidth="1"/>
    <col min="4643" max="4653" width="8.75" style="15" customWidth="1"/>
    <col min="4654" max="4654" width="8.625" style="15" customWidth="1"/>
    <col min="4655" max="4655" width="10.625" style="15" customWidth="1"/>
    <col min="4656" max="4659" width="9.875" style="15" customWidth="1"/>
    <col min="4660" max="4663" width="8.25" style="15" customWidth="1"/>
    <col min="4664" max="4665" width="8.625" style="15" customWidth="1"/>
    <col min="4666" max="4676" width="8.75" style="15" customWidth="1"/>
    <col min="4677" max="4677" width="8.625" style="15" customWidth="1"/>
    <col min="4678" max="4678" width="10.625" style="15" customWidth="1"/>
    <col min="4679" max="4682" width="9.875" style="15" customWidth="1"/>
    <col min="4683" max="4686" width="8.25" style="15" customWidth="1"/>
    <col min="4687" max="4688" width="8.625" style="15" customWidth="1"/>
    <col min="4689" max="4699" width="8.75" style="15" customWidth="1"/>
    <col min="4700" max="4700" width="8.625" style="15" customWidth="1"/>
    <col min="4701" max="4701" width="10.625" style="15" customWidth="1"/>
    <col min="4702" max="4705" width="9.875" style="15" customWidth="1"/>
    <col min="4706" max="4709" width="8.25" style="15" customWidth="1"/>
    <col min="4710" max="4711" width="8.625" style="15" customWidth="1"/>
    <col min="4712" max="4722" width="8.75" style="15" customWidth="1"/>
    <col min="4723" max="4723" width="8.625" style="15" customWidth="1"/>
    <col min="4724" max="4724" width="10.625" style="15" customWidth="1"/>
    <col min="4725" max="4725" width="8.875" style="15" customWidth="1"/>
    <col min="4726" max="4734" width="8.25" style="15" customWidth="1"/>
    <col min="4735" max="4735" width="8.625" style="15" customWidth="1"/>
    <col min="4736" max="4743" width="7.75" style="15" customWidth="1"/>
    <col min="4744" max="4744" width="9" style="15" customWidth="1"/>
    <col min="4745" max="4745" width="7.75" style="15" customWidth="1"/>
    <col min="4746" max="4746" width="8" style="15" customWidth="1"/>
    <col min="4747" max="4747" width="7.75" style="15" customWidth="1"/>
    <col min="4748" max="4748" width="8.625" style="15" customWidth="1"/>
    <col min="4749" max="4749" width="10.625" style="15" customWidth="1"/>
    <col min="4750" max="4753" width="6.625" style="15" customWidth="1"/>
    <col min="4754" max="4754" width="8.875" style="15" customWidth="1"/>
    <col min="4755" max="4755" width="6.875" style="15" customWidth="1"/>
    <col min="4756" max="4756" width="8.625" style="15" customWidth="1"/>
    <col min="4757" max="4757" width="6.875" style="15" customWidth="1"/>
    <col min="4758" max="4758" width="6.75" style="15" customWidth="1"/>
    <col min="4759" max="4761" width="6.875" style="15" customWidth="1"/>
    <col min="4762" max="4857" width="9" style="15" hidden="1" customWidth="1"/>
    <col min="4858" max="4864" width="9" style="15" hidden="1"/>
    <col min="4865" max="4865" width="10.625" style="15" customWidth="1"/>
    <col min="4866" max="4869" width="9.875" style="15" customWidth="1"/>
    <col min="4870" max="4873" width="8.25" style="15" customWidth="1"/>
    <col min="4874" max="4875" width="8.625" style="15" customWidth="1"/>
    <col min="4876" max="4886" width="8.75" style="15" customWidth="1"/>
    <col min="4887" max="4887" width="8.625" style="15" customWidth="1"/>
    <col min="4888" max="4888" width="10.625" style="15" customWidth="1"/>
    <col min="4889" max="4892" width="9.875" style="15" customWidth="1"/>
    <col min="4893" max="4896" width="8.25" style="15" customWidth="1"/>
    <col min="4897" max="4898" width="8.625" style="15" customWidth="1"/>
    <col min="4899" max="4909" width="8.75" style="15" customWidth="1"/>
    <col min="4910" max="4910" width="8.625" style="15" customWidth="1"/>
    <col min="4911" max="4911" width="10.625" style="15" customWidth="1"/>
    <col min="4912" max="4915" width="9.875" style="15" customWidth="1"/>
    <col min="4916" max="4919" width="8.25" style="15" customWidth="1"/>
    <col min="4920" max="4921" width="8.625" style="15" customWidth="1"/>
    <col min="4922" max="4932" width="8.75" style="15" customWidth="1"/>
    <col min="4933" max="4933" width="8.625" style="15" customWidth="1"/>
    <col min="4934" max="4934" width="10.625" style="15" customWidth="1"/>
    <col min="4935" max="4938" width="9.875" style="15" customWidth="1"/>
    <col min="4939" max="4942" width="8.25" style="15" customWidth="1"/>
    <col min="4943" max="4944" width="8.625" style="15" customWidth="1"/>
    <col min="4945" max="4955" width="8.75" style="15" customWidth="1"/>
    <col min="4956" max="4956" width="8.625" style="15" customWidth="1"/>
    <col min="4957" max="4957" width="10.625" style="15" customWidth="1"/>
    <col min="4958" max="4961" width="9.875" style="15" customWidth="1"/>
    <col min="4962" max="4965" width="8.25" style="15" customWidth="1"/>
    <col min="4966" max="4967" width="8.625" style="15" customWidth="1"/>
    <col min="4968" max="4978" width="8.75" style="15" customWidth="1"/>
    <col min="4979" max="4979" width="8.625" style="15" customWidth="1"/>
    <col min="4980" max="4980" width="10.625" style="15" customWidth="1"/>
    <col min="4981" max="4981" width="8.875" style="15" customWidth="1"/>
    <col min="4982" max="4990" width="8.25" style="15" customWidth="1"/>
    <col min="4991" max="4991" width="8.625" style="15" customWidth="1"/>
    <col min="4992" max="4999" width="7.75" style="15" customWidth="1"/>
    <col min="5000" max="5000" width="9" style="15" customWidth="1"/>
    <col min="5001" max="5001" width="7.75" style="15" customWidth="1"/>
    <col min="5002" max="5002" width="8" style="15" customWidth="1"/>
    <col min="5003" max="5003" width="7.75" style="15" customWidth="1"/>
    <col min="5004" max="5004" width="8.625" style="15" customWidth="1"/>
    <col min="5005" max="5005" width="10.625" style="15" customWidth="1"/>
    <col min="5006" max="5009" width="6.625" style="15" customWidth="1"/>
    <col min="5010" max="5010" width="8.875" style="15" customWidth="1"/>
    <col min="5011" max="5011" width="6.875" style="15" customWidth="1"/>
    <col min="5012" max="5012" width="8.625" style="15" customWidth="1"/>
    <col min="5013" max="5013" width="6.875" style="15" customWidth="1"/>
    <col min="5014" max="5014" width="6.75" style="15" customWidth="1"/>
    <col min="5015" max="5017" width="6.875" style="15" customWidth="1"/>
    <col min="5018" max="5113" width="9" style="15" hidden="1" customWidth="1"/>
    <col min="5114" max="5120" width="9" style="15" hidden="1"/>
    <col min="5121" max="5121" width="10.625" style="15" customWidth="1"/>
    <col min="5122" max="5125" width="9.875" style="15" customWidth="1"/>
    <col min="5126" max="5129" width="8.25" style="15" customWidth="1"/>
    <col min="5130" max="5131" width="8.625" style="15" customWidth="1"/>
    <col min="5132" max="5142" width="8.75" style="15" customWidth="1"/>
    <col min="5143" max="5143" width="8.625" style="15" customWidth="1"/>
    <col min="5144" max="5144" width="10.625" style="15" customWidth="1"/>
    <col min="5145" max="5148" width="9.875" style="15" customWidth="1"/>
    <col min="5149" max="5152" width="8.25" style="15" customWidth="1"/>
    <col min="5153" max="5154" width="8.625" style="15" customWidth="1"/>
    <col min="5155" max="5165" width="8.75" style="15" customWidth="1"/>
    <col min="5166" max="5166" width="8.625" style="15" customWidth="1"/>
    <col min="5167" max="5167" width="10.625" style="15" customWidth="1"/>
    <col min="5168" max="5171" width="9.875" style="15" customWidth="1"/>
    <col min="5172" max="5175" width="8.25" style="15" customWidth="1"/>
    <col min="5176" max="5177" width="8.625" style="15" customWidth="1"/>
    <col min="5178" max="5188" width="8.75" style="15" customWidth="1"/>
    <col min="5189" max="5189" width="8.625" style="15" customWidth="1"/>
    <col min="5190" max="5190" width="10.625" style="15" customWidth="1"/>
    <col min="5191" max="5194" width="9.875" style="15" customWidth="1"/>
    <col min="5195" max="5198" width="8.25" style="15" customWidth="1"/>
    <col min="5199" max="5200" width="8.625" style="15" customWidth="1"/>
    <col min="5201" max="5211" width="8.75" style="15" customWidth="1"/>
    <col min="5212" max="5212" width="8.625" style="15" customWidth="1"/>
    <col min="5213" max="5213" width="10.625" style="15" customWidth="1"/>
    <col min="5214" max="5217" width="9.875" style="15" customWidth="1"/>
    <col min="5218" max="5221" width="8.25" style="15" customWidth="1"/>
    <col min="5222" max="5223" width="8.625" style="15" customWidth="1"/>
    <col min="5224" max="5234" width="8.75" style="15" customWidth="1"/>
    <col min="5235" max="5235" width="8.625" style="15" customWidth="1"/>
    <col min="5236" max="5236" width="10.625" style="15" customWidth="1"/>
    <col min="5237" max="5237" width="8.875" style="15" customWidth="1"/>
    <col min="5238" max="5246" width="8.25" style="15" customWidth="1"/>
    <col min="5247" max="5247" width="8.625" style="15" customWidth="1"/>
    <col min="5248" max="5255" width="7.75" style="15" customWidth="1"/>
    <col min="5256" max="5256" width="9" style="15" customWidth="1"/>
    <col min="5257" max="5257" width="7.75" style="15" customWidth="1"/>
    <col min="5258" max="5258" width="8" style="15" customWidth="1"/>
    <col min="5259" max="5259" width="7.75" style="15" customWidth="1"/>
    <col min="5260" max="5260" width="8.625" style="15" customWidth="1"/>
    <col min="5261" max="5261" width="10.625" style="15" customWidth="1"/>
    <col min="5262" max="5265" width="6.625" style="15" customWidth="1"/>
    <col min="5266" max="5266" width="8.875" style="15" customWidth="1"/>
    <col min="5267" max="5267" width="6.875" style="15" customWidth="1"/>
    <col min="5268" max="5268" width="8.625" style="15" customWidth="1"/>
    <col min="5269" max="5269" width="6.875" style="15" customWidth="1"/>
    <col min="5270" max="5270" width="6.75" style="15" customWidth="1"/>
    <col min="5271" max="5273" width="6.875" style="15" customWidth="1"/>
    <col min="5274" max="5369" width="9" style="15" hidden="1" customWidth="1"/>
    <col min="5370" max="5376" width="9" style="15" hidden="1"/>
    <col min="5377" max="5377" width="10.625" style="15" customWidth="1"/>
    <col min="5378" max="5381" width="9.875" style="15" customWidth="1"/>
    <col min="5382" max="5385" width="8.25" style="15" customWidth="1"/>
    <col min="5386" max="5387" width="8.625" style="15" customWidth="1"/>
    <col min="5388" max="5398" width="8.75" style="15" customWidth="1"/>
    <col min="5399" max="5399" width="8.625" style="15" customWidth="1"/>
    <col min="5400" max="5400" width="10.625" style="15" customWidth="1"/>
    <col min="5401" max="5404" width="9.875" style="15" customWidth="1"/>
    <col min="5405" max="5408" width="8.25" style="15" customWidth="1"/>
    <col min="5409" max="5410" width="8.625" style="15" customWidth="1"/>
    <col min="5411" max="5421" width="8.75" style="15" customWidth="1"/>
    <col min="5422" max="5422" width="8.625" style="15" customWidth="1"/>
    <col min="5423" max="5423" width="10.625" style="15" customWidth="1"/>
    <col min="5424" max="5427" width="9.875" style="15" customWidth="1"/>
    <col min="5428" max="5431" width="8.25" style="15" customWidth="1"/>
    <col min="5432" max="5433" width="8.625" style="15" customWidth="1"/>
    <col min="5434" max="5444" width="8.75" style="15" customWidth="1"/>
    <col min="5445" max="5445" width="8.625" style="15" customWidth="1"/>
    <col min="5446" max="5446" width="10.625" style="15" customWidth="1"/>
    <col min="5447" max="5450" width="9.875" style="15" customWidth="1"/>
    <col min="5451" max="5454" width="8.25" style="15" customWidth="1"/>
    <col min="5455" max="5456" width="8.625" style="15" customWidth="1"/>
    <col min="5457" max="5467" width="8.75" style="15" customWidth="1"/>
    <col min="5468" max="5468" width="8.625" style="15" customWidth="1"/>
    <col min="5469" max="5469" width="10.625" style="15" customWidth="1"/>
    <col min="5470" max="5473" width="9.875" style="15" customWidth="1"/>
    <col min="5474" max="5477" width="8.25" style="15" customWidth="1"/>
    <col min="5478" max="5479" width="8.625" style="15" customWidth="1"/>
    <col min="5480" max="5490" width="8.75" style="15" customWidth="1"/>
    <col min="5491" max="5491" width="8.625" style="15" customWidth="1"/>
    <col min="5492" max="5492" width="10.625" style="15" customWidth="1"/>
    <col min="5493" max="5493" width="8.875" style="15" customWidth="1"/>
    <col min="5494" max="5502" width="8.25" style="15" customWidth="1"/>
    <col min="5503" max="5503" width="8.625" style="15" customWidth="1"/>
    <col min="5504" max="5511" width="7.75" style="15" customWidth="1"/>
    <col min="5512" max="5512" width="9" style="15" customWidth="1"/>
    <col min="5513" max="5513" width="7.75" style="15" customWidth="1"/>
    <col min="5514" max="5514" width="8" style="15" customWidth="1"/>
    <col min="5515" max="5515" width="7.75" style="15" customWidth="1"/>
    <col min="5516" max="5516" width="8.625" style="15" customWidth="1"/>
    <col min="5517" max="5517" width="10.625" style="15" customWidth="1"/>
    <col min="5518" max="5521" width="6.625" style="15" customWidth="1"/>
    <col min="5522" max="5522" width="8.875" style="15" customWidth="1"/>
    <col min="5523" max="5523" width="6.875" style="15" customWidth="1"/>
    <col min="5524" max="5524" width="8.625" style="15" customWidth="1"/>
    <col min="5525" max="5525" width="6.875" style="15" customWidth="1"/>
    <col min="5526" max="5526" width="6.75" style="15" customWidth="1"/>
    <col min="5527" max="5529" width="6.875" style="15" customWidth="1"/>
    <col min="5530" max="5625" width="9" style="15" hidden="1" customWidth="1"/>
    <col min="5626" max="5632" width="9" style="15" hidden="1"/>
    <col min="5633" max="5633" width="10.625" style="15" customWidth="1"/>
    <col min="5634" max="5637" width="9.875" style="15" customWidth="1"/>
    <col min="5638" max="5641" width="8.25" style="15" customWidth="1"/>
    <col min="5642" max="5643" width="8.625" style="15" customWidth="1"/>
    <col min="5644" max="5654" width="8.75" style="15" customWidth="1"/>
    <col min="5655" max="5655" width="8.625" style="15" customWidth="1"/>
    <col min="5656" max="5656" width="10.625" style="15" customWidth="1"/>
    <col min="5657" max="5660" width="9.875" style="15" customWidth="1"/>
    <col min="5661" max="5664" width="8.25" style="15" customWidth="1"/>
    <col min="5665" max="5666" width="8.625" style="15" customWidth="1"/>
    <col min="5667" max="5677" width="8.75" style="15" customWidth="1"/>
    <col min="5678" max="5678" width="8.625" style="15" customWidth="1"/>
    <col min="5679" max="5679" width="10.625" style="15" customWidth="1"/>
    <col min="5680" max="5683" width="9.875" style="15" customWidth="1"/>
    <col min="5684" max="5687" width="8.25" style="15" customWidth="1"/>
    <col min="5688" max="5689" width="8.625" style="15" customWidth="1"/>
    <col min="5690" max="5700" width="8.75" style="15" customWidth="1"/>
    <col min="5701" max="5701" width="8.625" style="15" customWidth="1"/>
    <col min="5702" max="5702" width="10.625" style="15" customWidth="1"/>
    <col min="5703" max="5706" width="9.875" style="15" customWidth="1"/>
    <col min="5707" max="5710" width="8.25" style="15" customWidth="1"/>
    <col min="5711" max="5712" width="8.625" style="15" customWidth="1"/>
    <col min="5713" max="5723" width="8.75" style="15" customWidth="1"/>
    <col min="5724" max="5724" width="8.625" style="15" customWidth="1"/>
    <col min="5725" max="5725" width="10.625" style="15" customWidth="1"/>
    <col min="5726" max="5729" width="9.875" style="15" customWidth="1"/>
    <col min="5730" max="5733" width="8.25" style="15" customWidth="1"/>
    <col min="5734" max="5735" width="8.625" style="15" customWidth="1"/>
    <col min="5736" max="5746" width="8.75" style="15" customWidth="1"/>
    <col min="5747" max="5747" width="8.625" style="15" customWidth="1"/>
    <col min="5748" max="5748" width="10.625" style="15" customWidth="1"/>
    <col min="5749" max="5749" width="8.875" style="15" customWidth="1"/>
    <col min="5750" max="5758" width="8.25" style="15" customWidth="1"/>
    <col min="5759" max="5759" width="8.625" style="15" customWidth="1"/>
    <col min="5760" max="5767" width="7.75" style="15" customWidth="1"/>
    <col min="5768" max="5768" width="9" style="15" customWidth="1"/>
    <col min="5769" max="5769" width="7.75" style="15" customWidth="1"/>
    <col min="5770" max="5770" width="8" style="15" customWidth="1"/>
    <col min="5771" max="5771" width="7.75" style="15" customWidth="1"/>
    <col min="5772" max="5772" width="8.625" style="15" customWidth="1"/>
    <col min="5773" max="5773" width="10.625" style="15" customWidth="1"/>
    <col min="5774" max="5777" width="6.625" style="15" customWidth="1"/>
    <col min="5778" max="5778" width="8.875" style="15" customWidth="1"/>
    <col min="5779" max="5779" width="6.875" style="15" customWidth="1"/>
    <col min="5780" max="5780" width="8.625" style="15" customWidth="1"/>
    <col min="5781" max="5781" width="6.875" style="15" customWidth="1"/>
    <col min="5782" max="5782" width="6.75" style="15" customWidth="1"/>
    <col min="5783" max="5785" width="6.875" style="15" customWidth="1"/>
    <col min="5786" max="5881" width="9" style="15" hidden="1" customWidth="1"/>
    <col min="5882" max="5888" width="9" style="15" hidden="1"/>
    <col min="5889" max="5889" width="10.625" style="15" customWidth="1"/>
    <col min="5890" max="5893" width="9.875" style="15" customWidth="1"/>
    <col min="5894" max="5897" width="8.25" style="15" customWidth="1"/>
    <col min="5898" max="5899" width="8.625" style="15" customWidth="1"/>
    <col min="5900" max="5910" width="8.75" style="15" customWidth="1"/>
    <col min="5911" max="5911" width="8.625" style="15" customWidth="1"/>
    <col min="5912" max="5912" width="10.625" style="15" customWidth="1"/>
    <col min="5913" max="5916" width="9.875" style="15" customWidth="1"/>
    <col min="5917" max="5920" width="8.25" style="15" customWidth="1"/>
    <col min="5921" max="5922" width="8.625" style="15" customWidth="1"/>
    <col min="5923" max="5933" width="8.75" style="15" customWidth="1"/>
    <col min="5934" max="5934" width="8.625" style="15" customWidth="1"/>
    <col min="5935" max="5935" width="10.625" style="15" customWidth="1"/>
    <col min="5936" max="5939" width="9.875" style="15" customWidth="1"/>
    <col min="5940" max="5943" width="8.25" style="15" customWidth="1"/>
    <col min="5944" max="5945" width="8.625" style="15" customWidth="1"/>
    <col min="5946" max="5956" width="8.75" style="15" customWidth="1"/>
    <col min="5957" max="5957" width="8.625" style="15" customWidth="1"/>
    <col min="5958" max="5958" width="10.625" style="15" customWidth="1"/>
    <col min="5959" max="5962" width="9.875" style="15" customWidth="1"/>
    <col min="5963" max="5966" width="8.25" style="15" customWidth="1"/>
    <col min="5967" max="5968" width="8.625" style="15" customWidth="1"/>
    <col min="5969" max="5979" width="8.75" style="15" customWidth="1"/>
    <col min="5980" max="5980" width="8.625" style="15" customWidth="1"/>
    <col min="5981" max="5981" width="10.625" style="15" customWidth="1"/>
    <col min="5982" max="5985" width="9.875" style="15" customWidth="1"/>
    <col min="5986" max="5989" width="8.25" style="15" customWidth="1"/>
    <col min="5990" max="5991" width="8.625" style="15" customWidth="1"/>
    <col min="5992" max="6002" width="8.75" style="15" customWidth="1"/>
    <col min="6003" max="6003" width="8.625" style="15" customWidth="1"/>
    <col min="6004" max="6004" width="10.625" style="15" customWidth="1"/>
    <col min="6005" max="6005" width="8.875" style="15" customWidth="1"/>
    <col min="6006" max="6014" width="8.25" style="15" customWidth="1"/>
    <col min="6015" max="6015" width="8.625" style="15" customWidth="1"/>
    <col min="6016" max="6023" width="7.75" style="15" customWidth="1"/>
    <col min="6024" max="6024" width="9" style="15" customWidth="1"/>
    <col min="6025" max="6025" width="7.75" style="15" customWidth="1"/>
    <col min="6026" max="6026" width="8" style="15" customWidth="1"/>
    <col min="6027" max="6027" width="7.75" style="15" customWidth="1"/>
    <col min="6028" max="6028" width="8.625" style="15" customWidth="1"/>
    <col min="6029" max="6029" width="10.625" style="15" customWidth="1"/>
    <col min="6030" max="6033" width="6.625" style="15" customWidth="1"/>
    <col min="6034" max="6034" width="8.875" style="15" customWidth="1"/>
    <col min="6035" max="6035" width="6.875" style="15" customWidth="1"/>
    <col min="6036" max="6036" width="8.625" style="15" customWidth="1"/>
    <col min="6037" max="6037" width="6.875" style="15" customWidth="1"/>
    <col min="6038" max="6038" width="6.75" style="15" customWidth="1"/>
    <col min="6039" max="6041" width="6.875" style="15" customWidth="1"/>
    <col min="6042" max="6137" width="9" style="15" hidden="1" customWidth="1"/>
    <col min="6138" max="6144" width="9" style="15" hidden="1"/>
    <col min="6145" max="6145" width="10.625" style="15" customWidth="1"/>
    <col min="6146" max="6149" width="9.875" style="15" customWidth="1"/>
    <col min="6150" max="6153" width="8.25" style="15" customWidth="1"/>
    <col min="6154" max="6155" width="8.625" style="15" customWidth="1"/>
    <col min="6156" max="6166" width="8.75" style="15" customWidth="1"/>
    <col min="6167" max="6167" width="8.625" style="15" customWidth="1"/>
    <col min="6168" max="6168" width="10.625" style="15" customWidth="1"/>
    <col min="6169" max="6172" width="9.875" style="15" customWidth="1"/>
    <col min="6173" max="6176" width="8.25" style="15" customWidth="1"/>
    <col min="6177" max="6178" width="8.625" style="15" customWidth="1"/>
    <col min="6179" max="6189" width="8.75" style="15" customWidth="1"/>
    <col min="6190" max="6190" width="8.625" style="15" customWidth="1"/>
    <col min="6191" max="6191" width="10.625" style="15" customWidth="1"/>
    <col min="6192" max="6195" width="9.875" style="15" customWidth="1"/>
    <col min="6196" max="6199" width="8.25" style="15" customWidth="1"/>
    <col min="6200" max="6201" width="8.625" style="15" customWidth="1"/>
    <col min="6202" max="6212" width="8.75" style="15" customWidth="1"/>
    <col min="6213" max="6213" width="8.625" style="15" customWidth="1"/>
    <col min="6214" max="6214" width="10.625" style="15" customWidth="1"/>
    <col min="6215" max="6218" width="9.875" style="15" customWidth="1"/>
    <col min="6219" max="6222" width="8.25" style="15" customWidth="1"/>
    <col min="6223" max="6224" width="8.625" style="15" customWidth="1"/>
    <col min="6225" max="6235" width="8.75" style="15" customWidth="1"/>
    <col min="6236" max="6236" width="8.625" style="15" customWidth="1"/>
    <col min="6237" max="6237" width="10.625" style="15" customWidth="1"/>
    <col min="6238" max="6241" width="9.875" style="15" customWidth="1"/>
    <col min="6242" max="6245" width="8.25" style="15" customWidth="1"/>
    <col min="6246" max="6247" width="8.625" style="15" customWidth="1"/>
    <col min="6248" max="6258" width="8.75" style="15" customWidth="1"/>
    <col min="6259" max="6259" width="8.625" style="15" customWidth="1"/>
    <col min="6260" max="6260" width="10.625" style="15" customWidth="1"/>
    <col min="6261" max="6261" width="8.875" style="15" customWidth="1"/>
    <col min="6262" max="6270" width="8.25" style="15" customWidth="1"/>
    <col min="6271" max="6271" width="8.625" style="15" customWidth="1"/>
    <col min="6272" max="6279" width="7.75" style="15" customWidth="1"/>
    <col min="6280" max="6280" width="9" style="15" customWidth="1"/>
    <col min="6281" max="6281" width="7.75" style="15" customWidth="1"/>
    <col min="6282" max="6282" width="8" style="15" customWidth="1"/>
    <col min="6283" max="6283" width="7.75" style="15" customWidth="1"/>
    <col min="6284" max="6284" width="8.625" style="15" customWidth="1"/>
    <col min="6285" max="6285" width="10.625" style="15" customWidth="1"/>
    <col min="6286" max="6289" width="6.625" style="15" customWidth="1"/>
    <col min="6290" max="6290" width="8.875" style="15" customWidth="1"/>
    <col min="6291" max="6291" width="6.875" style="15" customWidth="1"/>
    <col min="6292" max="6292" width="8.625" style="15" customWidth="1"/>
    <col min="6293" max="6293" width="6.875" style="15" customWidth="1"/>
    <col min="6294" max="6294" width="6.75" style="15" customWidth="1"/>
    <col min="6295" max="6297" width="6.875" style="15" customWidth="1"/>
    <col min="6298" max="6393" width="9" style="15" hidden="1" customWidth="1"/>
    <col min="6394" max="6400" width="9" style="15" hidden="1"/>
    <col min="6401" max="6401" width="10.625" style="15" customWidth="1"/>
    <col min="6402" max="6405" width="9.875" style="15" customWidth="1"/>
    <col min="6406" max="6409" width="8.25" style="15" customWidth="1"/>
    <col min="6410" max="6411" width="8.625" style="15" customWidth="1"/>
    <col min="6412" max="6422" width="8.75" style="15" customWidth="1"/>
    <col min="6423" max="6423" width="8.625" style="15" customWidth="1"/>
    <col min="6424" max="6424" width="10.625" style="15" customWidth="1"/>
    <col min="6425" max="6428" width="9.875" style="15" customWidth="1"/>
    <col min="6429" max="6432" width="8.25" style="15" customWidth="1"/>
    <col min="6433" max="6434" width="8.625" style="15" customWidth="1"/>
    <col min="6435" max="6445" width="8.75" style="15" customWidth="1"/>
    <col min="6446" max="6446" width="8.625" style="15" customWidth="1"/>
    <col min="6447" max="6447" width="10.625" style="15" customWidth="1"/>
    <col min="6448" max="6451" width="9.875" style="15" customWidth="1"/>
    <col min="6452" max="6455" width="8.25" style="15" customWidth="1"/>
    <col min="6456" max="6457" width="8.625" style="15" customWidth="1"/>
    <col min="6458" max="6468" width="8.75" style="15" customWidth="1"/>
    <col min="6469" max="6469" width="8.625" style="15" customWidth="1"/>
    <col min="6470" max="6470" width="10.625" style="15" customWidth="1"/>
    <col min="6471" max="6474" width="9.875" style="15" customWidth="1"/>
    <col min="6475" max="6478" width="8.25" style="15" customWidth="1"/>
    <col min="6479" max="6480" width="8.625" style="15" customWidth="1"/>
    <col min="6481" max="6491" width="8.75" style="15" customWidth="1"/>
    <col min="6492" max="6492" width="8.625" style="15" customWidth="1"/>
    <col min="6493" max="6493" width="10.625" style="15" customWidth="1"/>
    <col min="6494" max="6497" width="9.875" style="15" customWidth="1"/>
    <col min="6498" max="6501" width="8.25" style="15" customWidth="1"/>
    <col min="6502" max="6503" width="8.625" style="15" customWidth="1"/>
    <col min="6504" max="6514" width="8.75" style="15" customWidth="1"/>
    <col min="6515" max="6515" width="8.625" style="15" customWidth="1"/>
    <col min="6516" max="6516" width="10.625" style="15" customWidth="1"/>
    <col min="6517" max="6517" width="8.875" style="15" customWidth="1"/>
    <col min="6518" max="6526" width="8.25" style="15" customWidth="1"/>
    <col min="6527" max="6527" width="8.625" style="15" customWidth="1"/>
    <col min="6528" max="6535" width="7.75" style="15" customWidth="1"/>
    <col min="6536" max="6536" width="9" style="15" customWidth="1"/>
    <col min="6537" max="6537" width="7.75" style="15" customWidth="1"/>
    <col min="6538" max="6538" width="8" style="15" customWidth="1"/>
    <col min="6539" max="6539" width="7.75" style="15" customWidth="1"/>
    <col min="6540" max="6540" width="8.625" style="15" customWidth="1"/>
    <col min="6541" max="6541" width="10.625" style="15" customWidth="1"/>
    <col min="6542" max="6545" width="6.625" style="15" customWidth="1"/>
    <col min="6546" max="6546" width="8.875" style="15" customWidth="1"/>
    <col min="6547" max="6547" width="6.875" style="15" customWidth="1"/>
    <col min="6548" max="6548" width="8.625" style="15" customWidth="1"/>
    <col min="6549" max="6549" width="6.875" style="15" customWidth="1"/>
    <col min="6550" max="6550" width="6.75" style="15" customWidth="1"/>
    <col min="6551" max="6553" width="6.875" style="15" customWidth="1"/>
    <col min="6554" max="6649" width="9" style="15" hidden="1" customWidth="1"/>
    <col min="6650" max="6656" width="9" style="15" hidden="1"/>
    <col min="6657" max="6657" width="10.625" style="15" customWidth="1"/>
    <col min="6658" max="6661" width="9.875" style="15" customWidth="1"/>
    <col min="6662" max="6665" width="8.25" style="15" customWidth="1"/>
    <col min="6666" max="6667" width="8.625" style="15" customWidth="1"/>
    <col min="6668" max="6678" width="8.75" style="15" customWidth="1"/>
    <col min="6679" max="6679" width="8.625" style="15" customWidth="1"/>
    <col min="6680" max="6680" width="10.625" style="15" customWidth="1"/>
    <col min="6681" max="6684" width="9.875" style="15" customWidth="1"/>
    <col min="6685" max="6688" width="8.25" style="15" customWidth="1"/>
    <col min="6689" max="6690" width="8.625" style="15" customWidth="1"/>
    <col min="6691" max="6701" width="8.75" style="15" customWidth="1"/>
    <col min="6702" max="6702" width="8.625" style="15" customWidth="1"/>
    <col min="6703" max="6703" width="10.625" style="15" customWidth="1"/>
    <col min="6704" max="6707" width="9.875" style="15" customWidth="1"/>
    <col min="6708" max="6711" width="8.25" style="15" customWidth="1"/>
    <col min="6712" max="6713" width="8.625" style="15" customWidth="1"/>
    <col min="6714" max="6724" width="8.75" style="15" customWidth="1"/>
    <col min="6725" max="6725" width="8.625" style="15" customWidth="1"/>
    <col min="6726" max="6726" width="10.625" style="15" customWidth="1"/>
    <col min="6727" max="6730" width="9.875" style="15" customWidth="1"/>
    <col min="6731" max="6734" width="8.25" style="15" customWidth="1"/>
    <col min="6735" max="6736" width="8.625" style="15" customWidth="1"/>
    <col min="6737" max="6747" width="8.75" style="15" customWidth="1"/>
    <col min="6748" max="6748" width="8.625" style="15" customWidth="1"/>
    <col min="6749" max="6749" width="10.625" style="15" customWidth="1"/>
    <col min="6750" max="6753" width="9.875" style="15" customWidth="1"/>
    <col min="6754" max="6757" width="8.25" style="15" customWidth="1"/>
    <col min="6758" max="6759" width="8.625" style="15" customWidth="1"/>
    <col min="6760" max="6770" width="8.75" style="15" customWidth="1"/>
    <col min="6771" max="6771" width="8.625" style="15" customWidth="1"/>
    <col min="6772" max="6772" width="10.625" style="15" customWidth="1"/>
    <col min="6773" max="6773" width="8.875" style="15" customWidth="1"/>
    <col min="6774" max="6782" width="8.25" style="15" customWidth="1"/>
    <col min="6783" max="6783" width="8.625" style="15" customWidth="1"/>
    <col min="6784" max="6791" width="7.75" style="15" customWidth="1"/>
    <col min="6792" max="6792" width="9" style="15" customWidth="1"/>
    <col min="6793" max="6793" width="7.75" style="15" customWidth="1"/>
    <col min="6794" max="6794" width="8" style="15" customWidth="1"/>
    <col min="6795" max="6795" width="7.75" style="15" customWidth="1"/>
    <col min="6796" max="6796" width="8.625" style="15" customWidth="1"/>
    <col min="6797" max="6797" width="10.625" style="15" customWidth="1"/>
    <col min="6798" max="6801" width="6.625" style="15" customWidth="1"/>
    <col min="6802" max="6802" width="8.875" style="15" customWidth="1"/>
    <col min="6803" max="6803" width="6.875" style="15" customWidth="1"/>
    <col min="6804" max="6804" width="8.625" style="15" customWidth="1"/>
    <col min="6805" max="6805" width="6.875" style="15" customWidth="1"/>
    <col min="6806" max="6806" width="6.75" style="15" customWidth="1"/>
    <col min="6807" max="6809" width="6.875" style="15" customWidth="1"/>
    <col min="6810" max="6905" width="9" style="15" hidden="1" customWidth="1"/>
    <col min="6906" max="6912" width="9" style="15" hidden="1"/>
    <col min="6913" max="6913" width="10.625" style="15" customWidth="1"/>
    <col min="6914" max="6917" width="9.875" style="15" customWidth="1"/>
    <col min="6918" max="6921" width="8.25" style="15" customWidth="1"/>
    <col min="6922" max="6923" width="8.625" style="15" customWidth="1"/>
    <col min="6924" max="6934" width="8.75" style="15" customWidth="1"/>
    <col min="6935" max="6935" width="8.625" style="15" customWidth="1"/>
    <col min="6936" max="6936" width="10.625" style="15" customWidth="1"/>
    <col min="6937" max="6940" width="9.875" style="15" customWidth="1"/>
    <col min="6941" max="6944" width="8.25" style="15" customWidth="1"/>
    <col min="6945" max="6946" width="8.625" style="15" customWidth="1"/>
    <col min="6947" max="6957" width="8.75" style="15" customWidth="1"/>
    <col min="6958" max="6958" width="8.625" style="15" customWidth="1"/>
    <col min="6959" max="6959" width="10.625" style="15" customWidth="1"/>
    <col min="6960" max="6963" width="9.875" style="15" customWidth="1"/>
    <col min="6964" max="6967" width="8.25" style="15" customWidth="1"/>
    <col min="6968" max="6969" width="8.625" style="15" customWidth="1"/>
    <col min="6970" max="6980" width="8.75" style="15" customWidth="1"/>
    <col min="6981" max="6981" width="8.625" style="15" customWidth="1"/>
    <col min="6982" max="6982" width="10.625" style="15" customWidth="1"/>
    <col min="6983" max="6986" width="9.875" style="15" customWidth="1"/>
    <col min="6987" max="6990" width="8.25" style="15" customWidth="1"/>
    <col min="6991" max="6992" width="8.625" style="15" customWidth="1"/>
    <col min="6993" max="7003" width="8.75" style="15" customWidth="1"/>
    <col min="7004" max="7004" width="8.625" style="15" customWidth="1"/>
    <col min="7005" max="7005" width="10.625" style="15" customWidth="1"/>
    <col min="7006" max="7009" width="9.875" style="15" customWidth="1"/>
    <col min="7010" max="7013" width="8.25" style="15" customWidth="1"/>
    <col min="7014" max="7015" width="8.625" style="15" customWidth="1"/>
    <col min="7016" max="7026" width="8.75" style="15" customWidth="1"/>
    <col min="7027" max="7027" width="8.625" style="15" customWidth="1"/>
    <col min="7028" max="7028" width="10.625" style="15" customWidth="1"/>
    <col min="7029" max="7029" width="8.875" style="15" customWidth="1"/>
    <col min="7030" max="7038" width="8.25" style="15" customWidth="1"/>
    <col min="7039" max="7039" width="8.625" style="15" customWidth="1"/>
    <col min="7040" max="7047" width="7.75" style="15" customWidth="1"/>
    <col min="7048" max="7048" width="9" style="15" customWidth="1"/>
    <col min="7049" max="7049" width="7.75" style="15" customWidth="1"/>
    <col min="7050" max="7050" width="8" style="15" customWidth="1"/>
    <col min="7051" max="7051" width="7.75" style="15" customWidth="1"/>
    <col min="7052" max="7052" width="8.625" style="15" customWidth="1"/>
    <col min="7053" max="7053" width="10.625" style="15" customWidth="1"/>
    <col min="7054" max="7057" width="6.625" style="15" customWidth="1"/>
    <col min="7058" max="7058" width="8.875" style="15" customWidth="1"/>
    <col min="7059" max="7059" width="6.875" style="15" customWidth="1"/>
    <col min="7060" max="7060" width="8.625" style="15" customWidth="1"/>
    <col min="7061" max="7061" width="6.875" style="15" customWidth="1"/>
    <col min="7062" max="7062" width="6.75" style="15" customWidth="1"/>
    <col min="7063" max="7065" width="6.875" style="15" customWidth="1"/>
    <col min="7066" max="7161" width="9" style="15" hidden="1" customWidth="1"/>
    <col min="7162" max="7168" width="9" style="15" hidden="1"/>
    <col min="7169" max="7169" width="10.625" style="15" customWidth="1"/>
    <col min="7170" max="7173" width="9.875" style="15" customWidth="1"/>
    <col min="7174" max="7177" width="8.25" style="15" customWidth="1"/>
    <col min="7178" max="7179" width="8.625" style="15" customWidth="1"/>
    <col min="7180" max="7190" width="8.75" style="15" customWidth="1"/>
    <col min="7191" max="7191" width="8.625" style="15" customWidth="1"/>
    <col min="7192" max="7192" width="10.625" style="15" customWidth="1"/>
    <col min="7193" max="7196" width="9.875" style="15" customWidth="1"/>
    <col min="7197" max="7200" width="8.25" style="15" customWidth="1"/>
    <col min="7201" max="7202" width="8.625" style="15" customWidth="1"/>
    <col min="7203" max="7213" width="8.75" style="15" customWidth="1"/>
    <col min="7214" max="7214" width="8.625" style="15" customWidth="1"/>
    <col min="7215" max="7215" width="10.625" style="15" customWidth="1"/>
    <col min="7216" max="7219" width="9.875" style="15" customWidth="1"/>
    <col min="7220" max="7223" width="8.25" style="15" customWidth="1"/>
    <col min="7224" max="7225" width="8.625" style="15" customWidth="1"/>
    <col min="7226" max="7236" width="8.75" style="15" customWidth="1"/>
    <col min="7237" max="7237" width="8.625" style="15" customWidth="1"/>
    <col min="7238" max="7238" width="10.625" style="15" customWidth="1"/>
    <col min="7239" max="7242" width="9.875" style="15" customWidth="1"/>
    <col min="7243" max="7246" width="8.25" style="15" customWidth="1"/>
    <col min="7247" max="7248" width="8.625" style="15" customWidth="1"/>
    <col min="7249" max="7259" width="8.75" style="15" customWidth="1"/>
    <col min="7260" max="7260" width="8.625" style="15" customWidth="1"/>
    <col min="7261" max="7261" width="10.625" style="15" customWidth="1"/>
    <col min="7262" max="7265" width="9.875" style="15" customWidth="1"/>
    <col min="7266" max="7269" width="8.25" style="15" customWidth="1"/>
    <col min="7270" max="7271" width="8.625" style="15" customWidth="1"/>
    <col min="7272" max="7282" width="8.75" style="15" customWidth="1"/>
    <col min="7283" max="7283" width="8.625" style="15" customWidth="1"/>
    <col min="7284" max="7284" width="10.625" style="15" customWidth="1"/>
    <col min="7285" max="7285" width="8.875" style="15" customWidth="1"/>
    <col min="7286" max="7294" width="8.25" style="15" customWidth="1"/>
    <col min="7295" max="7295" width="8.625" style="15" customWidth="1"/>
    <col min="7296" max="7303" width="7.75" style="15" customWidth="1"/>
    <col min="7304" max="7304" width="9" style="15" customWidth="1"/>
    <col min="7305" max="7305" width="7.75" style="15" customWidth="1"/>
    <col min="7306" max="7306" width="8" style="15" customWidth="1"/>
    <col min="7307" max="7307" width="7.75" style="15" customWidth="1"/>
    <col min="7308" max="7308" width="8.625" style="15" customWidth="1"/>
    <col min="7309" max="7309" width="10.625" style="15" customWidth="1"/>
    <col min="7310" max="7313" width="6.625" style="15" customWidth="1"/>
    <col min="7314" max="7314" width="8.875" style="15" customWidth="1"/>
    <col min="7315" max="7315" width="6.875" style="15" customWidth="1"/>
    <col min="7316" max="7316" width="8.625" style="15" customWidth="1"/>
    <col min="7317" max="7317" width="6.875" style="15" customWidth="1"/>
    <col min="7318" max="7318" width="6.75" style="15" customWidth="1"/>
    <col min="7319" max="7321" width="6.875" style="15" customWidth="1"/>
    <col min="7322" max="7417" width="9" style="15" hidden="1" customWidth="1"/>
    <col min="7418" max="7424" width="9" style="15" hidden="1"/>
    <col min="7425" max="7425" width="10.625" style="15" customWidth="1"/>
    <col min="7426" max="7429" width="9.875" style="15" customWidth="1"/>
    <col min="7430" max="7433" width="8.25" style="15" customWidth="1"/>
    <col min="7434" max="7435" width="8.625" style="15" customWidth="1"/>
    <col min="7436" max="7446" width="8.75" style="15" customWidth="1"/>
    <col min="7447" max="7447" width="8.625" style="15" customWidth="1"/>
    <col min="7448" max="7448" width="10.625" style="15" customWidth="1"/>
    <col min="7449" max="7452" width="9.875" style="15" customWidth="1"/>
    <col min="7453" max="7456" width="8.25" style="15" customWidth="1"/>
    <col min="7457" max="7458" width="8.625" style="15" customWidth="1"/>
    <col min="7459" max="7469" width="8.75" style="15" customWidth="1"/>
    <col min="7470" max="7470" width="8.625" style="15" customWidth="1"/>
    <col min="7471" max="7471" width="10.625" style="15" customWidth="1"/>
    <col min="7472" max="7475" width="9.875" style="15" customWidth="1"/>
    <col min="7476" max="7479" width="8.25" style="15" customWidth="1"/>
    <col min="7480" max="7481" width="8.625" style="15" customWidth="1"/>
    <col min="7482" max="7492" width="8.75" style="15" customWidth="1"/>
    <col min="7493" max="7493" width="8.625" style="15" customWidth="1"/>
    <col min="7494" max="7494" width="10.625" style="15" customWidth="1"/>
    <col min="7495" max="7498" width="9.875" style="15" customWidth="1"/>
    <col min="7499" max="7502" width="8.25" style="15" customWidth="1"/>
    <col min="7503" max="7504" width="8.625" style="15" customWidth="1"/>
    <col min="7505" max="7515" width="8.75" style="15" customWidth="1"/>
    <col min="7516" max="7516" width="8.625" style="15" customWidth="1"/>
    <col min="7517" max="7517" width="10.625" style="15" customWidth="1"/>
    <col min="7518" max="7521" width="9.875" style="15" customWidth="1"/>
    <col min="7522" max="7525" width="8.25" style="15" customWidth="1"/>
    <col min="7526" max="7527" width="8.625" style="15" customWidth="1"/>
    <col min="7528" max="7538" width="8.75" style="15" customWidth="1"/>
    <col min="7539" max="7539" width="8.625" style="15" customWidth="1"/>
    <col min="7540" max="7540" width="10.625" style="15" customWidth="1"/>
    <col min="7541" max="7541" width="8.875" style="15" customWidth="1"/>
    <col min="7542" max="7550" width="8.25" style="15" customWidth="1"/>
    <col min="7551" max="7551" width="8.625" style="15" customWidth="1"/>
    <col min="7552" max="7559" width="7.75" style="15" customWidth="1"/>
    <col min="7560" max="7560" width="9" style="15" customWidth="1"/>
    <col min="7561" max="7561" width="7.75" style="15" customWidth="1"/>
    <col min="7562" max="7562" width="8" style="15" customWidth="1"/>
    <col min="7563" max="7563" width="7.75" style="15" customWidth="1"/>
    <col min="7564" max="7564" width="8.625" style="15" customWidth="1"/>
    <col min="7565" max="7565" width="10.625" style="15" customWidth="1"/>
    <col min="7566" max="7569" width="6.625" style="15" customWidth="1"/>
    <col min="7570" max="7570" width="8.875" style="15" customWidth="1"/>
    <col min="7571" max="7571" width="6.875" style="15" customWidth="1"/>
    <col min="7572" max="7572" width="8.625" style="15" customWidth="1"/>
    <col min="7573" max="7573" width="6.875" style="15" customWidth="1"/>
    <col min="7574" max="7574" width="6.75" style="15" customWidth="1"/>
    <col min="7575" max="7577" width="6.875" style="15" customWidth="1"/>
    <col min="7578" max="7673" width="9" style="15" hidden="1" customWidth="1"/>
    <col min="7674" max="7680" width="9" style="15" hidden="1"/>
    <col min="7681" max="7681" width="10.625" style="15" customWidth="1"/>
    <col min="7682" max="7685" width="9.875" style="15" customWidth="1"/>
    <col min="7686" max="7689" width="8.25" style="15" customWidth="1"/>
    <col min="7690" max="7691" width="8.625" style="15" customWidth="1"/>
    <col min="7692" max="7702" width="8.75" style="15" customWidth="1"/>
    <col min="7703" max="7703" width="8.625" style="15" customWidth="1"/>
    <col min="7704" max="7704" width="10.625" style="15" customWidth="1"/>
    <col min="7705" max="7708" width="9.875" style="15" customWidth="1"/>
    <col min="7709" max="7712" width="8.25" style="15" customWidth="1"/>
    <col min="7713" max="7714" width="8.625" style="15" customWidth="1"/>
    <col min="7715" max="7725" width="8.75" style="15" customWidth="1"/>
    <col min="7726" max="7726" width="8.625" style="15" customWidth="1"/>
    <col min="7727" max="7727" width="10.625" style="15" customWidth="1"/>
    <col min="7728" max="7731" width="9.875" style="15" customWidth="1"/>
    <col min="7732" max="7735" width="8.25" style="15" customWidth="1"/>
    <col min="7736" max="7737" width="8.625" style="15" customWidth="1"/>
    <col min="7738" max="7748" width="8.75" style="15" customWidth="1"/>
    <col min="7749" max="7749" width="8.625" style="15" customWidth="1"/>
    <col min="7750" max="7750" width="10.625" style="15" customWidth="1"/>
    <col min="7751" max="7754" width="9.875" style="15" customWidth="1"/>
    <col min="7755" max="7758" width="8.25" style="15" customWidth="1"/>
    <col min="7759" max="7760" width="8.625" style="15" customWidth="1"/>
    <col min="7761" max="7771" width="8.75" style="15" customWidth="1"/>
    <col min="7772" max="7772" width="8.625" style="15" customWidth="1"/>
    <col min="7773" max="7773" width="10.625" style="15" customWidth="1"/>
    <col min="7774" max="7777" width="9.875" style="15" customWidth="1"/>
    <col min="7778" max="7781" width="8.25" style="15" customWidth="1"/>
    <col min="7782" max="7783" width="8.625" style="15" customWidth="1"/>
    <col min="7784" max="7794" width="8.75" style="15" customWidth="1"/>
    <col min="7795" max="7795" width="8.625" style="15" customWidth="1"/>
    <col min="7796" max="7796" width="10.625" style="15" customWidth="1"/>
    <col min="7797" max="7797" width="8.875" style="15" customWidth="1"/>
    <col min="7798" max="7806" width="8.25" style="15" customWidth="1"/>
    <col min="7807" max="7807" width="8.625" style="15" customWidth="1"/>
    <col min="7808" max="7815" width="7.75" style="15" customWidth="1"/>
    <col min="7816" max="7816" width="9" style="15" customWidth="1"/>
    <col min="7817" max="7817" width="7.75" style="15" customWidth="1"/>
    <col min="7818" max="7818" width="8" style="15" customWidth="1"/>
    <col min="7819" max="7819" width="7.75" style="15" customWidth="1"/>
    <col min="7820" max="7820" width="8.625" style="15" customWidth="1"/>
    <col min="7821" max="7821" width="10.625" style="15" customWidth="1"/>
    <col min="7822" max="7825" width="6.625" style="15" customWidth="1"/>
    <col min="7826" max="7826" width="8.875" style="15" customWidth="1"/>
    <col min="7827" max="7827" width="6.875" style="15" customWidth="1"/>
    <col min="7828" max="7828" width="8.625" style="15" customWidth="1"/>
    <col min="7829" max="7829" width="6.875" style="15" customWidth="1"/>
    <col min="7830" max="7830" width="6.75" style="15" customWidth="1"/>
    <col min="7831" max="7833" width="6.875" style="15" customWidth="1"/>
    <col min="7834" max="7929" width="9" style="15" hidden="1" customWidth="1"/>
    <col min="7930" max="7936" width="9" style="15" hidden="1"/>
    <col min="7937" max="7937" width="10.625" style="15" customWidth="1"/>
    <col min="7938" max="7941" width="9.875" style="15" customWidth="1"/>
    <col min="7942" max="7945" width="8.25" style="15" customWidth="1"/>
    <col min="7946" max="7947" width="8.625" style="15" customWidth="1"/>
    <col min="7948" max="7958" width="8.75" style="15" customWidth="1"/>
    <col min="7959" max="7959" width="8.625" style="15" customWidth="1"/>
    <col min="7960" max="7960" width="10.625" style="15" customWidth="1"/>
    <col min="7961" max="7964" width="9.875" style="15" customWidth="1"/>
    <col min="7965" max="7968" width="8.25" style="15" customWidth="1"/>
    <col min="7969" max="7970" width="8.625" style="15" customWidth="1"/>
    <col min="7971" max="7981" width="8.75" style="15" customWidth="1"/>
    <col min="7982" max="7982" width="8.625" style="15" customWidth="1"/>
    <col min="7983" max="7983" width="10.625" style="15" customWidth="1"/>
    <col min="7984" max="7987" width="9.875" style="15" customWidth="1"/>
    <col min="7988" max="7991" width="8.25" style="15" customWidth="1"/>
    <col min="7992" max="7993" width="8.625" style="15" customWidth="1"/>
    <col min="7994" max="8004" width="8.75" style="15" customWidth="1"/>
    <col min="8005" max="8005" width="8.625" style="15" customWidth="1"/>
    <col min="8006" max="8006" width="10.625" style="15" customWidth="1"/>
    <col min="8007" max="8010" width="9.875" style="15" customWidth="1"/>
    <col min="8011" max="8014" width="8.25" style="15" customWidth="1"/>
    <col min="8015" max="8016" width="8.625" style="15" customWidth="1"/>
    <col min="8017" max="8027" width="8.75" style="15" customWidth="1"/>
    <col min="8028" max="8028" width="8.625" style="15" customWidth="1"/>
    <col min="8029" max="8029" width="10.625" style="15" customWidth="1"/>
    <col min="8030" max="8033" width="9.875" style="15" customWidth="1"/>
    <col min="8034" max="8037" width="8.25" style="15" customWidth="1"/>
    <col min="8038" max="8039" width="8.625" style="15" customWidth="1"/>
    <col min="8040" max="8050" width="8.75" style="15" customWidth="1"/>
    <col min="8051" max="8051" width="8.625" style="15" customWidth="1"/>
    <col min="8052" max="8052" width="10.625" style="15" customWidth="1"/>
    <col min="8053" max="8053" width="8.875" style="15" customWidth="1"/>
    <col min="8054" max="8062" width="8.25" style="15" customWidth="1"/>
    <col min="8063" max="8063" width="8.625" style="15" customWidth="1"/>
    <col min="8064" max="8071" width="7.75" style="15" customWidth="1"/>
    <col min="8072" max="8072" width="9" style="15" customWidth="1"/>
    <col min="8073" max="8073" width="7.75" style="15" customWidth="1"/>
    <col min="8074" max="8074" width="8" style="15" customWidth="1"/>
    <col min="8075" max="8075" width="7.75" style="15" customWidth="1"/>
    <col min="8076" max="8076" width="8.625" style="15" customWidth="1"/>
    <col min="8077" max="8077" width="10.625" style="15" customWidth="1"/>
    <col min="8078" max="8081" width="6.625" style="15" customWidth="1"/>
    <col min="8082" max="8082" width="8.875" style="15" customWidth="1"/>
    <col min="8083" max="8083" width="6.875" style="15" customWidth="1"/>
    <col min="8084" max="8084" width="8.625" style="15" customWidth="1"/>
    <col min="8085" max="8085" width="6.875" style="15" customWidth="1"/>
    <col min="8086" max="8086" width="6.75" style="15" customWidth="1"/>
    <col min="8087" max="8089" width="6.875" style="15" customWidth="1"/>
    <col min="8090" max="8185" width="9" style="15" hidden="1" customWidth="1"/>
    <col min="8186" max="8192" width="9" style="15" hidden="1"/>
    <col min="8193" max="8193" width="10.625" style="15" customWidth="1"/>
    <col min="8194" max="8197" width="9.875" style="15" customWidth="1"/>
    <col min="8198" max="8201" width="8.25" style="15" customWidth="1"/>
    <col min="8202" max="8203" width="8.625" style="15" customWidth="1"/>
    <col min="8204" max="8214" width="8.75" style="15" customWidth="1"/>
    <col min="8215" max="8215" width="8.625" style="15" customWidth="1"/>
    <col min="8216" max="8216" width="10.625" style="15" customWidth="1"/>
    <col min="8217" max="8220" width="9.875" style="15" customWidth="1"/>
    <col min="8221" max="8224" width="8.25" style="15" customWidth="1"/>
    <col min="8225" max="8226" width="8.625" style="15" customWidth="1"/>
    <col min="8227" max="8237" width="8.75" style="15" customWidth="1"/>
    <col min="8238" max="8238" width="8.625" style="15" customWidth="1"/>
    <col min="8239" max="8239" width="10.625" style="15" customWidth="1"/>
    <col min="8240" max="8243" width="9.875" style="15" customWidth="1"/>
    <col min="8244" max="8247" width="8.25" style="15" customWidth="1"/>
    <col min="8248" max="8249" width="8.625" style="15" customWidth="1"/>
    <col min="8250" max="8260" width="8.75" style="15" customWidth="1"/>
    <col min="8261" max="8261" width="8.625" style="15" customWidth="1"/>
    <col min="8262" max="8262" width="10.625" style="15" customWidth="1"/>
    <col min="8263" max="8266" width="9.875" style="15" customWidth="1"/>
    <col min="8267" max="8270" width="8.25" style="15" customWidth="1"/>
    <col min="8271" max="8272" width="8.625" style="15" customWidth="1"/>
    <col min="8273" max="8283" width="8.75" style="15" customWidth="1"/>
    <col min="8284" max="8284" width="8.625" style="15" customWidth="1"/>
    <col min="8285" max="8285" width="10.625" style="15" customWidth="1"/>
    <col min="8286" max="8289" width="9.875" style="15" customWidth="1"/>
    <col min="8290" max="8293" width="8.25" style="15" customWidth="1"/>
    <col min="8294" max="8295" width="8.625" style="15" customWidth="1"/>
    <col min="8296" max="8306" width="8.75" style="15" customWidth="1"/>
    <col min="8307" max="8307" width="8.625" style="15" customWidth="1"/>
    <col min="8308" max="8308" width="10.625" style="15" customWidth="1"/>
    <col min="8309" max="8309" width="8.875" style="15" customWidth="1"/>
    <col min="8310" max="8318" width="8.25" style="15" customWidth="1"/>
    <col min="8319" max="8319" width="8.625" style="15" customWidth="1"/>
    <col min="8320" max="8327" width="7.75" style="15" customWidth="1"/>
    <col min="8328" max="8328" width="9" style="15" customWidth="1"/>
    <col min="8329" max="8329" width="7.75" style="15" customWidth="1"/>
    <col min="8330" max="8330" width="8" style="15" customWidth="1"/>
    <col min="8331" max="8331" width="7.75" style="15" customWidth="1"/>
    <col min="8332" max="8332" width="8.625" style="15" customWidth="1"/>
    <col min="8333" max="8333" width="10.625" style="15" customWidth="1"/>
    <col min="8334" max="8337" width="6.625" style="15" customWidth="1"/>
    <col min="8338" max="8338" width="8.875" style="15" customWidth="1"/>
    <col min="8339" max="8339" width="6.875" style="15" customWidth="1"/>
    <col min="8340" max="8340" width="8.625" style="15" customWidth="1"/>
    <col min="8341" max="8341" width="6.875" style="15" customWidth="1"/>
    <col min="8342" max="8342" width="6.75" style="15" customWidth="1"/>
    <col min="8343" max="8345" width="6.875" style="15" customWidth="1"/>
    <col min="8346" max="8441" width="9" style="15" hidden="1" customWidth="1"/>
    <col min="8442" max="8448" width="9" style="15" hidden="1"/>
    <col min="8449" max="8449" width="10.625" style="15" customWidth="1"/>
    <col min="8450" max="8453" width="9.875" style="15" customWidth="1"/>
    <col min="8454" max="8457" width="8.25" style="15" customWidth="1"/>
    <col min="8458" max="8459" width="8.625" style="15" customWidth="1"/>
    <col min="8460" max="8470" width="8.75" style="15" customWidth="1"/>
    <col min="8471" max="8471" width="8.625" style="15" customWidth="1"/>
    <col min="8472" max="8472" width="10.625" style="15" customWidth="1"/>
    <col min="8473" max="8476" width="9.875" style="15" customWidth="1"/>
    <col min="8477" max="8480" width="8.25" style="15" customWidth="1"/>
    <col min="8481" max="8482" width="8.625" style="15" customWidth="1"/>
    <col min="8483" max="8493" width="8.75" style="15" customWidth="1"/>
    <col min="8494" max="8494" width="8.625" style="15" customWidth="1"/>
    <col min="8495" max="8495" width="10.625" style="15" customWidth="1"/>
    <col min="8496" max="8499" width="9.875" style="15" customWidth="1"/>
    <col min="8500" max="8503" width="8.25" style="15" customWidth="1"/>
    <col min="8504" max="8505" width="8.625" style="15" customWidth="1"/>
    <col min="8506" max="8516" width="8.75" style="15" customWidth="1"/>
    <col min="8517" max="8517" width="8.625" style="15" customWidth="1"/>
    <col min="8518" max="8518" width="10.625" style="15" customWidth="1"/>
    <col min="8519" max="8522" width="9.875" style="15" customWidth="1"/>
    <col min="8523" max="8526" width="8.25" style="15" customWidth="1"/>
    <col min="8527" max="8528" width="8.625" style="15" customWidth="1"/>
    <col min="8529" max="8539" width="8.75" style="15" customWidth="1"/>
    <col min="8540" max="8540" width="8.625" style="15" customWidth="1"/>
    <col min="8541" max="8541" width="10.625" style="15" customWidth="1"/>
    <col min="8542" max="8545" width="9.875" style="15" customWidth="1"/>
    <col min="8546" max="8549" width="8.25" style="15" customWidth="1"/>
    <col min="8550" max="8551" width="8.625" style="15" customWidth="1"/>
    <col min="8552" max="8562" width="8.75" style="15" customWidth="1"/>
    <col min="8563" max="8563" width="8.625" style="15" customWidth="1"/>
    <col min="8564" max="8564" width="10.625" style="15" customWidth="1"/>
    <col min="8565" max="8565" width="8.875" style="15" customWidth="1"/>
    <col min="8566" max="8574" width="8.25" style="15" customWidth="1"/>
    <col min="8575" max="8575" width="8.625" style="15" customWidth="1"/>
    <col min="8576" max="8583" width="7.75" style="15" customWidth="1"/>
    <col min="8584" max="8584" width="9" style="15" customWidth="1"/>
    <col min="8585" max="8585" width="7.75" style="15" customWidth="1"/>
    <col min="8586" max="8586" width="8" style="15" customWidth="1"/>
    <col min="8587" max="8587" width="7.75" style="15" customWidth="1"/>
    <col min="8588" max="8588" width="8.625" style="15" customWidth="1"/>
    <col min="8589" max="8589" width="10.625" style="15" customWidth="1"/>
    <col min="8590" max="8593" width="6.625" style="15" customWidth="1"/>
    <col min="8594" max="8594" width="8.875" style="15" customWidth="1"/>
    <col min="8595" max="8595" width="6.875" style="15" customWidth="1"/>
    <col min="8596" max="8596" width="8.625" style="15" customWidth="1"/>
    <col min="8597" max="8597" width="6.875" style="15" customWidth="1"/>
    <col min="8598" max="8598" width="6.75" style="15" customWidth="1"/>
    <col min="8599" max="8601" width="6.875" style="15" customWidth="1"/>
    <col min="8602" max="8697" width="9" style="15" hidden="1" customWidth="1"/>
    <col min="8698" max="8704" width="9" style="15" hidden="1"/>
    <col min="8705" max="8705" width="10.625" style="15" customWidth="1"/>
    <col min="8706" max="8709" width="9.875" style="15" customWidth="1"/>
    <col min="8710" max="8713" width="8.25" style="15" customWidth="1"/>
    <col min="8714" max="8715" width="8.625" style="15" customWidth="1"/>
    <col min="8716" max="8726" width="8.75" style="15" customWidth="1"/>
    <col min="8727" max="8727" width="8.625" style="15" customWidth="1"/>
    <col min="8728" max="8728" width="10.625" style="15" customWidth="1"/>
    <col min="8729" max="8732" width="9.875" style="15" customWidth="1"/>
    <col min="8733" max="8736" width="8.25" style="15" customWidth="1"/>
    <col min="8737" max="8738" width="8.625" style="15" customWidth="1"/>
    <col min="8739" max="8749" width="8.75" style="15" customWidth="1"/>
    <col min="8750" max="8750" width="8.625" style="15" customWidth="1"/>
    <col min="8751" max="8751" width="10.625" style="15" customWidth="1"/>
    <col min="8752" max="8755" width="9.875" style="15" customWidth="1"/>
    <col min="8756" max="8759" width="8.25" style="15" customWidth="1"/>
    <col min="8760" max="8761" width="8.625" style="15" customWidth="1"/>
    <col min="8762" max="8772" width="8.75" style="15" customWidth="1"/>
    <col min="8773" max="8773" width="8.625" style="15" customWidth="1"/>
    <col min="8774" max="8774" width="10.625" style="15" customWidth="1"/>
    <col min="8775" max="8778" width="9.875" style="15" customWidth="1"/>
    <col min="8779" max="8782" width="8.25" style="15" customWidth="1"/>
    <col min="8783" max="8784" width="8.625" style="15" customWidth="1"/>
    <col min="8785" max="8795" width="8.75" style="15" customWidth="1"/>
    <col min="8796" max="8796" width="8.625" style="15" customWidth="1"/>
    <col min="8797" max="8797" width="10.625" style="15" customWidth="1"/>
    <col min="8798" max="8801" width="9.875" style="15" customWidth="1"/>
    <col min="8802" max="8805" width="8.25" style="15" customWidth="1"/>
    <col min="8806" max="8807" width="8.625" style="15" customWidth="1"/>
    <col min="8808" max="8818" width="8.75" style="15" customWidth="1"/>
    <col min="8819" max="8819" width="8.625" style="15" customWidth="1"/>
    <col min="8820" max="8820" width="10.625" style="15" customWidth="1"/>
    <col min="8821" max="8821" width="8.875" style="15" customWidth="1"/>
    <col min="8822" max="8830" width="8.25" style="15" customWidth="1"/>
    <col min="8831" max="8831" width="8.625" style="15" customWidth="1"/>
    <col min="8832" max="8839" width="7.75" style="15" customWidth="1"/>
    <col min="8840" max="8840" width="9" style="15" customWidth="1"/>
    <col min="8841" max="8841" width="7.75" style="15" customWidth="1"/>
    <col min="8842" max="8842" width="8" style="15" customWidth="1"/>
    <col min="8843" max="8843" width="7.75" style="15" customWidth="1"/>
    <col min="8844" max="8844" width="8.625" style="15" customWidth="1"/>
    <col min="8845" max="8845" width="10.625" style="15" customWidth="1"/>
    <col min="8846" max="8849" width="6.625" style="15" customWidth="1"/>
    <col min="8850" max="8850" width="8.875" style="15" customWidth="1"/>
    <col min="8851" max="8851" width="6.875" style="15" customWidth="1"/>
    <col min="8852" max="8852" width="8.625" style="15" customWidth="1"/>
    <col min="8853" max="8853" width="6.875" style="15" customWidth="1"/>
    <col min="8854" max="8854" width="6.75" style="15" customWidth="1"/>
    <col min="8855" max="8857" width="6.875" style="15" customWidth="1"/>
    <col min="8858" max="8953" width="9" style="15" hidden="1" customWidth="1"/>
    <col min="8954" max="8960" width="9" style="15" hidden="1"/>
    <col min="8961" max="8961" width="10.625" style="15" customWidth="1"/>
    <col min="8962" max="8965" width="9.875" style="15" customWidth="1"/>
    <col min="8966" max="8969" width="8.25" style="15" customWidth="1"/>
    <col min="8970" max="8971" width="8.625" style="15" customWidth="1"/>
    <col min="8972" max="8982" width="8.75" style="15" customWidth="1"/>
    <col min="8983" max="8983" width="8.625" style="15" customWidth="1"/>
    <col min="8984" max="8984" width="10.625" style="15" customWidth="1"/>
    <col min="8985" max="8988" width="9.875" style="15" customWidth="1"/>
    <col min="8989" max="8992" width="8.25" style="15" customWidth="1"/>
    <col min="8993" max="8994" width="8.625" style="15" customWidth="1"/>
    <col min="8995" max="9005" width="8.75" style="15" customWidth="1"/>
    <col min="9006" max="9006" width="8.625" style="15" customWidth="1"/>
    <col min="9007" max="9007" width="10.625" style="15" customWidth="1"/>
    <col min="9008" max="9011" width="9.875" style="15" customWidth="1"/>
    <col min="9012" max="9015" width="8.25" style="15" customWidth="1"/>
    <col min="9016" max="9017" width="8.625" style="15" customWidth="1"/>
    <col min="9018" max="9028" width="8.75" style="15" customWidth="1"/>
    <col min="9029" max="9029" width="8.625" style="15" customWidth="1"/>
    <col min="9030" max="9030" width="10.625" style="15" customWidth="1"/>
    <col min="9031" max="9034" width="9.875" style="15" customWidth="1"/>
    <col min="9035" max="9038" width="8.25" style="15" customWidth="1"/>
    <col min="9039" max="9040" width="8.625" style="15" customWidth="1"/>
    <col min="9041" max="9051" width="8.75" style="15" customWidth="1"/>
    <col min="9052" max="9052" width="8.625" style="15" customWidth="1"/>
    <col min="9053" max="9053" width="10.625" style="15" customWidth="1"/>
    <col min="9054" max="9057" width="9.875" style="15" customWidth="1"/>
    <col min="9058" max="9061" width="8.25" style="15" customWidth="1"/>
    <col min="9062" max="9063" width="8.625" style="15" customWidth="1"/>
    <col min="9064" max="9074" width="8.75" style="15" customWidth="1"/>
    <col min="9075" max="9075" width="8.625" style="15" customWidth="1"/>
    <col min="9076" max="9076" width="10.625" style="15" customWidth="1"/>
    <col min="9077" max="9077" width="8.875" style="15" customWidth="1"/>
    <col min="9078" max="9086" width="8.25" style="15" customWidth="1"/>
    <col min="9087" max="9087" width="8.625" style="15" customWidth="1"/>
    <col min="9088" max="9095" width="7.75" style="15" customWidth="1"/>
    <col min="9096" max="9096" width="9" style="15" customWidth="1"/>
    <col min="9097" max="9097" width="7.75" style="15" customWidth="1"/>
    <col min="9098" max="9098" width="8" style="15" customWidth="1"/>
    <col min="9099" max="9099" width="7.75" style="15" customWidth="1"/>
    <col min="9100" max="9100" width="8.625" style="15" customWidth="1"/>
    <col min="9101" max="9101" width="10.625" style="15" customWidth="1"/>
    <col min="9102" max="9105" width="6.625" style="15" customWidth="1"/>
    <col min="9106" max="9106" width="8.875" style="15" customWidth="1"/>
    <col min="9107" max="9107" width="6.875" style="15" customWidth="1"/>
    <col min="9108" max="9108" width="8.625" style="15" customWidth="1"/>
    <col min="9109" max="9109" width="6.875" style="15" customWidth="1"/>
    <col min="9110" max="9110" width="6.75" style="15" customWidth="1"/>
    <col min="9111" max="9113" width="6.875" style="15" customWidth="1"/>
    <col min="9114" max="9209" width="9" style="15" hidden="1" customWidth="1"/>
    <col min="9210" max="9216" width="9" style="15" hidden="1"/>
    <col min="9217" max="9217" width="10.625" style="15" customWidth="1"/>
    <col min="9218" max="9221" width="9.875" style="15" customWidth="1"/>
    <col min="9222" max="9225" width="8.25" style="15" customWidth="1"/>
    <col min="9226" max="9227" width="8.625" style="15" customWidth="1"/>
    <col min="9228" max="9238" width="8.75" style="15" customWidth="1"/>
    <col min="9239" max="9239" width="8.625" style="15" customWidth="1"/>
    <col min="9240" max="9240" width="10.625" style="15" customWidth="1"/>
    <col min="9241" max="9244" width="9.875" style="15" customWidth="1"/>
    <col min="9245" max="9248" width="8.25" style="15" customWidth="1"/>
    <col min="9249" max="9250" width="8.625" style="15" customWidth="1"/>
    <col min="9251" max="9261" width="8.75" style="15" customWidth="1"/>
    <col min="9262" max="9262" width="8.625" style="15" customWidth="1"/>
    <col min="9263" max="9263" width="10.625" style="15" customWidth="1"/>
    <col min="9264" max="9267" width="9.875" style="15" customWidth="1"/>
    <col min="9268" max="9271" width="8.25" style="15" customWidth="1"/>
    <col min="9272" max="9273" width="8.625" style="15" customWidth="1"/>
    <col min="9274" max="9284" width="8.75" style="15" customWidth="1"/>
    <col min="9285" max="9285" width="8.625" style="15" customWidth="1"/>
    <col min="9286" max="9286" width="10.625" style="15" customWidth="1"/>
    <col min="9287" max="9290" width="9.875" style="15" customWidth="1"/>
    <col min="9291" max="9294" width="8.25" style="15" customWidth="1"/>
    <col min="9295" max="9296" width="8.625" style="15" customWidth="1"/>
    <col min="9297" max="9307" width="8.75" style="15" customWidth="1"/>
    <col min="9308" max="9308" width="8.625" style="15" customWidth="1"/>
    <col min="9309" max="9309" width="10.625" style="15" customWidth="1"/>
    <col min="9310" max="9313" width="9.875" style="15" customWidth="1"/>
    <col min="9314" max="9317" width="8.25" style="15" customWidth="1"/>
    <col min="9318" max="9319" width="8.625" style="15" customWidth="1"/>
    <col min="9320" max="9330" width="8.75" style="15" customWidth="1"/>
    <col min="9331" max="9331" width="8.625" style="15" customWidth="1"/>
    <col min="9332" max="9332" width="10.625" style="15" customWidth="1"/>
    <col min="9333" max="9333" width="8.875" style="15" customWidth="1"/>
    <col min="9334" max="9342" width="8.25" style="15" customWidth="1"/>
    <col min="9343" max="9343" width="8.625" style="15" customWidth="1"/>
    <col min="9344" max="9351" width="7.75" style="15" customWidth="1"/>
    <col min="9352" max="9352" width="9" style="15" customWidth="1"/>
    <col min="9353" max="9353" width="7.75" style="15" customWidth="1"/>
    <col min="9354" max="9354" width="8" style="15" customWidth="1"/>
    <col min="9355" max="9355" width="7.75" style="15" customWidth="1"/>
    <col min="9356" max="9356" width="8.625" style="15" customWidth="1"/>
    <col min="9357" max="9357" width="10.625" style="15" customWidth="1"/>
    <col min="9358" max="9361" width="6.625" style="15" customWidth="1"/>
    <col min="9362" max="9362" width="8.875" style="15" customWidth="1"/>
    <col min="9363" max="9363" width="6.875" style="15" customWidth="1"/>
    <col min="9364" max="9364" width="8.625" style="15" customWidth="1"/>
    <col min="9365" max="9365" width="6.875" style="15" customWidth="1"/>
    <col min="9366" max="9366" width="6.75" style="15" customWidth="1"/>
    <col min="9367" max="9369" width="6.875" style="15" customWidth="1"/>
    <col min="9370" max="9465" width="9" style="15" hidden="1" customWidth="1"/>
    <col min="9466" max="9472" width="9" style="15" hidden="1"/>
    <col min="9473" max="9473" width="10.625" style="15" customWidth="1"/>
    <col min="9474" max="9477" width="9.875" style="15" customWidth="1"/>
    <col min="9478" max="9481" width="8.25" style="15" customWidth="1"/>
    <col min="9482" max="9483" width="8.625" style="15" customWidth="1"/>
    <col min="9484" max="9494" width="8.75" style="15" customWidth="1"/>
    <col min="9495" max="9495" width="8.625" style="15" customWidth="1"/>
    <col min="9496" max="9496" width="10.625" style="15" customWidth="1"/>
    <col min="9497" max="9500" width="9.875" style="15" customWidth="1"/>
    <col min="9501" max="9504" width="8.25" style="15" customWidth="1"/>
    <col min="9505" max="9506" width="8.625" style="15" customWidth="1"/>
    <col min="9507" max="9517" width="8.75" style="15" customWidth="1"/>
    <col min="9518" max="9518" width="8.625" style="15" customWidth="1"/>
    <col min="9519" max="9519" width="10.625" style="15" customWidth="1"/>
    <col min="9520" max="9523" width="9.875" style="15" customWidth="1"/>
    <col min="9524" max="9527" width="8.25" style="15" customWidth="1"/>
    <col min="9528" max="9529" width="8.625" style="15" customWidth="1"/>
    <col min="9530" max="9540" width="8.75" style="15" customWidth="1"/>
    <col min="9541" max="9541" width="8.625" style="15" customWidth="1"/>
    <col min="9542" max="9542" width="10.625" style="15" customWidth="1"/>
    <col min="9543" max="9546" width="9.875" style="15" customWidth="1"/>
    <col min="9547" max="9550" width="8.25" style="15" customWidth="1"/>
    <col min="9551" max="9552" width="8.625" style="15" customWidth="1"/>
    <col min="9553" max="9563" width="8.75" style="15" customWidth="1"/>
    <col min="9564" max="9564" width="8.625" style="15" customWidth="1"/>
    <col min="9565" max="9565" width="10.625" style="15" customWidth="1"/>
    <col min="9566" max="9569" width="9.875" style="15" customWidth="1"/>
    <col min="9570" max="9573" width="8.25" style="15" customWidth="1"/>
    <col min="9574" max="9575" width="8.625" style="15" customWidth="1"/>
    <col min="9576" max="9586" width="8.75" style="15" customWidth="1"/>
    <col min="9587" max="9587" width="8.625" style="15" customWidth="1"/>
    <col min="9588" max="9588" width="10.625" style="15" customWidth="1"/>
    <col min="9589" max="9589" width="8.875" style="15" customWidth="1"/>
    <col min="9590" max="9598" width="8.25" style="15" customWidth="1"/>
    <col min="9599" max="9599" width="8.625" style="15" customWidth="1"/>
    <col min="9600" max="9607" width="7.75" style="15" customWidth="1"/>
    <col min="9608" max="9608" width="9" style="15" customWidth="1"/>
    <col min="9609" max="9609" width="7.75" style="15" customWidth="1"/>
    <col min="9610" max="9610" width="8" style="15" customWidth="1"/>
    <col min="9611" max="9611" width="7.75" style="15" customWidth="1"/>
    <col min="9612" max="9612" width="8.625" style="15" customWidth="1"/>
    <col min="9613" max="9613" width="10.625" style="15" customWidth="1"/>
    <col min="9614" max="9617" width="6.625" style="15" customWidth="1"/>
    <col min="9618" max="9618" width="8.875" style="15" customWidth="1"/>
    <col min="9619" max="9619" width="6.875" style="15" customWidth="1"/>
    <col min="9620" max="9620" width="8.625" style="15" customWidth="1"/>
    <col min="9621" max="9621" width="6.875" style="15" customWidth="1"/>
    <col min="9622" max="9622" width="6.75" style="15" customWidth="1"/>
    <col min="9623" max="9625" width="6.875" style="15" customWidth="1"/>
    <col min="9626" max="9721" width="9" style="15" hidden="1" customWidth="1"/>
    <col min="9722" max="9728" width="9" style="15" hidden="1"/>
    <col min="9729" max="9729" width="10.625" style="15" customWidth="1"/>
    <col min="9730" max="9733" width="9.875" style="15" customWidth="1"/>
    <col min="9734" max="9737" width="8.25" style="15" customWidth="1"/>
    <col min="9738" max="9739" width="8.625" style="15" customWidth="1"/>
    <col min="9740" max="9750" width="8.75" style="15" customWidth="1"/>
    <col min="9751" max="9751" width="8.625" style="15" customWidth="1"/>
    <col min="9752" max="9752" width="10.625" style="15" customWidth="1"/>
    <col min="9753" max="9756" width="9.875" style="15" customWidth="1"/>
    <col min="9757" max="9760" width="8.25" style="15" customWidth="1"/>
    <col min="9761" max="9762" width="8.625" style="15" customWidth="1"/>
    <col min="9763" max="9773" width="8.75" style="15" customWidth="1"/>
    <col min="9774" max="9774" width="8.625" style="15" customWidth="1"/>
    <col min="9775" max="9775" width="10.625" style="15" customWidth="1"/>
    <col min="9776" max="9779" width="9.875" style="15" customWidth="1"/>
    <col min="9780" max="9783" width="8.25" style="15" customWidth="1"/>
    <col min="9784" max="9785" width="8.625" style="15" customWidth="1"/>
    <col min="9786" max="9796" width="8.75" style="15" customWidth="1"/>
    <col min="9797" max="9797" width="8.625" style="15" customWidth="1"/>
    <col min="9798" max="9798" width="10.625" style="15" customWidth="1"/>
    <col min="9799" max="9802" width="9.875" style="15" customWidth="1"/>
    <col min="9803" max="9806" width="8.25" style="15" customWidth="1"/>
    <col min="9807" max="9808" width="8.625" style="15" customWidth="1"/>
    <col min="9809" max="9819" width="8.75" style="15" customWidth="1"/>
    <col min="9820" max="9820" width="8.625" style="15" customWidth="1"/>
    <col min="9821" max="9821" width="10.625" style="15" customWidth="1"/>
    <col min="9822" max="9825" width="9.875" style="15" customWidth="1"/>
    <col min="9826" max="9829" width="8.25" style="15" customWidth="1"/>
    <col min="9830" max="9831" width="8.625" style="15" customWidth="1"/>
    <col min="9832" max="9842" width="8.75" style="15" customWidth="1"/>
    <col min="9843" max="9843" width="8.625" style="15" customWidth="1"/>
    <col min="9844" max="9844" width="10.625" style="15" customWidth="1"/>
    <col min="9845" max="9845" width="8.875" style="15" customWidth="1"/>
    <col min="9846" max="9854" width="8.25" style="15" customWidth="1"/>
    <col min="9855" max="9855" width="8.625" style="15" customWidth="1"/>
    <col min="9856" max="9863" width="7.75" style="15" customWidth="1"/>
    <col min="9864" max="9864" width="9" style="15" customWidth="1"/>
    <col min="9865" max="9865" width="7.75" style="15" customWidth="1"/>
    <col min="9866" max="9866" width="8" style="15" customWidth="1"/>
    <col min="9867" max="9867" width="7.75" style="15" customWidth="1"/>
    <col min="9868" max="9868" width="8.625" style="15" customWidth="1"/>
    <col min="9869" max="9869" width="10.625" style="15" customWidth="1"/>
    <col min="9870" max="9873" width="6.625" style="15" customWidth="1"/>
    <col min="9874" max="9874" width="8.875" style="15" customWidth="1"/>
    <col min="9875" max="9875" width="6.875" style="15" customWidth="1"/>
    <col min="9876" max="9876" width="8.625" style="15" customWidth="1"/>
    <col min="9877" max="9877" width="6.875" style="15" customWidth="1"/>
    <col min="9878" max="9878" width="6.75" style="15" customWidth="1"/>
    <col min="9879" max="9881" width="6.875" style="15" customWidth="1"/>
    <col min="9882" max="9977" width="9" style="15" hidden="1" customWidth="1"/>
    <col min="9978" max="9984" width="9" style="15" hidden="1"/>
    <col min="9985" max="9985" width="10.625" style="15" customWidth="1"/>
    <col min="9986" max="9989" width="9.875" style="15" customWidth="1"/>
    <col min="9990" max="9993" width="8.25" style="15" customWidth="1"/>
    <col min="9994" max="9995" width="8.625" style="15" customWidth="1"/>
    <col min="9996" max="10006" width="8.75" style="15" customWidth="1"/>
    <col min="10007" max="10007" width="8.625" style="15" customWidth="1"/>
    <col min="10008" max="10008" width="10.625" style="15" customWidth="1"/>
    <col min="10009" max="10012" width="9.875" style="15" customWidth="1"/>
    <col min="10013" max="10016" width="8.25" style="15" customWidth="1"/>
    <col min="10017" max="10018" width="8.625" style="15" customWidth="1"/>
    <col min="10019" max="10029" width="8.75" style="15" customWidth="1"/>
    <col min="10030" max="10030" width="8.625" style="15" customWidth="1"/>
    <col min="10031" max="10031" width="10.625" style="15" customWidth="1"/>
    <col min="10032" max="10035" width="9.875" style="15" customWidth="1"/>
    <col min="10036" max="10039" width="8.25" style="15" customWidth="1"/>
    <col min="10040" max="10041" width="8.625" style="15" customWidth="1"/>
    <col min="10042" max="10052" width="8.75" style="15" customWidth="1"/>
    <col min="10053" max="10053" width="8.625" style="15" customWidth="1"/>
    <col min="10054" max="10054" width="10.625" style="15" customWidth="1"/>
    <col min="10055" max="10058" width="9.875" style="15" customWidth="1"/>
    <col min="10059" max="10062" width="8.25" style="15" customWidth="1"/>
    <col min="10063" max="10064" width="8.625" style="15" customWidth="1"/>
    <col min="10065" max="10075" width="8.75" style="15" customWidth="1"/>
    <col min="10076" max="10076" width="8.625" style="15" customWidth="1"/>
    <col min="10077" max="10077" width="10.625" style="15" customWidth="1"/>
    <col min="10078" max="10081" width="9.875" style="15" customWidth="1"/>
    <col min="10082" max="10085" width="8.25" style="15" customWidth="1"/>
    <col min="10086" max="10087" width="8.625" style="15" customWidth="1"/>
    <col min="10088" max="10098" width="8.75" style="15" customWidth="1"/>
    <col min="10099" max="10099" width="8.625" style="15" customWidth="1"/>
    <col min="10100" max="10100" width="10.625" style="15" customWidth="1"/>
    <col min="10101" max="10101" width="8.875" style="15" customWidth="1"/>
    <col min="10102" max="10110" width="8.25" style="15" customWidth="1"/>
    <col min="10111" max="10111" width="8.625" style="15" customWidth="1"/>
    <col min="10112" max="10119" width="7.75" style="15" customWidth="1"/>
    <col min="10120" max="10120" width="9" style="15" customWidth="1"/>
    <col min="10121" max="10121" width="7.75" style="15" customWidth="1"/>
    <col min="10122" max="10122" width="8" style="15" customWidth="1"/>
    <col min="10123" max="10123" width="7.75" style="15" customWidth="1"/>
    <col min="10124" max="10124" width="8.625" style="15" customWidth="1"/>
    <col min="10125" max="10125" width="10.625" style="15" customWidth="1"/>
    <col min="10126" max="10129" width="6.625" style="15" customWidth="1"/>
    <col min="10130" max="10130" width="8.875" style="15" customWidth="1"/>
    <col min="10131" max="10131" width="6.875" style="15" customWidth="1"/>
    <col min="10132" max="10132" width="8.625" style="15" customWidth="1"/>
    <col min="10133" max="10133" width="6.875" style="15" customWidth="1"/>
    <col min="10134" max="10134" width="6.75" style="15" customWidth="1"/>
    <col min="10135" max="10137" width="6.875" style="15" customWidth="1"/>
    <col min="10138" max="10233" width="9" style="15" hidden="1" customWidth="1"/>
    <col min="10234" max="10240" width="9" style="15" hidden="1"/>
    <col min="10241" max="10241" width="10.625" style="15" customWidth="1"/>
    <col min="10242" max="10245" width="9.875" style="15" customWidth="1"/>
    <col min="10246" max="10249" width="8.25" style="15" customWidth="1"/>
    <col min="10250" max="10251" width="8.625" style="15" customWidth="1"/>
    <col min="10252" max="10262" width="8.75" style="15" customWidth="1"/>
    <col min="10263" max="10263" width="8.625" style="15" customWidth="1"/>
    <col min="10264" max="10264" width="10.625" style="15" customWidth="1"/>
    <col min="10265" max="10268" width="9.875" style="15" customWidth="1"/>
    <col min="10269" max="10272" width="8.25" style="15" customWidth="1"/>
    <col min="10273" max="10274" width="8.625" style="15" customWidth="1"/>
    <col min="10275" max="10285" width="8.75" style="15" customWidth="1"/>
    <col min="10286" max="10286" width="8.625" style="15" customWidth="1"/>
    <col min="10287" max="10287" width="10.625" style="15" customWidth="1"/>
    <col min="10288" max="10291" width="9.875" style="15" customWidth="1"/>
    <col min="10292" max="10295" width="8.25" style="15" customWidth="1"/>
    <col min="10296" max="10297" width="8.625" style="15" customWidth="1"/>
    <col min="10298" max="10308" width="8.75" style="15" customWidth="1"/>
    <col min="10309" max="10309" width="8.625" style="15" customWidth="1"/>
    <col min="10310" max="10310" width="10.625" style="15" customWidth="1"/>
    <col min="10311" max="10314" width="9.875" style="15" customWidth="1"/>
    <col min="10315" max="10318" width="8.25" style="15" customWidth="1"/>
    <col min="10319" max="10320" width="8.625" style="15" customWidth="1"/>
    <col min="10321" max="10331" width="8.75" style="15" customWidth="1"/>
    <col min="10332" max="10332" width="8.625" style="15" customWidth="1"/>
    <col min="10333" max="10333" width="10.625" style="15" customWidth="1"/>
    <col min="10334" max="10337" width="9.875" style="15" customWidth="1"/>
    <col min="10338" max="10341" width="8.25" style="15" customWidth="1"/>
    <col min="10342" max="10343" width="8.625" style="15" customWidth="1"/>
    <col min="10344" max="10354" width="8.75" style="15" customWidth="1"/>
    <col min="10355" max="10355" width="8.625" style="15" customWidth="1"/>
    <col min="10356" max="10356" width="10.625" style="15" customWidth="1"/>
    <col min="10357" max="10357" width="8.875" style="15" customWidth="1"/>
    <col min="10358" max="10366" width="8.25" style="15" customWidth="1"/>
    <col min="10367" max="10367" width="8.625" style="15" customWidth="1"/>
    <col min="10368" max="10375" width="7.75" style="15" customWidth="1"/>
    <col min="10376" max="10376" width="9" style="15" customWidth="1"/>
    <col min="10377" max="10377" width="7.75" style="15" customWidth="1"/>
    <col min="10378" max="10378" width="8" style="15" customWidth="1"/>
    <col min="10379" max="10379" width="7.75" style="15" customWidth="1"/>
    <col min="10380" max="10380" width="8.625" style="15" customWidth="1"/>
    <col min="10381" max="10381" width="10.625" style="15" customWidth="1"/>
    <col min="10382" max="10385" width="6.625" style="15" customWidth="1"/>
    <col min="10386" max="10386" width="8.875" style="15" customWidth="1"/>
    <col min="10387" max="10387" width="6.875" style="15" customWidth="1"/>
    <col min="10388" max="10388" width="8.625" style="15" customWidth="1"/>
    <col min="10389" max="10389" width="6.875" style="15" customWidth="1"/>
    <col min="10390" max="10390" width="6.75" style="15" customWidth="1"/>
    <col min="10391" max="10393" width="6.875" style="15" customWidth="1"/>
    <col min="10394" max="10489" width="9" style="15" hidden="1" customWidth="1"/>
    <col min="10490" max="10496" width="9" style="15" hidden="1"/>
    <col min="10497" max="10497" width="10.625" style="15" customWidth="1"/>
    <col min="10498" max="10501" width="9.875" style="15" customWidth="1"/>
    <col min="10502" max="10505" width="8.25" style="15" customWidth="1"/>
    <col min="10506" max="10507" width="8.625" style="15" customWidth="1"/>
    <col min="10508" max="10518" width="8.75" style="15" customWidth="1"/>
    <col min="10519" max="10519" width="8.625" style="15" customWidth="1"/>
    <col min="10520" max="10520" width="10.625" style="15" customWidth="1"/>
    <col min="10521" max="10524" width="9.875" style="15" customWidth="1"/>
    <col min="10525" max="10528" width="8.25" style="15" customWidth="1"/>
    <col min="10529" max="10530" width="8.625" style="15" customWidth="1"/>
    <col min="10531" max="10541" width="8.75" style="15" customWidth="1"/>
    <col min="10542" max="10542" width="8.625" style="15" customWidth="1"/>
    <col min="10543" max="10543" width="10.625" style="15" customWidth="1"/>
    <col min="10544" max="10547" width="9.875" style="15" customWidth="1"/>
    <col min="10548" max="10551" width="8.25" style="15" customWidth="1"/>
    <col min="10552" max="10553" width="8.625" style="15" customWidth="1"/>
    <col min="10554" max="10564" width="8.75" style="15" customWidth="1"/>
    <col min="10565" max="10565" width="8.625" style="15" customWidth="1"/>
    <col min="10566" max="10566" width="10.625" style="15" customWidth="1"/>
    <col min="10567" max="10570" width="9.875" style="15" customWidth="1"/>
    <col min="10571" max="10574" width="8.25" style="15" customWidth="1"/>
    <col min="10575" max="10576" width="8.625" style="15" customWidth="1"/>
    <col min="10577" max="10587" width="8.75" style="15" customWidth="1"/>
    <col min="10588" max="10588" width="8.625" style="15" customWidth="1"/>
    <col min="10589" max="10589" width="10.625" style="15" customWidth="1"/>
    <col min="10590" max="10593" width="9.875" style="15" customWidth="1"/>
    <col min="10594" max="10597" width="8.25" style="15" customWidth="1"/>
    <col min="10598" max="10599" width="8.625" style="15" customWidth="1"/>
    <col min="10600" max="10610" width="8.75" style="15" customWidth="1"/>
    <col min="10611" max="10611" width="8.625" style="15" customWidth="1"/>
    <col min="10612" max="10612" width="10.625" style="15" customWidth="1"/>
    <col min="10613" max="10613" width="8.875" style="15" customWidth="1"/>
    <col min="10614" max="10622" width="8.25" style="15" customWidth="1"/>
    <col min="10623" max="10623" width="8.625" style="15" customWidth="1"/>
    <col min="10624" max="10631" width="7.75" style="15" customWidth="1"/>
    <col min="10632" max="10632" width="9" style="15" customWidth="1"/>
    <col min="10633" max="10633" width="7.75" style="15" customWidth="1"/>
    <col min="10634" max="10634" width="8" style="15" customWidth="1"/>
    <col min="10635" max="10635" width="7.75" style="15" customWidth="1"/>
    <col min="10636" max="10636" width="8.625" style="15" customWidth="1"/>
    <col min="10637" max="10637" width="10.625" style="15" customWidth="1"/>
    <col min="10638" max="10641" width="6.625" style="15" customWidth="1"/>
    <col min="10642" max="10642" width="8.875" style="15" customWidth="1"/>
    <col min="10643" max="10643" width="6.875" style="15" customWidth="1"/>
    <col min="10644" max="10644" width="8.625" style="15" customWidth="1"/>
    <col min="10645" max="10645" width="6.875" style="15" customWidth="1"/>
    <col min="10646" max="10646" width="6.75" style="15" customWidth="1"/>
    <col min="10647" max="10649" width="6.875" style="15" customWidth="1"/>
    <col min="10650" max="10745" width="9" style="15" hidden="1" customWidth="1"/>
    <col min="10746" max="10752" width="9" style="15" hidden="1"/>
    <col min="10753" max="10753" width="10.625" style="15" customWidth="1"/>
    <col min="10754" max="10757" width="9.875" style="15" customWidth="1"/>
    <col min="10758" max="10761" width="8.25" style="15" customWidth="1"/>
    <col min="10762" max="10763" width="8.625" style="15" customWidth="1"/>
    <col min="10764" max="10774" width="8.75" style="15" customWidth="1"/>
    <col min="10775" max="10775" width="8.625" style="15" customWidth="1"/>
    <col min="10776" max="10776" width="10.625" style="15" customWidth="1"/>
    <col min="10777" max="10780" width="9.875" style="15" customWidth="1"/>
    <col min="10781" max="10784" width="8.25" style="15" customWidth="1"/>
    <col min="10785" max="10786" width="8.625" style="15" customWidth="1"/>
    <col min="10787" max="10797" width="8.75" style="15" customWidth="1"/>
    <col min="10798" max="10798" width="8.625" style="15" customWidth="1"/>
    <col min="10799" max="10799" width="10.625" style="15" customWidth="1"/>
    <col min="10800" max="10803" width="9.875" style="15" customWidth="1"/>
    <col min="10804" max="10807" width="8.25" style="15" customWidth="1"/>
    <col min="10808" max="10809" width="8.625" style="15" customWidth="1"/>
    <col min="10810" max="10820" width="8.75" style="15" customWidth="1"/>
    <col min="10821" max="10821" width="8.625" style="15" customWidth="1"/>
    <col min="10822" max="10822" width="10.625" style="15" customWidth="1"/>
    <col min="10823" max="10826" width="9.875" style="15" customWidth="1"/>
    <col min="10827" max="10830" width="8.25" style="15" customWidth="1"/>
    <col min="10831" max="10832" width="8.625" style="15" customWidth="1"/>
    <col min="10833" max="10843" width="8.75" style="15" customWidth="1"/>
    <col min="10844" max="10844" width="8.625" style="15" customWidth="1"/>
    <col min="10845" max="10845" width="10.625" style="15" customWidth="1"/>
    <col min="10846" max="10849" width="9.875" style="15" customWidth="1"/>
    <col min="10850" max="10853" width="8.25" style="15" customWidth="1"/>
    <col min="10854" max="10855" width="8.625" style="15" customWidth="1"/>
    <col min="10856" max="10866" width="8.75" style="15" customWidth="1"/>
    <col min="10867" max="10867" width="8.625" style="15" customWidth="1"/>
    <col min="10868" max="10868" width="10.625" style="15" customWidth="1"/>
    <col min="10869" max="10869" width="8.875" style="15" customWidth="1"/>
    <col min="10870" max="10878" width="8.25" style="15" customWidth="1"/>
    <col min="10879" max="10879" width="8.625" style="15" customWidth="1"/>
    <col min="10880" max="10887" width="7.75" style="15" customWidth="1"/>
    <col min="10888" max="10888" width="9" style="15" customWidth="1"/>
    <col min="10889" max="10889" width="7.75" style="15" customWidth="1"/>
    <col min="10890" max="10890" width="8" style="15" customWidth="1"/>
    <col min="10891" max="10891" width="7.75" style="15" customWidth="1"/>
    <col min="10892" max="10892" width="8.625" style="15" customWidth="1"/>
    <col min="10893" max="10893" width="10.625" style="15" customWidth="1"/>
    <col min="10894" max="10897" width="6.625" style="15" customWidth="1"/>
    <col min="10898" max="10898" width="8.875" style="15" customWidth="1"/>
    <col min="10899" max="10899" width="6.875" style="15" customWidth="1"/>
    <col min="10900" max="10900" width="8.625" style="15" customWidth="1"/>
    <col min="10901" max="10901" width="6.875" style="15" customWidth="1"/>
    <col min="10902" max="10902" width="6.75" style="15" customWidth="1"/>
    <col min="10903" max="10905" width="6.875" style="15" customWidth="1"/>
    <col min="10906" max="11001" width="9" style="15" hidden="1" customWidth="1"/>
    <col min="11002" max="11008" width="9" style="15" hidden="1"/>
    <col min="11009" max="11009" width="10.625" style="15" customWidth="1"/>
    <col min="11010" max="11013" width="9.875" style="15" customWidth="1"/>
    <col min="11014" max="11017" width="8.25" style="15" customWidth="1"/>
    <col min="11018" max="11019" width="8.625" style="15" customWidth="1"/>
    <col min="11020" max="11030" width="8.75" style="15" customWidth="1"/>
    <col min="11031" max="11031" width="8.625" style="15" customWidth="1"/>
    <col min="11032" max="11032" width="10.625" style="15" customWidth="1"/>
    <col min="11033" max="11036" width="9.875" style="15" customWidth="1"/>
    <col min="11037" max="11040" width="8.25" style="15" customWidth="1"/>
    <col min="11041" max="11042" width="8.625" style="15" customWidth="1"/>
    <col min="11043" max="11053" width="8.75" style="15" customWidth="1"/>
    <col min="11054" max="11054" width="8.625" style="15" customWidth="1"/>
    <col min="11055" max="11055" width="10.625" style="15" customWidth="1"/>
    <col min="11056" max="11059" width="9.875" style="15" customWidth="1"/>
    <col min="11060" max="11063" width="8.25" style="15" customWidth="1"/>
    <col min="11064" max="11065" width="8.625" style="15" customWidth="1"/>
    <col min="11066" max="11076" width="8.75" style="15" customWidth="1"/>
    <col min="11077" max="11077" width="8.625" style="15" customWidth="1"/>
    <col min="11078" max="11078" width="10.625" style="15" customWidth="1"/>
    <col min="11079" max="11082" width="9.875" style="15" customWidth="1"/>
    <col min="11083" max="11086" width="8.25" style="15" customWidth="1"/>
    <col min="11087" max="11088" width="8.625" style="15" customWidth="1"/>
    <col min="11089" max="11099" width="8.75" style="15" customWidth="1"/>
    <col min="11100" max="11100" width="8.625" style="15" customWidth="1"/>
    <col min="11101" max="11101" width="10.625" style="15" customWidth="1"/>
    <col min="11102" max="11105" width="9.875" style="15" customWidth="1"/>
    <col min="11106" max="11109" width="8.25" style="15" customWidth="1"/>
    <col min="11110" max="11111" width="8.625" style="15" customWidth="1"/>
    <col min="11112" max="11122" width="8.75" style="15" customWidth="1"/>
    <col min="11123" max="11123" width="8.625" style="15" customWidth="1"/>
    <col min="11124" max="11124" width="10.625" style="15" customWidth="1"/>
    <col min="11125" max="11125" width="8.875" style="15" customWidth="1"/>
    <col min="11126" max="11134" width="8.25" style="15" customWidth="1"/>
    <col min="11135" max="11135" width="8.625" style="15" customWidth="1"/>
    <col min="11136" max="11143" width="7.75" style="15" customWidth="1"/>
    <col min="11144" max="11144" width="9" style="15" customWidth="1"/>
    <col min="11145" max="11145" width="7.75" style="15" customWidth="1"/>
    <col min="11146" max="11146" width="8" style="15" customWidth="1"/>
    <col min="11147" max="11147" width="7.75" style="15" customWidth="1"/>
    <col min="11148" max="11148" width="8.625" style="15" customWidth="1"/>
    <col min="11149" max="11149" width="10.625" style="15" customWidth="1"/>
    <col min="11150" max="11153" width="6.625" style="15" customWidth="1"/>
    <col min="11154" max="11154" width="8.875" style="15" customWidth="1"/>
    <col min="11155" max="11155" width="6.875" style="15" customWidth="1"/>
    <col min="11156" max="11156" width="8.625" style="15" customWidth="1"/>
    <col min="11157" max="11157" width="6.875" style="15" customWidth="1"/>
    <col min="11158" max="11158" width="6.75" style="15" customWidth="1"/>
    <col min="11159" max="11161" width="6.875" style="15" customWidth="1"/>
    <col min="11162" max="11257" width="9" style="15" hidden="1" customWidth="1"/>
    <col min="11258" max="11264" width="9" style="15" hidden="1"/>
    <col min="11265" max="11265" width="10.625" style="15" customWidth="1"/>
    <col min="11266" max="11269" width="9.875" style="15" customWidth="1"/>
    <col min="11270" max="11273" width="8.25" style="15" customWidth="1"/>
    <col min="11274" max="11275" width="8.625" style="15" customWidth="1"/>
    <col min="11276" max="11286" width="8.75" style="15" customWidth="1"/>
    <col min="11287" max="11287" width="8.625" style="15" customWidth="1"/>
    <col min="11288" max="11288" width="10.625" style="15" customWidth="1"/>
    <col min="11289" max="11292" width="9.875" style="15" customWidth="1"/>
    <col min="11293" max="11296" width="8.25" style="15" customWidth="1"/>
    <col min="11297" max="11298" width="8.625" style="15" customWidth="1"/>
    <col min="11299" max="11309" width="8.75" style="15" customWidth="1"/>
    <col min="11310" max="11310" width="8.625" style="15" customWidth="1"/>
    <col min="11311" max="11311" width="10.625" style="15" customWidth="1"/>
    <col min="11312" max="11315" width="9.875" style="15" customWidth="1"/>
    <col min="11316" max="11319" width="8.25" style="15" customWidth="1"/>
    <col min="11320" max="11321" width="8.625" style="15" customWidth="1"/>
    <col min="11322" max="11332" width="8.75" style="15" customWidth="1"/>
    <col min="11333" max="11333" width="8.625" style="15" customWidth="1"/>
    <col min="11334" max="11334" width="10.625" style="15" customWidth="1"/>
    <col min="11335" max="11338" width="9.875" style="15" customWidth="1"/>
    <col min="11339" max="11342" width="8.25" style="15" customWidth="1"/>
    <col min="11343" max="11344" width="8.625" style="15" customWidth="1"/>
    <col min="11345" max="11355" width="8.75" style="15" customWidth="1"/>
    <col min="11356" max="11356" width="8.625" style="15" customWidth="1"/>
    <col min="11357" max="11357" width="10.625" style="15" customWidth="1"/>
    <col min="11358" max="11361" width="9.875" style="15" customWidth="1"/>
    <col min="11362" max="11365" width="8.25" style="15" customWidth="1"/>
    <col min="11366" max="11367" width="8.625" style="15" customWidth="1"/>
    <col min="11368" max="11378" width="8.75" style="15" customWidth="1"/>
    <col min="11379" max="11379" width="8.625" style="15" customWidth="1"/>
    <col min="11380" max="11380" width="10.625" style="15" customWidth="1"/>
    <col min="11381" max="11381" width="8.875" style="15" customWidth="1"/>
    <col min="11382" max="11390" width="8.25" style="15" customWidth="1"/>
    <col min="11391" max="11391" width="8.625" style="15" customWidth="1"/>
    <col min="11392" max="11399" width="7.75" style="15" customWidth="1"/>
    <col min="11400" max="11400" width="9" style="15" customWidth="1"/>
    <col min="11401" max="11401" width="7.75" style="15" customWidth="1"/>
    <col min="11402" max="11402" width="8" style="15" customWidth="1"/>
    <col min="11403" max="11403" width="7.75" style="15" customWidth="1"/>
    <col min="11404" max="11404" width="8.625" style="15" customWidth="1"/>
    <col min="11405" max="11405" width="10.625" style="15" customWidth="1"/>
    <col min="11406" max="11409" width="6.625" style="15" customWidth="1"/>
    <col min="11410" max="11410" width="8.875" style="15" customWidth="1"/>
    <col min="11411" max="11411" width="6.875" style="15" customWidth="1"/>
    <col min="11412" max="11412" width="8.625" style="15" customWidth="1"/>
    <col min="11413" max="11413" width="6.875" style="15" customWidth="1"/>
    <col min="11414" max="11414" width="6.75" style="15" customWidth="1"/>
    <col min="11415" max="11417" width="6.875" style="15" customWidth="1"/>
    <col min="11418" max="11513" width="9" style="15" hidden="1" customWidth="1"/>
    <col min="11514" max="11520" width="9" style="15" hidden="1"/>
    <col min="11521" max="11521" width="10.625" style="15" customWidth="1"/>
    <col min="11522" max="11525" width="9.875" style="15" customWidth="1"/>
    <col min="11526" max="11529" width="8.25" style="15" customWidth="1"/>
    <col min="11530" max="11531" width="8.625" style="15" customWidth="1"/>
    <col min="11532" max="11542" width="8.75" style="15" customWidth="1"/>
    <col min="11543" max="11543" width="8.625" style="15" customWidth="1"/>
    <col min="11544" max="11544" width="10.625" style="15" customWidth="1"/>
    <col min="11545" max="11548" width="9.875" style="15" customWidth="1"/>
    <col min="11549" max="11552" width="8.25" style="15" customWidth="1"/>
    <col min="11553" max="11554" width="8.625" style="15" customWidth="1"/>
    <col min="11555" max="11565" width="8.75" style="15" customWidth="1"/>
    <col min="11566" max="11566" width="8.625" style="15" customWidth="1"/>
    <col min="11567" max="11567" width="10.625" style="15" customWidth="1"/>
    <col min="11568" max="11571" width="9.875" style="15" customWidth="1"/>
    <col min="11572" max="11575" width="8.25" style="15" customWidth="1"/>
    <col min="11576" max="11577" width="8.625" style="15" customWidth="1"/>
    <col min="11578" max="11588" width="8.75" style="15" customWidth="1"/>
    <col min="11589" max="11589" width="8.625" style="15" customWidth="1"/>
    <col min="11590" max="11590" width="10.625" style="15" customWidth="1"/>
    <col min="11591" max="11594" width="9.875" style="15" customWidth="1"/>
    <col min="11595" max="11598" width="8.25" style="15" customWidth="1"/>
    <col min="11599" max="11600" width="8.625" style="15" customWidth="1"/>
    <col min="11601" max="11611" width="8.75" style="15" customWidth="1"/>
    <col min="11612" max="11612" width="8.625" style="15" customWidth="1"/>
    <col min="11613" max="11613" width="10.625" style="15" customWidth="1"/>
    <col min="11614" max="11617" width="9.875" style="15" customWidth="1"/>
    <col min="11618" max="11621" width="8.25" style="15" customWidth="1"/>
    <col min="11622" max="11623" width="8.625" style="15" customWidth="1"/>
    <col min="11624" max="11634" width="8.75" style="15" customWidth="1"/>
    <col min="11635" max="11635" width="8.625" style="15" customWidth="1"/>
    <col min="11636" max="11636" width="10.625" style="15" customWidth="1"/>
    <col min="11637" max="11637" width="8.875" style="15" customWidth="1"/>
    <col min="11638" max="11646" width="8.25" style="15" customWidth="1"/>
    <col min="11647" max="11647" width="8.625" style="15" customWidth="1"/>
    <col min="11648" max="11655" width="7.75" style="15" customWidth="1"/>
    <col min="11656" max="11656" width="9" style="15" customWidth="1"/>
    <col min="11657" max="11657" width="7.75" style="15" customWidth="1"/>
    <col min="11658" max="11658" width="8" style="15" customWidth="1"/>
    <col min="11659" max="11659" width="7.75" style="15" customWidth="1"/>
    <col min="11660" max="11660" width="8.625" style="15" customWidth="1"/>
    <col min="11661" max="11661" width="10.625" style="15" customWidth="1"/>
    <col min="11662" max="11665" width="6.625" style="15" customWidth="1"/>
    <col min="11666" max="11666" width="8.875" style="15" customWidth="1"/>
    <col min="11667" max="11667" width="6.875" style="15" customWidth="1"/>
    <col min="11668" max="11668" width="8.625" style="15" customWidth="1"/>
    <col min="11669" max="11669" width="6.875" style="15" customWidth="1"/>
    <col min="11670" max="11670" width="6.75" style="15" customWidth="1"/>
    <col min="11671" max="11673" width="6.875" style="15" customWidth="1"/>
    <col min="11674" max="11769" width="9" style="15" hidden="1" customWidth="1"/>
    <col min="11770" max="11776" width="9" style="15" hidden="1"/>
    <col min="11777" max="11777" width="10.625" style="15" customWidth="1"/>
    <col min="11778" max="11781" width="9.875" style="15" customWidth="1"/>
    <col min="11782" max="11785" width="8.25" style="15" customWidth="1"/>
    <col min="11786" max="11787" width="8.625" style="15" customWidth="1"/>
    <col min="11788" max="11798" width="8.75" style="15" customWidth="1"/>
    <col min="11799" max="11799" width="8.625" style="15" customWidth="1"/>
    <col min="11800" max="11800" width="10.625" style="15" customWidth="1"/>
    <col min="11801" max="11804" width="9.875" style="15" customWidth="1"/>
    <col min="11805" max="11808" width="8.25" style="15" customWidth="1"/>
    <col min="11809" max="11810" width="8.625" style="15" customWidth="1"/>
    <col min="11811" max="11821" width="8.75" style="15" customWidth="1"/>
    <col min="11822" max="11822" width="8.625" style="15" customWidth="1"/>
    <col min="11823" max="11823" width="10.625" style="15" customWidth="1"/>
    <col min="11824" max="11827" width="9.875" style="15" customWidth="1"/>
    <col min="11828" max="11831" width="8.25" style="15" customWidth="1"/>
    <col min="11832" max="11833" width="8.625" style="15" customWidth="1"/>
    <col min="11834" max="11844" width="8.75" style="15" customWidth="1"/>
    <col min="11845" max="11845" width="8.625" style="15" customWidth="1"/>
    <col min="11846" max="11846" width="10.625" style="15" customWidth="1"/>
    <col min="11847" max="11850" width="9.875" style="15" customWidth="1"/>
    <col min="11851" max="11854" width="8.25" style="15" customWidth="1"/>
    <col min="11855" max="11856" width="8.625" style="15" customWidth="1"/>
    <col min="11857" max="11867" width="8.75" style="15" customWidth="1"/>
    <col min="11868" max="11868" width="8.625" style="15" customWidth="1"/>
    <col min="11869" max="11869" width="10.625" style="15" customWidth="1"/>
    <col min="11870" max="11873" width="9.875" style="15" customWidth="1"/>
    <col min="11874" max="11877" width="8.25" style="15" customWidth="1"/>
    <col min="11878" max="11879" width="8.625" style="15" customWidth="1"/>
    <col min="11880" max="11890" width="8.75" style="15" customWidth="1"/>
    <col min="11891" max="11891" width="8.625" style="15" customWidth="1"/>
    <col min="11892" max="11892" width="10.625" style="15" customWidth="1"/>
    <col min="11893" max="11893" width="8.875" style="15" customWidth="1"/>
    <col min="11894" max="11902" width="8.25" style="15" customWidth="1"/>
    <col min="11903" max="11903" width="8.625" style="15" customWidth="1"/>
    <col min="11904" max="11911" width="7.75" style="15" customWidth="1"/>
    <col min="11912" max="11912" width="9" style="15" customWidth="1"/>
    <col min="11913" max="11913" width="7.75" style="15" customWidth="1"/>
    <col min="11914" max="11914" width="8" style="15" customWidth="1"/>
    <col min="11915" max="11915" width="7.75" style="15" customWidth="1"/>
    <col min="11916" max="11916" width="8.625" style="15" customWidth="1"/>
    <col min="11917" max="11917" width="10.625" style="15" customWidth="1"/>
    <col min="11918" max="11921" width="6.625" style="15" customWidth="1"/>
    <col min="11922" max="11922" width="8.875" style="15" customWidth="1"/>
    <col min="11923" max="11923" width="6.875" style="15" customWidth="1"/>
    <col min="11924" max="11924" width="8.625" style="15" customWidth="1"/>
    <col min="11925" max="11925" width="6.875" style="15" customWidth="1"/>
    <col min="11926" max="11926" width="6.75" style="15" customWidth="1"/>
    <col min="11927" max="11929" width="6.875" style="15" customWidth="1"/>
    <col min="11930" max="12025" width="9" style="15" hidden="1" customWidth="1"/>
    <col min="12026" max="12032" width="9" style="15" hidden="1"/>
    <col min="12033" max="12033" width="10.625" style="15" customWidth="1"/>
    <col min="12034" max="12037" width="9.875" style="15" customWidth="1"/>
    <col min="12038" max="12041" width="8.25" style="15" customWidth="1"/>
    <col min="12042" max="12043" width="8.625" style="15" customWidth="1"/>
    <col min="12044" max="12054" width="8.75" style="15" customWidth="1"/>
    <col min="12055" max="12055" width="8.625" style="15" customWidth="1"/>
    <col min="12056" max="12056" width="10.625" style="15" customWidth="1"/>
    <col min="12057" max="12060" width="9.875" style="15" customWidth="1"/>
    <col min="12061" max="12064" width="8.25" style="15" customWidth="1"/>
    <col min="12065" max="12066" width="8.625" style="15" customWidth="1"/>
    <col min="12067" max="12077" width="8.75" style="15" customWidth="1"/>
    <col min="12078" max="12078" width="8.625" style="15" customWidth="1"/>
    <col min="12079" max="12079" width="10.625" style="15" customWidth="1"/>
    <col min="12080" max="12083" width="9.875" style="15" customWidth="1"/>
    <col min="12084" max="12087" width="8.25" style="15" customWidth="1"/>
    <col min="12088" max="12089" width="8.625" style="15" customWidth="1"/>
    <col min="12090" max="12100" width="8.75" style="15" customWidth="1"/>
    <col min="12101" max="12101" width="8.625" style="15" customWidth="1"/>
    <col min="12102" max="12102" width="10.625" style="15" customWidth="1"/>
    <col min="12103" max="12106" width="9.875" style="15" customWidth="1"/>
    <col min="12107" max="12110" width="8.25" style="15" customWidth="1"/>
    <col min="12111" max="12112" width="8.625" style="15" customWidth="1"/>
    <col min="12113" max="12123" width="8.75" style="15" customWidth="1"/>
    <col min="12124" max="12124" width="8.625" style="15" customWidth="1"/>
    <col min="12125" max="12125" width="10.625" style="15" customWidth="1"/>
    <col min="12126" max="12129" width="9.875" style="15" customWidth="1"/>
    <col min="12130" max="12133" width="8.25" style="15" customWidth="1"/>
    <col min="12134" max="12135" width="8.625" style="15" customWidth="1"/>
    <col min="12136" max="12146" width="8.75" style="15" customWidth="1"/>
    <col min="12147" max="12147" width="8.625" style="15" customWidth="1"/>
    <col min="12148" max="12148" width="10.625" style="15" customWidth="1"/>
    <col min="12149" max="12149" width="8.875" style="15" customWidth="1"/>
    <col min="12150" max="12158" width="8.25" style="15" customWidth="1"/>
    <col min="12159" max="12159" width="8.625" style="15" customWidth="1"/>
    <col min="12160" max="12167" width="7.75" style="15" customWidth="1"/>
    <col min="12168" max="12168" width="9" style="15" customWidth="1"/>
    <col min="12169" max="12169" width="7.75" style="15" customWidth="1"/>
    <col min="12170" max="12170" width="8" style="15" customWidth="1"/>
    <col min="12171" max="12171" width="7.75" style="15" customWidth="1"/>
    <col min="12172" max="12172" width="8.625" style="15" customWidth="1"/>
    <col min="12173" max="12173" width="10.625" style="15" customWidth="1"/>
    <col min="12174" max="12177" width="6.625" style="15" customWidth="1"/>
    <col min="12178" max="12178" width="8.875" style="15" customWidth="1"/>
    <col min="12179" max="12179" width="6.875" style="15" customWidth="1"/>
    <col min="12180" max="12180" width="8.625" style="15" customWidth="1"/>
    <col min="12181" max="12181" width="6.875" style="15" customWidth="1"/>
    <col min="12182" max="12182" width="6.75" style="15" customWidth="1"/>
    <col min="12183" max="12185" width="6.875" style="15" customWidth="1"/>
    <col min="12186" max="12281" width="9" style="15" hidden="1" customWidth="1"/>
    <col min="12282" max="12288" width="9" style="15" hidden="1"/>
    <col min="12289" max="12289" width="10.625" style="15" customWidth="1"/>
    <col min="12290" max="12293" width="9.875" style="15" customWidth="1"/>
    <col min="12294" max="12297" width="8.25" style="15" customWidth="1"/>
    <col min="12298" max="12299" width="8.625" style="15" customWidth="1"/>
    <col min="12300" max="12310" width="8.75" style="15" customWidth="1"/>
    <col min="12311" max="12311" width="8.625" style="15" customWidth="1"/>
    <col min="12312" max="12312" width="10.625" style="15" customWidth="1"/>
    <col min="12313" max="12316" width="9.875" style="15" customWidth="1"/>
    <col min="12317" max="12320" width="8.25" style="15" customWidth="1"/>
    <col min="12321" max="12322" width="8.625" style="15" customWidth="1"/>
    <col min="12323" max="12333" width="8.75" style="15" customWidth="1"/>
    <col min="12334" max="12334" width="8.625" style="15" customWidth="1"/>
    <col min="12335" max="12335" width="10.625" style="15" customWidth="1"/>
    <col min="12336" max="12339" width="9.875" style="15" customWidth="1"/>
    <col min="12340" max="12343" width="8.25" style="15" customWidth="1"/>
    <col min="12344" max="12345" width="8.625" style="15" customWidth="1"/>
    <col min="12346" max="12356" width="8.75" style="15" customWidth="1"/>
    <col min="12357" max="12357" width="8.625" style="15" customWidth="1"/>
    <col min="12358" max="12358" width="10.625" style="15" customWidth="1"/>
    <col min="12359" max="12362" width="9.875" style="15" customWidth="1"/>
    <col min="12363" max="12366" width="8.25" style="15" customWidth="1"/>
    <col min="12367" max="12368" width="8.625" style="15" customWidth="1"/>
    <col min="12369" max="12379" width="8.75" style="15" customWidth="1"/>
    <col min="12380" max="12380" width="8.625" style="15" customWidth="1"/>
    <col min="12381" max="12381" width="10.625" style="15" customWidth="1"/>
    <col min="12382" max="12385" width="9.875" style="15" customWidth="1"/>
    <col min="12386" max="12389" width="8.25" style="15" customWidth="1"/>
    <col min="12390" max="12391" width="8.625" style="15" customWidth="1"/>
    <col min="12392" max="12402" width="8.75" style="15" customWidth="1"/>
    <col min="12403" max="12403" width="8.625" style="15" customWidth="1"/>
    <col min="12404" max="12404" width="10.625" style="15" customWidth="1"/>
    <col min="12405" max="12405" width="8.875" style="15" customWidth="1"/>
    <col min="12406" max="12414" width="8.25" style="15" customWidth="1"/>
    <col min="12415" max="12415" width="8.625" style="15" customWidth="1"/>
    <col min="12416" max="12423" width="7.75" style="15" customWidth="1"/>
    <col min="12424" max="12424" width="9" style="15" customWidth="1"/>
    <col min="12425" max="12425" width="7.75" style="15" customWidth="1"/>
    <col min="12426" max="12426" width="8" style="15" customWidth="1"/>
    <col min="12427" max="12427" width="7.75" style="15" customWidth="1"/>
    <col min="12428" max="12428" width="8.625" style="15" customWidth="1"/>
    <col min="12429" max="12429" width="10.625" style="15" customWidth="1"/>
    <col min="12430" max="12433" width="6.625" style="15" customWidth="1"/>
    <col min="12434" max="12434" width="8.875" style="15" customWidth="1"/>
    <col min="12435" max="12435" width="6.875" style="15" customWidth="1"/>
    <col min="12436" max="12436" width="8.625" style="15" customWidth="1"/>
    <col min="12437" max="12437" width="6.875" style="15" customWidth="1"/>
    <col min="12438" max="12438" width="6.75" style="15" customWidth="1"/>
    <col min="12439" max="12441" width="6.875" style="15" customWidth="1"/>
    <col min="12442" max="12537" width="9" style="15" hidden="1" customWidth="1"/>
    <col min="12538" max="12544" width="9" style="15" hidden="1"/>
    <col min="12545" max="12545" width="10.625" style="15" customWidth="1"/>
    <col min="12546" max="12549" width="9.875" style="15" customWidth="1"/>
    <col min="12550" max="12553" width="8.25" style="15" customWidth="1"/>
    <col min="12554" max="12555" width="8.625" style="15" customWidth="1"/>
    <col min="12556" max="12566" width="8.75" style="15" customWidth="1"/>
    <col min="12567" max="12567" width="8.625" style="15" customWidth="1"/>
    <col min="12568" max="12568" width="10.625" style="15" customWidth="1"/>
    <col min="12569" max="12572" width="9.875" style="15" customWidth="1"/>
    <col min="12573" max="12576" width="8.25" style="15" customWidth="1"/>
    <col min="12577" max="12578" width="8.625" style="15" customWidth="1"/>
    <col min="12579" max="12589" width="8.75" style="15" customWidth="1"/>
    <col min="12590" max="12590" width="8.625" style="15" customWidth="1"/>
    <col min="12591" max="12591" width="10.625" style="15" customWidth="1"/>
    <col min="12592" max="12595" width="9.875" style="15" customWidth="1"/>
    <col min="12596" max="12599" width="8.25" style="15" customWidth="1"/>
    <col min="12600" max="12601" width="8.625" style="15" customWidth="1"/>
    <col min="12602" max="12612" width="8.75" style="15" customWidth="1"/>
    <col min="12613" max="12613" width="8.625" style="15" customWidth="1"/>
    <col min="12614" max="12614" width="10.625" style="15" customWidth="1"/>
    <col min="12615" max="12618" width="9.875" style="15" customWidth="1"/>
    <col min="12619" max="12622" width="8.25" style="15" customWidth="1"/>
    <col min="12623" max="12624" width="8.625" style="15" customWidth="1"/>
    <col min="12625" max="12635" width="8.75" style="15" customWidth="1"/>
    <col min="12636" max="12636" width="8.625" style="15" customWidth="1"/>
    <col min="12637" max="12637" width="10.625" style="15" customWidth="1"/>
    <col min="12638" max="12641" width="9.875" style="15" customWidth="1"/>
    <col min="12642" max="12645" width="8.25" style="15" customWidth="1"/>
    <col min="12646" max="12647" width="8.625" style="15" customWidth="1"/>
    <col min="12648" max="12658" width="8.75" style="15" customWidth="1"/>
    <col min="12659" max="12659" width="8.625" style="15" customWidth="1"/>
    <col min="12660" max="12660" width="10.625" style="15" customWidth="1"/>
    <col min="12661" max="12661" width="8.875" style="15" customWidth="1"/>
    <col min="12662" max="12670" width="8.25" style="15" customWidth="1"/>
    <col min="12671" max="12671" width="8.625" style="15" customWidth="1"/>
    <col min="12672" max="12679" width="7.75" style="15" customWidth="1"/>
    <col min="12680" max="12680" width="9" style="15" customWidth="1"/>
    <col min="12681" max="12681" width="7.75" style="15" customWidth="1"/>
    <col min="12682" max="12682" width="8" style="15" customWidth="1"/>
    <col min="12683" max="12683" width="7.75" style="15" customWidth="1"/>
    <col min="12684" max="12684" width="8.625" style="15" customWidth="1"/>
    <col min="12685" max="12685" width="10.625" style="15" customWidth="1"/>
    <col min="12686" max="12689" width="6.625" style="15" customWidth="1"/>
    <col min="12690" max="12690" width="8.875" style="15" customWidth="1"/>
    <col min="12691" max="12691" width="6.875" style="15" customWidth="1"/>
    <col min="12692" max="12692" width="8.625" style="15" customWidth="1"/>
    <col min="12693" max="12693" width="6.875" style="15" customWidth="1"/>
    <col min="12694" max="12694" width="6.75" style="15" customWidth="1"/>
    <col min="12695" max="12697" width="6.875" style="15" customWidth="1"/>
    <col min="12698" max="12793" width="9" style="15" hidden="1" customWidth="1"/>
    <col min="12794" max="12800" width="9" style="15" hidden="1"/>
    <col min="12801" max="12801" width="10.625" style="15" customWidth="1"/>
    <col min="12802" max="12805" width="9.875" style="15" customWidth="1"/>
    <col min="12806" max="12809" width="8.25" style="15" customWidth="1"/>
    <col min="12810" max="12811" width="8.625" style="15" customWidth="1"/>
    <col min="12812" max="12822" width="8.75" style="15" customWidth="1"/>
    <col min="12823" max="12823" width="8.625" style="15" customWidth="1"/>
    <col min="12824" max="12824" width="10.625" style="15" customWidth="1"/>
    <col min="12825" max="12828" width="9.875" style="15" customWidth="1"/>
    <col min="12829" max="12832" width="8.25" style="15" customWidth="1"/>
    <col min="12833" max="12834" width="8.625" style="15" customWidth="1"/>
    <col min="12835" max="12845" width="8.75" style="15" customWidth="1"/>
    <col min="12846" max="12846" width="8.625" style="15" customWidth="1"/>
    <col min="12847" max="12847" width="10.625" style="15" customWidth="1"/>
    <col min="12848" max="12851" width="9.875" style="15" customWidth="1"/>
    <col min="12852" max="12855" width="8.25" style="15" customWidth="1"/>
    <col min="12856" max="12857" width="8.625" style="15" customWidth="1"/>
    <col min="12858" max="12868" width="8.75" style="15" customWidth="1"/>
    <col min="12869" max="12869" width="8.625" style="15" customWidth="1"/>
    <col min="12870" max="12870" width="10.625" style="15" customWidth="1"/>
    <col min="12871" max="12874" width="9.875" style="15" customWidth="1"/>
    <col min="12875" max="12878" width="8.25" style="15" customWidth="1"/>
    <col min="12879" max="12880" width="8.625" style="15" customWidth="1"/>
    <col min="12881" max="12891" width="8.75" style="15" customWidth="1"/>
    <col min="12892" max="12892" width="8.625" style="15" customWidth="1"/>
    <col min="12893" max="12893" width="10.625" style="15" customWidth="1"/>
    <col min="12894" max="12897" width="9.875" style="15" customWidth="1"/>
    <col min="12898" max="12901" width="8.25" style="15" customWidth="1"/>
    <col min="12902" max="12903" width="8.625" style="15" customWidth="1"/>
    <col min="12904" max="12914" width="8.75" style="15" customWidth="1"/>
    <col min="12915" max="12915" width="8.625" style="15" customWidth="1"/>
    <col min="12916" max="12916" width="10.625" style="15" customWidth="1"/>
    <col min="12917" max="12917" width="8.875" style="15" customWidth="1"/>
    <col min="12918" max="12926" width="8.25" style="15" customWidth="1"/>
    <col min="12927" max="12927" width="8.625" style="15" customWidth="1"/>
    <col min="12928" max="12935" width="7.75" style="15" customWidth="1"/>
    <col min="12936" max="12936" width="9" style="15" customWidth="1"/>
    <col min="12937" max="12937" width="7.75" style="15" customWidth="1"/>
    <col min="12938" max="12938" width="8" style="15" customWidth="1"/>
    <col min="12939" max="12939" width="7.75" style="15" customWidth="1"/>
    <col min="12940" max="12940" width="8.625" style="15" customWidth="1"/>
    <col min="12941" max="12941" width="10.625" style="15" customWidth="1"/>
    <col min="12942" max="12945" width="6.625" style="15" customWidth="1"/>
    <col min="12946" max="12946" width="8.875" style="15" customWidth="1"/>
    <col min="12947" max="12947" width="6.875" style="15" customWidth="1"/>
    <col min="12948" max="12948" width="8.625" style="15" customWidth="1"/>
    <col min="12949" max="12949" width="6.875" style="15" customWidth="1"/>
    <col min="12950" max="12950" width="6.75" style="15" customWidth="1"/>
    <col min="12951" max="12953" width="6.875" style="15" customWidth="1"/>
    <col min="12954" max="13049" width="9" style="15" hidden="1" customWidth="1"/>
    <col min="13050" max="13056" width="9" style="15" hidden="1"/>
    <col min="13057" max="13057" width="10.625" style="15" customWidth="1"/>
    <col min="13058" max="13061" width="9.875" style="15" customWidth="1"/>
    <col min="13062" max="13065" width="8.25" style="15" customWidth="1"/>
    <col min="13066" max="13067" width="8.625" style="15" customWidth="1"/>
    <col min="13068" max="13078" width="8.75" style="15" customWidth="1"/>
    <col min="13079" max="13079" width="8.625" style="15" customWidth="1"/>
    <col min="13080" max="13080" width="10.625" style="15" customWidth="1"/>
    <col min="13081" max="13084" width="9.875" style="15" customWidth="1"/>
    <col min="13085" max="13088" width="8.25" style="15" customWidth="1"/>
    <col min="13089" max="13090" width="8.625" style="15" customWidth="1"/>
    <col min="13091" max="13101" width="8.75" style="15" customWidth="1"/>
    <col min="13102" max="13102" width="8.625" style="15" customWidth="1"/>
    <col min="13103" max="13103" width="10.625" style="15" customWidth="1"/>
    <col min="13104" max="13107" width="9.875" style="15" customWidth="1"/>
    <col min="13108" max="13111" width="8.25" style="15" customWidth="1"/>
    <col min="13112" max="13113" width="8.625" style="15" customWidth="1"/>
    <col min="13114" max="13124" width="8.75" style="15" customWidth="1"/>
    <col min="13125" max="13125" width="8.625" style="15" customWidth="1"/>
    <col min="13126" max="13126" width="10.625" style="15" customWidth="1"/>
    <col min="13127" max="13130" width="9.875" style="15" customWidth="1"/>
    <col min="13131" max="13134" width="8.25" style="15" customWidth="1"/>
    <col min="13135" max="13136" width="8.625" style="15" customWidth="1"/>
    <col min="13137" max="13147" width="8.75" style="15" customWidth="1"/>
    <col min="13148" max="13148" width="8.625" style="15" customWidth="1"/>
    <col min="13149" max="13149" width="10.625" style="15" customWidth="1"/>
    <col min="13150" max="13153" width="9.875" style="15" customWidth="1"/>
    <col min="13154" max="13157" width="8.25" style="15" customWidth="1"/>
    <col min="13158" max="13159" width="8.625" style="15" customWidth="1"/>
    <col min="13160" max="13170" width="8.75" style="15" customWidth="1"/>
    <col min="13171" max="13171" width="8.625" style="15" customWidth="1"/>
    <col min="13172" max="13172" width="10.625" style="15" customWidth="1"/>
    <col min="13173" max="13173" width="8.875" style="15" customWidth="1"/>
    <col min="13174" max="13182" width="8.25" style="15" customWidth="1"/>
    <col min="13183" max="13183" width="8.625" style="15" customWidth="1"/>
    <col min="13184" max="13191" width="7.75" style="15" customWidth="1"/>
    <col min="13192" max="13192" width="9" style="15" customWidth="1"/>
    <col min="13193" max="13193" width="7.75" style="15" customWidth="1"/>
    <col min="13194" max="13194" width="8" style="15" customWidth="1"/>
    <col min="13195" max="13195" width="7.75" style="15" customWidth="1"/>
    <col min="13196" max="13196" width="8.625" style="15" customWidth="1"/>
    <col min="13197" max="13197" width="10.625" style="15" customWidth="1"/>
    <col min="13198" max="13201" width="6.625" style="15" customWidth="1"/>
    <col min="13202" max="13202" width="8.875" style="15" customWidth="1"/>
    <col min="13203" max="13203" width="6.875" style="15" customWidth="1"/>
    <col min="13204" max="13204" width="8.625" style="15" customWidth="1"/>
    <col min="13205" max="13205" width="6.875" style="15" customWidth="1"/>
    <col min="13206" max="13206" width="6.75" style="15" customWidth="1"/>
    <col min="13207" max="13209" width="6.875" style="15" customWidth="1"/>
    <col min="13210" max="13305" width="9" style="15" hidden="1" customWidth="1"/>
    <col min="13306" max="13312" width="9" style="15" hidden="1"/>
    <col min="13313" max="13313" width="10.625" style="15" customWidth="1"/>
    <col min="13314" max="13317" width="9.875" style="15" customWidth="1"/>
    <col min="13318" max="13321" width="8.25" style="15" customWidth="1"/>
    <col min="13322" max="13323" width="8.625" style="15" customWidth="1"/>
    <col min="13324" max="13334" width="8.75" style="15" customWidth="1"/>
    <col min="13335" max="13335" width="8.625" style="15" customWidth="1"/>
    <col min="13336" max="13336" width="10.625" style="15" customWidth="1"/>
    <col min="13337" max="13340" width="9.875" style="15" customWidth="1"/>
    <col min="13341" max="13344" width="8.25" style="15" customWidth="1"/>
    <col min="13345" max="13346" width="8.625" style="15" customWidth="1"/>
    <col min="13347" max="13357" width="8.75" style="15" customWidth="1"/>
    <col min="13358" max="13358" width="8.625" style="15" customWidth="1"/>
    <col min="13359" max="13359" width="10.625" style="15" customWidth="1"/>
    <col min="13360" max="13363" width="9.875" style="15" customWidth="1"/>
    <col min="13364" max="13367" width="8.25" style="15" customWidth="1"/>
    <col min="13368" max="13369" width="8.625" style="15" customWidth="1"/>
    <col min="13370" max="13380" width="8.75" style="15" customWidth="1"/>
    <col min="13381" max="13381" width="8.625" style="15" customWidth="1"/>
    <col min="13382" max="13382" width="10.625" style="15" customWidth="1"/>
    <col min="13383" max="13386" width="9.875" style="15" customWidth="1"/>
    <col min="13387" max="13390" width="8.25" style="15" customWidth="1"/>
    <col min="13391" max="13392" width="8.625" style="15" customWidth="1"/>
    <col min="13393" max="13403" width="8.75" style="15" customWidth="1"/>
    <col min="13404" max="13404" width="8.625" style="15" customWidth="1"/>
    <col min="13405" max="13405" width="10.625" style="15" customWidth="1"/>
    <col min="13406" max="13409" width="9.875" style="15" customWidth="1"/>
    <col min="13410" max="13413" width="8.25" style="15" customWidth="1"/>
    <col min="13414" max="13415" width="8.625" style="15" customWidth="1"/>
    <col min="13416" max="13426" width="8.75" style="15" customWidth="1"/>
    <col min="13427" max="13427" width="8.625" style="15" customWidth="1"/>
    <col min="13428" max="13428" width="10.625" style="15" customWidth="1"/>
    <col min="13429" max="13429" width="8.875" style="15" customWidth="1"/>
    <col min="13430" max="13438" width="8.25" style="15" customWidth="1"/>
    <col min="13439" max="13439" width="8.625" style="15" customWidth="1"/>
    <col min="13440" max="13447" width="7.75" style="15" customWidth="1"/>
    <col min="13448" max="13448" width="9" style="15" customWidth="1"/>
    <col min="13449" max="13449" width="7.75" style="15" customWidth="1"/>
    <col min="13450" max="13450" width="8" style="15" customWidth="1"/>
    <col min="13451" max="13451" width="7.75" style="15" customWidth="1"/>
    <col min="13452" max="13452" width="8.625" style="15" customWidth="1"/>
    <col min="13453" max="13453" width="10.625" style="15" customWidth="1"/>
    <col min="13454" max="13457" width="6.625" style="15" customWidth="1"/>
    <col min="13458" max="13458" width="8.875" style="15" customWidth="1"/>
    <col min="13459" max="13459" width="6.875" style="15" customWidth="1"/>
    <col min="13460" max="13460" width="8.625" style="15" customWidth="1"/>
    <col min="13461" max="13461" width="6.875" style="15" customWidth="1"/>
    <col min="13462" max="13462" width="6.75" style="15" customWidth="1"/>
    <col min="13463" max="13465" width="6.875" style="15" customWidth="1"/>
    <col min="13466" max="13561" width="9" style="15" hidden="1" customWidth="1"/>
    <col min="13562" max="13568" width="9" style="15" hidden="1"/>
    <col min="13569" max="13569" width="10.625" style="15" customWidth="1"/>
    <col min="13570" max="13573" width="9.875" style="15" customWidth="1"/>
    <col min="13574" max="13577" width="8.25" style="15" customWidth="1"/>
    <col min="13578" max="13579" width="8.625" style="15" customWidth="1"/>
    <col min="13580" max="13590" width="8.75" style="15" customWidth="1"/>
    <col min="13591" max="13591" width="8.625" style="15" customWidth="1"/>
    <col min="13592" max="13592" width="10.625" style="15" customWidth="1"/>
    <col min="13593" max="13596" width="9.875" style="15" customWidth="1"/>
    <col min="13597" max="13600" width="8.25" style="15" customWidth="1"/>
    <col min="13601" max="13602" width="8.625" style="15" customWidth="1"/>
    <col min="13603" max="13613" width="8.75" style="15" customWidth="1"/>
    <col min="13614" max="13614" width="8.625" style="15" customWidth="1"/>
    <col min="13615" max="13615" width="10.625" style="15" customWidth="1"/>
    <col min="13616" max="13619" width="9.875" style="15" customWidth="1"/>
    <col min="13620" max="13623" width="8.25" style="15" customWidth="1"/>
    <col min="13624" max="13625" width="8.625" style="15" customWidth="1"/>
    <col min="13626" max="13636" width="8.75" style="15" customWidth="1"/>
    <col min="13637" max="13637" width="8.625" style="15" customWidth="1"/>
    <col min="13638" max="13638" width="10.625" style="15" customWidth="1"/>
    <col min="13639" max="13642" width="9.875" style="15" customWidth="1"/>
    <col min="13643" max="13646" width="8.25" style="15" customWidth="1"/>
    <col min="13647" max="13648" width="8.625" style="15" customWidth="1"/>
    <col min="13649" max="13659" width="8.75" style="15" customWidth="1"/>
    <col min="13660" max="13660" width="8.625" style="15" customWidth="1"/>
    <col min="13661" max="13661" width="10.625" style="15" customWidth="1"/>
    <col min="13662" max="13665" width="9.875" style="15" customWidth="1"/>
    <col min="13666" max="13669" width="8.25" style="15" customWidth="1"/>
    <col min="13670" max="13671" width="8.625" style="15" customWidth="1"/>
    <col min="13672" max="13682" width="8.75" style="15" customWidth="1"/>
    <col min="13683" max="13683" width="8.625" style="15" customWidth="1"/>
    <col min="13684" max="13684" width="10.625" style="15" customWidth="1"/>
    <col min="13685" max="13685" width="8.875" style="15" customWidth="1"/>
    <col min="13686" max="13694" width="8.25" style="15" customWidth="1"/>
    <col min="13695" max="13695" width="8.625" style="15" customWidth="1"/>
    <col min="13696" max="13703" width="7.75" style="15" customWidth="1"/>
    <col min="13704" max="13704" width="9" style="15" customWidth="1"/>
    <col min="13705" max="13705" width="7.75" style="15" customWidth="1"/>
    <col min="13706" max="13706" width="8" style="15" customWidth="1"/>
    <col min="13707" max="13707" width="7.75" style="15" customWidth="1"/>
    <col min="13708" max="13708" width="8.625" style="15" customWidth="1"/>
    <col min="13709" max="13709" width="10.625" style="15" customWidth="1"/>
    <col min="13710" max="13713" width="6.625" style="15" customWidth="1"/>
    <col min="13714" max="13714" width="8.875" style="15" customWidth="1"/>
    <col min="13715" max="13715" width="6.875" style="15" customWidth="1"/>
    <col min="13716" max="13716" width="8.625" style="15" customWidth="1"/>
    <col min="13717" max="13717" width="6.875" style="15" customWidth="1"/>
    <col min="13718" max="13718" width="6.75" style="15" customWidth="1"/>
    <col min="13719" max="13721" width="6.875" style="15" customWidth="1"/>
    <col min="13722" max="13817" width="9" style="15" hidden="1" customWidth="1"/>
    <col min="13818" max="13824" width="9" style="15" hidden="1"/>
    <col min="13825" max="13825" width="10.625" style="15" customWidth="1"/>
    <col min="13826" max="13829" width="9.875" style="15" customWidth="1"/>
    <col min="13830" max="13833" width="8.25" style="15" customWidth="1"/>
    <col min="13834" max="13835" width="8.625" style="15" customWidth="1"/>
    <col min="13836" max="13846" width="8.75" style="15" customWidth="1"/>
    <col min="13847" max="13847" width="8.625" style="15" customWidth="1"/>
    <col min="13848" max="13848" width="10.625" style="15" customWidth="1"/>
    <col min="13849" max="13852" width="9.875" style="15" customWidth="1"/>
    <col min="13853" max="13856" width="8.25" style="15" customWidth="1"/>
    <col min="13857" max="13858" width="8.625" style="15" customWidth="1"/>
    <col min="13859" max="13869" width="8.75" style="15" customWidth="1"/>
    <col min="13870" max="13870" width="8.625" style="15" customWidth="1"/>
    <col min="13871" max="13871" width="10.625" style="15" customWidth="1"/>
    <col min="13872" max="13875" width="9.875" style="15" customWidth="1"/>
    <col min="13876" max="13879" width="8.25" style="15" customWidth="1"/>
    <col min="13880" max="13881" width="8.625" style="15" customWidth="1"/>
    <col min="13882" max="13892" width="8.75" style="15" customWidth="1"/>
    <col min="13893" max="13893" width="8.625" style="15" customWidth="1"/>
    <col min="13894" max="13894" width="10.625" style="15" customWidth="1"/>
    <col min="13895" max="13898" width="9.875" style="15" customWidth="1"/>
    <col min="13899" max="13902" width="8.25" style="15" customWidth="1"/>
    <col min="13903" max="13904" width="8.625" style="15" customWidth="1"/>
    <col min="13905" max="13915" width="8.75" style="15" customWidth="1"/>
    <col min="13916" max="13916" width="8.625" style="15" customWidth="1"/>
    <col min="13917" max="13917" width="10.625" style="15" customWidth="1"/>
    <col min="13918" max="13921" width="9.875" style="15" customWidth="1"/>
    <col min="13922" max="13925" width="8.25" style="15" customWidth="1"/>
    <col min="13926" max="13927" width="8.625" style="15" customWidth="1"/>
    <col min="13928" max="13938" width="8.75" style="15" customWidth="1"/>
    <col min="13939" max="13939" width="8.625" style="15" customWidth="1"/>
    <col min="13940" max="13940" width="10.625" style="15" customWidth="1"/>
    <col min="13941" max="13941" width="8.875" style="15" customWidth="1"/>
    <col min="13942" max="13950" width="8.25" style="15" customWidth="1"/>
    <col min="13951" max="13951" width="8.625" style="15" customWidth="1"/>
    <col min="13952" max="13959" width="7.75" style="15" customWidth="1"/>
    <col min="13960" max="13960" width="9" style="15" customWidth="1"/>
    <col min="13961" max="13961" width="7.75" style="15" customWidth="1"/>
    <col min="13962" max="13962" width="8" style="15" customWidth="1"/>
    <col min="13963" max="13963" width="7.75" style="15" customWidth="1"/>
    <col min="13964" max="13964" width="8.625" style="15" customWidth="1"/>
    <col min="13965" max="13965" width="10.625" style="15" customWidth="1"/>
    <col min="13966" max="13969" width="6.625" style="15" customWidth="1"/>
    <col min="13970" max="13970" width="8.875" style="15" customWidth="1"/>
    <col min="13971" max="13971" width="6.875" style="15" customWidth="1"/>
    <col min="13972" max="13972" width="8.625" style="15" customWidth="1"/>
    <col min="13973" max="13973" width="6.875" style="15" customWidth="1"/>
    <col min="13974" max="13974" width="6.75" style="15" customWidth="1"/>
    <col min="13975" max="13977" width="6.875" style="15" customWidth="1"/>
    <col min="13978" max="14073" width="9" style="15" hidden="1" customWidth="1"/>
    <col min="14074" max="14080" width="9" style="15" hidden="1"/>
    <col min="14081" max="14081" width="10.625" style="15" customWidth="1"/>
    <col min="14082" max="14085" width="9.875" style="15" customWidth="1"/>
    <col min="14086" max="14089" width="8.25" style="15" customWidth="1"/>
    <col min="14090" max="14091" width="8.625" style="15" customWidth="1"/>
    <col min="14092" max="14102" width="8.75" style="15" customWidth="1"/>
    <col min="14103" max="14103" width="8.625" style="15" customWidth="1"/>
    <col min="14104" max="14104" width="10.625" style="15" customWidth="1"/>
    <col min="14105" max="14108" width="9.875" style="15" customWidth="1"/>
    <col min="14109" max="14112" width="8.25" style="15" customWidth="1"/>
    <col min="14113" max="14114" width="8.625" style="15" customWidth="1"/>
    <col min="14115" max="14125" width="8.75" style="15" customWidth="1"/>
    <col min="14126" max="14126" width="8.625" style="15" customWidth="1"/>
    <col min="14127" max="14127" width="10.625" style="15" customWidth="1"/>
    <col min="14128" max="14131" width="9.875" style="15" customWidth="1"/>
    <col min="14132" max="14135" width="8.25" style="15" customWidth="1"/>
    <col min="14136" max="14137" width="8.625" style="15" customWidth="1"/>
    <col min="14138" max="14148" width="8.75" style="15" customWidth="1"/>
    <col min="14149" max="14149" width="8.625" style="15" customWidth="1"/>
    <col min="14150" max="14150" width="10.625" style="15" customWidth="1"/>
    <col min="14151" max="14154" width="9.875" style="15" customWidth="1"/>
    <col min="14155" max="14158" width="8.25" style="15" customWidth="1"/>
    <col min="14159" max="14160" width="8.625" style="15" customWidth="1"/>
    <col min="14161" max="14171" width="8.75" style="15" customWidth="1"/>
    <col min="14172" max="14172" width="8.625" style="15" customWidth="1"/>
    <col min="14173" max="14173" width="10.625" style="15" customWidth="1"/>
    <col min="14174" max="14177" width="9.875" style="15" customWidth="1"/>
    <col min="14178" max="14181" width="8.25" style="15" customWidth="1"/>
    <col min="14182" max="14183" width="8.625" style="15" customWidth="1"/>
    <col min="14184" max="14194" width="8.75" style="15" customWidth="1"/>
    <col min="14195" max="14195" width="8.625" style="15" customWidth="1"/>
    <col min="14196" max="14196" width="10.625" style="15" customWidth="1"/>
    <col min="14197" max="14197" width="8.875" style="15" customWidth="1"/>
    <col min="14198" max="14206" width="8.25" style="15" customWidth="1"/>
    <col min="14207" max="14207" width="8.625" style="15" customWidth="1"/>
    <col min="14208" max="14215" width="7.75" style="15" customWidth="1"/>
    <col min="14216" max="14216" width="9" style="15" customWidth="1"/>
    <col min="14217" max="14217" width="7.75" style="15" customWidth="1"/>
    <col min="14218" max="14218" width="8" style="15" customWidth="1"/>
    <col min="14219" max="14219" width="7.75" style="15" customWidth="1"/>
    <col min="14220" max="14220" width="8.625" style="15" customWidth="1"/>
    <col min="14221" max="14221" width="10.625" style="15" customWidth="1"/>
    <col min="14222" max="14225" width="6.625" style="15" customWidth="1"/>
    <col min="14226" max="14226" width="8.875" style="15" customWidth="1"/>
    <col min="14227" max="14227" width="6.875" style="15" customWidth="1"/>
    <col min="14228" max="14228" width="8.625" style="15" customWidth="1"/>
    <col min="14229" max="14229" width="6.875" style="15" customWidth="1"/>
    <col min="14230" max="14230" width="6.75" style="15" customWidth="1"/>
    <col min="14231" max="14233" width="6.875" style="15" customWidth="1"/>
    <col min="14234" max="14329" width="9" style="15" hidden="1" customWidth="1"/>
    <col min="14330" max="14336" width="9" style="15" hidden="1"/>
    <col min="14337" max="14337" width="10.625" style="15" customWidth="1"/>
    <col min="14338" max="14341" width="9.875" style="15" customWidth="1"/>
    <col min="14342" max="14345" width="8.25" style="15" customWidth="1"/>
    <col min="14346" max="14347" width="8.625" style="15" customWidth="1"/>
    <col min="14348" max="14358" width="8.75" style="15" customWidth="1"/>
    <col min="14359" max="14359" width="8.625" style="15" customWidth="1"/>
    <col min="14360" max="14360" width="10.625" style="15" customWidth="1"/>
    <col min="14361" max="14364" width="9.875" style="15" customWidth="1"/>
    <col min="14365" max="14368" width="8.25" style="15" customWidth="1"/>
    <col min="14369" max="14370" width="8.625" style="15" customWidth="1"/>
    <col min="14371" max="14381" width="8.75" style="15" customWidth="1"/>
    <col min="14382" max="14382" width="8.625" style="15" customWidth="1"/>
    <col min="14383" max="14383" width="10.625" style="15" customWidth="1"/>
    <col min="14384" max="14387" width="9.875" style="15" customWidth="1"/>
    <col min="14388" max="14391" width="8.25" style="15" customWidth="1"/>
    <col min="14392" max="14393" width="8.625" style="15" customWidth="1"/>
    <col min="14394" max="14404" width="8.75" style="15" customWidth="1"/>
    <col min="14405" max="14405" width="8.625" style="15" customWidth="1"/>
    <col min="14406" max="14406" width="10.625" style="15" customWidth="1"/>
    <col min="14407" max="14410" width="9.875" style="15" customWidth="1"/>
    <col min="14411" max="14414" width="8.25" style="15" customWidth="1"/>
    <col min="14415" max="14416" width="8.625" style="15" customWidth="1"/>
    <col min="14417" max="14427" width="8.75" style="15" customWidth="1"/>
    <col min="14428" max="14428" width="8.625" style="15" customWidth="1"/>
    <col min="14429" max="14429" width="10.625" style="15" customWidth="1"/>
    <col min="14430" max="14433" width="9.875" style="15" customWidth="1"/>
    <col min="14434" max="14437" width="8.25" style="15" customWidth="1"/>
    <col min="14438" max="14439" width="8.625" style="15" customWidth="1"/>
    <col min="14440" max="14450" width="8.75" style="15" customWidth="1"/>
    <col min="14451" max="14451" width="8.625" style="15" customWidth="1"/>
    <col min="14452" max="14452" width="10.625" style="15" customWidth="1"/>
    <col min="14453" max="14453" width="8.875" style="15" customWidth="1"/>
    <col min="14454" max="14462" width="8.25" style="15" customWidth="1"/>
    <col min="14463" max="14463" width="8.625" style="15" customWidth="1"/>
    <col min="14464" max="14471" width="7.75" style="15" customWidth="1"/>
    <col min="14472" max="14472" width="9" style="15" customWidth="1"/>
    <col min="14473" max="14473" width="7.75" style="15" customWidth="1"/>
    <col min="14474" max="14474" width="8" style="15" customWidth="1"/>
    <col min="14475" max="14475" width="7.75" style="15" customWidth="1"/>
    <col min="14476" max="14476" width="8.625" style="15" customWidth="1"/>
    <col min="14477" max="14477" width="10.625" style="15" customWidth="1"/>
    <col min="14478" max="14481" width="6.625" style="15" customWidth="1"/>
    <col min="14482" max="14482" width="8.875" style="15" customWidth="1"/>
    <col min="14483" max="14483" width="6.875" style="15" customWidth="1"/>
    <col min="14484" max="14484" width="8.625" style="15" customWidth="1"/>
    <col min="14485" max="14485" width="6.875" style="15" customWidth="1"/>
    <col min="14486" max="14486" width="6.75" style="15" customWidth="1"/>
    <col min="14487" max="14489" width="6.875" style="15" customWidth="1"/>
    <col min="14490" max="14585" width="9" style="15" hidden="1" customWidth="1"/>
    <col min="14586" max="14592" width="9" style="15" hidden="1"/>
    <col min="14593" max="14593" width="10.625" style="15" customWidth="1"/>
    <col min="14594" max="14597" width="9.875" style="15" customWidth="1"/>
    <col min="14598" max="14601" width="8.25" style="15" customWidth="1"/>
    <col min="14602" max="14603" width="8.625" style="15" customWidth="1"/>
    <col min="14604" max="14614" width="8.75" style="15" customWidth="1"/>
    <col min="14615" max="14615" width="8.625" style="15" customWidth="1"/>
    <col min="14616" max="14616" width="10.625" style="15" customWidth="1"/>
    <col min="14617" max="14620" width="9.875" style="15" customWidth="1"/>
    <col min="14621" max="14624" width="8.25" style="15" customWidth="1"/>
    <col min="14625" max="14626" width="8.625" style="15" customWidth="1"/>
    <col min="14627" max="14637" width="8.75" style="15" customWidth="1"/>
    <col min="14638" max="14638" width="8.625" style="15" customWidth="1"/>
    <col min="14639" max="14639" width="10.625" style="15" customWidth="1"/>
    <col min="14640" max="14643" width="9.875" style="15" customWidth="1"/>
    <col min="14644" max="14647" width="8.25" style="15" customWidth="1"/>
    <col min="14648" max="14649" width="8.625" style="15" customWidth="1"/>
    <col min="14650" max="14660" width="8.75" style="15" customWidth="1"/>
    <col min="14661" max="14661" width="8.625" style="15" customWidth="1"/>
    <col min="14662" max="14662" width="10.625" style="15" customWidth="1"/>
    <col min="14663" max="14666" width="9.875" style="15" customWidth="1"/>
    <col min="14667" max="14670" width="8.25" style="15" customWidth="1"/>
    <col min="14671" max="14672" width="8.625" style="15" customWidth="1"/>
    <col min="14673" max="14683" width="8.75" style="15" customWidth="1"/>
    <col min="14684" max="14684" width="8.625" style="15" customWidth="1"/>
    <col min="14685" max="14685" width="10.625" style="15" customWidth="1"/>
    <col min="14686" max="14689" width="9.875" style="15" customWidth="1"/>
    <col min="14690" max="14693" width="8.25" style="15" customWidth="1"/>
    <col min="14694" max="14695" width="8.625" style="15" customWidth="1"/>
    <col min="14696" max="14706" width="8.75" style="15" customWidth="1"/>
    <col min="14707" max="14707" width="8.625" style="15" customWidth="1"/>
    <col min="14708" max="14708" width="10.625" style="15" customWidth="1"/>
    <col min="14709" max="14709" width="8.875" style="15" customWidth="1"/>
    <col min="14710" max="14718" width="8.25" style="15" customWidth="1"/>
    <col min="14719" max="14719" width="8.625" style="15" customWidth="1"/>
    <col min="14720" max="14727" width="7.75" style="15" customWidth="1"/>
    <col min="14728" max="14728" width="9" style="15" customWidth="1"/>
    <col min="14729" max="14729" width="7.75" style="15" customWidth="1"/>
    <col min="14730" max="14730" width="8" style="15" customWidth="1"/>
    <col min="14731" max="14731" width="7.75" style="15" customWidth="1"/>
    <col min="14732" max="14732" width="8.625" style="15" customWidth="1"/>
    <col min="14733" max="14733" width="10.625" style="15" customWidth="1"/>
    <col min="14734" max="14737" width="6.625" style="15" customWidth="1"/>
    <col min="14738" max="14738" width="8.875" style="15" customWidth="1"/>
    <col min="14739" max="14739" width="6.875" style="15" customWidth="1"/>
    <col min="14740" max="14740" width="8.625" style="15" customWidth="1"/>
    <col min="14741" max="14741" width="6.875" style="15" customWidth="1"/>
    <col min="14742" max="14742" width="6.75" style="15" customWidth="1"/>
    <col min="14743" max="14745" width="6.875" style="15" customWidth="1"/>
    <col min="14746" max="14841" width="9" style="15" hidden="1" customWidth="1"/>
    <col min="14842" max="14848" width="9" style="15" hidden="1"/>
    <col min="14849" max="14849" width="10.625" style="15" customWidth="1"/>
    <col min="14850" max="14853" width="9.875" style="15" customWidth="1"/>
    <col min="14854" max="14857" width="8.25" style="15" customWidth="1"/>
    <col min="14858" max="14859" width="8.625" style="15" customWidth="1"/>
    <col min="14860" max="14870" width="8.75" style="15" customWidth="1"/>
    <col min="14871" max="14871" width="8.625" style="15" customWidth="1"/>
    <col min="14872" max="14872" width="10.625" style="15" customWidth="1"/>
    <col min="14873" max="14876" width="9.875" style="15" customWidth="1"/>
    <col min="14877" max="14880" width="8.25" style="15" customWidth="1"/>
    <col min="14881" max="14882" width="8.625" style="15" customWidth="1"/>
    <col min="14883" max="14893" width="8.75" style="15" customWidth="1"/>
    <col min="14894" max="14894" width="8.625" style="15" customWidth="1"/>
    <col min="14895" max="14895" width="10.625" style="15" customWidth="1"/>
    <col min="14896" max="14899" width="9.875" style="15" customWidth="1"/>
    <col min="14900" max="14903" width="8.25" style="15" customWidth="1"/>
    <col min="14904" max="14905" width="8.625" style="15" customWidth="1"/>
    <col min="14906" max="14916" width="8.75" style="15" customWidth="1"/>
    <col min="14917" max="14917" width="8.625" style="15" customWidth="1"/>
    <col min="14918" max="14918" width="10.625" style="15" customWidth="1"/>
    <col min="14919" max="14922" width="9.875" style="15" customWidth="1"/>
    <col min="14923" max="14926" width="8.25" style="15" customWidth="1"/>
    <col min="14927" max="14928" width="8.625" style="15" customWidth="1"/>
    <col min="14929" max="14939" width="8.75" style="15" customWidth="1"/>
    <col min="14940" max="14940" width="8.625" style="15" customWidth="1"/>
    <col min="14941" max="14941" width="10.625" style="15" customWidth="1"/>
    <col min="14942" max="14945" width="9.875" style="15" customWidth="1"/>
    <col min="14946" max="14949" width="8.25" style="15" customWidth="1"/>
    <col min="14950" max="14951" width="8.625" style="15" customWidth="1"/>
    <col min="14952" max="14962" width="8.75" style="15" customWidth="1"/>
    <col min="14963" max="14963" width="8.625" style="15" customWidth="1"/>
    <col min="14964" max="14964" width="10.625" style="15" customWidth="1"/>
    <col min="14965" max="14965" width="8.875" style="15" customWidth="1"/>
    <col min="14966" max="14974" width="8.25" style="15" customWidth="1"/>
    <col min="14975" max="14975" width="8.625" style="15" customWidth="1"/>
    <col min="14976" max="14983" width="7.75" style="15" customWidth="1"/>
    <col min="14984" max="14984" width="9" style="15" customWidth="1"/>
    <col min="14985" max="14985" width="7.75" style="15" customWidth="1"/>
    <col min="14986" max="14986" width="8" style="15" customWidth="1"/>
    <col min="14987" max="14987" width="7.75" style="15" customWidth="1"/>
    <col min="14988" max="14988" width="8.625" style="15" customWidth="1"/>
    <col min="14989" max="14989" width="10.625" style="15" customWidth="1"/>
    <col min="14990" max="14993" width="6.625" style="15" customWidth="1"/>
    <col min="14994" max="14994" width="8.875" style="15" customWidth="1"/>
    <col min="14995" max="14995" width="6.875" style="15" customWidth="1"/>
    <col min="14996" max="14996" width="8.625" style="15" customWidth="1"/>
    <col min="14997" max="14997" width="6.875" style="15" customWidth="1"/>
    <col min="14998" max="14998" width="6.75" style="15" customWidth="1"/>
    <col min="14999" max="15001" width="6.875" style="15" customWidth="1"/>
    <col min="15002" max="15097" width="9" style="15" hidden="1" customWidth="1"/>
    <col min="15098" max="15104" width="9" style="15" hidden="1"/>
    <col min="15105" max="15105" width="10.625" style="15" customWidth="1"/>
    <col min="15106" max="15109" width="9.875" style="15" customWidth="1"/>
    <col min="15110" max="15113" width="8.25" style="15" customWidth="1"/>
    <col min="15114" max="15115" width="8.625" style="15" customWidth="1"/>
    <col min="15116" max="15126" width="8.75" style="15" customWidth="1"/>
    <col min="15127" max="15127" width="8.625" style="15" customWidth="1"/>
    <col min="15128" max="15128" width="10.625" style="15" customWidth="1"/>
    <col min="15129" max="15132" width="9.875" style="15" customWidth="1"/>
    <col min="15133" max="15136" width="8.25" style="15" customWidth="1"/>
    <col min="15137" max="15138" width="8.625" style="15" customWidth="1"/>
    <col min="15139" max="15149" width="8.75" style="15" customWidth="1"/>
    <col min="15150" max="15150" width="8.625" style="15" customWidth="1"/>
    <col min="15151" max="15151" width="10.625" style="15" customWidth="1"/>
    <col min="15152" max="15155" width="9.875" style="15" customWidth="1"/>
    <col min="15156" max="15159" width="8.25" style="15" customWidth="1"/>
    <col min="15160" max="15161" width="8.625" style="15" customWidth="1"/>
    <col min="15162" max="15172" width="8.75" style="15" customWidth="1"/>
    <col min="15173" max="15173" width="8.625" style="15" customWidth="1"/>
    <col min="15174" max="15174" width="10.625" style="15" customWidth="1"/>
    <col min="15175" max="15178" width="9.875" style="15" customWidth="1"/>
    <col min="15179" max="15182" width="8.25" style="15" customWidth="1"/>
    <col min="15183" max="15184" width="8.625" style="15" customWidth="1"/>
    <col min="15185" max="15195" width="8.75" style="15" customWidth="1"/>
    <col min="15196" max="15196" width="8.625" style="15" customWidth="1"/>
    <col min="15197" max="15197" width="10.625" style="15" customWidth="1"/>
    <col min="15198" max="15201" width="9.875" style="15" customWidth="1"/>
    <col min="15202" max="15205" width="8.25" style="15" customWidth="1"/>
    <col min="15206" max="15207" width="8.625" style="15" customWidth="1"/>
    <col min="15208" max="15218" width="8.75" style="15" customWidth="1"/>
    <col min="15219" max="15219" width="8.625" style="15" customWidth="1"/>
    <col min="15220" max="15220" width="10.625" style="15" customWidth="1"/>
    <col min="15221" max="15221" width="8.875" style="15" customWidth="1"/>
    <col min="15222" max="15230" width="8.25" style="15" customWidth="1"/>
    <col min="15231" max="15231" width="8.625" style="15" customWidth="1"/>
    <col min="15232" max="15239" width="7.75" style="15" customWidth="1"/>
    <col min="15240" max="15240" width="9" style="15" customWidth="1"/>
    <col min="15241" max="15241" width="7.75" style="15" customWidth="1"/>
    <col min="15242" max="15242" width="8" style="15" customWidth="1"/>
    <col min="15243" max="15243" width="7.75" style="15" customWidth="1"/>
    <col min="15244" max="15244" width="8.625" style="15" customWidth="1"/>
    <col min="15245" max="15245" width="10.625" style="15" customWidth="1"/>
    <col min="15246" max="15249" width="6.625" style="15" customWidth="1"/>
    <col min="15250" max="15250" width="8.875" style="15" customWidth="1"/>
    <col min="15251" max="15251" width="6.875" style="15" customWidth="1"/>
    <col min="15252" max="15252" width="8.625" style="15" customWidth="1"/>
    <col min="15253" max="15253" width="6.875" style="15" customWidth="1"/>
    <col min="15254" max="15254" width="6.75" style="15" customWidth="1"/>
    <col min="15255" max="15257" width="6.875" style="15" customWidth="1"/>
    <col min="15258" max="15353" width="9" style="15" hidden="1" customWidth="1"/>
    <col min="15354" max="15360" width="9" style="15" hidden="1"/>
    <col min="15361" max="15361" width="10.625" style="15" customWidth="1"/>
    <col min="15362" max="15365" width="9.875" style="15" customWidth="1"/>
    <col min="15366" max="15369" width="8.25" style="15" customWidth="1"/>
    <col min="15370" max="15371" width="8.625" style="15" customWidth="1"/>
    <col min="15372" max="15382" width="8.75" style="15" customWidth="1"/>
    <col min="15383" max="15383" width="8.625" style="15" customWidth="1"/>
    <col min="15384" max="15384" width="10.625" style="15" customWidth="1"/>
    <col min="15385" max="15388" width="9.875" style="15" customWidth="1"/>
    <col min="15389" max="15392" width="8.25" style="15" customWidth="1"/>
    <col min="15393" max="15394" width="8.625" style="15" customWidth="1"/>
    <col min="15395" max="15405" width="8.75" style="15" customWidth="1"/>
    <col min="15406" max="15406" width="8.625" style="15" customWidth="1"/>
    <col min="15407" max="15407" width="10.625" style="15" customWidth="1"/>
    <col min="15408" max="15411" width="9.875" style="15" customWidth="1"/>
    <col min="15412" max="15415" width="8.25" style="15" customWidth="1"/>
    <col min="15416" max="15417" width="8.625" style="15" customWidth="1"/>
    <col min="15418" max="15428" width="8.75" style="15" customWidth="1"/>
    <col min="15429" max="15429" width="8.625" style="15" customWidth="1"/>
    <col min="15430" max="15430" width="10.625" style="15" customWidth="1"/>
    <col min="15431" max="15434" width="9.875" style="15" customWidth="1"/>
    <col min="15435" max="15438" width="8.25" style="15" customWidth="1"/>
    <col min="15439" max="15440" width="8.625" style="15" customWidth="1"/>
    <col min="15441" max="15451" width="8.75" style="15" customWidth="1"/>
    <col min="15452" max="15452" width="8.625" style="15" customWidth="1"/>
    <col min="15453" max="15453" width="10.625" style="15" customWidth="1"/>
    <col min="15454" max="15457" width="9.875" style="15" customWidth="1"/>
    <col min="15458" max="15461" width="8.25" style="15" customWidth="1"/>
    <col min="15462" max="15463" width="8.625" style="15" customWidth="1"/>
    <col min="15464" max="15474" width="8.75" style="15" customWidth="1"/>
    <col min="15475" max="15475" width="8.625" style="15" customWidth="1"/>
    <col min="15476" max="15476" width="10.625" style="15" customWidth="1"/>
    <col min="15477" max="15477" width="8.875" style="15" customWidth="1"/>
    <col min="15478" max="15486" width="8.25" style="15" customWidth="1"/>
    <col min="15487" max="15487" width="8.625" style="15" customWidth="1"/>
    <col min="15488" max="15495" width="7.75" style="15" customWidth="1"/>
    <col min="15496" max="15496" width="9" style="15" customWidth="1"/>
    <col min="15497" max="15497" width="7.75" style="15" customWidth="1"/>
    <col min="15498" max="15498" width="8" style="15" customWidth="1"/>
    <col min="15499" max="15499" width="7.75" style="15" customWidth="1"/>
    <col min="15500" max="15500" width="8.625" style="15" customWidth="1"/>
    <col min="15501" max="15501" width="10.625" style="15" customWidth="1"/>
    <col min="15502" max="15505" width="6.625" style="15" customWidth="1"/>
    <col min="15506" max="15506" width="8.875" style="15" customWidth="1"/>
    <col min="15507" max="15507" width="6.875" style="15" customWidth="1"/>
    <col min="15508" max="15508" width="8.625" style="15" customWidth="1"/>
    <col min="15509" max="15509" width="6.875" style="15" customWidth="1"/>
    <col min="15510" max="15510" width="6.75" style="15" customWidth="1"/>
    <col min="15511" max="15513" width="6.875" style="15" customWidth="1"/>
    <col min="15514" max="15609" width="9" style="15" hidden="1" customWidth="1"/>
    <col min="15610" max="15616" width="9" style="15" hidden="1"/>
    <col min="15617" max="15617" width="10.625" style="15" customWidth="1"/>
    <col min="15618" max="15621" width="9.875" style="15" customWidth="1"/>
    <col min="15622" max="15625" width="8.25" style="15" customWidth="1"/>
    <col min="15626" max="15627" width="8.625" style="15" customWidth="1"/>
    <col min="15628" max="15638" width="8.75" style="15" customWidth="1"/>
    <col min="15639" max="15639" width="8.625" style="15" customWidth="1"/>
    <col min="15640" max="15640" width="10.625" style="15" customWidth="1"/>
    <col min="15641" max="15644" width="9.875" style="15" customWidth="1"/>
    <col min="15645" max="15648" width="8.25" style="15" customWidth="1"/>
    <col min="15649" max="15650" width="8.625" style="15" customWidth="1"/>
    <col min="15651" max="15661" width="8.75" style="15" customWidth="1"/>
    <col min="15662" max="15662" width="8.625" style="15" customWidth="1"/>
    <col min="15663" max="15663" width="10.625" style="15" customWidth="1"/>
    <col min="15664" max="15667" width="9.875" style="15" customWidth="1"/>
    <col min="15668" max="15671" width="8.25" style="15" customWidth="1"/>
    <col min="15672" max="15673" width="8.625" style="15" customWidth="1"/>
    <col min="15674" max="15684" width="8.75" style="15" customWidth="1"/>
    <col min="15685" max="15685" width="8.625" style="15" customWidth="1"/>
    <col min="15686" max="15686" width="10.625" style="15" customWidth="1"/>
    <col min="15687" max="15690" width="9.875" style="15" customWidth="1"/>
    <col min="15691" max="15694" width="8.25" style="15" customWidth="1"/>
    <col min="15695" max="15696" width="8.625" style="15" customWidth="1"/>
    <col min="15697" max="15707" width="8.75" style="15" customWidth="1"/>
    <col min="15708" max="15708" width="8.625" style="15" customWidth="1"/>
    <col min="15709" max="15709" width="10.625" style="15" customWidth="1"/>
    <col min="15710" max="15713" width="9.875" style="15" customWidth="1"/>
    <col min="15714" max="15717" width="8.25" style="15" customWidth="1"/>
    <col min="15718" max="15719" width="8.625" style="15" customWidth="1"/>
    <col min="15720" max="15730" width="8.75" style="15" customWidth="1"/>
    <col min="15731" max="15731" width="8.625" style="15" customWidth="1"/>
    <col min="15732" max="15732" width="10.625" style="15" customWidth="1"/>
    <col min="15733" max="15733" width="8.875" style="15" customWidth="1"/>
    <col min="15734" max="15742" width="8.25" style="15" customWidth="1"/>
    <col min="15743" max="15743" width="8.625" style="15" customWidth="1"/>
    <col min="15744" max="15751" width="7.75" style="15" customWidth="1"/>
    <col min="15752" max="15752" width="9" style="15" customWidth="1"/>
    <col min="15753" max="15753" width="7.75" style="15" customWidth="1"/>
    <col min="15754" max="15754" width="8" style="15" customWidth="1"/>
    <col min="15755" max="15755" width="7.75" style="15" customWidth="1"/>
    <col min="15756" max="15756" width="8.625" style="15" customWidth="1"/>
    <col min="15757" max="15757" width="10.625" style="15" customWidth="1"/>
    <col min="15758" max="15761" width="6.625" style="15" customWidth="1"/>
    <col min="15762" max="15762" width="8.875" style="15" customWidth="1"/>
    <col min="15763" max="15763" width="6.875" style="15" customWidth="1"/>
    <col min="15764" max="15764" width="8.625" style="15" customWidth="1"/>
    <col min="15765" max="15765" width="6.875" style="15" customWidth="1"/>
    <col min="15766" max="15766" width="6.75" style="15" customWidth="1"/>
    <col min="15767" max="15769" width="6.875" style="15" customWidth="1"/>
    <col min="15770" max="15865" width="9" style="15" hidden="1" customWidth="1"/>
    <col min="15866" max="15872" width="9" style="15" hidden="1"/>
    <col min="15873" max="15873" width="10.625" style="15" customWidth="1"/>
    <col min="15874" max="15877" width="9.875" style="15" customWidth="1"/>
    <col min="15878" max="15881" width="8.25" style="15" customWidth="1"/>
    <col min="15882" max="15883" width="8.625" style="15" customWidth="1"/>
    <col min="15884" max="15894" width="8.75" style="15" customWidth="1"/>
    <col min="15895" max="15895" width="8.625" style="15" customWidth="1"/>
    <col min="15896" max="15896" width="10.625" style="15" customWidth="1"/>
    <col min="15897" max="15900" width="9.875" style="15" customWidth="1"/>
    <col min="15901" max="15904" width="8.25" style="15" customWidth="1"/>
    <col min="15905" max="15906" width="8.625" style="15" customWidth="1"/>
    <col min="15907" max="15917" width="8.75" style="15" customWidth="1"/>
    <col min="15918" max="15918" width="8.625" style="15" customWidth="1"/>
    <col min="15919" max="15919" width="10.625" style="15" customWidth="1"/>
    <col min="15920" max="15923" width="9.875" style="15" customWidth="1"/>
    <col min="15924" max="15927" width="8.25" style="15" customWidth="1"/>
    <col min="15928" max="15929" width="8.625" style="15" customWidth="1"/>
    <col min="15930" max="15940" width="8.75" style="15" customWidth="1"/>
    <col min="15941" max="15941" width="8.625" style="15" customWidth="1"/>
    <col min="15942" max="15942" width="10.625" style="15" customWidth="1"/>
    <col min="15943" max="15946" width="9.875" style="15" customWidth="1"/>
    <col min="15947" max="15950" width="8.25" style="15" customWidth="1"/>
    <col min="15951" max="15952" width="8.625" style="15" customWidth="1"/>
    <col min="15953" max="15963" width="8.75" style="15" customWidth="1"/>
    <col min="15964" max="15964" width="8.625" style="15" customWidth="1"/>
    <col min="15965" max="15965" width="10.625" style="15" customWidth="1"/>
    <col min="15966" max="15969" width="9.875" style="15" customWidth="1"/>
    <col min="15970" max="15973" width="8.25" style="15" customWidth="1"/>
    <col min="15974" max="15975" width="8.625" style="15" customWidth="1"/>
    <col min="15976" max="15986" width="8.75" style="15" customWidth="1"/>
    <col min="15987" max="15987" width="8.625" style="15" customWidth="1"/>
    <col min="15988" max="15988" width="10.625" style="15" customWidth="1"/>
    <col min="15989" max="15989" width="8.875" style="15" customWidth="1"/>
    <col min="15990" max="15998" width="8.25" style="15" customWidth="1"/>
    <col min="15999" max="15999" width="8.625" style="15" customWidth="1"/>
    <col min="16000" max="16007" width="7.75" style="15" customWidth="1"/>
    <col min="16008" max="16008" width="9" style="15" customWidth="1"/>
    <col min="16009" max="16009" width="7.75" style="15" customWidth="1"/>
    <col min="16010" max="16010" width="8" style="15" customWidth="1"/>
    <col min="16011" max="16011" width="7.75" style="15" customWidth="1"/>
    <col min="16012" max="16012" width="8.625" style="15" customWidth="1"/>
    <col min="16013" max="16013" width="10.625" style="15" customWidth="1"/>
    <col min="16014" max="16017" width="6.625" style="15" customWidth="1"/>
    <col min="16018" max="16018" width="8.875" style="15" customWidth="1"/>
    <col min="16019" max="16019" width="6.875" style="15" customWidth="1"/>
    <col min="16020" max="16020" width="8.625" style="15" customWidth="1"/>
    <col min="16021" max="16021" width="6.875" style="15" customWidth="1"/>
    <col min="16022" max="16022" width="6.75" style="15" customWidth="1"/>
    <col min="16023" max="16025" width="6.875" style="15" customWidth="1"/>
    <col min="16026" max="16121" width="9" style="15" hidden="1" customWidth="1"/>
    <col min="16122" max="16128" width="9" style="15" hidden="1"/>
    <col min="16129" max="16129" width="10.625" style="15" customWidth="1"/>
    <col min="16130" max="16133" width="9.875" style="15" customWidth="1"/>
    <col min="16134" max="16137" width="8.25" style="15" customWidth="1"/>
    <col min="16138" max="16139" width="8.625" style="15" customWidth="1"/>
    <col min="16140" max="16150" width="8.75" style="15" customWidth="1"/>
    <col min="16151" max="16151" width="8.625" style="15" customWidth="1"/>
    <col min="16152" max="16152" width="10.625" style="15" customWidth="1"/>
    <col min="16153" max="16156" width="9.875" style="15" customWidth="1"/>
    <col min="16157" max="16160" width="8.25" style="15" customWidth="1"/>
    <col min="16161" max="16162" width="8.625" style="15" customWidth="1"/>
    <col min="16163" max="16173" width="8.75" style="15" customWidth="1"/>
    <col min="16174" max="16174" width="8.625" style="15" customWidth="1"/>
    <col min="16175" max="16175" width="10.625" style="15" customWidth="1"/>
    <col min="16176" max="16179" width="9.875" style="15" customWidth="1"/>
    <col min="16180" max="16183" width="8.25" style="15" customWidth="1"/>
    <col min="16184" max="16185" width="8.625" style="15" customWidth="1"/>
    <col min="16186" max="16196" width="8.75" style="15" customWidth="1"/>
    <col min="16197" max="16197" width="8.625" style="15" customWidth="1"/>
    <col min="16198" max="16198" width="10.625" style="15" customWidth="1"/>
    <col min="16199" max="16202" width="9.875" style="15" customWidth="1"/>
    <col min="16203" max="16206" width="8.25" style="15" customWidth="1"/>
    <col min="16207" max="16208" width="8.625" style="15" customWidth="1"/>
    <col min="16209" max="16219" width="8.75" style="15" customWidth="1"/>
    <col min="16220" max="16220" width="8.625" style="15" customWidth="1"/>
    <col min="16221" max="16221" width="10.625" style="15" customWidth="1"/>
    <col min="16222" max="16225" width="9.875" style="15" customWidth="1"/>
    <col min="16226" max="16229" width="8.25" style="15" customWidth="1"/>
    <col min="16230" max="16231" width="8.625" style="15" customWidth="1"/>
    <col min="16232" max="16242" width="8.75" style="15" customWidth="1"/>
    <col min="16243" max="16243" width="8.625" style="15" customWidth="1"/>
    <col min="16244" max="16244" width="10.625" style="15" customWidth="1"/>
    <col min="16245" max="16245" width="8.875" style="15" customWidth="1"/>
    <col min="16246" max="16254" width="8.25" style="15" customWidth="1"/>
    <col min="16255" max="16255" width="8.625" style="15" customWidth="1"/>
    <col min="16256" max="16263" width="7.75" style="15" customWidth="1"/>
    <col min="16264" max="16264" width="9" style="15" customWidth="1"/>
    <col min="16265" max="16265" width="7.75" style="15" customWidth="1"/>
    <col min="16266" max="16266" width="8" style="15" customWidth="1"/>
    <col min="16267" max="16267" width="7.75" style="15" customWidth="1"/>
    <col min="16268" max="16268" width="8.625" style="15" customWidth="1"/>
    <col min="16269" max="16269" width="10.625" style="15" customWidth="1"/>
    <col min="16270" max="16273" width="6.625" style="15" customWidth="1"/>
    <col min="16274" max="16274" width="8.875" style="15" customWidth="1"/>
    <col min="16275" max="16275" width="6.875" style="15" customWidth="1"/>
    <col min="16276" max="16276" width="8.625" style="15" customWidth="1"/>
    <col min="16277" max="16277" width="6.875" style="15" customWidth="1"/>
    <col min="16278" max="16278" width="6.75" style="15" customWidth="1"/>
    <col min="16279" max="16281" width="6.875" style="15" customWidth="1"/>
    <col min="16282" max="16377" width="9" style="15" hidden="1" customWidth="1"/>
    <col min="16378" max="16384" width="9" style="15" hidden="1"/>
  </cols>
  <sheetData>
    <row r="1" spans="1:192" s="3" customFormat="1" ht="18">
      <c r="A1" s="328"/>
      <c r="B1" s="328"/>
      <c r="C1" s="328"/>
      <c r="D1" s="328"/>
      <c r="E1" s="328"/>
      <c r="F1" s="328"/>
      <c r="G1" s="328"/>
      <c r="H1" s="328"/>
      <c r="I1" s="328"/>
      <c r="J1" s="2" t="s">
        <v>305</v>
      </c>
      <c r="K1" s="2"/>
      <c r="L1" s="318" t="s">
        <v>306</v>
      </c>
      <c r="M1" s="318"/>
      <c r="N1" s="318"/>
      <c r="O1" s="318"/>
      <c r="P1" s="318"/>
      <c r="Q1" s="318"/>
      <c r="R1" s="318"/>
      <c r="S1" s="318"/>
      <c r="T1" s="5"/>
      <c r="U1" s="2"/>
      <c r="V1" s="2"/>
      <c r="W1" s="2"/>
      <c r="X1" s="328"/>
      <c r="Z1" s="328"/>
      <c r="AA1" s="328"/>
      <c r="AB1" s="328"/>
      <c r="AC1" s="328"/>
      <c r="AD1" s="328"/>
      <c r="AE1" s="328"/>
      <c r="AF1" s="328"/>
      <c r="AG1" s="2" t="s">
        <v>307</v>
      </c>
      <c r="AI1" s="318" t="s">
        <v>306</v>
      </c>
      <c r="AJ1" s="318"/>
      <c r="AK1" s="318"/>
      <c r="AL1" s="318"/>
      <c r="AM1" s="328"/>
      <c r="AN1" s="328"/>
      <c r="AO1" s="328"/>
      <c r="AP1" s="328"/>
      <c r="AQ1" s="328"/>
      <c r="AR1" s="328"/>
      <c r="AS1" s="2"/>
      <c r="AT1" s="2"/>
      <c r="AU1" s="328"/>
      <c r="AV1" s="2"/>
      <c r="AW1" s="2"/>
      <c r="AX1" s="2"/>
      <c r="AY1" s="2"/>
      <c r="AZ1" s="2"/>
      <c r="BA1" s="2"/>
      <c r="BB1" s="2"/>
      <c r="BC1" s="2"/>
      <c r="BD1" s="2" t="s">
        <v>307</v>
      </c>
      <c r="BE1" s="200"/>
      <c r="BF1" s="318" t="s">
        <v>306</v>
      </c>
      <c r="BG1" s="2"/>
      <c r="BH1" s="2"/>
      <c r="BI1" s="2"/>
      <c r="BJ1" s="2"/>
      <c r="BK1" s="2"/>
      <c r="BL1" s="2"/>
      <c r="BM1" s="2"/>
      <c r="BN1" s="2"/>
      <c r="BO1" s="2"/>
      <c r="BP1" s="2"/>
      <c r="BQ1" s="2"/>
      <c r="BR1" s="328"/>
      <c r="BS1" s="2"/>
      <c r="BT1" s="2"/>
      <c r="BU1" s="2"/>
      <c r="BV1" s="2"/>
      <c r="BW1" s="2"/>
      <c r="BX1" s="2"/>
      <c r="BY1" s="2"/>
      <c r="BZ1" s="2"/>
      <c r="CA1" s="2" t="s">
        <v>307</v>
      </c>
      <c r="CB1" s="2"/>
      <c r="CC1" s="318" t="s">
        <v>306</v>
      </c>
      <c r="CD1" s="2"/>
      <c r="CE1" s="2"/>
      <c r="CF1" s="2"/>
      <c r="CG1" s="2"/>
      <c r="CH1" s="2"/>
      <c r="CI1" s="2"/>
      <c r="CJ1" s="2"/>
      <c r="CK1" s="2"/>
      <c r="CL1" s="2"/>
      <c r="CM1" s="2"/>
      <c r="CN1" s="2"/>
      <c r="CO1" s="328"/>
      <c r="CP1" s="2"/>
      <c r="CQ1" s="2"/>
      <c r="CR1" s="2"/>
      <c r="CS1" s="2"/>
      <c r="CT1" s="2"/>
      <c r="CU1" s="2"/>
      <c r="CV1" s="2"/>
      <c r="CW1" s="2"/>
      <c r="CX1" s="2" t="s">
        <v>307</v>
      </c>
      <c r="CY1" s="2"/>
      <c r="CZ1" s="318" t="s">
        <v>306</v>
      </c>
      <c r="DA1" s="2"/>
      <c r="DB1" s="2"/>
      <c r="DC1" s="2"/>
      <c r="DD1" s="2"/>
      <c r="DE1" s="2"/>
      <c r="DF1" s="2"/>
      <c r="DG1" s="2"/>
      <c r="DH1" s="2"/>
      <c r="DI1" s="2"/>
      <c r="DJ1" s="2"/>
      <c r="DK1" s="2"/>
      <c r="DL1" s="328"/>
      <c r="DM1" s="2"/>
      <c r="DN1" s="2"/>
      <c r="DO1" s="318"/>
      <c r="DP1" s="5"/>
      <c r="DQ1" s="5"/>
      <c r="DR1" s="5"/>
      <c r="DS1" s="5"/>
      <c r="DT1" s="5"/>
      <c r="DU1" s="5"/>
      <c r="DV1" s="2" t="s">
        <v>307</v>
      </c>
      <c r="DX1" s="318" t="s">
        <v>306</v>
      </c>
      <c r="DY1" s="5"/>
      <c r="DZ1" s="5"/>
      <c r="EA1" s="5"/>
      <c r="EB1" s="5"/>
      <c r="EC1" s="5"/>
      <c r="ED1" s="5"/>
      <c r="EE1" s="5"/>
      <c r="EF1" s="318"/>
      <c r="EK1" s="863" t="s">
        <v>308</v>
      </c>
      <c r="EL1" s="864"/>
      <c r="EM1" s="864"/>
      <c r="EN1" s="864"/>
      <c r="EO1" s="864"/>
      <c r="EP1" s="864"/>
      <c r="EQ1" s="864"/>
      <c r="ER1" s="864"/>
      <c r="ES1" s="864"/>
      <c r="ET1" s="864"/>
      <c r="EU1" s="864"/>
      <c r="EV1" s="864"/>
      <c r="EW1" s="864"/>
    </row>
    <row r="2" spans="1:192" s="3" customFormat="1" ht="11.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X2" s="5"/>
      <c r="DY2" s="5"/>
      <c r="DZ2" s="5"/>
      <c r="EA2" s="5"/>
      <c r="EB2" s="5"/>
      <c r="EC2" s="5"/>
      <c r="ED2" s="5"/>
      <c r="EE2" s="5"/>
      <c r="EF2" s="5"/>
      <c r="EK2" s="5"/>
    </row>
    <row r="3" spans="1:192" s="3" customFormat="1" ht="20.100000000000001" customHeight="1" thickBot="1">
      <c r="A3" s="7" t="s">
        <v>202</v>
      </c>
      <c r="B3" s="5"/>
      <c r="C3" s="5"/>
      <c r="D3" s="5"/>
      <c r="E3" s="7"/>
      <c r="F3" s="7"/>
      <c r="G3" s="7"/>
      <c r="H3" s="8"/>
      <c r="I3" s="7"/>
      <c r="J3" s="7"/>
      <c r="K3" s="9"/>
      <c r="L3" s="7"/>
      <c r="M3" s="7"/>
      <c r="N3" s="7"/>
      <c r="O3" s="7"/>
      <c r="P3" s="7"/>
      <c r="Q3" s="7"/>
      <c r="R3" s="7"/>
      <c r="S3" s="7"/>
      <c r="T3" s="7"/>
      <c r="U3" s="7"/>
      <c r="V3" s="7"/>
      <c r="W3" s="7"/>
      <c r="X3" s="7" t="s">
        <v>203</v>
      </c>
      <c r="Y3" s="7"/>
      <c r="Z3" s="5"/>
      <c r="AA3" s="5"/>
      <c r="AB3" s="7"/>
      <c r="AC3" s="7"/>
      <c r="AD3" s="7"/>
      <c r="AE3" s="8"/>
      <c r="AF3" s="7"/>
      <c r="AG3" s="7"/>
      <c r="AH3" s="7"/>
      <c r="AI3" s="7"/>
      <c r="AJ3" s="7"/>
      <c r="AK3" s="7"/>
      <c r="AL3" s="7"/>
      <c r="AM3" s="7"/>
      <c r="AN3" s="7"/>
      <c r="AO3" s="7"/>
      <c r="AP3" s="7"/>
      <c r="AQ3" s="7"/>
      <c r="AR3" s="7"/>
      <c r="AS3" s="7"/>
      <c r="AU3" s="7" t="s">
        <v>203</v>
      </c>
      <c r="BR3" s="7" t="s">
        <v>205</v>
      </c>
      <c r="CO3" s="7" t="s">
        <v>207</v>
      </c>
      <c r="DL3" s="7" t="s">
        <v>202</v>
      </c>
      <c r="DM3" s="5"/>
      <c r="DN3" s="5"/>
      <c r="DO3" s="5"/>
      <c r="DP3" s="5"/>
      <c r="DQ3" s="5"/>
      <c r="DR3" s="5"/>
      <c r="DS3" s="5"/>
      <c r="DT3" s="5"/>
      <c r="DU3" s="5"/>
      <c r="DV3" s="5"/>
      <c r="DX3" s="5"/>
      <c r="DY3" s="5"/>
      <c r="DZ3" s="5"/>
      <c r="EA3" s="5"/>
      <c r="EB3" s="5"/>
      <c r="EC3" s="5"/>
      <c r="ED3" s="5"/>
      <c r="EE3" s="5"/>
      <c r="EF3" s="7" t="s">
        <v>309</v>
      </c>
      <c r="EG3" s="7"/>
      <c r="EH3" s="7"/>
      <c r="EI3" s="7"/>
      <c r="EJ3" s="9"/>
      <c r="EK3" s="7" t="s">
        <v>203</v>
      </c>
      <c r="EL3" s="7"/>
      <c r="EM3" s="7"/>
      <c r="EN3" s="7"/>
      <c r="EO3" s="7"/>
      <c r="EP3" s="7" t="s">
        <v>310</v>
      </c>
      <c r="EQ3" s="7"/>
      <c r="ER3" s="7"/>
      <c r="ES3" s="201"/>
      <c r="ET3" s="7" t="s">
        <v>311</v>
      </c>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row>
    <row r="4" spans="1:192" s="3" customFormat="1" ht="15.75" customHeight="1">
      <c r="A4" s="674" t="s">
        <v>210</v>
      </c>
      <c r="B4" s="750" t="s">
        <v>214</v>
      </c>
      <c r="C4" s="865"/>
      <c r="D4" s="865"/>
      <c r="E4" s="865"/>
      <c r="F4" s="865"/>
      <c r="G4" s="865"/>
      <c r="H4" s="865"/>
      <c r="I4" s="865"/>
      <c r="J4" s="865"/>
      <c r="K4" s="9"/>
      <c r="L4" s="748" t="s">
        <v>215</v>
      </c>
      <c r="M4" s="748"/>
      <c r="N4" s="748"/>
      <c r="O4" s="748"/>
      <c r="P4" s="748"/>
      <c r="Q4" s="748"/>
      <c r="R4" s="748"/>
      <c r="S4" s="748"/>
      <c r="T4" s="748"/>
      <c r="U4" s="748"/>
      <c r="V4" s="748"/>
      <c r="W4" s="7"/>
      <c r="X4" s="674" t="s">
        <v>210</v>
      </c>
      <c r="Y4" s="750" t="s">
        <v>312</v>
      </c>
      <c r="Z4" s="865"/>
      <c r="AA4" s="865"/>
      <c r="AB4" s="865"/>
      <c r="AC4" s="865"/>
      <c r="AD4" s="865"/>
      <c r="AE4" s="865"/>
      <c r="AF4" s="865"/>
      <c r="AG4" s="865"/>
      <c r="AH4" s="7"/>
      <c r="AI4" s="748" t="s">
        <v>313</v>
      </c>
      <c r="AJ4" s="748"/>
      <c r="AK4" s="748"/>
      <c r="AL4" s="748"/>
      <c r="AM4" s="748"/>
      <c r="AN4" s="748"/>
      <c r="AO4" s="748"/>
      <c r="AP4" s="748"/>
      <c r="AQ4" s="748"/>
      <c r="AR4" s="748"/>
      <c r="AS4" s="748"/>
      <c r="AU4" s="674" t="s">
        <v>210</v>
      </c>
      <c r="AV4" s="750" t="s">
        <v>312</v>
      </c>
      <c r="AW4" s="865"/>
      <c r="AX4" s="865"/>
      <c r="AY4" s="865"/>
      <c r="AZ4" s="865"/>
      <c r="BA4" s="865"/>
      <c r="BB4" s="865"/>
      <c r="BC4" s="865"/>
      <c r="BD4" s="865"/>
      <c r="BF4" s="748" t="s">
        <v>313</v>
      </c>
      <c r="BG4" s="748"/>
      <c r="BH4" s="748"/>
      <c r="BI4" s="748"/>
      <c r="BJ4" s="748"/>
      <c r="BK4" s="748"/>
      <c r="BL4" s="748"/>
      <c r="BM4" s="748"/>
      <c r="BN4" s="748"/>
      <c r="BO4" s="748"/>
      <c r="BP4" s="748"/>
      <c r="BR4" s="674" t="s">
        <v>210</v>
      </c>
      <c r="BS4" s="750" t="s">
        <v>314</v>
      </c>
      <c r="BT4" s="865"/>
      <c r="BU4" s="865"/>
      <c r="BV4" s="865"/>
      <c r="BW4" s="865"/>
      <c r="BX4" s="865"/>
      <c r="BY4" s="865"/>
      <c r="BZ4" s="865"/>
      <c r="CA4" s="865"/>
      <c r="CC4" s="748" t="s">
        <v>315</v>
      </c>
      <c r="CD4" s="748"/>
      <c r="CE4" s="748"/>
      <c r="CF4" s="748"/>
      <c r="CG4" s="748"/>
      <c r="CH4" s="748"/>
      <c r="CI4" s="748"/>
      <c r="CJ4" s="748"/>
      <c r="CK4" s="748"/>
      <c r="CL4" s="748"/>
      <c r="CM4" s="748"/>
      <c r="CO4" s="674" t="s">
        <v>210</v>
      </c>
      <c r="CP4" s="750" t="s">
        <v>316</v>
      </c>
      <c r="CQ4" s="865"/>
      <c r="CR4" s="865"/>
      <c r="CS4" s="865"/>
      <c r="CT4" s="865"/>
      <c r="CU4" s="865"/>
      <c r="CV4" s="865"/>
      <c r="CW4" s="865"/>
      <c r="CX4" s="865"/>
      <c r="CY4" s="202"/>
      <c r="CZ4" s="748" t="s">
        <v>317</v>
      </c>
      <c r="DA4" s="748"/>
      <c r="DB4" s="748"/>
      <c r="DC4" s="748"/>
      <c r="DD4" s="748"/>
      <c r="DE4" s="748"/>
      <c r="DF4" s="748"/>
      <c r="DG4" s="748"/>
      <c r="DH4" s="748"/>
      <c r="DI4" s="748"/>
      <c r="DJ4" s="748"/>
      <c r="DL4" s="674" t="s">
        <v>210</v>
      </c>
      <c r="DM4" s="750" t="s">
        <v>318</v>
      </c>
      <c r="DN4" s="747"/>
      <c r="DO4" s="747"/>
      <c r="DP4" s="747"/>
      <c r="DQ4" s="747"/>
      <c r="DR4" s="747"/>
      <c r="DS4" s="747"/>
      <c r="DT4" s="747"/>
      <c r="DU4" s="747"/>
      <c r="DV4" s="747"/>
      <c r="DX4" s="10" t="s">
        <v>319</v>
      </c>
      <c r="DY4" s="10"/>
      <c r="DZ4" s="10"/>
      <c r="EA4" s="10"/>
      <c r="EB4" s="10"/>
      <c r="EC4" s="10"/>
      <c r="ED4" s="10"/>
      <c r="EE4" s="10"/>
      <c r="EF4" s="818" t="s">
        <v>219</v>
      </c>
      <c r="EG4" s="804"/>
      <c r="EH4" s="804"/>
      <c r="EI4" s="804"/>
      <c r="EJ4" s="329"/>
      <c r="EK4" s="674" t="s">
        <v>210</v>
      </c>
      <c r="EL4" s="818" t="s">
        <v>219</v>
      </c>
      <c r="EM4" s="804"/>
      <c r="EN4" s="804"/>
      <c r="EO4" s="805"/>
      <c r="EP4" s="868" t="s">
        <v>320</v>
      </c>
      <c r="EQ4" s="899"/>
      <c r="ER4" s="868" t="s">
        <v>321</v>
      </c>
      <c r="ES4" s="898"/>
      <c r="ET4" s="868" t="s">
        <v>322</v>
      </c>
      <c r="EU4" s="883"/>
      <c r="EV4" s="868" t="s">
        <v>323</v>
      </c>
      <c r="EW4" s="869"/>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row>
    <row r="5" spans="1:192" s="322" customFormat="1" ht="15.75" customHeight="1">
      <c r="A5" s="739"/>
      <c r="B5" s="764" t="s">
        <v>324</v>
      </c>
      <c r="C5" s="764"/>
      <c r="D5" s="764"/>
      <c r="E5" s="765"/>
      <c r="F5" s="810" t="s">
        <v>325</v>
      </c>
      <c r="G5" s="764"/>
      <c r="H5" s="764"/>
      <c r="I5" s="765"/>
      <c r="J5" s="769" t="s">
        <v>326</v>
      </c>
      <c r="K5" s="324"/>
      <c r="L5" s="834" t="s">
        <v>327</v>
      </c>
      <c r="M5" s="834"/>
      <c r="N5" s="835"/>
      <c r="O5" s="810" t="s">
        <v>328</v>
      </c>
      <c r="P5" s="764"/>
      <c r="Q5" s="764"/>
      <c r="R5" s="765"/>
      <c r="S5" s="758" t="s">
        <v>329</v>
      </c>
      <c r="T5" s="759"/>
      <c r="U5" s="759"/>
      <c r="V5" s="759"/>
      <c r="X5" s="866"/>
      <c r="Y5" s="764" t="s">
        <v>330</v>
      </c>
      <c r="Z5" s="764"/>
      <c r="AA5" s="764"/>
      <c r="AB5" s="765"/>
      <c r="AC5" s="810" t="s">
        <v>325</v>
      </c>
      <c r="AD5" s="764"/>
      <c r="AE5" s="764"/>
      <c r="AF5" s="765"/>
      <c r="AG5" s="769" t="s">
        <v>326</v>
      </c>
      <c r="AH5" s="324"/>
      <c r="AI5" s="834" t="s">
        <v>327</v>
      </c>
      <c r="AJ5" s="834"/>
      <c r="AK5" s="835"/>
      <c r="AL5" s="810" t="s">
        <v>328</v>
      </c>
      <c r="AM5" s="764"/>
      <c r="AN5" s="764"/>
      <c r="AO5" s="765"/>
      <c r="AP5" s="810" t="s">
        <v>331</v>
      </c>
      <c r="AQ5" s="764"/>
      <c r="AR5" s="764"/>
      <c r="AS5" s="765"/>
      <c r="AU5" s="866"/>
      <c r="AV5" s="874" t="s">
        <v>332</v>
      </c>
      <c r="AW5" s="875"/>
      <c r="AX5" s="875"/>
      <c r="AY5" s="875"/>
      <c r="AZ5" s="875"/>
      <c r="BA5" s="875"/>
      <c r="BB5" s="875"/>
      <c r="BC5" s="875"/>
      <c r="BD5" s="875"/>
      <c r="BF5" s="879" t="s">
        <v>333</v>
      </c>
      <c r="BG5" s="879"/>
      <c r="BH5" s="879"/>
      <c r="BI5" s="879"/>
      <c r="BJ5" s="879"/>
      <c r="BK5" s="879"/>
      <c r="BL5" s="879"/>
      <c r="BM5" s="879"/>
      <c r="BN5" s="879"/>
      <c r="BO5" s="879"/>
      <c r="BP5" s="879"/>
      <c r="BR5" s="866"/>
      <c r="BS5" s="758" t="s">
        <v>334</v>
      </c>
      <c r="BT5" s="880"/>
      <c r="BU5" s="880"/>
      <c r="BV5" s="880"/>
      <c r="BW5" s="810" t="s">
        <v>325</v>
      </c>
      <c r="BX5" s="764"/>
      <c r="BY5" s="764"/>
      <c r="BZ5" s="765"/>
      <c r="CA5" s="769" t="s">
        <v>326</v>
      </c>
      <c r="CB5" s="324"/>
      <c r="CC5" s="834" t="s">
        <v>327</v>
      </c>
      <c r="CD5" s="834"/>
      <c r="CE5" s="835"/>
      <c r="CF5" s="758" t="s">
        <v>328</v>
      </c>
      <c r="CG5" s="880"/>
      <c r="CH5" s="880"/>
      <c r="CI5" s="880"/>
      <c r="CJ5" s="876" t="s">
        <v>335</v>
      </c>
      <c r="CK5" s="888"/>
      <c r="CL5" s="888"/>
      <c r="CM5" s="888"/>
      <c r="CO5" s="866"/>
      <c r="CP5" s="876" t="s">
        <v>334</v>
      </c>
      <c r="CQ5" s="888"/>
      <c r="CR5" s="888"/>
      <c r="CS5" s="889"/>
      <c r="CT5" s="810" t="s">
        <v>325</v>
      </c>
      <c r="CU5" s="764"/>
      <c r="CV5" s="764"/>
      <c r="CW5" s="765"/>
      <c r="CX5" s="769" t="s">
        <v>326</v>
      </c>
      <c r="CY5" s="324"/>
      <c r="CZ5" s="834" t="s">
        <v>327</v>
      </c>
      <c r="DA5" s="834"/>
      <c r="DB5" s="835"/>
      <c r="DC5" s="876" t="s">
        <v>328</v>
      </c>
      <c r="DD5" s="888"/>
      <c r="DE5" s="888"/>
      <c r="DF5" s="889"/>
      <c r="DG5" s="758" t="s">
        <v>335</v>
      </c>
      <c r="DH5" s="880"/>
      <c r="DI5" s="880"/>
      <c r="DJ5" s="880"/>
      <c r="DL5" s="866"/>
      <c r="DM5" s="758" t="s">
        <v>336</v>
      </c>
      <c r="DN5" s="760"/>
      <c r="DO5" s="876" t="s">
        <v>337</v>
      </c>
      <c r="DP5" s="877"/>
      <c r="DQ5" s="877"/>
      <c r="DR5" s="878"/>
      <c r="DS5" s="891" t="s">
        <v>338</v>
      </c>
      <c r="DT5" s="892"/>
      <c r="DU5" s="892"/>
      <c r="DV5" s="892"/>
      <c r="DW5" s="325"/>
      <c r="DX5" s="900" t="s">
        <v>339</v>
      </c>
      <c r="DY5" s="900"/>
      <c r="DZ5" s="900"/>
      <c r="EA5" s="900"/>
      <c r="EB5" s="900"/>
      <c r="EC5" s="900"/>
      <c r="ED5" s="900"/>
      <c r="EE5" s="901"/>
      <c r="EF5" s="810" t="s">
        <v>340</v>
      </c>
      <c r="EG5" s="764"/>
      <c r="EH5" s="764"/>
      <c r="EI5" s="765"/>
      <c r="EK5" s="866"/>
      <c r="EL5" s="876" t="s">
        <v>337</v>
      </c>
      <c r="EM5" s="888"/>
      <c r="EN5" s="888"/>
      <c r="EO5" s="889"/>
      <c r="EP5" s="745"/>
      <c r="EQ5" s="816"/>
      <c r="ER5" s="745"/>
      <c r="ES5" s="816"/>
      <c r="ET5" s="884"/>
      <c r="EU5" s="885"/>
      <c r="EV5" s="870"/>
      <c r="EW5" s="871"/>
    </row>
    <row r="6" spans="1:192" s="322" customFormat="1" ht="15.75" customHeight="1">
      <c r="A6" s="739"/>
      <c r="B6" s="762"/>
      <c r="C6" s="762"/>
      <c r="D6" s="762"/>
      <c r="E6" s="763"/>
      <c r="F6" s="761"/>
      <c r="G6" s="762"/>
      <c r="H6" s="762"/>
      <c r="I6" s="763"/>
      <c r="J6" s="772"/>
      <c r="K6" s="324"/>
      <c r="L6" s="836"/>
      <c r="M6" s="836"/>
      <c r="N6" s="837"/>
      <c r="O6" s="761"/>
      <c r="P6" s="762"/>
      <c r="Q6" s="762"/>
      <c r="R6" s="763"/>
      <c r="S6" s="761"/>
      <c r="T6" s="762"/>
      <c r="U6" s="762"/>
      <c r="V6" s="762"/>
      <c r="X6" s="866"/>
      <c r="Y6" s="762"/>
      <c r="Z6" s="762"/>
      <c r="AA6" s="762"/>
      <c r="AB6" s="763"/>
      <c r="AC6" s="761"/>
      <c r="AD6" s="762"/>
      <c r="AE6" s="762"/>
      <c r="AF6" s="763"/>
      <c r="AG6" s="772"/>
      <c r="AH6" s="324"/>
      <c r="AI6" s="836"/>
      <c r="AJ6" s="836"/>
      <c r="AK6" s="837"/>
      <c r="AL6" s="761"/>
      <c r="AM6" s="762"/>
      <c r="AN6" s="762"/>
      <c r="AO6" s="763"/>
      <c r="AP6" s="761"/>
      <c r="AQ6" s="762"/>
      <c r="AR6" s="762"/>
      <c r="AS6" s="763"/>
      <c r="AT6" s="321"/>
      <c r="AU6" s="866"/>
      <c r="AV6" s="876" t="s">
        <v>334</v>
      </c>
      <c r="AW6" s="877"/>
      <c r="AX6" s="877"/>
      <c r="AY6" s="878"/>
      <c r="AZ6" s="876" t="s">
        <v>325</v>
      </c>
      <c r="BA6" s="877"/>
      <c r="BB6" s="877"/>
      <c r="BC6" s="878"/>
      <c r="BD6" s="203" t="s">
        <v>326</v>
      </c>
      <c r="BF6" s="879" t="s">
        <v>327</v>
      </c>
      <c r="BG6" s="893"/>
      <c r="BH6" s="894"/>
      <c r="BI6" s="876" t="s">
        <v>328</v>
      </c>
      <c r="BJ6" s="888"/>
      <c r="BK6" s="888"/>
      <c r="BL6" s="889"/>
      <c r="BM6" s="876" t="s">
        <v>335</v>
      </c>
      <c r="BN6" s="888"/>
      <c r="BO6" s="888"/>
      <c r="BP6" s="888"/>
      <c r="BR6" s="866"/>
      <c r="BS6" s="881"/>
      <c r="BT6" s="882"/>
      <c r="BU6" s="882"/>
      <c r="BV6" s="882"/>
      <c r="BW6" s="761"/>
      <c r="BX6" s="762"/>
      <c r="BY6" s="762"/>
      <c r="BZ6" s="763"/>
      <c r="CA6" s="772"/>
      <c r="CB6" s="324"/>
      <c r="CC6" s="836"/>
      <c r="CD6" s="836"/>
      <c r="CE6" s="837"/>
      <c r="CF6" s="881"/>
      <c r="CG6" s="882"/>
      <c r="CH6" s="882"/>
      <c r="CI6" s="882"/>
      <c r="CJ6" s="890"/>
      <c r="CK6" s="888"/>
      <c r="CL6" s="888"/>
      <c r="CM6" s="888"/>
      <c r="CO6" s="866"/>
      <c r="CP6" s="890"/>
      <c r="CQ6" s="888"/>
      <c r="CR6" s="888"/>
      <c r="CS6" s="889"/>
      <c r="CT6" s="761"/>
      <c r="CU6" s="762"/>
      <c r="CV6" s="762"/>
      <c r="CW6" s="763"/>
      <c r="CX6" s="772"/>
      <c r="CY6" s="324"/>
      <c r="CZ6" s="836"/>
      <c r="DA6" s="836"/>
      <c r="DB6" s="837"/>
      <c r="DC6" s="890"/>
      <c r="DD6" s="888"/>
      <c r="DE6" s="888"/>
      <c r="DF6" s="889"/>
      <c r="DG6" s="881"/>
      <c r="DH6" s="882"/>
      <c r="DI6" s="882"/>
      <c r="DJ6" s="882"/>
      <c r="DL6" s="866"/>
      <c r="DM6" s="761"/>
      <c r="DN6" s="763"/>
      <c r="DO6" s="876" t="s">
        <v>341</v>
      </c>
      <c r="DP6" s="878"/>
      <c r="DQ6" s="876" t="s">
        <v>282</v>
      </c>
      <c r="DR6" s="878"/>
      <c r="DS6" s="822" t="s">
        <v>342</v>
      </c>
      <c r="DT6" s="823"/>
      <c r="DU6" s="823"/>
      <c r="DV6" s="824"/>
      <c r="DW6" s="325"/>
      <c r="DX6" s="822" t="s">
        <v>343</v>
      </c>
      <c r="DY6" s="823"/>
      <c r="DZ6" s="823"/>
      <c r="EA6" s="824"/>
      <c r="EB6" s="822" t="s">
        <v>344</v>
      </c>
      <c r="EC6" s="823"/>
      <c r="ED6" s="823"/>
      <c r="EE6" s="824"/>
      <c r="EF6" s="761"/>
      <c r="EG6" s="763"/>
      <c r="EH6" s="896" t="s">
        <v>345</v>
      </c>
      <c r="EI6" s="897"/>
      <c r="EJ6" s="204"/>
      <c r="EK6" s="866"/>
      <c r="EL6" s="876" t="s">
        <v>341</v>
      </c>
      <c r="EM6" s="889"/>
      <c r="EN6" s="876" t="s">
        <v>282</v>
      </c>
      <c r="EO6" s="878"/>
      <c r="EP6" s="876" t="s">
        <v>340</v>
      </c>
      <c r="EQ6" s="895"/>
      <c r="ER6" s="876" t="s">
        <v>340</v>
      </c>
      <c r="ES6" s="895"/>
      <c r="ET6" s="886"/>
      <c r="EU6" s="887"/>
      <c r="EV6" s="872"/>
      <c r="EW6" s="873"/>
    </row>
    <row r="7" spans="1:192" s="322" customFormat="1" ht="30.75" customHeight="1" thickBot="1">
      <c r="A7" s="740"/>
      <c r="B7" s="29" t="s">
        <v>346</v>
      </c>
      <c r="C7" s="11" t="s">
        <v>341</v>
      </c>
      <c r="D7" s="11" t="s">
        <v>261</v>
      </c>
      <c r="E7" s="11" t="s">
        <v>347</v>
      </c>
      <c r="F7" s="11" t="s">
        <v>51</v>
      </c>
      <c r="G7" s="11" t="s">
        <v>341</v>
      </c>
      <c r="H7" s="11" t="s">
        <v>261</v>
      </c>
      <c r="I7" s="11" t="s">
        <v>347</v>
      </c>
      <c r="J7" s="11" t="s">
        <v>51</v>
      </c>
      <c r="K7" s="320"/>
      <c r="L7" s="11" t="s">
        <v>341</v>
      </c>
      <c r="M7" s="11" t="s">
        <v>261</v>
      </c>
      <c r="N7" s="11" t="s">
        <v>347</v>
      </c>
      <c r="O7" s="11" t="s">
        <v>51</v>
      </c>
      <c r="P7" s="11" t="s">
        <v>341</v>
      </c>
      <c r="Q7" s="11" t="s">
        <v>261</v>
      </c>
      <c r="R7" s="11" t="s">
        <v>347</v>
      </c>
      <c r="S7" s="11" t="s">
        <v>346</v>
      </c>
      <c r="T7" s="11" t="s">
        <v>341</v>
      </c>
      <c r="U7" s="11" t="s">
        <v>261</v>
      </c>
      <c r="V7" s="13" t="s">
        <v>347</v>
      </c>
      <c r="X7" s="867"/>
      <c r="Y7" s="29" t="s">
        <v>346</v>
      </c>
      <c r="Z7" s="11" t="s">
        <v>341</v>
      </c>
      <c r="AA7" s="11" t="s">
        <v>261</v>
      </c>
      <c r="AB7" s="11" t="s">
        <v>347</v>
      </c>
      <c r="AC7" s="11" t="s">
        <v>51</v>
      </c>
      <c r="AD7" s="11" t="s">
        <v>341</v>
      </c>
      <c r="AE7" s="11" t="s">
        <v>261</v>
      </c>
      <c r="AF7" s="11" t="s">
        <v>347</v>
      </c>
      <c r="AG7" s="11" t="s">
        <v>51</v>
      </c>
      <c r="AI7" s="13" t="s">
        <v>341</v>
      </c>
      <c r="AJ7" s="11" t="s">
        <v>261</v>
      </c>
      <c r="AK7" s="11" t="s">
        <v>347</v>
      </c>
      <c r="AL7" s="11" t="s">
        <v>51</v>
      </c>
      <c r="AM7" s="11" t="s">
        <v>341</v>
      </c>
      <c r="AN7" s="11" t="s">
        <v>261</v>
      </c>
      <c r="AO7" s="11" t="s">
        <v>347</v>
      </c>
      <c r="AP7" s="11" t="s">
        <v>346</v>
      </c>
      <c r="AQ7" s="11" t="s">
        <v>341</v>
      </c>
      <c r="AR7" s="11" t="s">
        <v>261</v>
      </c>
      <c r="AS7" s="11" t="s">
        <v>347</v>
      </c>
      <c r="AT7" s="327"/>
      <c r="AU7" s="867"/>
      <c r="AV7" s="11" t="s">
        <v>346</v>
      </c>
      <c r="AW7" s="11" t="s">
        <v>341</v>
      </c>
      <c r="AX7" s="11" t="s">
        <v>261</v>
      </c>
      <c r="AY7" s="11" t="s">
        <v>347</v>
      </c>
      <c r="AZ7" s="11" t="s">
        <v>346</v>
      </c>
      <c r="BA7" s="11" t="s">
        <v>341</v>
      </c>
      <c r="BB7" s="11" t="s">
        <v>261</v>
      </c>
      <c r="BC7" s="11" t="s">
        <v>347</v>
      </c>
      <c r="BD7" s="205" t="s">
        <v>51</v>
      </c>
      <c r="BE7" s="325"/>
      <c r="BF7" s="11" t="s">
        <v>341</v>
      </c>
      <c r="BG7" s="11" t="s">
        <v>261</v>
      </c>
      <c r="BH7" s="11" t="s">
        <v>347</v>
      </c>
      <c r="BI7" s="11" t="s">
        <v>51</v>
      </c>
      <c r="BJ7" s="11" t="s">
        <v>341</v>
      </c>
      <c r="BK7" s="11" t="s">
        <v>261</v>
      </c>
      <c r="BL7" s="11" t="s">
        <v>347</v>
      </c>
      <c r="BM7" s="11" t="s">
        <v>346</v>
      </c>
      <c r="BN7" s="11" t="s">
        <v>341</v>
      </c>
      <c r="BO7" s="11" t="s">
        <v>261</v>
      </c>
      <c r="BP7" s="13" t="s">
        <v>347</v>
      </c>
      <c r="BQ7" s="325"/>
      <c r="BR7" s="867"/>
      <c r="BS7" s="11" t="s">
        <v>346</v>
      </c>
      <c r="BT7" s="11" t="s">
        <v>341</v>
      </c>
      <c r="BU7" s="11" t="s">
        <v>261</v>
      </c>
      <c r="BV7" s="11" t="s">
        <v>347</v>
      </c>
      <c r="BW7" s="11" t="s">
        <v>51</v>
      </c>
      <c r="BX7" s="11" t="s">
        <v>341</v>
      </c>
      <c r="BY7" s="11" t="s">
        <v>261</v>
      </c>
      <c r="BZ7" s="11" t="s">
        <v>347</v>
      </c>
      <c r="CA7" s="205" t="s">
        <v>51</v>
      </c>
      <c r="CB7" s="206"/>
      <c r="CC7" s="11" t="s">
        <v>341</v>
      </c>
      <c r="CD7" s="11" t="s">
        <v>261</v>
      </c>
      <c r="CE7" s="11" t="s">
        <v>347</v>
      </c>
      <c r="CF7" s="11" t="s">
        <v>51</v>
      </c>
      <c r="CG7" s="11" t="s">
        <v>341</v>
      </c>
      <c r="CH7" s="11" t="s">
        <v>261</v>
      </c>
      <c r="CI7" s="11" t="s">
        <v>347</v>
      </c>
      <c r="CJ7" s="11" t="s">
        <v>346</v>
      </c>
      <c r="CK7" s="11" t="s">
        <v>341</v>
      </c>
      <c r="CL7" s="11" t="s">
        <v>261</v>
      </c>
      <c r="CM7" s="13" t="s">
        <v>347</v>
      </c>
      <c r="CN7" s="325"/>
      <c r="CO7" s="867"/>
      <c r="CP7" s="11" t="s">
        <v>346</v>
      </c>
      <c r="CQ7" s="11" t="s">
        <v>341</v>
      </c>
      <c r="CR7" s="11" t="s">
        <v>261</v>
      </c>
      <c r="CS7" s="11" t="s">
        <v>347</v>
      </c>
      <c r="CT7" s="11" t="s">
        <v>51</v>
      </c>
      <c r="CU7" s="11" t="s">
        <v>341</v>
      </c>
      <c r="CV7" s="11" t="s">
        <v>261</v>
      </c>
      <c r="CW7" s="11" t="s">
        <v>347</v>
      </c>
      <c r="CX7" s="205" t="s">
        <v>51</v>
      </c>
      <c r="CY7" s="206"/>
      <c r="CZ7" s="11" t="s">
        <v>341</v>
      </c>
      <c r="DA7" s="11" t="s">
        <v>261</v>
      </c>
      <c r="DB7" s="11" t="s">
        <v>347</v>
      </c>
      <c r="DC7" s="11" t="s">
        <v>51</v>
      </c>
      <c r="DD7" s="11" t="s">
        <v>341</v>
      </c>
      <c r="DE7" s="11" t="s">
        <v>261</v>
      </c>
      <c r="DF7" s="11" t="s">
        <v>347</v>
      </c>
      <c r="DG7" s="11" t="s">
        <v>346</v>
      </c>
      <c r="DH7" s="11" t="s">
        <v>341</v>
      </c>
      <c r="DI7" s="11" t="s">
        <v>261</v>
      </c>
      <c r="DJ7" s="13" t="s">
        <v>347</v>
      </c>
      <c r="DK7" s="325"/>
      <c r="DL7" s="867"/>
      <c r="DM7" s="205" t="s">
        <v>348</v>
      </c>
      <c r="DN7" s="205" t="s">
        <v>349</v>
      </c>
      <c r="DO7" s="205" t="s">
        <v>348</v>
      </c>
      <c r="DP7" s="205" t="s">
        <v>349</v>
      </c>
      <c r="DQ7" s="205" t="s">
        <v>348</v>
      </c>
      <c r="DR7" s="205" t="s">
        <v>349</v>
      </c>
      <c r="DS7" s="205" t="s">
        <v>348</v>
      </c>
      <c r="DT7" s="205" t="s">
        <v>350</v>
      </c>
      <c r="DU7" s="205" t="s">
        <v>349</v>
      </c>
      <c r="DV7" s="205" t="s">
        <v>351</v>
      </c>
      <c r="DW7" s="325"/>
      <c r="DX7" s="205" t="s">
        <v>348</v>
      </c>
      <c r="DY7" s="205" t="s">
        <v>350</v>
      </c>
      <c r="DZ7" s="205" t="s">
        <v>349</v>
      </c>
      <c r="EA7" s="207" t="s">
        <v>351</v>
      </c>
      <c r="EB7" s="205" t="s">
        <v>348</v>
      </c>
      <c r="EC7" s="205" t="s">
        <v>350</v>
      </c>
      <c r="ED7" s="205" t="s">
        <v>349</v>
      </c>
      <c r="EE7" s="205" t="s">
        <v>351</v>
      </c>
      <c r="EF7" s="205" t="s">
        <v>348</v>
      </c>
      <c r="EG7" s="205" t="s">
        <v>349</v>
      </c>
      <c r="EH7" s="205" t="s">
        <v>348</v>
      </c>
      <c r="EI7" s="205" t="s">
        <v>349</v>
      </c>
      <c r="EJ7" s="325"/>
      <c r="EK7" s="867"/>
      <c r="EL7" s="208" t="s">
        <v>348</v>
      </c>
      <c r="EM7" s="12" t="s">
        <v>349</v>
      </c>
      <c r="EN7" s="12" t="s">
        <v>348</v>
      </c>
      <c r="EO7" s="12" t="s">
        <v>349</v>
      </c>
      <c r="EP7" s="208" t="s">
        <v>348</v>
      </c>
      <c r="EQ7" s="12" t="s">
        <v>349</v>
      </c>
      <c r="ER7" s="208" t="s">
        <v>348</v>
      </c>
      <c r="ES7" s="12" t="s">
        <v>349</v>
      </c>
      <c r="ET7" s="12" t="s">
        <v>348</v>
      </c>
      <c r="EU7" s="12" t="s">
        <v>349</v>
      </c>
      <c r="EV7" s="12" t="s">
        <v>348</v>
      </c>
      <c r="EW7" s="209" t="s">
        <v>349</v>
      </c>
    </row>
    <row r="8" spans="1:192" s="16" customFormat="1" ht="10.5" customHeight="1">
      <c r="A8" s="14"/>
      <c r="B8" s="210"/>
      <c r="C8" s="211"/>
      <c r="D8" s="211"/>
      <c r="E8" s="211"/>
      <c r="F8" s="195"/>
      <c r="G8" s="195"/>
      <c r="H8" s="195"/>
      <c r="I8" s="195"/>
      <c r="J8" s="17" t="s">
        <v>352</v>
      </c>
      <c r="K8" s="17"/>
      <c r="L8" s="17" t="s">
        <v>352</v>
      </c>
      <c r="M8" s="17" t="s">
        <v>352</v>
      </c>
      <c r="N8" s="17" t="s">
        <v>352</v>
      </c>
      <c r="O8" s="17" t="s">
        <v>352</v>
      </c>
      <c r="P8" s="17" t="s">
        <v>352</v>
      </c>
      <c r="Q8" s="17" t="s">
        <v>352</v>
      </c>
      <c r="R8" s="17" t="s">
        <v>352</v>
      </c>
      <c r="S8" s="17" t="s">
        <v>352</v>
      </c>
      <c r="T8" s="17" t="s">
        <v>352</v>
      </c>
      <c r="U8" s="17" t="s">
        <v>352</v>
      </c>
      <c r="V8" s="17" t="s">
        <v>352</v>
      </c>
      <c r="W8" s="17"/>
      <c r="X8" s="190"/>
      <c r="Y8" s="212"/>
      <c r="Z8" s="211"/>
      <c r="AA8" s="211"/>
      <c r="AB8" s="211"/>
      <c r="AC8" s="195"/>
      <c r="AD8" s="195"/>
      <c r="AE8" s="195"/>
      <c r="AF8" s="195"/>
      <c r="AG8" s="17" t="s">
        <v>352</v>
      </c>
      <c r="AH8" s="17"/>
      <c r="AI8" s="17" t="s">
        <v>352</v>
      </c>
      <c r="AJ8" s="17" t="s">
        <v>352</v>
      </c>
      <c r="AK8" s="17" t="s">
        <v>352</v>
      </c>
      <c r="AL8" s="17" t="s">
        <v>352</v>
      </c>
      <c r="AM8" s="17" t="s">
        <v>352</v>
      </c>
      <c r="AN8" s="17" t="s">
        <v>352</v>
      </c>
      <c r="AO8" s="17" t="s">
        <v>352</v>
      </c>
      <c r="AP8" s="17" t="s">
        <v>352</v>
      </c>
      <c r="AQ8" s="17" t="s">
        <v>352</v>
      </c>
      <c r="AR8" s="17" t="s">
        <v>352</v>
      </c>
      <c r="AS8" s="17" t="s">
        <v>352</v>
      </c>
      <c r="AT8" s="213"/>
      <c r="AU8" s="190"/>
      <c r="AV8" s="213"/>
      <c r="AW8" s="213"/>
      <c r="AX8" s="213"/>
      <c r="AY8" s="213"/>
      <c r="AZ8" s="213"/>
      <c r="BA8" s="213"/>
      <c r="BB8" s="213"/>
      <c r="BC8" s="213"/>
      <c r="BD8" s="17" t="s">
        <v>352</v>
      </c>
      <c r="BE8" s="213"/>
      <c r="BF8" s="17" t="s">
        <v>352</v>
      </c>
      <c r="BG8" s="17" t="s">
        <v>352</v>
      </c>
      <c r="BH8" s="17" t="s">
        <v>352</v>
      </c>
      <c r="BI8" s="17" t="s">
        <v>352</v>
      </c>
      <c r="BJ8" s="17" t="s">
        <v>352</v>
      </c>
      <c r="BK8" s="17" t="s">
        <v>352</v>
      </c>
      <c r="BL8" s="17" t="s">
        <v>352</v>
      </c>
      <c r="BM8" s="17" t="s">
        <v>352</v>
      </c>
      <c r="BN8" s="17" t="s">
        <v>352</v>
      </c>
      <c r="BO8" s="17" t="s">
        <v>352</v>
      </c>
      <c r="BP8" s="17" t="s">
        <v>352</v>
      </c>
      <c r="BQ8" s="213"/>
      <c r="BR8" s="190"/>
      <c r="BS8" s="213"/>
      <c r="BT8" s="213"/>
      <c r="BU8" s="213"/>
      <c r="BV8" s="213"/>
      <c r="BW8" s="213"/>
      <c r="BX8" s="213"/>
      <c r="BY8" s="213"/>
      <c r="BZ8" s="213"/>
      <c r="CA8" s="17" t="s">
        <v>352</v>
      </c>
      <c r="CB8" s="213"/>
      <c r="CC8" s="17" t="s">
        <v>352</v>
      </c>
      <c r="CD8" s="17" t="s">
        <v>352</v>
      </c>
      <c r="CE8" s="17" t="s">
        <v>352</v>
      </c>
      <c r="CF8" s="17" t="s">
        <v>352</v>
      </c>
      <c r="CG8" s="17" t="s">
        <v>352</v>
      </c>
      <c r="CH8" s="17" t="s">
        <v>352</v>
      </c>
      <c r="CI8" s="17" t="s">
        <v>352</v>
      </c>
      <c r="CJ8" s="17" t="s">
        <v>352</v>
      </c>
      <c r="CK8" s="17" t="s">
        <v>352</v>
      </c>
      <c r="CL8" s="17" t="s">
        <v>352</v>
      </c>
      <c r="CM8" s="17" t="s">
        <v>352</v>
      </c>
      <c r="CN8" s="213"/>
      <c r="CO8" s="190"/>
      <c r="CP8" s="213"/>
      <c r="CQ8" s="213"/>
      <c r="CR8" s="213"/>
      <c r="CS8" s="213"/>
      <c r="CT8" s="213"/>
      <c r="CU8" s="213"/>
      <c r="CV8" s="213"/>
      <c r="CW8" s="213"/>
      <c r="CX8" s="17" t="s">
        <v>352</v>
      </c>
      <c r="CY8" s="213"/>
      <c r="CZ8" s="17" t="s">
        <v>352</v>
      </c>
      <c r="DA8" s="17" t="s">
        <v>352</v>
      </c>
      <c r="DB8" s="17" t="s">
        <v>352</v>
      </c>
      <c r="DC8" s="17" t="s">
        <v>352</v>
      </c>
      <c r="DD8" s="17" t="s">
        <v>352</v>
      </c>
      <c r="DE8" s="17" t="s">
        <v>352</v>
      </c>
      <c r="DF8" s="17" t="s">
        <v>352</v>
      </c>
      <c r="DG8" s="17" t="s">
        <v>352</v>
      </c>
      <c r="DH8" s="17" t="s">
        <v>352</v>
      </c>
      <c r="DI8" s="17" t="s">
        <v>352</v>
      </c>
      <c r="DJ8" s="17" t="s">
        <v>352</v>
      </c>
      <c r="DK8" s="213"/>
      <c r="DL8" s="190"/>
      <c r="DM8" s="214"/>
      <c r="DN8" s="213" t="s">
        <v>52</v>
      </c>
      <c r="DO8" s="215"/>
      <c r="DP8" s="213" t="s">
        <v>52</v>
      </c>
      <c r="DQ8" s="215"/>
      <c r="DR8" s="213" t="s">
        <v>52</v>
      </c>
      <c r="DS8" s="215"/>
      <c r="DT8" s="215"/>
      <c r="DU8" s="213" t="s">
        <v>52</v>
      </c>
      <c r="DV8" s="213" t="s">
        <v>52</v>
      </c>
      <c r="DW8" s="213"/>
      <c r="DX8" s="215"/>
      <c r="DY8" s="215"/>
      <c r="DZ8" s="213" t="s">
        <v>52</v>
      </c>
      <c r="EA8" s="213" t="s">
        <v>52</v>
      </c>
      <c r="EB8" s="215"/>
      <c r="EC8" s="215"/>
      <c r="ED8" s="213" t="s">
        <v>52</v>
      </c>
      <c r="EE8" s="213" t="s">
        <v>52</v>
      </c>
      <c r="EF8" s="213"/>
      <c r="EG8" s="17" t="s">
        <v>352</v>
      </c>
      <c r="EH8" s="17"/>
      <c r="EI8" s="17" t="s">
        <v>352</v>
      </c>
      <c r="EJ8" s="192"/>
      <c r="EK8" s="190"/>
      <c r="EL8" s="15"/>
      <c r="EM8" s="17" t="s">
        <v>352</v>
      </c>
      <c r="EN8" s="15"/>
      <c r="EO8" s="17" t="s">
        <v>352</v>
      </c>
      <c r="EP8" s="17"/>
      <c r="EQ8" s="17" t="s">
        <v>352</v>
      </c>
      <c r="ER8" s="17"/>
      <c r="ES8" s="17" t="s">
        <v>352</v>
      </c>
      <c r="ET8" s="15"/>
      <c r="EU8" s="17" t="s">
        <v>352</v>
      </c>
      <c r="EV8" s="15"/>
      <c r="EW8" s="17" t="s">
        <v>352</v>
      </c>
    </row>
    <row r="9" spans="1:192" ht="10.5" customHeight="1">
      <c r="A9" s="18" t="s">
        <v>24</v>
      </c>
      <c r="B9" s="216">
        <v>6441.57</v>
      </c>
      <c r="C9" s="216">
        <v>234.95</v>
      </c>
      <c r="D9" s="216">
        <v>5027.42</v>
      </c>
      <c r="E9" s="216">
        <v>1179.2</v>
      </c>
      <c r="F9" s="216">
        <v>2.7</v>
      </c>
      <c r="G9" s="216">
        <v>15.92</v>
      </c>
      <c r="H9" s="216">
        <v>2.0699999999999998</v>
      </c>
      <c r="I9" s="216">
        <v>2.78</v>
      </c>
      <c r="J9" s="20">
        <v>22572</v>
      </c>
      <c r="K9" s="20"/>
      <c r="L9" s="20">
        <v>300058</v>
      </c>
      <c r="M9" s="20">
        <v>10617</v>
      </c>
      <c r="N9" s="20">
        <v>18254</v>
      </c>
      <c r="O9" s="20">
        <v>8357</v>
      </c>
      <c r="P9" s="20">
        <v>18849</v>
      </c>
      <c r="Q9" s="20">
        <v>5140</v>
      </c>
      <c r="R9" s="20">
        <v>6574</v>
      </c>
      <c r="S9" s="20">
        <v>145402</v>
      </c>
      <c r="T9" s="20">
        <v>70499</v>
      </c>
      <c r="U9" s="20">
        <v>53377</v>
      </c>
      <c r="V9" s="20">
        <v>21525</v>
      </c>
      <c r="W9" s="21"/>
      <c r="X9" s="18" t="s">
        <v>24</v>
      </c>
      <c r="Y9" s="216">
        <v>6880.82</v>
      </c>
      <c r="Z9" s="216">
        <v>140.41999999999999</v>
      </c>
      <c r="AA9" s="216">
        <v>5614.33</v>
      </c>
      <c r="AB9" s="216">
        <v>1126.06</v>
      </c>
      <c r="AC9" s="216">
        <v>2.2999999999999998</v>
      </c>
      <c r="AD9" s="216">
        <v>14.56</v>
      </c>
      <c r="AE9" s="216">
        <v>1.94</v>
      </c>
      <c r="AF9" s="216">
        <v>2.54</v>
      </c>
      <c r="AG9" s="20">
        <v>13262</v>
      </c>
      <c r="AH9" s="20"/>
      <c r="AI9" s="20">
        <v>260316</v>
      </c>
      <c r="AJ9" s="20">
        <v>7750</v>
      </c>
      <c r="AK9" s="20">
        <v>9936</v>
      </c>
      <c r="AL9" s="20">
        <v>5769</v>
      </c>
      <c r="AM9" s="20">
        <v>17881</v>
      </c>
      <c r="AN9" s="20">
        <v>3985</v>
      </c>
      <c r="AO9" s="20">
        <v>3918</v>
      </c>
      <c r="AP9" s="20">
        <v>91252</v>
      </c>
      <c r="AQ9" s="20">
        <v>36555</v>
      </c>
      <c r="AR9" s="20">
        <v>43509</v>
      </c>
      <c r="AS9" s="20">
        <v>11188</v>
      </c>
      <c r="AT9" s="8"/>
      <c r="AU9" s="18" t="s">
        <v>24</v>
      </c>
      <c r="AV9" s="216" t="s">
        <v>53</v>
      </c>
      <c r="AW9" s="216" t="s">
        <v>53</v>
      </c>
      <c r="AX9" s="216" t="s">
        <v>53</v>
      </c>
      <c r="AY9" s="216" t="s">
        <v>53</v>
      </c>
      <c r="AZ9" s="216" t="s">
        <v>53</v>
      </c>
      <c r="BA9" s="216" t="s">
        <v>53</v>
      </c>
      <c r="BB9" s="216" t="s">
        <v>53</v>
      </c>
      <c r="BC9" s="216" t="s">
        <v>53</v>
      </c>
      <c r="BD9" s="20" t="s">
        <v>53</v>
      </c>
      <c r="BE9" s="20"/>
      <c r="BF9" s="20" t="s">
        <v>53</v>
      </c>
      <c r="BG9" s="20" t="s">
        <v>53</v>
      </c>
      <c r="BH9" s="20" t="s">
        <v>53</v>
      </c>
      <c r="BI9" s="20" t="s">
        <v>53</v>
      </c>
      <c r="BJ9" s="20" t="s">
        <v>53</v>
      </c>
      <c r="BK9" s="20" t="s">
        <v>53</v>
      </c>
      <c r="BL9" s="20" t="s">
        <v>53</v>
      </c>
      <c r="BM9" s="20" t="s">
        <v>53</v>
      </c>
      <c r="BN9" s="20" t="s">
        <v>53</v>
      </c>
      <c r="BO9" s="20" t="s">
        <v>53</v>
      </c>
      <c r="BP9" s="20" t="s">
        <v>53</v>
      </c>
      <c r="BQ9" s="8"/>
      <c r="BR9" s="18" t="s">
        <v>24</v>
      </c>
      <c r="BS9" s="216" t="s">
        <v>53</v>
      </c>
      <c r="BT9" s="216" t="s">
        <v>53</v>
      </c>
      <c r="BU9" s="216" t="s">
        <v>53</v>
      </c>
      <c r="BV9" s="216" t="s">
        <v>53</v>
      </c>
      <c r="BW9" s="216" t="s">
        <v>53</v>
      </c>
      <c r="BX9" s="216" t="s">
        <v>53</v>
      </c>
      <c r="BY9" s="216" t="s">
        <v>53</v>
      </c>
      <c r="BZ9" s="216" t="s">
        <v>53</v>
      </c>
      <c r="CA9" s="20" t="s">
        <v>53</v>
      </c>
      <c r="CB9" s="20"/>
      <c r="CC9" s="20" t="s">
        <v>53</v>
      </c>
      <c r="CD9" s="20" t="s">
        <v>53</v>
      </c>
      <c r="CE9" s="20" t="s">
        <v>53</v>
      </c>
      <c r="CF9" s="20" t="s">
        <v>53</v>
      </c>
      <c r="CG9" s="20" t="s">
        <v>53</v>
      </c>
      <c r="CH9" s="20" t="s">
        <v>53</v>
      </c>
      <c r="CI9" s="20" t="s">
        <v>53</v>
      </c>
      <c r="CJ9" s="20" t="s">
        <v>53</v>
      </c>
      <c r="CK9" s="20" t="s">
        <v>53</v>
      </c>
      <c r="CL9" s="20" t="s">
        <v>53</v>
      </c>
      <c r="CM9" s="20" t="s">
        <v>53</v>
      </c>
      <c r="CN9" s="8"/>
      <c r="CO9" s="18" t="s">
        <v>24</v>
      </c>
      <c r="CP9" s="216" t="s">
        <v>53</v>
      </c>
      <c r="CQ9" s="216" t="s">
        <v>53</v>
      </c>
      <c r="CR9" s="216" t="s">
        <v>53</v>
      </c>
      <c r="CS9" s="216" t="s">
        <v>53</v>
      </c>
      <c r="CT9" s="216" t="s">
        <v>53</v>
      </c>
      <c r="CU9" s="216" t="s">
        <v>53</v>
      </c>
      <c r="CV9" s="216" t="s">
        <v>53</v>
      </c>
      <c r="CW9" s="216" t="s">
        <v>53</v>
      </c>
      <c r="CX9" s="20" t="s">
        <v>53</v>
      </c>
      <c r="CY9" s="20"/>
      <c r="CZ9" s="20" t="s">
        <v>53</v>
      </c>
      <c r="DA9" s="20" t="s">
        <v>53</v>
      </c>
      <c r="DB9" s="20" t="s">
        <v>53</v>
      </c>
      <c r="DC9" s="20" t="s">
        <v>53</v>
      </c>
      <c r="DD9" s="20" t="s">
        <v>53</v>
      </c>
      <c r="DE9" s="20" t="s">
        <v>53</v>
      </c>
      <c r="DF9" s="20" t="s">
        <v>53</v>
      </c>
      <c r="DG9" s="20" t="s">
        <v>53</v>
      </c>
      <c r="DH9" s="20" t="s">
        <v>53</v>
      </c>
      <c r="DI9" s="20" t="s">
        <v>53</v>
      </c>
      <c r="DJ9" s="20" t="s">
        <v>53</v>
      </c>
      <c r="DK9" s="8"/>
      <c r="DL9" s="18" t="s">
        <v>24</v>
      </c>
      <c r="DM9" s="216">
        <v>1536.22</v>
      </c>
      <c r="DN9" s="20">
        <v>6385</v>
      </c>
      <c r="DO9" s="216">
        <v>33.020000000000003</v>
      </c>
      <c r="DP9" s="20">
        <v>83334</v>
      </c>
      <c r="DQ9" s="216">
        <v>1.1499999999999999</v>
      </c>
      <c r="DR9" s="20">
        <v>48360</v>
      </c>
      <c r="DS9" s="216">
        <v>244.02</v>
      </c>
      <c r="DT9" s="216">
        <v>31.54</v>
      </c>
      <c r="DU9" s="20">
        <v>248818</v>
      </c>
      <c r="DV9" s="20">
        <v>60718</v>
      </c>
      <c r="DW9" s="217"/>
      <c r="DX9" s="216">
        <v>76.08</v>
      </c>
      <c r="DY9" s="216">
        <v>30.44</v>
      </c>
      <c r="DZ9" s="20">
        <v>300198</v>
      </c>
      <c r="EA9" s="20">
        <v>22840</v>
      </c>
      <c r="EB9" s="216">
        <v>167.94</v>
      </c>
      <c r="EC9" s="216">
        <v>32.04</v>
      </c>
      <c r="ED9" s="20">
        <v>225540</v>
      </c>
      <c r="EE9" s="20">
        <v>37877</v>
      </c>
      <c r="EF9" s="216">
        <v>1815.93</v>
      </c>
      <c r="EG9" s="20">
        <v>4312</v>
      </c>
      <c r="EH9" s="216" t="s">
        <v>53</v>
      </c>
      <c r="EI9" s="20" t="s">
        <v>53</v>
      </c>
      <c r="EJ9" s="218"/>
      <c r="EK9" s="18" t="s">
        <v>24</v>
      </c>
      <c r="EL9" s="216">
        <v>30.57</v>
      </c>
      <c r="EM9" s="20">
        <v>65991</v>
      </c>
      <c r="EN9" s="216">
        <v>1.69</v>
      </c>
      <c r="EO9" s="20">
        <v>44827</v>
      </c>
      <c r="EP9" s="216" t="s">
        <v>53</v>
      </c>
      <c r="EQ9" s="219" t="s">
        <v>53</v>
      </c>
      <c r="ER9" s="216" t="s">
        <v>53</v>
      </c>
      <c r="ES9" s="219" t="s">
        <v>53</v>
      </c>
      <c r="ET9" s="216">
        <v>1.48</v>
      </c>
      <c r="EU9" s="20">
        <v>125025</v>
      </c>
      <c r="EV9" s="216">
        <v>34.49</v>
      </c>
      <c r="EW9" s="20">
        <v>74185</v>
      </c>
    </row>
    <row r="10" spans="1:192" ht="10.5" customHeight="1">
      <c r="A10" s="18"/>
      <c r="B10" s="216"/>
      <c r="C10" s="216"/>
      <c r="D10" s="216"/>
      <c r="E10" s="216"/>
      <c r="F10" s="216"/>
      <c r="G10" s="216"/>
      <c r="H10" s="216"/>
      <c r="I10" s="216"/>
      <c r="J10" s="20"/>
      <c r="K10" s="20"/>
      <c r="L10" s="20"/>
      <c r="M10" s="20"/>
      <c r="N10" s="20"/>
      <c r="O10" s="20"/>
      <c r="P10" s="20"/>
      <c r="Q10" s="20"/>
      <c r="R10" s="20"/>
      <c r="S10" s="20"/>
      <c r="T10" s="20"/>
      <c r="U10" s="20"/>
      <c r="V10" s="20"/>
      <c r="W10" s="21"/>
      <c r="X10" s="18"/>
      <c r="Y10" s="216"/>
      <c r="Z10" s="216"/>
      <c r="AA10" s="216"/>
      <c r="AB10" s="216"/>
      <c r="AC10" s="216"/>
      <c r="AD10" s="216"/>
      <c r="AE10" s="216"/>
      <c r="AF10" s="216"/>
      <c r="AG10" s="20"/>
      <c r="AH10" s="20"/>
      <c r="AI10" s="20"/>
      <c r="AJ10" s="20"/>
      <c r="AK10" s="20"/>
      <c r="AL10" s="20"/>
      <c r="AM10" s="20"/>
      <c r="AN10" s="20"/>
      <c r="AO10" s="20"/>
      <c r="AP10" s="20"/>
      <c r="AQ10" s="20"/>
      <c r="AR10" s="20"/>
      <c r="AS10" s="20"/>
      <c r="AT10" s="21"/>
      <c r="AU10" s="18"/>
      <c r="AV10" s="216"/>
      <c r="AW10" s="216"/>
      <c r="AX10" s="216"/>
      <c r="AY10" s="216"/>
      <c r="AZ10" s="216"/>
      <c r="BA10" s="216"/>
      <c r="BB10" s="216"/>
      <c r="BC10" s="216"/>
      <c r="BD10" s="20"/>
      <c r="BE10" s="20"/>
      <c r="BF10" s="20"/>
      <c r="BG10" s="20"/>
      <c r="BH10" s="20"/>
      <c r="BI10" s="20"/>
      <c r="BJ10" s="20"/>
      <c r="BK10" s="20"/>
      <c r="BL10" s="20"/>
      <c r="BM10" s="20"/>
      <c r="BN10" s="20"/>
      <c r="BO10" s="20"/>
      <c r="BP10" s="20"/>
      <c r="BQ10" s="21"/>
      <c r="BR10" s="18"/>
      <c r="BS10" s="216"/>
      <c r="BT10" s="216"/>
      <c r="BU10" s="216"/>
      <c r="BV10" s="216"/>
      <c r="BW10" s="216"/>
      <c r="BX10" s="216"/>
      <c r="BY10" s="216"/>
      <c r="BZ10" s="216"/>
      <c r="CA10" s="20"/>
      <c r="CB10" s="20"/>
      <c r="CC10" s="20"/>
      <c r="CD10" s="20"/>
      <c r="CE10" s="20"/>
      <c r="CF10" s="20"/>
      <c r="CG10" s="20"/>
      <c r="CH10" s="20"/>
      <c r="CI10" s="20"/>
      <c r="CJ10" s="20"/>
      <c r="CK10" s="20"/>
      <c r="CL10" s="20"/>
      <c r="CM10" s="20"/>
      <c r="CN10" s="21"/>
      <c r="CO10" s="18"/>
      <c r="CP10" s="216"/>
      <c r="CQ10" s="216"/>
      <c r="CR10" s="216"/>
      <c r="CS10" s="216"/>
      <c r="CT10" s="216"/>
      <c r="CU10" s="216"/>
      <c r="CV10" s="216"/>
      <c r="CW10" s="216"/>
      <c r="CX10" s="20"/>
      <c r="CY10" s="20"/>
      <c r="CZ10" s="20"/>
      <c r="DA10" s="20"/>
      <c r="DB10" s="20"/>
      <c r="DC10" s="20"/>
      <c r="DD10" s="20"/>
      <c r="DE10" s="20"/>
      <c r="DF10" s="20"/>
      <c r="DG10" s="20"/>
      <c r="DH10" s="20"/>
      <c r="DI10" s="20"/>
      <c r="DJ10" s="20"/>
      <c r="DK10" s="21"/>
      <c r="DL10" s="18"/>
      <c r="DM10" s="216"/>
      <c r="DN10" s="20"/>
      <c r="DO10" s="216"/>
      <c r="DP10" s="20"/>
      <c r="DQ10" s="216"/>
      <c r="DR10" s="20"/>
      <c r="DS10" s="216"/>
      <c r="DT10" s="216"/>
      <c r="DU10" s="20"/>
      <c r="DV10" s="20"/>
      <c r="DW10" s="217"/>
      <c r="DX10" s="216"/>
      <c r="DY10" s="216"/>
      <c r="DZ10" s="20"/>
      <c r="EA10" s="20"/>
      <c r="EB10" s="216"/>
      <c r="EC10" s="216"/>
      <c r="ED10" s="20"/>
      <c r="EE10" s="20"/>
      <c r="EF10" s="216"/>
      <c r="EG10" s="20"/>
      <c r="EH10" s="216"/>
      <c r="EI10" s="20"/>
      <c r="EJ10" s="218"/>
      <c r="EK10" s="18"/>
      <c r="EL10" s="216"/>
      <c r="EM10" s="20"/>
      <c r="EN10" s="216"/>
      <c r="EO10" s="20"/>
      <c r="EP10" s="216"/>
      <c r="EQ10" s="20"/>
      <c r="ER10" s="216"/>
      <c r="ES10" s="20"/>
      <c r="ET10" s="216"/>
      <c r="EU10" s="20"/>
      <c r="EV10" s="216"/>
      <c r="EW10" s="20"/>
    </row>
    <row r="11" spans="1:192" ht="10.5" customHeight="1">
      <c r="A11" s="18" t="s">
        <v>26</v>
      </c>
      <c r="B11" s="216">
        <v>6430.18</v>
      </c>
      <c r="C11" s="216">
        <v>225.3</v>
      </c>
      <c r="D11" s="216">
        <v>5025.04</v>
      </c>
      <c r="E11" s="216">
        <v>1179.8399999999999</v>
      </c>
      <c r="F11" s="216">
        <v>2.63</v>
      </c>
      <c r="G11" s="216">
        <v>15.58</v>
      </c>
      <c r="H11" s="216">
        <v>2.0299999999999998</v>
      </c>
      <c r="I11" s="216">
        <v>2.71</v>
      </c>
      <c r="J11" s="20">
        <v>22502</v>
      </c>
      <c r="K11" s="20"/>
      <c r="L11" s="20">
        <v>314600</v>
      </c>
      <c r="M11" s="20">
        <v>10434</v>
      </c>
      <c r="N11" s="20">
        <v>18123</v>
      </c>
      <c r="O11" s="20">
        <v>8567</v>
      </c>
      <c r="P11" s="20">
        <v>20195</v>
      </c>
      <c r="Q11" s="20">
        <v>5152</v>
      </c>
      <c r="R11" s="20">
        <v>6676</v>
      </c>
      <c r="S11" s="20">
        <v>144693</v>
      </c>
      <c r="T11" s="20">
        <v>70879</v>
      </c>
      <c r="U11" s="20">
        <v>52432</v>
      </c>
      <c r="V11" s="20">
        <v>21383</v>
      </c>
      <c r="W11" s="21"/>
      <c r="X11" s="18" t="s">
        <v>26</v>
      </c>
      <c r="Y11" s="216">
        <v>6905.39</v>
      </c>
      <c r="Z11" s="216">
        <v>137.72</v>
      </c>
      <c r="AA11" s="216">
        <v>5643.39</v>
      </c>
      <c r="AB11" s="216">
        <v>1124.28</v>
      </c>
      <c r="AC11" s="216">
        <v>2.2400000000000002</v>
      </c>
      <c r="AD11" s="216">
        <v>13.94</v>
      </c>
      <c r="AE11" s="216">
        <v>1.9</v>
      </c>
      <c r="AF11" s="216">
        <v>2.5099999999999998</v>
      </c>
      <c r="AG11" s="20">
        <v>13065</v>
      </c>
      <c r="AH11" s="20"/>
      <c r="AI11" s="20">
        <v>260325</v>
      </c>
      <c r="AJ11" s="20">
        <v>7658</v>
      </c>
      <c r="AK11" s="20">
        <v>9918</v>
      </c>
      <c r="AL11" s="20">
        <v>5836</v>
      </c>
      <c r="AM11" s="20">
        <v>18670</v>
      </c>
      <c r="AN11" s="20">
        <v>4031</v>
      </c>
      <c r="AO11" s="20">
        <v>3955</v>
      </c>
      <c r="AP11" s="20">
        <v>90219</v>
      </c>
      <c r="AQ11" s="20">
        <v>35852</v>
      </c>
      <c r="AR11" s="20">
        <v>43216</v>
      </c>
      <c r="AS11" s="20">
        <v>11150</v>
      </c>
      <c r="AT11" s="21"/>
      <c r="AU11" s="18" t="s">
        <v>26</v>
      </c>
      <c r="AV11" s="216" t="s">
        <v>53</v>
      </c>
      <c r="AW11" s="216" t="s">
        <v>53</v>
      </c>
      <c r="AX11" s="216" t="s">
        <v>53</v>
      </c>
      <c r="AY11" s="216" t="s">
        <v>53</v>
      </c>
      <c r="AZ11" s="216" t="s">
        <v>53</v>
      </c>
      <c r="BA11" s="216" t="s">
        <v>53</v>
      </c>
      <c r="BB11" s="216" t="s">
        <v>53</v>
      </c>
      <c r="BC11" s="216" t="s">
        <v>53</v>
      </c>
      <c r="BD11" s="20" t="s">
        <v>53</v>
      </c>
      <c r="BE11" s="20"/>
      <c r="BF11" s="20" t="s">
        <v>53</v>
      </c>
      <c r="BG11" s="20" t="s">
        <v>53</v>
      </c>
      <c r="BH11" s="20" t="s">
        <v>53</v>
      </c>
      <c r="BI11" s="20" t="s">
        <v>53</v>
      </c>
      <c r="BJ11" s="20" t="s">
        <v>53</v>
      </c>
      <c r="BK11" s="20" t="s">
        <v>53</v>
      </c>
      <c r="BL11" s="20" t="s">
        <v>53</v>
      </c>
      <c r="BM11" s="20" t="s">
        <v>53</v>
      </c>
      <c r="BN11" s="20" t="s">
        <v>53</v>
      </c>
      <c r="BO11" s="20" t="s">
        <v>53</v>
      </c>
      <c r="BP11" s="20" t="s">
        <v>53</v>
      </c>
      <c r="BQ11" s="21"/>
      <c r="BR11" s="18" t="s">
        <v>26</v>
      </c>
      <c r="BS11" s="216" t="s">
        <v>53</v>
      </c>
      <c r="BT11" s="216" t="s">
        <v>53</v>
      </c>
      <c r="BU11" s="216" t="s">
        <v>53</v>
      </c>
      <c r="BV11" s="216" t="s">
        <v>53</v>
      </c>
      <c r="BW11" s="216" t="s">
        <v>53</v>
      </c>
      <c r="BX11" s="216" t="s">
        <v>53</v>
      </c>
      <c r="BY11" s="216" t="s">
        <v>53</v>
      </c>
      <c r="BZ11" s="216" t="s">
        <v>53</v>
      </c>
      <c r="CA11" s="20" t="s">
        <v>53</v>
      </c>
      <c r="CB11" s="20"/>
      <c r="CC11" s="20" t="s">
        <v>53</v>
      </c>
      <c r="CD11" s="20" t="s">
        <v>53</v>
      </c>
      <c r="CE11" s="20" t="s">
        <v>53</v>
      </c>
      <c r="CF11" s="20" t="s">
        <v>53</v>
      </c>
      <c r="CG11" s="20" t="s">
        <v>53</v>
      </c>
      <c r="CH11" s="20" t="s">
        <v>53</v>
      </c>
      <c r="CI11" s="20" t="s">
        <v>53</v>
      </c>
      <c r="CJ11" s="20" t="s">
        <v>53</v>
      </c>
      <c r="CK11" s="20" t="s">
        <v>53</v>
      </c>
      <c r="CL11" s="20" t="s">
        <v>53</v>
      </c>
      <c r="CM11" s="20" t="s">
        <v>53</v>
      </c>
      <c r="CN11" s="21"/>
      <c r="CO11" s="18" t="s">
        <v>26</v>
      </c>
      <c r="CP11" s="216" t="s">
        <v>53</v>
      </c>
      <c r="CQ11" s="216" t="s">
        <v>53</v>
      </c>
      <c r="CR11" s="216" t="s">
        <v>53</v>
      </c>
      <c r="CS11" s="216" t="s">
        <v>53</v>
      </c>
      <c r="CT11" s="216" t="s">
        <v>53</v>
      </c>
      <c r="CU11" s="216" t="s">
        <v>53</v>
      </c>
      <c r="CV11" s="216" t="s">
        <v>53</v>
      </c>
      <c r="CW11" s="216" t="s">
        <v>53</v>
      </c>
      <c r="CX11" s="20" t="s">
        <v>53</v>
      </c>
      <c r="CY11" s="20"/>
      <c r="CZ11" s="20" t="s">
        <v>53</v>
      </c>
      <c r="DA11" s="20" t="s">
        <v>53</v>
      </c>
      <c r="DB11" s="20" t="s">
        <v>53</v>
      </c>
      <c r="DC11" s="20" t="s">
        <v>53</v>
      </c>
      <c r="DD11" s="20" t="s">
        <v>53</v>
      </c>
      <c r="DE11" s="20" t="s">
        <v>53</v>
      </c>
      <c r="DF11" s="20" t="s">
        <v>53</v>
      </c>
      <c r="DG11" s="20" t="s">
        <v>53</v>
      </c>
      <c r="DH11" s="20" t="s">
        <v>53</v>
      </c>
      <c r="DI11" s="20" t="s">
        <v>53</v>
      </c>
      <c r="DJ11" s="20" t="s">
        <v>53</v>
      </c>
      <c r="DK11" s="21"/>
      <c r="DL11" s="18" t="s">
        <v>26</v>
      </c>
      <c r="DM11" s="216">
        <v>1755.53</v>
      </c>
      <c r="DN11" s="20">
        <v>6484</v>
      </c>
      <c r="DO11" s="216">
        <v>33.76</v>
      </c>
      <c r="DP11" s="20">
        <v>87968</v>
      </c>
      <c r="DQ11" s="216">
        <v>1.1399999999999999</v>
      </c>
      <c r="DR11" s="20">
        <v>35748</v>
      </c>
      <c r="DS11" s="216">
        <v>245.82</v>
      </c>
      <c r="DT11" s="216">
        <v>32.08</v>
      </c>
      <c r="DU11" s="20">
        <v>253144</v>
      </c>
      <c r="DV11" s="20">
        <v>62228</v>
      </c>
      <c r="DW11" s="217"/>
      <c r="DX11" s="216">
        <v>80.84</v>
      </c>
      <c r="DY11" s="216">
        <v>30.64</v>
      </c>
      <c r="DZ11" s="20">
        <v>301888</v>
      </c>
      <c r="EA11" s="20">
        <v>24406</v>
      </c>
      <c r="EB11" s="216">
        <v>164.98</v>
      </c>
      <c r="EC11" s="216">
        <v>32.79</v>
      </c>
      <c r="ED11" s="20">
        <v>229258</v>
      </c>
      <c r="EE11" s="20">
        <v>37823</v>
      </c>
      <c r="EF11" s="216">
        <v>2073.6999999999998</v>
      </c>
      <c r="EG11" s="20">
        <v>4381</v>
      </c>
      <c r="EH11" s="216" t="s">
        <v>53</v>
      </c>
      <c r="EI11" s="20" t="s">
        <v>53</v>
      </c>
      <c r="EJ11" s="218"/>
      <c r="EK11" s="18" t="s">
        <v>26</v>
      </c>
      <c r="EL11" s="216">
        <v>30.15</v>
      </c>
      <c r="EM11" s="20">
        <v>72138</v>
      </c>
      <c r="EN11" s="216">
        <v>1.42</v>
      </c>
      <c r="EO11" s="20">
        <v>41289</v>
      </c>
      <c r="EP11" s="216" t="s">
        <v>53</v>
      </c>
      <c r="EQ11" s="219" t="s">
        <v>53</v>
      </c>
      <c r="ER11" s="216" t="s">
        <v>53</v>
      </c>
      <c r="ES11" s="219" t="s">
        <v>53</v>
      </c>
      <c r="ET11" s="216">
        <v>1.33</v>
      </c>
      <c r="EU11" s="20">
        <v>108261</v>
      </c>
      <c r="EV11" s="216">
        <v>34.229999999999997</v>
      </c>
      <c r="EW11" s="20">
        <v>78472</v>
      </c>
    </row>
    <row r="12" spans="1:192" ht="10.5" customHeight="1">
      <c r="A12" s="18"/>
      <c r="B12" s="216"/>
      <c r="C12" s="216"/>
      <c r="D12" s="216"/>
      <c r="E12" s="216"/>
      <c r="F12" s="216"/>
      <c r="G12" s="216"/>
      <c r="H12" s="216"/>
      <c r="I12" s="216"/>
      <c r="J12" s="20"/>
      <c r="K12" s="20"/>
      <c r="L12" s="20"/>
      <c r="M12" s="20"/>
      <c r="N12" s="20"/>
      <c r="O12" s="20"/>
      <c r="P12" s="20"/>
      <c r="Q12" s="20"/>
      <c r="R12" s="20"/>
      <c r="S12" s="20"/>
      <c r="T12" s="20"/>
      <c r="U12" s="20"/>
      <c r="V12" s="20"/>
      <c r="W12" s="21"/>
      <c r="X12" s="18"/>
      <c r="Y12" s="216"/>
      <c r="Z12" s="216"/>
      <c r="AA12" s="216"/>
      <c r="AB12" s="216"/>
      <c r="AC12" s="216"/>
      <c r="AD12" s="216"/>
      <c r="AE12" s="216"/>
      <c r="AF12" s="216"/>
      <c r="AG12" s="20"/>
      <c r="AH12" s="20"/>
      <c r="AI12" s="20"/>
      <c r="AJ12" s="20"/>
      <c r="AK12" s="20"/>
      <c r="AL12" s="20"/>
      <c r="AM12" s="20"/>
      <c r="AN12" s="20"/>
      <c r="AO12" s="20"/>
      <c r="AP12" s="20"/>
      <c r="AQ12" s="20"/>
      <c r="AR12" s="20"/>
      <c r="AS12" s="20"/>
      <c r="AT12" s="21"/>
      <c r="AU12" s="18"/>
      <c r="AV12" s="216"/>
      <c r="AW12" s="216"/>
      <c r="AX12" s="216"/>
      <c r="AY12" s="216"/>
      <c r="AZ12" s="216"/>
      <c r="BA12" s="216"/>
      <c r="BB12" s="216"/>
      <c r="BC12" s="216"/>
      <c r="BD12" s="20"/>
      <c r="BE12" s="20"/>
      <c r="BF12" s="20"/>
      <c r="BG12" s="20"/>
      <c r="BH12" s="20"/>
      <c r="BI12" s="20"/>
      <c r="BJ12" s="20"/>
      <c r="BK12" s="20"/>
      <c r="BL12" s="20"/>
      <c r="BM12" s="20"/>
      <c r="BN12" s="20"/>
      <c r="BO12" s="20"/>
      <c r="BP12" s="20"/>
      <c r="BQ12" s="21"/>
      <c r="BR12" s="18"/>
      <c r="BS12" s="216"/>
      <c r="BT12" s="216"/>
      <c r="BU12" s="216"/>
      <c r="BV12" s="216"/>
      <c r="BW12" s="216"/>
      <c r="BX12" s="216"/>
      <c r="BY12" s="216"/>
      <c r="BZ12" s="216"/>
      <c r="CA12" s="20"/>
      <c r="CB12" s="20"/>
      <c r="CC12" s="20"/>
      <c r="CD12" s="20"/>
      <c r="CE12" s="20"/>
      <c r="CF12" s="20"/>
      <c r="CG12" s="20"/>
      <c r="CH12" s="20"/>
      <c r="CI12" s="20"/>
      <c r="CJ12" s="20"/>
      <c r="CK12" s="20"/>
      <c r="CL12" s="20"/>
      <c r="CM12" s="20"/>
      <c r="CN12" s="21"/>
      <c r="CO12" s="18"/>
      <c r="CP12" s="216"/>
      <c r="CQ12" s="216"/>
      <c r="CR12" s="216"/>
      <c r="CS12" s="216"/>
      <c r="CT12" s="216"/>
      <c r="CU12" s="216"/>
      <c r="CV12" s="216"/>
      <c r="CW12" s="216"/>
      <c r="CX12" s="20"/>
      <c r="CY12" s="20"/>
      <c r="CZ12" s="20"/>
      <c r="DA12" s="20"/>
      <c r="DB12" s="20"/>
      <c r="DC12" s="20"/>
      <c r="DD12" s="20"/>
      <c r="DE12" s="20"/>
      <c r="DF12" s="20"/>
      <c r="DG12" s="20"/>
      <c r="DH12" s="20"/>
      <c r="DI12" s="20"/>
      <c r="DJ12" s="20"/>
      <c r="DK12" s="21"/>
      <c r="DL12" s="18"/>
      <c r="DM12" s="216"/>
      <c r="DN12" s="20"/>
      <c r="DO12" s="216"/>
      <c r="DP12" s="20"/>
      <c r="DQ12" s="216"/>
      <c r="DR12" s="20"/>
      <c r="DS12" s="216"/>
      <c r="DT12" s="216"/>
      <c r="DU12" s="20"/>
      <c r="DV12" s="20"/>
      <c r="DW12" s="217"/>
      <c r="DX12" s="216"/>
      <c r="DY12" s="216"/>
      <c r="DZ12" s="20"/>
      <c r="EA12" s="20"/>
      <c r="EB12" s="216"/>
      <c r="EC12" s="216"/>
      <c r="ED12" s="20"/>
      <c r="EE12" s="20"/>
      <c r="EF12" s="216"/>
      <c r="EG12" s="20"/>
      <c r="EH12" s="216"/>
      <c r="EI12" s="20"/>
      <c r="EJ12" s="218"/>
      <c r="EK12" s="18"/>
      <c r="EL12" s="216"/>
      <c r="EM12" s="20"/>
      <c r="EN12" s="216"/>
      <c r="EO12" s="20"/>
      <c r="EP12" s="216"/>
      <c r="EQ12" s="20"/>
      <c r="ER12" s="216"/>
      <c r="ES12" s="20"/>
      <c r="ET12" s="216"/>
      <c r="EU12" s="20"/>
      <c r="EV12" s="216"/>
      <c r="EW12" s="20"/>
    </row>
    <row r="13" spans="1:192" ht="10.5" customHeight="1">
      <c r="A13" s="18" t="s">
        <v>29</v>
      </c>
      <c r="B13" s="216">
        <v>6408.73</v>
      </c>
      <c r="C13" s="216">
        <v>215.64</v>
      </c>
      <c r="D13" s="216">
        <v>5006.84</v>
      </c>
      <c r="E13" s="216">
        <v>1186.25</v>
      </c>
      <c r="F13" s="216">
        <v>2.5299999999999998</v>
      </c>
      <c r="G13" s="216">
        <v>15.17</v>
      </c>
      <c r="H13" s="216">
        <v>1.96</v>
      </c>
      <c r="I13" s="216">
        <v>2.68</v>
      </c>
      <c r="J13" s="20">
        <v>21932</v>
      </c>
      <c r="K13" s="20"/>
      <c r="L13" s="20">
        <v>312974</v>
      </c>
      <c r="M13" s="20">
        <v>10229</v>
      </c>
      <c r="N13" s="20">
        <v>18419</v>
      </c>
      <c r="O13" s="20">
        <v>8653</v>
      </c>
      <c r="P13" s="20">
        <v>20637</v>
      </c>
      <c r="Q13" s="20">
        <v>5231</v>
      </c>
      <c r="R13" s="20">
        <v>6867</v>
      </c>
      <c r="S13" s="20">
        <v>140556</v>
      </c>
      <c r="T13" s="20">
        <v>67489</v>
      </c>
      <c r="U13" s="20">
        <v>51217</v>
      </c>
      <c r="V13" s="20">
        <v>21850</v>
      </c>
      <c r="W13" s="21"/>
      <c r="X13" s="18" t="s">
        <v>29</v>
      </c>
      <c r="Y13" s="216">
        <v>7023.39</v>
      </c>
      <c r="Z13" s="216">
        <v>137.51</v>
      </c>
      <c r="AA13" s="216">
        <v>5752.19</v>
      </c>
      <c r="AB13" s="216">
        <v>1133.69</v>
      </c>
      <c r="AC13" s="216">
        <v>2.19</v>
      </c>
      <c r="AD13" s="216">
        <v>13.77</v>
      </c>
      <c r="AE13" s="216">
        <v>1.87</v>
      </c>
      <c r="AF13" s="216">
        <v>2.4500000000000002</v>
      </c>
      <c r="AG13" s="20">
        <v>13024</v>
      </c>
      <c r="AH13" s="20"/>
      <c r="AI13" s="20">
        <v>265801</v>
      </c>
      <c r="AJ13" s="20">
        <v>7602</v>
      </c>
      <c r="AK13" s="20">
        <v>9874</v>
      </c>
      <c r="AL13" s="20">
        <v>5936</v>
      </c>
      <c r="AM13" s="20">
        <v>19305</v>
      </c>
      <c r="AN13" s="20">
        <v>4072</v>
      </c>
      <c r="AO13" s="20">
        <v>4031</v>
      </c>
      <c r="AP13" s="20">
        <v>91473</v>
      </c>
      <c r="AQ13" s="20">
        <v>36550</v>
      </c>
      <c r="AR13" s="20">
        <v>43729</v>
      </c>
      <c r="AS13" s="20">
        <v>11195</v>
      </c>
      <c r="AT13" s="8"/>
      <c r="AU13" s="18" t="s">
        <v>29</v>
      </c>
      <c r="AV13" s="216" t="s">
        <v>53</v>
      </c>
      <c r="AW13" s="216" t="s">
        <v>53</v>
      </c>
      <c r="AX13" s="216" t="s">
        <v>53</v>
      </c>
      <c r="AY13" s="216" t="s">
        <v>53</v>
      </c>
      <c r="AZ13" s="216" t="s">
        <v>53</v>
      </c>
      <c r="BA13" s="216" t="s">
        <v>53</v>
      </c>
      <c r="BB13" s="216" t="s">
        <v>53</v>
      </c>
      <c r="BC13" s="216" t="s">
        <v>53</v>
      </c>
      <c r="BD13" s="20" t="s">
        <v>53</v>
      </c>
      <c r="BE13" s="20"/>
      <c r="BF13" s="20" t="s">
        <v>53</v>
      </c>
      <c r="BG13" s="20" t="s">
        <v>53</v>
      </c>
      <c r="BH13" s="20" t="s">
        <v>53</v>
      </c>
      <c r="BI13" s="20" t="s">
        <v>53</v>
      </c>
      <c r="BJ13" s="20" t="s">
        <v>53</v>
      </c>
      <c r="BK13" s="20" t="s">
        <v>53</v>
      </c>
      <c r="BL13" s="20" t="s">
        <v>53</v>
      </c>
      <c r="BM13" s="20" t="s">
        <v>53</v>
      </c>
      <c r="BN13" s="20" t="s">
        <v>53</v>
      </c>
      <c r="BO13" s="20" t="s">
        <v>53</v>
      </c>
      <c r="BP13" s="20" t="s">
        <v>53</v>
      </c>
      <c r="BQ13" s="8"/>
      <c r="BR13" s="18" t="s">
        <v>29</v>
      </c>
      <c r="BS13" s="216" t="s">
        <v>53</v>
      </c>
      <c r="BT13" s="216" t="s">
        <v>53</v>
      </c>
      <c r="BU13" s="216" t="s">
        <v>53</v>
      </c>
      <c r="BV13" s="216" t="s">
        <v>53</v>
      </c>
      <c r="BW13" s="216" t="s">
        <v>53</v>
      </c>
      <c r="BX13" s="216" t="s">
        <v>53</v>
      </c>
      <c r="BY13" s="216" t="s">
        <v>53</v>
      </c>
      <c r="BZ13" s="216" t="s">
        <v>53</v>
      </c>
      <c r="CA13" s="20" t="s">
        <v>53</v>
      </c>
      <c r="CB13" s="20"/>
      <c r="CC13" s="20" t="s">
        <v>53</v>
      </c>
      <c r="CD13" s="20" t="s">
        <v>53</v>
      </c>
      <c r="CE13" s="20" t="s">
        <v>53</v>
      </c>
      <c r="CF13" s="20" t="s">
        <v>53</v>
      </c>
      <c r="CG13" s="20" t="s">
        <v>53</v>
      </c>
      <c r="CH13" s="20" t="s">
        <v>53</v>
      </c>
      <c r="CI13" s="20" t="s">
        <v>53</v>
      </c>
      <c r="CJ13" s="20" t="s">
        <v>53</v>
      </c>
      <c r="CK13" s="20" t="s">
        <v>53</v>
      </c>
      <c r="CL13" s="20" t="s">
        <v>53</v>
      </c>
      <c r="CM13" s="20" t="s">
        <v>53</v>
      </c>
      <c r="CN13" s="8"/>
      <c r="CO13" s="18" t="s">
        <v>29</v>
      </c>
      <c r="CP13" s="216" t="s">
        <v>53</v>
      </c>
      <c r="CQ13" s="216" t="s">
        <v>53</v>
      </c>
      <c r="CR13" s="216" t="s">
        <v>53</v>
      </c>
      <c r="CS13" s="216" t="s">
        <v>53</v>
      </c>
      <c r="CT13" s="216" t="s">
        <v>53</v>
      </c>
      <c r="CU13" s="216" t="s">
        <v>53</v>
      </c>
      <c r="CV13" s="216" t="s">
        <v>53</v>
      </c>
      <c r="CW13" s="216" t="s">
        <v>53</v>
      </c>
      <c r="CX13" s="20" t="s">
        <v>53</v>
      </c>
      <c r="CY13" s="20"/>
      <c r="CZ13" s="20" t="s">
        <v>53</v>
      </c>
      <c r="DA13" s="20" t="s">
        <v>53</v>
      </c>
      <c r="DB13" s="20" t="s">
        <v>53</v>
      </c>
      <c r="DC13" s="20" t="s">
        <v>53</v>
      </c>
      <c r="DD13" s="20" t="s">
        <v>53</v>
      </c>
      <c r="DE13" s="20" t="s">
        <v>53</v>
      </c>
      <c r="DF13" s="20" t="s">
        <v>53</v>
      </c>
      <c r="DG13" s="20" t="s">
        <v>53</v>
      </c>
      <c r="DH13" s="20" t="s">
        <v>53</v>
      </c>
      <c r="DI13" s="20" t="s">
        <v>53</v>
      </c>
      <c r="DJ13" s="20" t="s">
        <v>53</v>
      </c>
      <c r="DK13" s="8"/>
      <c r="DL13" s="18" t="s">
        <v>29</v>
      </c>
      <c r="DM13" s="216">
        <v>1941.77</v>
      </c>
      <c r="DN13" s="20">
        <v>6881</v>
      </c>
      <c r="DO13" s="216">
        <v>29.57</v>
      </c>
      <c r="DP13" s="20">
        <v>90915</v>
      </c>
      <c r="DQ13" s="216">
        <v>1.22</v>
      </c>
      <c r="DR13" s="20">
        <v>48189</v>
      </c>
      <c r="DS13" s="216">
        <v>204.76</v>
      </c>
      <c r="DT13" s="216">
        <v>31.43</v>
      </c>
      <c r="DU13" s="20">
        <v>240436</v>
      </c>
      <c r="DV13" s="20">
        <v>49231</v>
      </c>
      <c r="DW13" s="217"/>
      <c r="DX13" s="216">
        <v>76.260000000000005</v>
      </c>
      <c r="DY13" s="216">
        <v>31.07</v>
      </c>
      <c r="DZ13" s="20">
        <v>295870</v>
      </c>
      <c r="EA13" s="20">
        <v>22563</v>
      </c>
      <c r="EB13" s="216">
        <v>128.5</v>
      </c>
      <c r="EC13" s="216">
        <v>31.65</v>
      </c>
      <c r="ED13" s="20">
        <v>207537</v>
      </c>
      <c r="EE13" s="20">
        <v>26668</v>
      </c>
      <c r="EF13" s="216">
        <v>2307.1999999999998</v>
      </c>
      <c r="EG13" s="20">
        <v>4555</v>
      </c>
      <c r="EH13" s="216" t="s">
        <v>53</v>
      </c>
      <c r="EI13" s="20" t="s">
        <v>53</v>
      </c>
      <c r="EJ13" s="218"/>
      <c r="EK13" s="18" t="s">
        <v>29</v>
      </c>
      <c r="EL13" s="216">
        <v>27.78</v>
      </c>
      <c r="EM13" s="20">
        <v>69016</v>
      </c>
      <c r="EN13" s="216">
        <v>1.73</v>
      </c>
      <c r="EO13" s="20">
        <v>45668</v>
      </c>
      <c r="EP13" s="216" t="s">
        <v>53</v>
      </c>
      <c r="EQ13" s="219" t="s">
        <v>53</v>
      </c>
      <c r="ER13" s="216" t="s">
        <v>53</v>
      </c>
      <c r="ES13" s="219" t="s">
        <v>53</v>
      </c>
      <c r="ET13" s="216">
        <v>1.67</v>
      </c>
      <c r="EU13" s="20">
        <v>93353</v>
      </c>
      <c r="EV13" s="216">
        <v>31.69</v>
      </c>
      <c r="EW13" s="20">
        <v>77336</v>
      </c>
    </row>
    <row r="14" spans="1:192" ht="10.5" customHeight="1">
      <c r="A14" s="18"/>
      <c r="B14" s="216"/>
      <c r="C14" s="216"/>
      <c r="D14" s="216"/>
      <c r="E14" s="216"/>
      <c r="F14" s="216"/>
      <c r="G14" s="216"/>
      <c r="H14" s="216"/>
      <c r="I14" s="216"/>
      <c r="J14" s="20"/>
      <c r="K14" s="20"/>
      <c r="L14" s="20"/>
      <c r="M14" s="20"/>
      <c r="N14" s="20"/>
      <c r="O14" s="20"/>
      <c r="P14" s="20"/>
      <c r="Q14" s="20"/>
      <c r="R14" s="20"/>
      <c r="S14" s="20"/>
      <c r="T14" s="20"/>
      <c r="U14" s="20"/>
      <c r="V14" s="20"/>
      <c r="W14" s="21"/>
      <c r="X14" s="18"/>
      <c r="Y14" s="216"/>
      <c r="Z14" s="216"/>
      <c r="AA14" s="216"/>
      <c r="AB14" s="216"/>
      <c r="AC14" s="216"/>
      <c r="AD14" s="216"/>
      <c r="AE14" s="216"/>
      <c r="AF14" s="216"/>
      <c r="AG14" s="20"/>
      <c r="AH14" s="20"/>
      <c r="AI14" s="20"/>
      <c r="AJ14" s="20"/>
      <c r="AK14" s="20"/>
      <c r="AL14" s="20"/>
      <c r="AM14" s="20"/>
      <c r="AN14" s="20"/>
      <c r="AO14" s="20"/>
      <c r="AP14" s="20"/>
      <c r="AQ14" s="20"/>
      <c r="AR14" s="20"/>
      <c r="AS14" s="20"/>
      <c r="AT14" s="8"/>
      <c r="AU14" s="18"/>
      <c r="AV14" s="216"/>
      <c r="AW14" s="216"/>
      <c r="AX14" s="216"/>
      <c r="AY14" s="216"/>
      <c r="AZ14" s="216"/>
      <c r="BA14" s="216"/>
      <c r="BB14" s="216"/>
      <c r="BC14" s="216"/>
      <c r="BD14" s="20"/>
      <c r="BE14" s="20"/>
      <c r="BF14" s="20"/>
      <c r="BG14" s="20"/>
      <c r="BH14" s="20"/>
      <c r="BI14" s="20"/>
      <c r="BJ14" s="20"/>
      <c r="BK14" s="20"/>
      <c r="BL14" s="20"/>
      <c r="BM14" s="20"/>
      <c r="BN14" s="20"/>
      <c r="BO14" s="20"/>
      <c r="BP14" s="20"/>
      <c r="BQ14" s="8"/>
      <c r="BR14" s="18"/>
      <c r="BS14" s="216"/>
      <c r="BT14" s="216"/>
      <c r="BU14" s="216"/>
      <c r="BV14" s="216"/>
      <c r="BW14" s="216"/>
      <c r="BX14" s="216"/>
      <c r="BY14" s="216"/>
      <c r="BZ14" s="216"/>
      <c r="CA14" s="20"/>
      <c r="CB14" s="20"/>
      <c r="CC14" s="20"/>
      <c r="CD14" s="20"/>
      <c r="CE14" s="20"/>
      <c r="CF14" s="20"/>
      <c r="CG14" s="20"/>
      <c r="CH14" s="20"/>
      <c r="CI14" s="20"/>
      <c r="CJ14" s="20"/>
      <c r="CK14" s="20"/>
      <c r="CL14" s="20"/>
      <c r="CM14" s="20"/>
      <c r="CN14" s="8"/>
      <c r="CO14" s="18"/>
      <c r="CP14" s="216"/>
      <c r="CQ14" s="216"/>
      <c r="CR14" s="216"/>
      <c r="CS14" s="216"/>
      <c r="CT14" s="216"/>
      <c r="CU14" s="216"/>
      <c r="CV14" s="216"/>
      <c r="CW14" s="216"/>
      <c r="CX14" s="20"/>
      <c r="CY14" s="20"/>
      <c r="CZ14" s="20"/>
      <c r="DA14" s="20"/>
      <c r="DB14" s="20"/>
      <c r="DC14" s="20"/>
      <c r="DD14" s="20"/>
      <c r="DE14" s="20"/>
      <c r="DF14" s="20"/>
      <c r="DG14" s="20"/>
      <c r="DH14" s="20"/>
      <c r="DI14" s="20"/>
      <c r="DJ14" s="20"/>
      <c r="DK14" s="8"/>
      <c r="DL14" s="18"/>
      <c r="DM14" s="216"/>
      <c r="DN14" s="20"/>
      <c r="DO14" s="216"/>
      <c r="DP14" s="20"/>
      <c r="DQ14" s="216"/>
      <c r="DR14" s="20"/>
      <c r="DS14" s="216"/>
      <c r="DT14" s="216"/>
      <c r="DU14" s="20"/>
      <c r="DV14" s="20"/>
      <c r="DW14" s="217"/>
      <c r="DX14" s="216"/>
      <c r="DY14" s="216"/>
      <c r="DZ14" s="20"/>
      <c r="EA14" s="20"/>
      <c r="EB14" s="216"/>
      <c r="EC14" s="216"/>
      <c r="ED14" s="20"/>
      <c r="EE14" s="20"/>
      <c r="EF14" s="216"/>
      <c r="EG14" s="20"/>
      <c r="EH14" s="216"/>
      <c r="EI14" s="20"/>
      <c r="EJ14" s="218"/>
      <c r="EK14" s="18"/>
      <c r="EL14" s="216"/>
      <c r="EM14" s="20"/>
      <c r="EN14" s="216"/>
      <c r="EO14" s="20"/>
      <c r="EP14" s="216"/>
      <c r="EQ14" s="219"/>
      <c r="ER14" s="216"/>
      <c r="ES14" s="219"/>
      <c r="ET14" s="216"/>
      <c r="EU14" s="20"/>
      <c r="EV14" s="216"/>
      <c r="EW14" s="20"/>
    </row>
    <row r="15" spans="1:192" ht="10.5" customHeight="1">
      <c r="A15" s="18"/>
      <c r="B15" s="216"/>
      <c r="C15" s="216"/>
      <c r="D15" s="216"/>
      <c r="E15" s="216"/>
      <c r="F15" s="216"/>
      <c r="G15" s="216"/>
      <c r="H15" s="216"/>
      <c r="I15" s="216"/>
      <c r="J15" s="20"/>
      <c r="K15" s="20"/>
      <c r="L15" s="20"/>
      <c r="M15" s="20"/>
      <c r="N15" s="20"/>
      <c r="O15" s="20"/>
      <c r="P15" s="20"/>
      <c r="Q15" s="20"/>
      <c r="R15" s="20"/>
      <c r="S15" s="20"/>
      <c r="T15" s="20"/>
      <c r="U15" s="20"/>
      <c r="V15" s="20"/>
      <c r="W15" s="21"/>
      <c r="X15" s="18"/>
      <c r="Y15" s="216"/>
      <c r="Z15" s="216"/>
      <c r="AA15" s="216"/>
      <c r="AB15" s="216"/>
      <c r="AC15" s="216"/>
      <c r="AD15" s="216"/>
      <c r="AE15" s="216"/>
      <c r="AF15" s="216"/>
      <c r="AG15" s="20"/>
      <c r="AH15" s="20"/>
      <c r="AI15" s="20"/>
      <c r="AJ15" s="20"/>
      <c r="AK15" s="20"/>
      <c r="AL15" s="20"/>
      <c r="AM15" s="20"/>
      <c r="AN15" s="20"/>
      <c r="AO15" s="20"/>
      <c r="AP15" s="20"/>
      <c r="AQ15" s="20"/>
      <c r="AR15" s="20"/>
      <c r="AS15" s="20"/>
      <c r="AT15" s="21"/>
      <c r="AU15" s="18"/>
      <c r="AV15" s="216"/>
      <c r="AW15" s="216"/>
      <c r="AX15" s="216"/>
      <c r="AY15" s="216"/>
      <c r="AZ15" s="216"/>
      <c r="BA15" s="216"/>
      <c r="BB15" s="216"/>
      <c r="BC15" s="216"/>
      <c r="BD15" s="20"/>
      <c r="BE15" s="20"/>
      <c r="BF15" s="20"/>
      <c r="BG15" s="20"/>
      <c r="BH15" s="20"/>
      <c r="BI15" s="20"/>
      <c r="BJ15" s="20"/>
      <c r="BK15" s="20"/>
      <c r="BL15" s="20"/>
      <c r="BM15" s="20"/>
      <c r="BN15" s="20"/>
      <c r="BO15" s="20"/>
      <c r="BP15" s="20"/>
      <c r="BQ15" s="21"/>
      <c r="BR15" s="18"/>
      <c r="BS15" s="216"/>
      <c r="BT15" s="216"/>
      <c r="BU15" s="216"/>
      <c r="BV15" s="216"/>
      <c r="BW15" s="216"/>
      <c r="BX15" s="216"/>
      <c r="BY15" s="216"/>
      <c r="BZ15" s="216"/>
      <c r="CA15" s="20"/>
      <c r="CB15" s="20"/>
      <c r="CC15" s="20"/>
      <c r="CD15" s="20"/>
      <c r="CE15" s="20"/>
      <c r="CF15" s="20"/>
      <c r="CG15" s="20"/>
      <c r="CH15" s="20"/>
      <c r="CI15" s="20"/>
      <c r="CJ15" s="20"/>
      <c r="CK15" s="20"/>
      <c r="CL15" s="20"/>
      <c r="CM15" s="20"/>
      <c r="CN15" s="21"/>
      <c r="CO15" s="18"/>
      <c r="CP15" s="216"/>
      <c r="CQ15" s="216"/>
      <c r="CR15" s="216"/>
      <c r="CS15" s="216"/>
      <c r="CT15" s="216"/>
      <c r="CU15" s="216"/>
      <c r="CV15" s="216"/>
      <c r="CW15" s="216"/>
      <c r="CX15" s="20"/>
      <c r="CY15" s="20"/>
      <c r="CZ15" s="20"/>
      <c r="DA15" s="20"/>
      <c r="DB15" s="20"/>
      <c r="DC15" s="20"/>
      <c r="DD15" s="20"/>
      <c r="DE15" s="20"/>
      <c r="DF15" s="20"/>
      <c r="DG15" s="20"/>
      <c r="DH15" s="20"/>
      <c r="DI15" s="20"/>
      <c r="DJ15" s="20"/>
      <c r="DK15" s="21"/>
      <c r="DL15" s="18"/>
      <c r="DM15" s="216"/>
      <c r="DN15" s="20"/>
      <c r="DO15" s="216"/>
      <c r="DP15" s="20"/>
      <c r="DQ15" s="216"/>
      <c r="DR15" s="20"/>
      <c r="DS15" s="216"/>
      <c r="DT15" s="216"/>
      <c r="DU15" s="20"/>
      <c r="DV15" s="20"/>
      <c r="DW15" s="217"/>
      <c r="DX15" s="216"/>
      <c r="DY15" s="216"/>
      <c r="DZ15" s="20"/>
      <c r="EA15" s="20"/>
      <c r="EB15" s="216"/>
      <c r="EC15" s="216"/>
      <c r="ED15" s="20"/>
      <c r="EE15" s="20"/>
      <c r="EF15" s="216"/>
      <c r="EG15" s="20"/>
      <c r="EH15" s="216"/>
      <c r="EI15" s="20"/>
      <c r="EJ15" s="218"/>
      <c r="EK15" s="18"/>
      <c r="EL15" s="216"/>
      <c r="EM15" s="20"/>
      <c r="EN15" s="216"/>
      <c r="EO15" s="20"/>
      <c r="EP15" s="216"/>
      <c r="EQ15" s="20"/>
      <c r="ER15" s="216"/>
      <c r="ES15" s="20"/>
      <c r="ET15" s="216"/>
      <c r="EU15" s="20"/>
      <c r="EV15" s="216"/>
      <c r="EW15" s="20"/>
    </row>
    <row r="16" spans="1:192" ht="10.5" customHeight="1">
      <c r="A16" s="18" t="s">
        <v>188</v>
      </c>
      <c r="B16" s="216">
        <v>6280.59</v>
      </c>
      <c r="C16" s="216">
        <v>210.61</v>
      </c>
      <c r="D16" s="216">
        <v>4881.88</v>
      </c>
      <c r="E16" s="216">
        <v>1188.0899999999999</v>
      </c>
      <c r="F16" s="216">
        <v>2.4900000000000002</v>
      </c>
      <c r="G16" s="216">
        <v>14.89</v>
      </c>
      <c r="H16" s="216">
        <v>1.91</v>
      </c>
      <c r="I16" s="216">
        <v>2.67</v>
      </c>
      <c r="J16" s="20">
        <v>21571</v>
      </c>
      <c r="K16" s="20"/>
      <c r="L16" s="20">
        <v>311639</v>
      </c>
      <c r="M16" s="20">
        <v>9905</v>
      </c>
      <c r="N16" s="20">
        <v>18087</v>
      </c>
      <c r="O16" s="20">
        <v>8662</v>
      </c>
      <c r="P16" s="20">
        <v>20927</v>
      </c>
      <c r="Q16" s="20">
        <v>5180</v>
      </c>
      <c r="R16" s="20">
        <v>6779</v>
      </c>
      <c r="S16" s="20">
        <v>135478</v>
      </c>
      <c r="T16" s="20">
        <v>65635</v>
      </c>
      <c r="U16" s="20">
        <v>48353</v>
      </c>
      <c r="V16" s="20">
        <v>21489</v>
      </c>
      <c r="W16" s="21"/>
      <c r="X16" s="18" t="s">
        <v>188</v>
      </c>
      <c r="Y16" s="216">
        <v>7047.77</v>
      </c>
      <c r="Z16" s="216">
        <v>132.97</v>
      </c>
      <c r="AA16" s="216">
        <v>5751.37</v>
      </c>
      <c r="AB16" s="216">
        <v>1163.43</v>
      </c>
      <c r="AC16" s="216">
        <v>2.14</v>
      </c>
      <c r="AD16" s="216">
        <v>13.45</v>
      </c>
      <c r="AE16" s="216">
        <v>1.83</v>
      </c>
      <c r="AF16" s="216">
        <v>2.41</v>
      </c>
      <c r="AG16" s="20">
        <v>12536</v>
      </c>
      <c r="AH16" s="20"/>
      <c r="AI16" s="20">
        <v>258552</v>
      </c>
      <c r="AJ16" s="20">
        <v>7447</v>
      </c>
      <c r="AK16" s="20">
        <v>9577</v>
      </c>
      <c r="AL16" s="20">
        <v>5848</v>
      </c>
      <c r="AM16" s="20">
        <v>19222</v>
      </c>
      <c r="AN16" s="20">
        <v>4074</v>
      </c>
      <c r="AO16" s="20">
        <v>3969</v>
      </c>
      <c r="AP16" s="20">
        <v>88351</v>
      </c>
      <c r="AQ16" s="20">
        <v>34379</v>
      </c>
      <c r="AR16" s="20">
        <v>42830</v>
      </c>
      <c r="AS16" s="20">
        <v>11142</v>
      </c>
      <c r="AT16" s="8"/>
      <c r="AU16" s="18" t="s">
        <v>188</v>
      </c>
      <c r="AV16" s="216">
        <v>5569.58</v>
      </c>
      <c r="AW16" s="216">
        <v>171.46</v>
      </c>
      <c r="AX16" s="216">
        <v>5214.45</v>
      </c>
      <c r="AY16" s="216">
        <v>183.67</v>
      </c>
      <c r="AZ16" s="216">
        <v>2.13</v>
      </c>
      <c r="BA16" s="216">
        <v>6.97</v>
      </c>
      <c r="BB16" s="216">
        <v>1.99</v>
      </c>
      <c r="BC16" s="216">
        <v>1.65</v>
      </c>
      <c r="BD16" s="20">
        <v>14223</v>
      </c>
      <c r="BE16" s="20"/>
      <c r="BF16" s="20">
        <v>221365</v>
      </c>
      <c r="BG16" s="20">
        <v>7693</v>
      </c>
      <c r="BH16" s="20">
        <v>6249</v>
      </c>
      <c r="BI16" s="20">
        <v>6685</v>
      </c>
      <c r="BJ16" s="20">
        <v>31766</v>
      </c>
      <c r="BK16" s="20">
        <v>3875</v>
      </c>
      <c r="BL16" s="20">
        <v>3780</v>
      </c>
      <c r="BM16" s="20">
        <v>79219</v>
      </c>
      <c r="BN16" s="20">
        <v>37956</v>
      </c>
      <c r="BO16" s="20">
        <v>40115</v>
      </c>
      <c r="BP16" s="20">
        <v>1148</v>
      </c>
      <c r="BQ16" s="8"/>
      <c r="BR16" s="18" t="s">
        <v>188</v>
      </c>
      <c r="BS16" s="216">
        <v>7255.13</v>
      </c>
      <c r="BT16" s="216">
        <v>172.27</v>
      </c>
      <c r="BU16" s="216">
        <v>6546.35</v>
      </c>
      <c r="BV16" s="216">
        <v>536.51</v>
      </c>
      <c r="BW16" s="216">
        <v>2.56</v>
      </c>
      <c r="BX16" s="216">
        <v>13.71</v>
      </c>
      <c r="BY16" s="216">
        <v>2.27</v>
      </c>
      <c r="BZ16" s="216">
        <v>2.5299999999999998</v>
      </c>
      <c r="CA16" s="20">
        <v>22910</v>
      </c>
      <c r="CB16" s="20"/>
      <c r="CC16" s="20">
        <v>459959</v>
      </c>
      <c r="CD16" s="20">
        <v>12037</v>
      </c>
      <c r="CE16" s="20">
        <v>15243</v>
      </c>
      <c r="CF16" s="20">
        <v>8938</v>
      </c>
      <c r="CG16" s="20">
        <v>33539</v>
      </c>
      <c r="CH16" s="20">
        <v>5298</v>
      </c>
      <c r="CI16" s="20">
        <v>6020</v>
      </c>
      <c r="CJ16" s="20">
        <v>166214</v>
      </c>
      <c r="CK16" s="20">
        <v>79238</v>
      </c>
      <c r="CL16" s="20">
        <v>78798</v>
      </c>
      <c r="CM16" s="20">
        <v>8178</v>
      </c>
      <c r="CN16" s="8"/>
      <c r="CO16" s="18" t="s">
        <v>188</v>
      </c>
      <c r="CP16" s="216">
        <v>6494.12</v>
      </c>
      <c r="CQ16" s="216">
        <v>105.88</v>
      </c>
      <c r="CR16" s="216">
        <v>5470.59</v>
      </c>
      <c r="CS16" s="216">
        <v>917.65</v>
      </c>
      <c r="CT16" s="216">
        <v>2.1800000000000002</v>
      </c>
      <c r="CU16" s="216">
        <v>4.67</v>
      </c>
      <c r="CV16" s="216">
        <v>2.0299999999999998</v>
      </c>
      <c r="CW16" s="216">
        <v>2.81</v>
      </c>
      <c r="CX16" s="20">
        <v>13356</v>
      </c>
      <c r="CY16" s="20"/>
      <c r="CZ16" s="20">
        <v>194761</v>
      </c>
      <c r="DA16" s="20">
        <v>9175</v>
      </c>
      <c r="DB16" s="20">
        <v>17347</v>
      </c>
      <c r="DC16" s="20">
        <v>6128</v>
      </c>
      <c r="DD16" s="20">
        <v>41735</v>
      </c>
      <c r="DE16" s="20">
        <v>4529</v>
      </c>
      <c r="DF16" s="20">
        <v>6179</v>
      </c>
      <c r="DG16" s="20">
        <v>86736</v>
      </c>
      <c r="DH16" s="20">
        <v>20622</v>
      </c>
      <c r="DI16" s="20">
        <v>50195</v>
      </c>
      <c r="DJ16" s="20">
        <v>15919</v>
      </c>
      <c r="DK16" s="8"/>
      <c r="DL16" s="18" t="s">
        <v>188</v>
      </c>
      <c r="DM16" s="216">
        <v>2032.21</v>
      </c>
      <c r="DN16" s="20">
        <v>7071</v>
      </c>
      <c r="DO16" s="216">
        <v>26.38</v>
      </c>
      <c r="DP16" s="20">
        <v>90190</v>
      </c>
      <c r="DQ16" s="216">
        <v>1.29</v>
      </c>
      <c r="DR16" s="20">
        <v>33095</v>
      </c>
      <c r="DS16" s="216">
        <v>199.72</v>
      </c>
      <c r="DT16" s="216">
        <v>30.74</v>
      </c>
      <c r="DU16" s="20">
        <v>242991</v>
      </c>
      <c r="DV16" s="20">
        <v>48530</v>
      </c>
      <c r="DW16" s="217"/>
      <c r="DX16" s="216">
        <v>80.95</v>
      </c>
      <c r="DY16" s="216">
        <v>30.19</v>
      </c>
      <c r="DZ16" s="20">
        <v>290764</v>
      </c>
      <c r="EA16" s="20">
        <v>23539</v>
      </c>
      <c r="EB16" s="216">
        <v>118.76</v>
      </c>
      <c r="EC16" s="216">
        <v>31.11</v>
      </c>
      <c r="ED16" s="20">
        <v>210426</v>
      </c>
      <c r="EE16" s="20">
        <v>24991</v>
      </c>
      <c r="EF16" s="216">
        <v>2495.0500000000002</v>
      </c>
      <c r="EG16" s="20">
        <v>4586</v>
      </c>
      <c r="EH16" s="216">
        <v>2657.59</v>
      </c>
      <c r="EI16" s="20">
        <v>3886</v>
      </c>
      <c r="EJ16" s="218"/>
      <c r="EK16" s="18" t="s">
        <v>188</v>
      </c>
      <c r="EL16" s="216">
        <v>26.2</v>
      </c>
      <c r="EM16" s="20">
        <v>64175</v>
      </c>
      <c r="EN16" s="216">
        <v>2.16</v>
      </c>
      <c r="EO16" s="20">
        <v>43040</v>
      </c>
      <c r="EP16" s="216">
        <v>2726.83</v>
      </c>
      <c r="EQ16" s="219">
        <v>10429</v>
      </c>
      <c r="ER16" s="216">
        <v>2470.59</v>
      </c>
      <c r="ES16" s="219">
        <v>7477</v>
      </c>
      <c r="ET16" s="216">
        <v>1.69</v>
      </c>
      <c r="EU16" s="20">
        <v>115475</v>
      </c>
      <c r="EV16" s="216">
        <v>29.77</v>
      </c>
      <c r="EW16" s="20">
        <v>74855</v>
      </c>
    </row>
    <row r="17" spans="1:153" ht="10.5" customHeight="1">
      <c r="A17" s="14"/>
      <c r="B17" s="216"/>
      <c r="C17" s="216"/>
      <c r="D17" s="216"/>
      <c r="E17" s="216"/>
      <c r="F17" s="216"/>
      <c r="G17" s="216"/>
      <c r="H17" s="216"/>
      <c r="I17" s="216"/>
      <c r="J17" s="20"/>
      <c r="K17" s="20"/>
      <c r="L17" s="20"/>
      <c r="M17" s="20"/>
      <c r="N17" s="20"/>
      <c r="O17" s="20"/>
      <c r="P17" s="20"/>
      <c r="Q17" s="20"/>
      <c r="R17" s="20"/>
      <c r="S17" s="20"/>
      <c r="T17" s="20"/>
      <c r="U17" s="20"/>
      <c r="V17" s="20"/>
      <c r="W17" s="21"/>
      <c r="X17" s="14"/>
      <c r="Y17" s="216"/>
      <c r="Z17" s="216"/>
      <c r="AA17" s="216"/>
      <c r="AB17" s="216"/>
      <c r="AC17" s="216"/>
      <c r="AD17" s="216"/>
      <c r="AE17" s="216"/>
      <c r="AF17" s="216"/>
      <c r="AG17" s="20"/>
      <c r="AH17" s="20"/>
      <c r="AI17" s="20"/>
      <c r="AJ17" s="20"/>
      <c r="AK17" s="20"/>
      <c r="AL17" s="20"/>
      <c r="AM17" s="20"/>
      <c r="AN17" s="20"/>
      <c r="AO17" s="20"/>
      <c r="AP17" s="20"/>
      <c r="AQ17" s="20"/>
      <c r="AR17" s="20"/>
      <c r="AS17" s="20"/>
      <c r="AT17" s="21"/>
      <c r="AU17" s="14"/>
      <c r="AV17" s="216"/>
      <c r="AW17" s="216"/>
      <c r="AX17" s="216"/>
      <c r="AY17" s="216"/>
      <c r="AZ17" s="216"/>
      <c r="BA17" s="216"/>
      <c r="BB17" s="216"/>
      <c r="BC17" s="216"/>
      <c r="BD17" s="20"/>
      <c r="BE17" s="20"/>
      <c r="BF17" s="20"/>
      <c r="BG17" s="20"/>
      <c r="BH17" s="20"/>
      <c r="BI17" s="20"/>
      <c r="BJ17" s="20"/>
      <c r="BK17" s="20"/>
      <c r="BL17" s="20"/>
      <c r="BM17" s="20"/>
      <c r="BN17" s="20"/>
      <c r="BO17" s="20"/>
      <c r="BP17" s="20"/>
      <c r="BQ17" s="21"/>
      <c r="BR17" s="14"/>
      <c r="BS17" s="216"/>
      <c r="BT17" s="216"/>
      <c r="BU17" s="216"/>
      <c r="BV17" s="216"/>
      <c r="BW17" s="216"/>
      <c r="BX17" s="216"/>
      <c r="BY17" s="216"/>
      <c r="BZ17" s="216"/>
      <c r="CA17" s="20"/>
      <c r="CB17" s="20"/>
      <c r="CC17" s="20"/>
      <c r="CD17" s="20"/>
      <c r="CE17" s="20"/>
      <c r="CF17" s="20"/>
      <c r="CG17" s="20"/>
      <c r="CH17" s="20"/>
      <c r="CI17" s="20"/>
      <c r="CJ17" s="20"/>
      <c r="CK17" s="20"/>
      <c r="CL17" s="20"/>
      <c r="CM17" s="20"/>
      <c r="CN17" s="21"/>
      <c r="CO17" s="14"/>
      <c r="CP17" s="216"/>
      <c r="CQ17" s="216"/>
      <c r="CR17" s="216"/>
      <c r="CS17" s="216"/>
      <c r="CT17" s="216"/>
      <c r="CU17" s="216"/>
      <c r="CV17" s="216"/>
      <c r="CW17" s="216"/>
      <c r="CX17" s="20"/>
      <c r="CY17" s="20"/>
      <c r="CZ17" s="20"/>
      <c r="DA17" s="20"/>
      <c r="DB17" s="20"/>
      <c r="DC17" s="20"/>
      <c r="DD17" s="20"/>
      <c r="DE17" s="20"/>
      <c r="DF17" s="20"/>
      <c r="DG17" s="20"/>
      <c r="DH17" s="20"/>
      <c r="DI17" s="20"/>
      <c r="DJ17" s="20"/>
      <c r="DK17" s="21"/>
      <c r="DL17" s="14"/>
      <c r="DM17" s="216"/>
      <c r="DN17" s="20"/>
      <c r="DO17" s="216"/>
      <c r="DP17" s="20"/>
      <c r="DQ17" s="216"/>
      <c r="DR17" s="20"/>
      <c r="DS17" s="216"/>
      <c r="DT17" s="216"/>
      <c r="DU17" s="20"/>
      <c r="DV17" s="20"/>
      <c r="DW17" s="217"/>
      <c r="DX17" s="216"/>
      <c r="DY17" s="216"/>
      <c r="DZ17" s="20"/>
      <c r="EA17" s="20"/>
      <c r="EB17" s="216"/>
      <c r="EC17" s="216"/>
      <c r="ED17" s="20"/>
      <c r="EE17" s="20"/>
      <c r="EF17" s="216"/>
      <c r="EG17" s="20"/>
      <c r="EH17" s="216"/>
      <c r="EI17" s="20"/>
      <c r="EJ17" s="218"/>
      <c r="EK17" s="14"/>
      <c r="EL17" s="216"/>
      <c r="EM17" s="20"/>
      <c r="EN17" s="216"/>
      <c r="EO17" s="20"/>
      <c r="EP17" s="216"/>
      <c r="EQ17" s="20"/>
      <c r="ER17" s="216"/>
      <c r="ES17" s="20"/>
      <c r="ET17" s="216"/>
      <c r="EU17" s="20"/>
      <c r="EV17" s="216"/>
      <c r="EW17" s="20"/>
    </row>
    <row r="18" spans="1:153" ht="10.5" customHeight="1">
      <c r="A18" s="18" t="s">
        <v>170</v>
      </c>
      <c r="B18" s="216">
        <v>6013.37</v>
      </c>
      <c r="C18" s="216">
        <v>199.88</v>
      </c>
      <c r="D18" s="216">
        <v>4659.51</v>
      </c>
      <c r="E18" s="216">
        <v>1153.98</v>
      </c>
      <c r="F18" s="216">
        <v>2.41</v>
      </c>
      <c r="G18" s="216">
        <v>14.36</v>
      </c>
      <c r="H18" s="216">
        <v>1.84</v>
      </c>
      <c r="I18" s="216">
        <v>2.65</v>
      </c>
      <c r="J18" s="20">
        <v>20453</v>
      </c>
      <c r="K18" s="20"/>
      <c r="L18" s="20">
        <v>304104</v>
      </c>
      <c r="M18" s="20">
        <v>9163</v>
      </c>
      <c r="N18" s="20">
        <v>16910</v>
      </c>
      <c r="O18" s="20">
        <v>8472</v>
      </c>
      <c r="P18" s="20">
        <v>21178</v>
      </c>
      <c r="Q18" s="20">
        <v>4968</v>
      </c>
      <c r="R18" s="20">
        <v>6388</v>
      </c>
      <c r="S18" s="20">
        <v>122991</v>
      </c>
      <c r="T18" s="20">
        <v>60784</v>
      </c>
      <c r="U18" s="20">
        <v>42693</v>
      </c>
      <c r="V18" s="20">
        <v>19514</v>
      </c>
      <c r="W18" s="21"/>
      <c r="X18" s="18" t="s">
        <v>170</v>
      </c>
      <c r="Y18" s="216">
        <v>7026.53</v>
      </c>
      <c r="Z18" s="216">
        <v>129.88999999999999</v>
      </c>
      <c r="AA18" s="216">
        <v>5739.97</v>
      </c>
      <c r="AB18" s="216">
        <v>1156.68</v>
      </c>
      <c r="AC18" s="216">
        <v>2.1</v>
      </c>
      <c r="AD18" s="216">
        <v>13.02</v>
      </c>
      <c r="AE18" s="216">
        <v>1.8</v>
      </c>
      <c r="AF18" s="216">
        <v>2.38</v>
      </c>
      <c r="AG18" s="20">
        <v>12343</v>
      </c>
      <c r="AH18" s="20"/>
      <c r="AI18" s="20">
        <v>242275</v>
      </c>
      <c r="AJ18" s="20">
        <v>7698</v>
      </c>
      <c r="AK18" s="20">
        <v>9576</v>
      </c>
      <c r="AL18" s="20">
        <v>5869</v>
      </c>
      <c r="AM18" s="20">
        <v>18609</v>
      </c>
      <c r="AN18" s="20">
        <v>4276</v>
      </c>
      <c r="AO18" s="20">
        <v>4024</v>
      </c>
      <c r="AP18" s="20">
        <v>86728</v>
      </c>
      <c r="AQ18" s="20">
        <v>31468</v>
      </c>
      <c r="AR18" s="20">
        <v>44184</v>
      </c>
      <c r="AS18" s="20">
        <v>11076</v>
      </c>
      <c r="AT18" s="8"/>
      <c r="AU18" s="18" t="s">
        <v>170</v>
      </c>
      <c r="AV18" s="216">
        <v>11047.5</v>
      </c>
      <c r="AW18" s="216">
        <v>349.74</v>
      </c>
      <c r="AX18" s="216">
        <v>10304.27</v>
      </c>
      <c r="AY18" s="216">
        <v>393.49</v>
      </c>
      <c r="AZ18" s="216">
        <v>2.0499999999999998</v>
      </c>
      <c r="BA18" s="216">
        <v>6.82</v>
      </c>
      <c r="BB18" s="216">
        <v>1.9</v>
      </c>
      <c r="BC18" s="216">
        <v>1.54</v>
      </c>
      <c r="BD18" s="20">
        <v>13882</v>
      </c>
      <c r="BE18" s="20"/>
      <c r="BF18" s="20">
        <v>214502</v>
      </c>
      <c r="BG18" s="20">
        <v>7392</v>
      </c>
      <c r="BH18" s="20">
        <v>5517</v>
      </c>
      <c r="BI18" s="20">
        <v>6784</v>
      </c>
      <c r="BJ18" s="20">
        <v>31448</v>
      </c>
      <c r="BK18" s="20">
        <v>3883</v>
      </c>
      <c r="BL18" s="20">
        <v>3578</v>
      </c>
      <c r="BM18" s="20">
        <v>153360</v>
      </c>
      <c r="BN18" s="20">
        <v>75020</v>
      </c>
      <c r="BO18" s="20">
        <v>76169</v>
      </c>
      <c r="BP18" s="20">
        <v>2171</v>
      </c>
      <c r="BQ18" s="8"/>
      <c r="BR18" s="18" t="s">
        <v>170</v>
      </c>
      <c r="BS18" s="216">
        <v>15299.45</v>
      </c>
      <c r="BT18" s="216">
        <v>404.32</v>
      </c>
      <c r="BU18" s="216">
        <v>13722.17</v>
      </c>
      <c r="BV18" s="216">
        <v>1172.95</v>
      </c>
      <c r="BW18" s="216">
        <v>2.69</v>
      </c>
      <c r="BX18" s="216">
        <v>14.54</v>
      </c>
      <c r="BY18" s="216">
        <v>2.35</v>
      </c>
      <c r="BZ18" s="216">
        <v>2.64</v>
      </c>
      <c r="CA18" s="20">
        <v>22280</v>
      </c>
      <c r="CB18" s="20"/>
      <c r="CC18" s="20">
        <v>370505</v>
      </c>
      <c r="CD18" s="20">
        <v>12496</v>
      </c>
      <c r="CE18" s="20">
        <v>16711</v>
      </c>
      <c r="CF18" s="20">
        <v>8281</v>
      </c>
      <c r="CG18" s="20">
        <v>25477</v>
      </c>
      <c r="CH18" s="20">
        <v>5327</v>
      </c>
      <c r="CI18" s="20">
        <v>6336</v>
      </c>
      <c r="CJ18" s="20">
        <v>340873</v>
      </c>
      <c r="CK18" s="20">
        <v>149804</v>
      </c>
      <c r="CL18" s="20">
        <v>171467</v>
      </c>
      <c r="CM18" s="20">
        <v>19602</v>
      </c>
      <c r="CN18" s="8"/>
      <c r="CO18" s="18" t="s">
        <v>170</v>
      </c>
      <c r="CP18" s="216">
        <v>13288.07</v>
      </c>
      <c r="CQ18" s="216">
        <v>627.52</v>
      </c>
      <c r="CR18" s="216">
        <v>10987.16</v>
      </c>
      <c r="CS18" s="216">
        <v>1673.39</v>
      </c>
      <c r="CT18" s="216">
        <v>2.92</v>
      </c>
      <c r="CU18" s="216">
        <v>13.72</v>
      </c>
      <c r="CV18" s="216">
        <v>2.3199999999999998</v>
      </c>
      <c r="CW18" s="216">
        <v>2.79</v>
      </c>
      <c r="CX18" s="20">
        <v>32359</v>
      </c>
      <c r="CY18" s="20"/>
      <c r="CZ18" s="20">
        <v>438338</v>
      </c>
      <c r="DA18" s="20">
        <v>11600</v>
      </c>
      <c r="DB18" s="20">
        <v>16419</v>
      </c>
      <c r="DC18" s="20">
        <v>11077</v>
      </c>
      <c r="DD18" s="20">
        <v>31950</v>
      </c>
      <c r="DE18" s="20">
        <v>4990</v>
      </c>
      <c r="DF18" s="20">
        <v>5886</v>
      </c>
      <c r="DG18" s="20">
        <v>429991</v>
      </c>
      <c r="DH18" s="20">
        <v>275067</v>
      </c>
      <c r="DI18" s="20">
        <v>127449</v>
      </c>
      <c r="DJ18" s="20">
        <v>27475</v>
      </c>
      <c r="DK18" s="8"/>
      <c r="DL18" s="18" t="s">
        <v>170</v>
      </c>
      <c r="DM18" s="216">
        <v>2017.48</v>
      </c>
      <c r="DN18" s="20">
        <v>6975</v>
      </c>
      <c r="DO18" s="216">
        <v>30.23</v>
      </c>
      <c r="DP18" s="20">
        <v>119530</v>
      </c>
      <c r="DQ18" s="216">
        <v>1.83</v>
      </c>
      <c r="DR18" s="20">
        <v>81956</v>
      </c>
      <c r="DS18" s="216">
        <v>199.5</v>
      </c>
      <c r="DT18" s="216">
        <v>31.39</v>
      </c>
      <c r="DU18" s="20">
        <v>254091</v>
      </c>
      <c r="DV18" s="20">
        <v>50691</v>
      </c>
      <c r="DW18" s="217"/>
      <c r="DX18" s="216">
        <v>78.83</v>
      </c>
      <c r="DY18" s="216">
        <v>31.57</v>
      </c>
      <c r="DZ18" s="20">
        <v>312251</v>
      </c>
      <c r="EA18" s="20">
        <v>24615</v>
      </c>
      <c r="EB18" s="216">
        <v>120.67</v>
      </c>
      <c r="EC18" s="216">
        <v>31.28</v>
      </c>
      <c r="ED18" s="20">
        <v>216097</v>
      </c>
      <c r="EE18" s="20">
        <v>26077</v>
      </c>
      <c r="EF18" s="216">
        <v>2589.81</v>
      </c>
      <c r="EG18" s="20">
        <v>5140</v>
      </c>
      <c r="EH18" s="216">
        <v>5352.51</v>
      </c>
      <c r="EI18" s="20">
        <v>3714</v>
      </c>
      <c r="EJ18" s="218"/>
      <c r="EK18" s="18" t="s">
        <v>170</v>
      </c>
      <c r="EL18" s="216">
        <v>31.99</v>
      </c>
      <c r="EM18" s="20">
        <v>98126</v>
      </c>
      <c r="EN18" s="216">
        <v>2.0099999999999998</v>
      </c>
      <c r="EO18" s="20">
        <v>47405</v>
      </c>
      <c r="EP18" s="216">
        <v>6271.85</v>
      </c>
      <c r="EQ18" s="219">
        <v>10899</v>
      </c>
      <c r="ER18" s="216">
        <v>4282.57</v>
      </c>
      <c r="ES18" s="219">
        <v>9624</v>
      </c>
      <c r="ET18" s="216">
        <v>2.44</v>
      </c>
      <c r="EU18" s="20">
        <v>130876</v>
      </c>
      <c r="EV18" s="216">
        <v>35.83</v>
      </c>
      <c r="EW18" s="20">
        <v>105604</v>
      </c>
    </row>
    <row r="19" spans="1:153" ht="10.5" customHeight="1">
      <c r="A19" s="14"/>
      <c r="B19" s="216"/>
      <c r="C19" s="216"/>
      <c r="D19" s="216"/>
      <c r="E19" s="216"/>
      <c r="F19" s="216"/>
      <c r="G19" s="216"/>
      <c r="H19" s="216"/>
      <c r="I19" s="216"/>
      <c r="J19" s="20"/>
      <c r="K19" s="20"/>
      <c r="L19" s="20"/>
      <c r="M19" s="20"/>
      <c r="N19" s="20"/>
      <c r="O19" s="20"/>
      <c r="P19" s="20"/>
      <c r="Q19" s="20"/>
      <c r="R19" s="20"/>
      <c r="S19" s="20"/>
      <c r="T19" s="20"/>
      <c r="U19" s="20"/>
      <c r="V19" s="20"/>
      <c r="W19" s="21"/>
      <c r="X19" s="14"/>
      <c r="Y19" s="216"/>
      <c r="Z19" s="216"/>
      <c r="AA19" s="216"/>
      <c r="AB19" s="216"/>
      <c r="AC19" s="216"/>
      <c r="AD19" s="216"/>
      <c r="AE19" s="216"/>
      <c r="AF19" s="216"/>
      <c r="AG19" s="20"/>
      <c r="AH19" s="20"/>
      <c r="AI19" s="20"/>
      <c r="AJ19" s="20"/>
      <c r="AK19" s="20"/>
      <c r="AL19" s="20"/>
      <c r="AM19" s="20"/>
      <c r="AN19" s="20"/>
      <c r="AO19" s="20"/>
      <c r="AP19" s="20"/>
      <c r="AQ19" s="20"/>
      <c r="AR19" s="20"/>
      <c r="AS19" s="20"/>
      <c r="AT19" s="21"/>
      <c r="AU19" s="14"/>
      <c r="AV19" s="216"/>
      <c r="AW19" s="216"/>
      <c r="AX19" s="216"/>
      <c r="AY19" s="216"/>
      <c r="AZ19" s="216"/>
      <c r="BA19" s="216"/>
      <c r="BB19" s="216"/>
      <c r="BC19" s="216"/>
      <c r="BD19" s="20"/>
      <c r="BE19" s="20"/>
      <c r="BF19" s="20"/>
      <c r="BG19" s="20"/>
      <c r="BH19" s="20"/>
      <c r="BI19" s="20"/>
      <c r="BJ19" s="20"/>
      <c r="BK19" s="20"/>
      <c r="BL19" s="20"/>
      <c r="BM19" s="20"/>
      <c r="BN19" s="20"/>
      <c r="BO19" s="20"/>
      <c r="BP19" s="20"/>
      <c r="BQ19" s="21"/>
      <c r="BR19" s="14"/>
      <c r="BS19" s="216"/>
      <c r="BT19" s="216"/>
      <c r="BU19" s="216"/>
      <c r="BV19" s="216"/>
      <c r="BW19" s="216"/>
      <c r="BX19" s="216"/>
      <c r="BY19" s="216"/>
      <c r="BZ19" s="216"/>
      <c r="CA19" s="20"/>
      <c r="CB19" s="20"/>
      <c r="CC19" s="20"/>
      <c r="CD19" s="20"/>
      <c r="CE19" s="20"/>
      <c r="CF19" s="20"/>
      <c r="CG19" s="20"/>
      <c r="CH19" s="20"/>
      <c r="CI19" s="20"/>
      <c r="CJ19" s="20"/>
      <c r="CK19" s="20"/>
      <c r="CL19" s="20"/>
      <c r="CM19" s="20"/>
      <c r="CN19" s="21"/>
      <c r="CO19" s="14"/>
      <c r="CP19" s="216"/>
      <c r="CQ19" s="216"/>
      <c r="CR19" s="216"/>
      <c r="CS19" s="216"/>
      <c r="CT19" s="216"/>
      <c r="CU19" s="216"/>
      <c r="CV19" s="216"/>
      <c r="CW19" s="216"/>
      <c r="CX19" s="20"/>
      <c r="CY19" s="20"/>
      <c r="CZ19" s="20"/>
      <c r="DA19" s="20"/>
      <c r="DB19" s="20"/>
      <c r="DC19" s="20"/>
      <c r="DD19" s="20"/>
      <c r="DE19" s="20"/>
      <c r="DF19" s="20"/>
      <c r="DG19" s="20"/>
      <c r="DH19" s="20"/>
      <c r="DI19" s="20"/>
      <c r="DJ19" s="20"/>
      <c r="DK19" s="21"/>
      <c r="DL19" s="14"/>
      <c r="DM19" s="216"/>
      <c r="DN19" s="20"/>
      <c r="DO19" s="216"/>
      <c r="DP19" s="20"/>
      <c r="DQ19" s="216"/>
      <c r="DR19" s="20"/>
      <c r="DS19" s="216"/>
      <c r="DT19" s="216"/>
      <c r="DU19" s="20"/>
      <c r="DV19" s="20"/>
      <c r="DW19" s="217"/>
      <c r="DX19" s="216"/>
      <c r="DY19" s="216"/>
      <c r="DZ19" s="20"/>
      <c r="EA19" s="20"/>
      <c r="EB19" s="216"/>
      <c r="EC19" s="216"/>
      <c r="ED19" s="20"/>
      <c r="EE19" s="20"/>
      <c r="EF19" s="216"/>
      <c r="EG19" s="20"/>
      <c r="EH19" s="216"/>
      <c r="EI19" s="20"/>
      <c r="EJ19" s="218"/>
      <c r="EK19" s="14"/>
      <c r="EL19" s="216"/>
      <c r="EM19" s="20"/>
      <c r="EN19" s="216"/>
      <c r="EO19" s="20"/>
      <c r="EP19" s="216"/>
      <c r="EQ19" s="20"/>
      <c r="ER19" s="216"/>
      <c r="ES19" s="20"/>
      <c r="ET19" s="216"/>
      <c r="EU19" s="20"/>
      <c r="EV19" s="216"/>
      <c r="EW19" s="20"/>
    </row>
    <row r="20" spans="1:153" ht="10.5" customHeight="1">
      <c r="A20" s="18" t="s">
        <v>63</v>
      </c>
      <c r="B20" s="216">
        <v>6041.33</v>
      </c>
      <c r="C20" s="216">
        <v>193.34</v>
      </c>
      <c r="D20" s="216">
        <v>4682.68</v>
      </c>
      <c r="E20" s="216">
        <v>1165.32</v>
      </c>
      <c r="F20" s="216">
        <v>2.34</v>
      </c>
      <c r="G20" s="216">
        <v>14.13</v>
      </c>
      <c r="H20" s="216">
        <v>1.79</v>
      </c>
      <c r="I20" s="216">
        <v>2.59</v>
      </c>
      <c r="J20" s="20">
        <v>20257</v>
      </c>
      <c r="K20" s="20"/>
      <c r="L20" s="20">
        <v>312034</v>
      </c>
      <c r="M20" s="20">
        <v>9135</v>
      </c>
      <c r="N20" s="20">
        <v>16543</v>
      </c>
      <c r="O20" s="20">
        <v>8648</v>
      </c>
      <c r="P20" s="20">
        <v>22077</v>
      </c>
      <c r="Q20" s="20">
        <v>5095</v>
      </c>
      <c r="R20" s="20">
        <v>6378</v>
      </c>
      <c r="S20" s="20">
        <v>122382</v>
      </c>
      <c r="T20" s="20">
        <v>60328</v>
      </c>
      <c r="U20" s="20">
        <v>42777</v>
      </c>
      <c r="V20" s="20">
        <v>19277</v>
      </c>
      <c r="W20" s="21"/>
      <c r="X20" s="18" t="s">
        <v>63</v>
      </c>
      <c r="Y20" s="216">
        <v>7170.01</v>
      </c>
      <c r="Z20" s="216">
        <v>123.5</v>
      </c>
      <c r="AA20" s="216">
        <v>5836.81</v>
      </c>
      <c r="AB20" s="216">
        <v>1209.7</v>
      </c>
      <c r="AC20" s="216">
        <v>2.0499999999999998</v>
      </c>
      <c r="AD20" s="216">
        <v>13.23</v>
      </c>
      <c r="AE20" s="216">
        <v>1.76</v>
      </c>
      <c r="AF20" s="216">
        <v>2.2999999999999998</v>
      </c>
      <c r="AG20" s="20">
        <v>12019</v>
      </c>
      <c r="AH20" s="20"/>
      <c r="AI20" s="20">
        <v>246210</v>
      </c>
      <c r="AJ20" s="20">
        <v>7650</v>
      </c>
      <c r="AK20" s="20">
        <v>9189</v>
      </c>
      <c r="AL20" s="20">
        <v>5862</v>
      </c>
      <c r="AM20" s="20">
        <v>18607</v>
      </c>
      <c r="AN20" s="20">
        <v>4342</v>
      </c>
      <c r="AO20" s="20">
        <v>3994</v>
      </c>
      <c r="AP20" s="20">
        <v>86174</v>
      </c>
      <c r="AQ20" s="20">
        <v>30406</v>
      </c>
      <c r="AR20" s="20">
        <v>44652</v>
      </c>
      <c r="AS20" s="20">
        <v>11116</v>
      </c>
      <c r="AT20" s="8"/>
      <c r="AU20" s="18" t="s">
        <v>63</v>
      </c>
      <c r="AV20" s="216">
        <v>11029.7</v>
      </c>
      <c r="AW20" s="216">
        <v>323.35000000000002</v>
      </c>
      <c r="AX20" s="216">
        <v>10310</v>
      </c>
      <c r="AY20" s="216">
        <v>396.35</v>
      </c>
      <c r="AZ20" s="216">
        <v>2.0099999999999998</v>
      </c>
      <c r="BA20" s="216">
        <v>6.67</v>
      </c>
      <c r="BB20" s="216">
        <v>1.88</v>
      </c>
      <c r="BC20" s="216">
        <v>1.53</v>
      </c>
      <c r="BD20" s="20">
        <v>12663</v>
      </c>
      <c r="BE20" s="20"/>
      <c r="BF20" s="20">
        <v>192961</v>
      </c>
      <c r="BG20" s="20">
        <v>7276</v>
      </c>
      <c r="BH20" s="20">
        <v>5681</v>
      </c>
      <c r="BI20" s="20">
        <v>6294</v>
      </c>
      <c r="BJ20" s="20">
        <v>28924</v>
      </c>
      <c r="BK20" s="20">
        <v>3861</v>
      </c>
      <c r="BL20" s="20">
        <v>3714</v>
      </c>
      <c r="BM20" s="20">
        <v>139665</v>
      </c>
      <c r="BN20" s="20">
        <v>62395</v>
      </c>
      <c r="BO20" s="20">
        <v>75019</v>
      </c>
      <c r="BP20" s="20">
        <v>2252</v>
      </c>
      <c r="BQ20" s="8"/>
      <c r="BR20" s="18" t="s">
        <v>63</v>
      </c>
      <c r="BS20" s="216">
        <v>15527.51</v>
      </c>
      <c r="BT20" s="216">
        <v>446.2</v>
      </c>
      <c r="BU20" s="216">
        <v>13838.87</v>
      </c>
      <c r="BV20" s="216">
        <v>1242.44</v>
      </c>
      <c r="BW20" s="216">
        <v>2.73</v>
      </c>
      <c r="BX20" s="216">
        <v>16.05</v>
      </c>
      <c r="BY20" s="216">
        <v>2.31</v>
      </c>
      <c r="BZ20" s="216">
        <v>2.63</v>
      </c>
      <c r="CA20" s="20">
        <v>24113</v>
      </c>
      <c r="CB20" s="20"/>
      <c r="CC20" s="20">
        <v>406500</v>
      </c>
      <c r="CD20" s="20">
        <v>12396</v>
      </c>
      <c r="CE20" s="20">
        <v>17296</v>
      </c>
      <c r="CF20" s="20">
        <v>8825</v>
      </c>
      <c r="CG20" s="20">
        <v>25326</v>
      </c>
      <c r="CH20" s="20">
        <v>5362</v>
      </c>
      <c r="CI20" s="20">
        <v>6573</v>
      </c>
      <c r="CJ20" s="20">
        <v>374410</v>
      </c>
      <c r="CK20" s="20">
        <v>181379</v>
      </c>
      <c r="CL20" s="20">
        <v>171542</v>
      </c>
      <c r="CM20" s="20">
        <v>21489</v>
      </c>
      <c r="CN20" s="8"/>
      <c r="CO20" s="18" t="s">
        <v>63</v>
      </c>
      <c r="CP20" s="216">
        <v>13120.84</v>
      </c>
      <c r="CQ20" s="216">
        <v>511.38</v>
      </c>
      <c r="CR20" s="216">
        <v>11005.25</v>
      </c>
      <c r="CS20" s="216">
        <v>1604.2</v>
      </c>
      <c r="CT20" s="216">
        <v>2.84</v>
      </c>
      <c r="CU20" s="216">
        <v>16.45</v>
      </c>
      <c r="CV20" s="216">
        <v>2.2200000000000002</v>
      </c>
      <c r="CW20" s="216">
        <v>2.73</v>
      </c>
      <c r="CX20" s="20">
        <v>29196</v>
      </c>
      <c r="CY20" s="20"/>
      <c r="CZ20" s="20">
        <v>436210</v>
      </c>
      <c r="DA20" s="20">
        <v>12158</v>
      </c>
      <c r="DB20" s="20">
        <v>16333</v>
      </c>
      <c r="DC20" s="20">
        <v>10291</v>
      </c>
      <c r="DD20" s="20">
        <v>26514</v>
      </c>
      <c r="DE20" s="20">
        <v>5476</v>
      </c>
      <c r="DF20" s="20">
        <v>5984</v>
      </c>
      <c r="DG20" s="20">
        <v>383075</v>
      </c>
      <c r="DH20" s="20">
        <v>223071</v>
      </c>
      <c r="DI20" s="20">
        <v>133803</v>
      </c>
      <c r="DJ20" s="20">
        <v>26201</v>
      </c>
      <c r="DK20" s="8"/>
      <c r="DL20" s="18" t="s">
        <v>63</v>
      </c>
      <c r="DM20" s="216">
        <v>2089.5100000000002</v>
      </c>
      <c r="DN20" s="20">
        <v>7166</v>
      </c>
      <c r="DO20" s="216">
        <v>28.87</v>
      </c>
      <c r="DP20" s="20">
        <v>138021</v>
      </c>
      <c r="DQ20" s="216">
        <v>2.14</v>
      </c>
      <c r="DR20" s="20">
        <v>50820</v>
      </c>
      <c r="DS20" s="216">
        <v>198.91</v>
      </c>
      <c r="DT20" s="216">
        <v>31.37</v>
      </c>
      <c r="DU20" s="20">
        <v>260639</v>
      </c>
      <c r="DV20" s="20">
        <v>51845</v>
      </c>
      <c r="DW20" s="217"/>
      <c r="DX20" s="216">
        <v>79.239999999999995</v>
      </c>
      <c r="DY20" s="216">
        <v>31.18</v>
      </c>
      <c r="DZ20" s="20">
        <v>313854</v>
      </c>
      <c r="EA20" s="20">
        <v>24869</v>
      </c>
      <c r="EB20" s="216">
        <v>119.68</v>
      </c>
      <c r="EC20" s="216">
        <v>31.49</v>
      </c>
      <c r="ED20" s="20">
        <v>225406</v>
      </c>
      <c r="EE20" s="20">
        <v>26976</v>
      </c>
      <c r="EF20" s="216">
        <v>2731.29</v>
      </c>
      <c r="EG20" s="20">
        <v>5112</v>
      </c>
      <c r="EH20" s="216">
        <v>5652.28</v>
      </c>
      <c r="EI20" s="20">
        <v>3721</v>
      </c>
      <c r="EJ20" s="218"/>
      <c r="EK20" s="18" t="s">
        <v>63</v>
      </c>
      <c r="EL20" s="216">
        <v>33.75</v>
      </c>
      <c r="EM20" s="20">
        <v>100370</v>
      </c>
      <c r="EN20" s="216">
        <v>2.4900000000000002</v>
      </c>
      <c r="EO20" s="20">
        <v>56879</v>
      </c>
      <c r="EP20" s="216">
        <v>6528.45</v>
      </c>
      <c r="EQ20" s="219">
        <v>10831</v>
      </c>
      <c r="ER20" s="216">
        <v>4441.33</v>
      </c>
      <c r="ES20" s="219">
        <v>8794</v>
      </c>
      <c r="ET20" s="216">
        <v>2.79</v>
      </c>
      <c r="EU20" s="20">
        <v>139217</v>
      </c>
      <c r="EV20" s="216">
        <v>36.909999999999997</v>
      </c>
      <c r="EW20" s="20">
        <v>112337</v>
      </c>
    </row>
    <row r="21" spans="1:153" ht="10.5" customHeight="1">
      <c r="A21" s="18"/>
      <c r="B21" s="216"/>
      <c r="C21" s="216"/>
      <c r="D21" s="216"/>
      <c r="E21" s="216"/>
      <c r="F21" s="216"/>
      <c r="G21" s="216"/>
      <c r="H21" s="216"/>
      <c r="I21" s="216"/>
      <c r="J21" s="20"/>
      <c r="K21" s="20"/>
      <c r="L21" s="20"/>
      <c r="M21" s="20"/>
      <c r="N21" s="20"/>
      <c r="O21" s="20"/>
      <c r="P21" s="20"/>
      <c r="Q21" s="20"/>
      <c r="R21" s="20"/>
      <c r="S21" s="20"/>
      <c r="T21" s="20"/>
      <c r="U21" s="20"/>
      <c r="V21" s="20"/>
      <c r="W21" s="21"/>
      <c r="X21" s="18"/>
      <c r="Y21" s="216"/>
      <c r="Z21" s="216"/>
      <c r="AA21" s="216"/>
      <c r="AB21" s="216"/>
      <c r="AC21" s="216"/>
      <c r="AD21" s="216"/>
      <c r="AE21" s="216"/>
      <c r="AF21" s="216"/>
      <c r="AG21" s="20"/>
      <c r="AH21" s="20"/>
      <c r="AI21" s="20"/>
      <c r="AJ21" s="20"/>
      <c r="AK21" s="20"/>
      <c r="AL21" s="20"/>
      <c r="AM21" s="20"/>
      <c r="AN21" s="20"/>
      <c r="AO21" s="20"/>
      <c r="AP21" s="20"/>
      <c r="AQ21" s="20"/>
      <c r="AR21" s="20"/>
      <c r="AS21" s="20"/>
      <c r="AT21" s="8"/>
      <c r="AU21" s="18"/>
      <c r="AV21" s="216"/>
      <c r="AW21" s="216"/>
      <c r="AX21" s="216"/>
      <c r="AY21" s="216"/>
      <c r="AZ21" s="216"/>
      <c r="BA21" s="216"/>
      <c r="BB21" s="216"/>
      <c r="BC21" s="216"/>
      <c r="BD21" s="20"/>
      <c r="BE21" s="20"/>
      <c r="BF21" s="20"/>
      <c r="BG21" s="20"/>
      <c r="BH21" s="20"/>
      <c r="BI21" s="20"/>
      <c r="BJ21" s="20"/>
      <c r="BK21" s="20"/>
      <c r="BL21" s="20"/>
      <c r="BM21" s="20"/>
      <c r="BN21" s="20"/>
      <c r="BO21" s="20"/>
      <c r="BP21" s="20"/>
      <c r="BQ21" s="8"/>
      <c r="BR21" s="18"/>
      <c r="BS21" s="216"/>
      <c r="BT21" s="216"/>
      <c r="BU21" s="216"/>
      <c r="BV21" s="216"/>
      <c r="BW21" s="216"/>
      <c r="BX21" s="216"/>
      <c r="BY21" s="216"/>
      <c r="BZ21" s="216"/>
      <c r="CA21" s="20"/>
      <c r="CB21" s="20"/>
      <c r="CC21" s="20"/>
      <c r="CD21" s="20"/>
      <c r="CE21" s="20"/>
      <c r="CF21" s="20"/>
      <c r="CG21" s="20"/>
      <c r="CH21" s="20"/>
      <c r="CI21" s="20"/>
      <c r="CJ21" s="20"/>
      <c r="CK21" s="20"/>
      <c r="CL21" s="20"/>
      <c r="CM21" s="20"/>
      <c r="CN21" s="8"/>
      <c r="CO21" s="18"/>
      <c r="CP21" s="216"/>
      <c r="CQ21" s="216"/>
      <c r="CR21" s="216"/>
      <c r="CS21" s="216"/>
      <c r="CT21" s="216"/>
      <c r="CU21" s="216"/>
      <c r="CV21" s="216"/>
      <c r="CW21" s="216"/>
      <c r="CX21" s="20"/>
      <c r="CY21" s="20"/>
      <c r="CZ21" s="20"/>
      <c r="DA21" s="20"/>
      <c r="DB21" s="20"/>
      <c r="DC21" s="20"/>
      <c r="DD21" s="20"/>
      <c r="DE21" s="20"/>
      <c r="DF21" s="20"/>
      <c r="DG21" s="20"/>
      <c r="DH21" s="20"/>
      <c r="DI21" s="20"/>
      <c r="DJ21" s="20"/>
      <c r="DK21" s="8"/>
      <c r="DL21" s="18"/>
      <c r="DM21" s="216"/>
      <c r="DN21" s="20"/>
      <c r="DO21" s="216"/>
      <c r="DP21" s="20"/>
      <c r="DQ21" s="216"/>
      <c r="DR21" s="20"/>
      <c r="DS21" s="216"/>
      <c r="DT21" s="216"/>
      <c r="DU21" s="20"/>
      <c r="DV21" s="20"/>
      <c r="DW21" s="217"/>
      <c r="DX21" s="216"/>
      <c r="DY21" s="216"/>
      <c r="DZ21" s="20"/>
      <c r="EA21" s="20"/>
      <c r="EB21" s="216"/>
      <c r="EC21" s="216"/>
      <c r="ED21" s="20"/>
      <c r="EE21" s="20"/>
      <c r="EF21" s="216"/>
      <c r="EG21" s="20"/>
      <c r="EH21" s="216"/>
      <c r="EI21" s="20"/>
      <c r="EJ21" s="218"/>
      <c r="EK21" s="18"/>
      <c r="EL21" s="216"/>
      <c r="EM21" s="20"/>
      <c r="EN21" s="216"/>
      <c r="EO21" s="20"/>
      <c r="EP21" s="216"/>
      <c r="EQ21" s="219"/>
      <c r="ER21" s="216"/>
      <c r="ES21" s="219"/>
      <c r="ET21" s="216"/>
      <c r="EU21" s="20"/>
      <c r="EV21" s="216"/>
      <c r="EW21" s="20"/>
    </row>
    <row r="22" spans="1:153" ht="10.5" customHeight="1">
      <c r="A22" s="22"/>
      <c r="B22" s="216"/>
      <c r="C22" s="216"/>
      <c r="D22" s="216"/>
      <c r="E22" s="216"/>
      <c r="F22" s="216"/>
      <c r="G22" s="216"/>
      <c r="H22" s="216"/>
      <c r="I22" s="216"/>
      <c r="J22" s="20"/>
      <c r="K22" s="20"/>
      <c r="L22" s="20"/>
      <c r="M22" s="20"/>
      <c r="N22" s="20"/>
      <c r="O22" s="20"/>
      <c r="P22" s="20"/>
      <c r="Q22" s="20"/>
      <c r="R22" s="20"/>
      <c r="S22" s="20"/>
      <c r="T22" s="20"/>
      <c r="U22" s="20"/>
      <c r="V22" s="20"/>
      <c r="W22" s="21"/>
      <c r="X22" s="22"/>
      <c r="Y22" s="216"/>
      <c r="Z22" s="216"/>
      <c r="AA22" s="216"/>
      <c r="AB22" s="216"/>
      <c r="AC22" s="216"/>
      <c r="AD22" s="216"/>
      <c r="AE22" s="216"/>
      <c r="AF22" s="216"/>
      <c r="AG22" s="20"/>
      <c r="AH22" s="20"/>
      <c r="AI22" s="20"/>
      <c r="AJ22" s="20"/>
      <c r="AK22" s="20"/>
      <c r="AL22" s="20"/>
      <c r="AM22" s="20"/>
      <c r="AN22" s="20"/>
      <c r="AO22" s="20"/>
      <c r="AP22" s="20"/>
      <c r="AQ22" s="20"/>
      <c r="AR22" s="20"/>
      <c r="AS22" s="20"/>
      <c r="AT22" s="15"/>
      <c r="AU22" s="22"/>
      <c r="AV22" s="216"/>
      <c r="AW22" s="216"/>
      <c r="AX22" s="216"/>
      <c r="AY22" s="216"/>
      <c r="AZ22" s="216"/>
      <c r="BA22" s="216"/>
      <c r="BB22" s="216"/>
      <c r="BC22" s="216"/>
      <c r="BD22" s="20"/>
      <c r="BE22" s="20"/>
      <c r="BF22" s="20"/>
      <c r="BG22" s="20"/>
      <c r="BH22" s="20"/>
      <c r="BI22" s="20"/>
      <c r="BJ22" s="20"/>
      <c r="BK22" s="20"/>
      <c r="BL22" s="20"/>
      <c r="BM22" s="20"/>
      <c r="BN22" s="20"/>
      <c r="BO22" s="20"/>
      <c r="BP22" s="20"/>
      <c r="BQ22" s="15"/>
      <c r="BR22" s="22"/>
      <c r="BS22" s="216"/>
      <c r="BT22" s="216"/>
      <c r="BU22" s="216"/>
      <c r="BV22" s="216"/>
      <c r="BW22" s="216"/>
      <c r="BX22" s="216"/>
      <c r="BY22" s="216"/>
      <c r="BZ22" s="216"/>
      <c r="CA22" s="20"/>
      <c r="CB22" s="20"/>
      <c r="CC22" s="20"/>
      <c r="CD22" s="20"/>
      <c r="CE22" s="20"/>
      <c r="CF22" s="20"/>
      <c r="CG22" s="20"/>
      <c r="CH22" s="20"/>
      <c r="CI22" s="20"/>
      <c r="CJ22" s="20"/>
      <c r="CK22" s="20"/>
      <c r="CL22" s="20"/>
      <c r="CM22" s="20"/>
      <c r="CN22" s="15"/>
      <c r="CO22" s="22"/>
      <c r="CP22" s="216"/>
      <c r="CQ22" s="216"/>
      <c r="CR22" s="216"/>
      <c r="CS22" s="216"/>
      <c r="CT22" s="216"/>
      <c r="CU22" s="216"/>
      <c r="CV22" s="216"/>
      <c r="CW22" s="216"/>
      <c r="CX22" s="20"/>
      <c r="CY22" s="20"/>
      <c r="CZ22" s="20"/>
      <c r="DA22" s="20"/>
      <c r="DB22" s="20"/>
      <c r="DC22" s="20"/>
      <c r="DD22" s="20"/>
      <c r="DE22" s="20"/>
      <c r="DF22" s="20"/>
      <c r="DG22" s="20"/>
      <c r="DH22" s="20"/>
      <c r="DI22" s="20"/>
      <c r="DJ22" s="20"/>
      <c r="DK22" s="15"/>
      <c r="DL22" s="22"/>
      <c r="DM22" s="216"/>
      <c r="DN22" s="20"/>
      <c r="DO22" s="216"/>
      <c r="DP22" s="20"/>
      <c r="DQ22" s="216"/>
      <c r="DR22" s="20"/>
      <c r="DS22" s="216"/>
      <c r="DT22" s="216"/>
      <c r="DU22" s="20"/>
      <c r="DV22" s="20"/>
      <c r="DW22" s="217"/>
      <c r="DX22" s="216"/>
      <c r="DY22" s="216"/>
      <c r="DZ22" s="20"/>
      <c r="EA22" s="20"/>
      <c r="EB22" s="216"/>
      <c r="EC22" s="216"/>
      <c r="ED22" s="20"/>
      <c r="EE22" s="20"/>
      <c r="EF22" s="216"/>
      <c r="EG22" s="20"/>
      <c r="EH22" s="216"/>
      <c r="EI22" s="20"/>
      <c r="EJ22" s="218"/>
      <c r="EK22" s="22"/>
      <c r="EL22" s="216"/>
      <c r="EM22" s="20"/>
      <c r="EN22" s="216"/>
      <c r="EO22" s="20"/>
      <c r="EP22" s="216"/>
      <c r="EQ22" s="20"/>
      <c r="ER22" s="216"/>
      <c r="ES22" s="20"/>
      <c r="ET22" s="216"/>
      <c r="EU22" s="20"/>
      <c r="EV22" s="216"/>
      <c r="EW22" s="20"/>
    </row>
    <row r="23" spans="1:153" ht="10.5" customHeight="1">
      <c r="A23" s="18" t="s">
        <v>64</v>
      </c>
      <c r="B23" s="216">
        <v>6064.99</v>
      </c>
      <c r="C23" s="216">
        <v>182.63</v>
      </c>
      <c r="D23" s="216">
        <v>4690.21</v>
      </c>
      <c r="E23" s="216">
        <v>1192.1500000000001</v>
      </c>
      <c r="F23" s="216">
        <v>2.2599999999999998</v>
      </c>
      <c r="G23" s="216">
        <v>13.58</v>
      </c>
      <c r="H23" s="216">
        <v>1.74</v>
      </c>
      <c r="I23" s="216">
        <v>2.56</v>
      </c>
      <c r="J23" s="20">
        <v>19995</v>
      </c>
      <c r="K23" s="20"/>
      <c r="L23" s="20">
        <v>319842</v>
      </c>
      <c r="M23" s="20">
        <v>9309</v>
      </c>
      <c r="N23" s="20">
        <v>16100</v>
      </c>
      <c r="O23" s="20">
        <v>8859</v>
      </c>
      <c r="P23" s="20">
        <v>23561</v>
      </c>
      <c r="Q23" s="20">
        <v>5350</v>
      </c>
      <c r="R23" s="20">
        <v>6297</v>
      </c>
      <c r="S23" s="20">
        <v>121269</v>
      </c>
      <c r="T23" s="20">
        <v>58413</v>
      </c>
      <c r="U23" s="20">
        <v>43663</v>
      </c>
      <c r="V23" s="20">
        <v>19193</v>
      </c>
      <c r="W23" s="21"/>
      <c r="X23" s="18" t="s">
        <v>64</v>
      </c>
      <c r="Y23" s="216">
        <v>7328.96</v>
      </c>
      <c r="Z23" s="216">
        <v>127.26</v>
      </c>
      <c r="AA23" s="216">
        <v>5949.28</v>
      </c>
      <c r="AB23" s="216">
        <v>1252.43</v>
      </c>
      <c r="AC23" s="216">
        <v>2.0099999999999998</v>
      </c>
      <c r="AD23" s="216">
        <v>12.8</v>
      </c>
      <c r="AE23" s="216">
        <v>1.72</v>
      </c>
      <c r="AF23" s="216">
        <v>2.2599999999999998</v>
      </c>
      <c r="AG23" s="20">
        <v>12200</v>
      </c>
      <c r="AH23" s="20"/>
      <c r="AI23" s="20">
        <v>251486</v>
      </c>
      <c r="AJ23" s="20">
        <v>7740</v>
      </c>
      <c r="AK23" s="20">
        <v>9073</v>
      </c>
      <c r="AL23" s="20">
        <v>6081</v>
      </c>
      <c r="AM23" s="20">
        <v>19641</v>
      </c>
      <c r="AN23" s="20">
        <v>4496</v>
      </c>
      <c r="AO23" s="20">
        <v>4011</v>
      </c>
      <c r="AP23" s="20">
        <v>89411</v>
      </c>
      <c r="AQ23" s="20">
        <v>32003</v>
      </c>
      <c r="AR23" s="20">
        <v>46045</v>
      </c>
      <c r="AS23" s="20">
        <v>11363</v>
      </c>
      <c r="AT23" s="8"/>
      <c r="AU23" s="18" t="s">
        <v>64</v>
      </c>
      <c r="AV23" s="216">
        <v>11022.16</v>
      </c>
      <c r="AW23" s="216">
        <v>349.32</v>
      </c>
      <c r="AX23" s="216">
        <v>10269.39</v>
      </c>
      <c r="AY23" s="216">
        <v>403.46</v>
      </c>
      <c r="AZ23" s="216">
        <v>1.99</v>
      </c>
      <c r="BA23" s="216">
        <v>6.96</v>
      </c>
      <c r="BB23" s="216">
        <v>1.84</v>
      </c>
      <c r="BC23" s="216">
        <v>1.47</v>
      </c>
      <c r="BD23" s="20">
        <v>13969</v>
      </c>
      <c r="BE23" s="20"/>
      <c r="BF23" s="20">
        <v>218299</v>
      </c>
      <c r="BG23" s="20">
        <v>7347</v>
      </c>
      <c r="BH23" s="20">
        <v>5607</v>
      </c>
      <c r="BI23" s="20">
        <v>7027</v>
      </c>
      <c r="BJ23" s="20">
        <v>31362</v>
      </c>
      <c r="BK23" s="20">
        <v>3995</v>
      </c>
      <c r="BL23" s="20">
        <v>3822</v>
      </c>
      <c r="BM23" s="20">
        <v>153971</v>
      </c>
      <c r="BN23" s="20">
        <v>76255</v>
      </c>
      <c r="BO23" s="20">
        <v>75453</v>
      </c>
      <c r="BP23" s="20">
        <v>2262</v>
      </c>
      <c r="BQ23" s="8"/>
      <c r="BR23" s="18" t="s">
        <v>64</v>
      </c>
      <c r="BS23" s="216">
        <v>15839.07</v>
      </c>
      <c r="BT23" s="216">
        <v>455.37</v>
      </c>
      <c r="BU23" s="216">
        <v>14074</v>
      </c>
      <c r="BV23" s="216">
        <v>1309.7</v>
      </c>
      <c r="BW23" s="216">
        <v>2.66</v>
      </c>
      <c r="BX23" s="216">
        <v>15.86</v>
      </c>
      <c r="BY23" s="216">
        <v>2.2400000000000002</v>
      </c>
      <c r="BZ23" s="216">
        <v>2.62</v>
      </c>
      <c r="CA23" s="20">
        <v>23998</v>
      </c>
      <c r="CB23" s="20"/>
      <c r="CC23" s="20">
        <v>402388</v>
      </c>
      <c r="CD23" s="20">
        <v>12378</v>
      </c>
      <c r="CE23" s="20">
        <v>17301</v>
      </c>
      <c r="CF23" s="20">
        <v>9007</v>
      </c>
      <c r="CG23" s="20">
        <v>25373</v>
      </c>
      <c r="CH23" s="20">
        <v>5522</v>
      </c>
      <c r="CI23" s="20">
        <v>6602</v>
      </c>
      <c r="CJ23" s="20">
        <v>380100</v>
      </c>
      <c r="CK23" s="20">
        <v>183235</v>
      </c>
      <c r="CL23" s="20">
        <v>174206</v>
      </c>
      <c r="CM23" s="20">
        <v>22659</v>
      </c>
      <c r="CN23" s="8"/>
      <c r="CO23" s="18" t="s">
        <v>64</v>
      </c>
      <c r="CP23" s="216">
        <v>13730.03</v>
      </c>
      <c r="CQ23" s="216">
        <v>407.35</v>
      </c>
      <c r="CR23" s="216">
        <v>11549.52</v>
      </c>
      <c r="CS23" s="216">
        <v>1773.16</v>
      </c>
      <c r="CT23" s="216">
        <v>2.38</v>
      </c>
      <c r="CU23" s="216">
        <v>13.48</v>
      </c>
      <c r="CV23" s="216">
        <v>1.96</v>
      </c>
      <c r="CW23" s="216">
        <v>2.5499999999999998</v>
      </c>
      <c r="CX23" s="20">
        <v>24366</v>
      </c>
      <c r="CY23" s="20"/>
      <c r="CZ23" s="20">
        <v>420255</v>
      </c>
      <c r="DA23" s="20">
        <v>12030</v>
      </c>
      <c r="DB23" s="20">
        <v>13766</v>
      </c>
      <c r="DC23" s="20">
        <v>10255</v>
      </c>
      <c r="DD23" s="20">
        <v>31171</v>
      </c>
      <c r="DE23" s="20">
        <v>6147</v>
      </c>
      <c r="DF23" s="20">
        <v>5395</v>
      </c>
      <c r="DG23" s="20">
        <v>334545</v>
      </c>
      <c r="DH23" s="20">
        <v>171190</v>
      </c>
      <c r="DI23" s="20">
        <v>138946</v>
      </c>
      <c r="DJ23" s="20">
        <v>24409</v>
      </c>
      <c r="DK23" s="8"/>
      <c r="DL23" s="18" t="s">
        <v>64</v>
      </c>
      <c r="DM23" s="216">
        <v>2166.85</v>
      </c>
      <c r="DN23" s="20">
        <v>7521</v>
      </c>
      <c r="DO23" s="216">
        <v>25.04</v>
      </c>
      <c r="DP23" s="20">
        <v>139156</v>
      </c>
      <c r="DQ23" s="216">
        <v>3.08</v>
      </c>
      <c r="DR23" s="20">
        <v>51159</v>
      </c>
      <c r="DS23" s="216">
        <v>198.72</v>
      </c>
      <c r="DT23" s="216">
        <v>31.14</v>
      </c>
      <c r="DU23" s="20">
        <v>266602</v>
      </c>
      <c r="DV23" s="20">
        <v>52981</v>
      </c>
      <c r="DW23" s="217"/>
      <c r="DX23" s="216">
        <v>81.28</v>
      </c>
      <c r="DY23" s="216">
        <v>31.24</v>
      </c>
      <c r="DZ23" s="20">
        <v>332881</v>
      </c>
      <c r="EA23" s="20">
        <v>27058</v>
      </c>
      <c r="EB23" s="216">
        <v>117.44</v>
      </c>
      <c r="EC23" s="216">
        <v>31.07</v>
      </c>
      <c r="ED23" s="20">
        <v>220730</v>
      </c>
      <c r="EE23" s="20">
        <v>25923</v>
      </c>
      <c r="EF23" s="216">
        <v>2874.28</v>
      </c>
      <c r="EG23" s="20">
        <v>5257</v>
      </c>
      <c r="EH23" s="216">
        <v>5885.22</v>
      </c>
      <c r="EI23" s="20">
        <v>3629</v>
      </c>
      <c r="EJ23" s="218"/>
      <c r="EK23" s="18" t="s">
        <v>64</v>
      </c>
      <c r="EL23" s="216">
        <v>36.24</v>
      </c>
      <c r="EM23" s="20">
        <v>100428</v>
      </c>
      <c r="EN23" s="216">
        <v>3.93</v>
      </c>
      <c r="EO23" s="20">
        <v>43169</v>
      </c>
      <c r="EP23" s="216">
        <v>6804.66</v>
      </c>
      <c r="EQ23" s="20">
        <v>11470</v>
      </c>
      <c r="ER23" s="216">
        <v>5501.6</v>
      </c>
      <c r="ES23" s="20">
        <v>8551</v>
      </c>
      <c r="ET23" s="216">
        <v>3.41</v>
      </c>
      <c r="EU23" s="20">
        <v>126398</v>
      </c>
      <c r="EV23" s="216">
        <v>38.630000000000003</v>
      </c>
      <c r="EW23" s="20">
        <v>108000</v>
      </c>
    </row>
    <row r="24" spans="1:153" ht="10.5" customHeight="1">
      <c r="A24" s="18"/>
      <c r="B24" s="216"/>
      <c r="C24" s="216"/>
      <c r="D24" s="216"/>
      <c r="E24" s="216"/>
      <c r="F24" s="216"/>
      <c r="G24" s="216"/>
      <c r="H24" s="216"/>
      <c r="I24" s="216"/>
      <c r="J24" s="20"/>
      <c r="K24" s="20"/>
      <c r="L24" s="20"/>
      <c r="M24" s="20"/>
      <c r="N24" s="20"/>
      <c r="O24" s="20"/>
      <c r="P24" s="20"/>
      <c r="Q24" s="20"/>
      <c r="R24" s="20"/>
      <c r="S24" s="20"/>
      <c r="T24" s="20"/>
      <c r="U24" s="20"/>
      <c r="V24" s="20"/>
      <c r="W24" s="21"/>
      <c r="X24" s="18"/>
      <c r="Y24" s="216"/>
      <c r="Z24" s="216"/>
      <c r="AA24" s="216"/>
      <c r="AB24" s="216"/>
      <c r="AC24" s="216"/>
      <c r="AD24" s="216"/>
      <c r="AE24" s="216"/>
      <c r="AF24" s="216"/>
      <c r="AG24" s="20"/>
      <c r="AH24" s="20"/>
      <c r="AI24" s="20"/>
      <c r="AJ24" s="20"/>
      <c r="AK24" s="20"/>
      <c r="AL24" s="20"/>
      <c r="AM24" s="20"/>
      <c r="AN24" s="20"/>
      <c r="AO24" s="20"/>
      <c r="AP24" s="20"/>
      <c r="AQ24" s="20"/>
      <c r="AR24" s="20"/>
      <c r="AS24" s="20"/>
      <c r="AT24" s="8"/>
      <c r="AU24" s="18"/>
      <c r="AV24" s="216"/>
      <c r="AW24" s="216"/>
      <c r="AX24" s="216"/>
      <c r="AY24" s="216"/>
      <c r="AZ24" s="216"/>
      <c r="BA24" s="216"/>
      <c r="BB24" s="216"/>
      <c r="BC24" s="216"/>
      <c r="BD24" s="20"/>
      <c r="BE24" s="20"/>
      <c r="BF24" s="20"/>
      <c r="BG24" s="20"/>
      <c r="BH24" s="20"/>
      <c r="BI24" s="20"/>
      <c r="BJ24" s="20"/>
      <c r="BK24" s="20"/>
      <c r="BL24" s="20"/>
      <c r="BM24" s="20"/>
      <c r="BN24" s="20"/>
      <c r="BO24" s="20"/>
      <c r="BP24" s="20"/>
      <c r="BQ24" s="8"/>
      <c r="BR24" s="18"/>
      <c r="BS24" s="216"/>
      <c r="BT24" s="216"/>
      <c r="BU24" s="216"/>
      <c r="BV24" s="216"/>
      <c r="BW24" s="216"/>
      <c r="BX24" s="216"/>
      <c r="BY24" s="216"/>
      <c r="BZ24" s="216"/>
      <c r="CA24" s="20"/>
      <c r="CB24" s="20"/>
      <c r="CC24" s="20"/>
      <c r="CD24" s="20"/>
      <c r="CE24" s="20"/>
      <c r="CF24" s="20"/>
      <c r="CG24" s="20"/>
      <c r="CH24" s="20"/>
      <c r="CI24" s="20"/>
      <c r="CJ24" s="20"/>
      <c r="CK24" s="20"/>
      <c r="CL24" s="20"/>
      <c r="CM24" s="20"/>
      <c r="CN24" s="8"/>
      <c r="CO24" s="18"/>
      <c r="CP24" s="216"/>
      <c r="CQ24" s="216"/>
      <c r="CR24" s="216"/>
      <c r="CS24" s="216"/>
      <c r="CT24" s="216"/>
      <c r="CU24" s="216"/>
      <c r="CV24" s="216"/>
      <c r="CW24" s="216"/>
      <c r="CX24" s="20"/>
      <c r="CY24" s="20"/>
      <c r="CZ24" s="20"/>
      <c r="DA24" s="20"/>
      <c r="DB24" s="20"/>
      <c r="DC24" s="20"/>
      <c r="DD24" s="20"/>
      <c r="DE24" s="20"/>
      <c r="DF24" s="20"/>
      <c r="DG24" s="20"/>
      <c r="DH24" s="20"/>
      <c r="DI24" s="20"/>
      <c r="DJ24" s="20"/>
      <c r="DK24" s="8"/>
      <c r="DL24" s="18"/>
      <c r="DM24" s="216"/>
      <c r="DN24" s="20"/>
      <c r="DO24" s="216"/>
      <c r="DP24" s="20"/>
      <c r="DQ24" s="216"/>
      <c r="DR24" s="20"/>
      <c r="DS24" s="216"/>
      <c r="DT24" s="216"/>
      <c r="DU24" s="20"/>
      <c r="DV24" s="20"/>
      <c r="DW24" s="217"/>
      <c r="DX24" s="216"/>
      <c r="DY24" s="216"/>
      <c r="DZ24" s="20"/>
      <c r="EA24" s="20"/>
      <c r="EB24" s="216"/>
      <c r="EC24" s="216"/>
      <c r="ED24" s="20"/>
      <c r="EE24" s="20"/>
      <c r="EF24" s="216"/>
      <c r="EG24" s="20"/>
      <c r="EH24" s="216"/>
      <c r="EI24" s="20"/>
      <c r="EJ24" s="218"/>
      <c r="EK24" s="18"/>
      <c r="EL24" s="216"/>
      <c r="EM24" s="20"/>
      <c r="EN24" s="216"/>
      <c r="EO24" s="20"/>
      <c r="EP24" s="216"/>
      <c r="EQ24" s="20"/>
      <c r="ER24" s="216"/>
      <c r="ES24" s="20"/>
      <c r="ET24" s="216"/>
      <c r="EU24" s="20"/>
      <c r="EV24" s="216"/>
      <c r="EW24" s="20"/>
    </row>
    <row r="25" spans="1:153" ht="10.5" customHeight="1">
      <c r="A25" s="18" t="s">
        <v>65</v>
      </c>
      <c r="B25" s="216">
        <v>6105.16</v>
      </c>
      <c r="C25" s="216">
        <v>179.66</v>
      </c>
      <c r="D25" s="216">
        <v>4756.83</v>
      </c>
      <c r="E25" s="216">
        <v>1168.67</v>
      </c>
      <c r="F25" s="216">
        <v>2.2000000000000002</v>
      </c>
      <c r="G25" s="216">
        <v>13.34</v>
      </c>
      <c r="H25" s="216">
        <v>1.71</v>
      </c>
      <c r="I25" s="216">
        <v>2.4700000000000002</v>
      </c>
      <c r="J25" s="20">
        <v>19174</v>
      </c>
      <c r="K25" s="20"/>
      <c r="L25" s="20">
        <v>316713</v>
      </c>
      <c r="M25" s="20">
        <v>9136</v>
      </c>
      <c r="N25" s="20">
        <v>14289</v>
      </c>
      <c r="O25" s="20">
        <v>8709</v>
      </c>
      <c r="P25" s="20">
        <v>23738</v>
      </c>
      <c r="Q25" s="20">
        <v>5329</v>
      </c>
      <c r="R25" s="20">
        <v>5780</v>
      </c>
      <c r="S25" s="20">
        <v>117060</v>
      </c>
      <c r="T25" s="20">
        <v>56900</v>
      </c>
      <c r="U25" s="20">
        <v>43460</v>
      </c>
      <c r="V25" s="20">
        <v>16700</v>
      </c>
      <c r="W25" s="21"/>
      <c r="X25" s="18" t="s">
        <v>65</v>
      </c>
      <c r="Y25" s="216">
        <v>7456.75</v>
      </c>
      <c r="Z25" s="216">
        <v>126.63</v>
      </c>
      <c r="AA25" s="216">
        <v>6066.33</v>
      </c>
      <c r="AB25" s="216">
        <v>1263.78</v>
      </c>
      <c r="AC25" s="216">
        <v>1.96</v>
      </c>
      <c r="AD25" s="216">
        <v>12.45</v>
      </c>
      <c r="AE25" s="216">
        <v>1.69</v>
      </c>
      <c r="AF25" s="216">
        <v>2.21</v>
      </c>
      <c r="AG25" s="20">
        <v>11933</v>
      </c>
      <c r="AH25" s="20"/>
      <c r="AI25" s="20">
        <v>252542</v>
      </c>
      <c r="AJ25" s="20">
        <v>7576</v>
      </c>
      <c r="AK25" s="20">
        <v>8741</v>
      </c>
      <c r="AL25" s="20">
        <v>6080</v>
      </c>
      <c r="AM25" s="20">
        <v>20292</v>
      </c>
      <c r="AN25" s="20">
        <v>4478</v>
      </c>
      <c r="AO25" s="20">
        <v>3948</v>
      </c>
      <c r="AP25" s="20">
        <v>88984</v>
      </c>
      <c r="AQ25" s="20">
        <v>31980</v>
      </c>
      <c r="AR25" s="20">
        <v>45958</v>
      </c>
      <c r="AS25" s="20">
        <v>11047</v>
      </c>
      <c r="AT25" s="8"/>
      <c r="AU25" s="18" t="s">
        <v>65</v>
      </c>
      <c r="AV25" s="216">
        <v>11085.65</v>
      </c>
      <c r="AW25" s="216">
        <v>339.75</v>
      </c>
      <c r="AX25" s="216">
        <v>10319.6</v>
      </c>
      <c r="AY25" s="216">
        <v>426.3</v>
      </c>
      <c r="AZ25" s="216">
        <v>1.97</v>
      </c>
      <c r="BA25" s="216">
        <v>6.69</v>
      </c>
      <c r="BB25" s="216">
        <v>1.83</v>
      </c>
      <c r="BC25" s="216">
        <v>1.5</v>
      </c>
      <c r="BD25" s="20">
        <v>14357</v>
      </c>
      <c r="BE25" s="20"/>
      <c r="BF25" s="20">
        <v>232965</v>
      </c>
      <c r="BG25" s="20">
        <v>7536</v>
      </c>
      <c r="BH25" s="20">
        <v>5271</v>
      </c>
      <c r="BI25" s="20">
        <v>7290</v>
      </c>
      <c r="BJ25" s="20">
        <v>34840</v>
      </c>
      <c r="BK25" s="20">
        <v>4110</v>
      </c>
      <c r="BL25" s="20">
        <v>3522</v>
      </c>
      <c r="BM25" s="20">
        <v>159160</v>
      </c>
      <c r="BN25" s="20">
        <v>79150</v>
      </c>
      <c r="BO25" s="20">
        <v>77764</v>
      </c>
      <c r="BP25" s="20">
        <v>2247</v>
      </c>
      <c r="BQ25" s="8"/>
      <c r="BR25" s="18" t="s">
        <v>65</v>
      </c>
      <c r="BS25" s="216">
        <v>16143.95</v>
      </c>
      <c r="BT25" s="216">
        <v>477.55</v>
      </c>
      <c r="BU25" s="216">
        <v>14457.1</v>
      </c>
      <c r="BV25" s="216">
        <v>1209.3</v>
      </c>
      <c r="BW25" s="216">
        <v>2.58</v>
      </c>
      <c r="BX25" s="216">
        <v>15.55</v>
      </c>
      <c r="BY25" s="216">
        <v>2.15</v>
      </c>
      <c r="BZ25" s="216">
        <v>2.66</v>
      </c>
      <c r="CA25" s="20">
        <v>23276</v>
      </c>
      <c r="CB25" s="20"/>
      <c r="CC25" s="20">
        <v>379572</v>
      </c>
      <c r="CD25" s="20">
        <v>12037</v>
      </c>
      <c r="CE25" s="20">
        <v>16937</v>
      </c>
      <c r="CF25" s="20">
        <v>9015</v>
      </c>
      <c r="CG25" s="20">
        <v>24415</v>
      </c>
      <c r="CH25" s="20">
        <v>5606</v>
      </c>
      <c r="CI25" s="20">
        <v>6370</v>
      </c>
      <c r="CJ25" s="20">
        <v>375770</v>
      </c>
      <c r="CK25" s="20">
        <v>181263</v>
      </c>
      <c r="CL25" s="20">
        <v>174025</v>
      </c>
      <c r="CM25" s="20">
        <v>20482</v>
      </c>
      <c r="CN25" s="8"/>
      <c r="CO25" s="18" t="s">
        <v>65</v>
      </c>
      <c r="CP25" s="216">
        <v>14440.61</v>
      </c>
      <c r="CQ25" s="216">
        <v>490.42</v>
      </c>
      <c r="CR25" s="216">
        <v>12283.52</v>
      </c>
      <c r="CS25" s="216">
        <v>1666.67</v>
      </c>
      <c r="CT25" s="216">
        <v>2.2799999999999998</v>
      </c>
      <c r="CU25" s="216">
        <v>13.38</v>
      </c>
      <c r="CV25" s="216">
        <v>1.81</v>
      </c>
      <c r="CW25" s="216">
        <v>2.4700000000000002</v>
      </c>
      <c r="CX25" s="20">
        <v>30255</v>
      </c>
      <c r="CY25" s="20"/>
      <c r="CZ25" s="20">
        <v>589287</v>
      </c>
      <c r="DA25" s="20">
        <v>10113</v>
      </c>
      <c r="DB25" s="20">
        <v>14208</v>
      </c>
      <c r="DC25" s="20">
        <v>13281</v>
      </c>
      <c r="DD25" s="20">
        <v>44033</v>
      </c>
      <c r="DE25" s="20">
        <v>5592</v>
      </c>
      <c r="DF25" s="20">
        <v>5749</v>
      </c>
      <c r="DG25" s="20">
        <v>436902</v>
      </c>
      <c r="DH25" s="20">
        <v>288999</v>
      </c>
      <c r="DI25" s="20">
        <v>124224</v>
      </c>
      <c r="DJ25" s="20">
        <v>23680</v>
      </c>
      <c r="DK25" s="8"/>
      <c r="DL25" s="18" t="s">
        <v>65</v>
      </c>
      <c r="DM25" s="216">
        <v>2284.79</v>
      </c>
      <c r="DN25" s="20">
        <v>7489</v>
      </c>
      <c r="DO25" s="216">
        <v>29.11</v>
      </c>
      <c r="DP25" s="20">
        <v>135611</v>
      </c>
      <c r="DQ25" s="216">
        <v>3.58</v>
      </c>
      <c r="DR25" s="20">
        <v>52486</v>
      </c>
      <c r="DS25" s="216">
        <v>202.65</v>
      </c>
      <c r="DT25" s="216">
        <v>31.8</v>
      </c>
      <c r="DU25" s="20">
        <v>268967</v>
      </c>
      <c r="DV25" s="20">
        <v>54507</v>
      </c>
      <c r="DW25" s="217"/>
      <c r="DX25" s="216">
        <v>82.19</v>
      </c>
      <c r="DY25" s="216">
        <v>32.090000000000003</v>
      </c>
      <c r="DZ25" s="20">
        <v>337763</v>
      </c>
      <c r="EA25" s="20">
        <v>27759</v>
      </c>
      <c r="EB25" s="216">
        <v>120.47</v>
      </c>
      <c r="EC25" s="216">
        <v>31.6</v>
      </c>
      <c r="ED25" s="20">
        <v>222034</v>
      </c>
      <c r="EE25" s="20">
        <v>26748</v>
      </c>
      <c r="EF25" s="216">
        <v>3056.74</v>
      </c>
      <c r="EG25" s="20">
        <v>5226</v>
      </c>
      <c r="EH25" s="216">
        <v>6125.57</v>
      </c>
      <c r="EI25" s="20">
        <v>3515</v>
      </c>
      <c r="EJ25" s="218"/>
      <c r="EK25" s="18" t="s">
        <v>65</v>
      </c>
      <c r="EL25" s="216">
        <v>37.97</v>
      </c>
      <c r="EM25" s="20">
        <v>98330</v>
      </c>
      <c r="EN25" s="216">
        <v>3.85</v>
      </c>
      <c r="EO25" s="20">
        <v>50706</v>
      </c>
      <c r="EP25" s="216">
        <v>7338.81</v>
      </c>
      <c r="EQ25" s="20">
        <v>11370</v>
      </c>
      <c r="ER25" s="216">
        <v>6409.96</v>
      </c>
      <c r="ES25" s="20">
        <v>9282</v>
      </c>
      <c r="ET25" s="216">
        <v>4.72</v>
      </c>
      <c r="EU25" s="20">
        <v>108586</v>
      </c>
      <c r="EV25" s="216">
        <v>42.73</v>
      </c>
      <c r="EW25" s="20">
        <v>105953</v>
      </c>
    </row>
    <row r="26" spans="1:153" ht="10.5" customHeight="1">
      <c r="A26" s="22"/>
      <c r="B26" s="216"/>
      <c r="C26" s="216"/>
      <c r="D26" s="216"/>
      <c r="E26" s="216"/>
      <c r="F26" s="216"/>
      <c r="G26" s="216"/>
      <c r="H26" s="216"/>
      <c r="I26" s="216"/>
      <c r="J26" s="20"/>
      <c r="K26" s="20"/>
      <c r="L26" s="20"/>
      <c r="M26" s="20"/>
      <c r="N26" s="20"/>
      <c r="O26" s="20"/>
      <c r="P26" s="20"/>
      <c r="Q26" s="20"/>
      <c r="R26" s="20"/>
      <c r="S26" s="20"/>
      <c r="T26" s="20"/>
      <c r="U26" s="20"/>
      <c r="V26" s="20"/>
      <c r="W26" s="21"/>
      <c r="X26" s="22"/>
      <c r="Y26" s="216"/>
      <c r="Z26" s="216"/>
      <c r="AA26" s="216"/>
      <c r="AB26" s="216"/>
      <c r="AC26" s="216"/>
      <c r="AD26" s="216"/>
      <c r="AE26" s="216"/>
      <c r="AF26" s="216"/>
      <c r="AG26" s="20"/>
      <c r="AH26" s="20"/>
      <c r="AI26" s="20"/>
      <c r="AJ26" s="20"/>
      <c r="AK26" s="20"/>
      <c r="AL26" s="20"/>
      <c r="AM26" s="20"/>
      <c r="AN26" s="20"/>
      <c r="AO26" s="20"/>
      <c r="AP26" s="20"/>
      <c r="AQ26" s="20"/>
      <c r="AR26" s="20"/>
      <c r="AS26" s="20"/>
      <c r="AT26" s="8"/>
      <c r="AU26" s="22"/>
      <c r="AV26" s="216"/>
      <c r="AW26" s="216"/>
      <c r="AX26" s="216"/>
      <c r="AY26" s="216"/>
      <c r="AZ26" s="216"/>
      <c r="BA26" s="216"/>
      <c r="BB26" s="216"/>
      <c r="BC26" s="216"/>
      <c r="BD26" s="20"/>
      <c r="BE26" s="20"/>
      <c r="BF26" s="20"/>
      <c r="BG26" s="20"/>
      <c r="BH26" s="20"/>
      <c r="BI26" s="20"/>
      <c r="BJ26" s="20"/>
      <c r="BK26" s="20"/>
      <c r="BL26" s="20"/>
      <c r="BM26" s="20"/>
      <c r="BN26" s="20"/>
      <c r="BO26" s="20"/>
      <c r="BP26" s="20"/>
      <c r="BQ26" s="8"/>
      <c r="BR26" s="22"/>
      <c r="BS26" s="216"/>
      <c r="BT26" s="216"/>
      <c r="BU26" s="216"/>
      <c r="BV26" s="216"/>
      <c r="BW26" s="216"/>
      <c r="BX26" s="216"/>
      <c r="BY26" s="216"/>
      <c r="BZ26" s="216"/>
      <c r="CA26" s="20"/>
      <c r="CB26" s="20"/>
      <c r="CC26" s="20"/>
      <c r="CD26" s="20"/>
      <c r="CE26" s="20"/>
      <c r="CF26" s="20"/>
      <c r="CG26" s="20"/>
      <c r="CH26" s="20"/>
      <c r="CI26" s="20"/>
      <c r="CJ26" s="20"/>
      <c r="CK26" s="20"/>
      <c r="CL26" s="20"/>
      <c r="CM26" s="20"/>
      <c r="CN26" s="8"/>
      <c r="CO26" s="22"/>
      <c r="CP26" s="216"/>
      <c r="CQ26" s="216"/>
      <c r="CR26" s="216"/>
      <c r="CS26" s="216"/>
      <c r="CT26" s="216"/>
      <c r="CU26" s="216"/>
      <c r="CV26" s="216"/>
      <c r="CW26" s="216"/>
      <c r="CX26" s="20"/>
      <c r="CY26" s="20"/>
      <c r="CZ26" s="20"/>
      <c r="DA26" s="20"/>
      <c r="DB26" s="20"/>
      <c r="DC26" s="20"/>
      <c r="DD26" s="20"/>
      <c r="DE26" s="20"/>
      <c r="DF26" s="20"/>
      <c r="DG26" s="20"/>
      <c r="DH26" s="20"/>
      <c r="DI26" s="20"/>
      <c r="DJ26" s="20"/>
      <c r="DK26" s="8"/>
      <c r="DL26" s="22"/>
      <c r="DM26" s="216"/>
      <c r="DN26" s="20"/>
      <c r="DO26" s="216"/>
      <c r="DP26" s="20"/>
      <c r="DQ26" s="216"/>
      <c r="DR26" s="20"/>
      <c r="DS26" s="216"/>
      <c r="DT26" s="216"/>
      <c r="DU26" s="20"/>
      <c r="DV26" s="20"/>
      <c r="DW26" s="217"/>
      <c r="DX26" s="216"/>
      <c r="DY26" s="216"/>
      <c r="DZ26" s="20"/>
      <c r="EA26" s="20"/>
      <c r="EB26" s="216"/>
      <c r="EC26" s="216"/>
      <c r="ED26" s="20"/>
      <c r="EE26" s="20"/>
      <c r="EF26" s="216"/>
      <c r="EG26" s="20"/>
      <c r="EH26" s="216"/>
      <c r="EI26" s="20"/>
      <c r="EJ26" s="218"/>
      <c r="EK26" s="22"/>
      <c r="EL26" s="216"/>
      <c r="EM26" s="20"/>
      <c r="EN26" s="216"/>
      <c r="EO26" s="20"/>
      <c r="EP26" s="216"/>
      <c r="EQ26" s="20"/>
      <c r="ER26" s="216"/>
      <c r="ES26" s="20"/>
      <c r="ET26" s="216"/>
      <c r="EU26" s="20"/>
      <c r="EV26" s="216"/>
      <c r="EW26" s="20"/>
    </row>
    <row r="27" spans="1:153" ht="10.5" customHeight="1">
      <c r="A27" s="18" t="s">
        <v>150</v>
      </c>
      <c r="B27" s="216">
        <v>6127.78</v>
      </c>
      <c r="C27" s="216">
        <v>178.55</v>
      </c>
      <c r="D27" s="216">
        <v>4817.8900000000003</v>
      </c>
      <c r="E27" s="216">
        <v>1131.3499999999999</v>
      </c>
      <c r="F27" s="216">
        <v>2.15</v>
      </c>
      <c r="G27" s="216">
        <v>13.33</v>
      </c>
      <c r="H27" s="216">
        <v>1.67</v>
      </c>
      <c r="I27" s="216">
        <v>2.42</v>
      </c>
      <c r="J27" s="20">
        <v>20034</v>
      </c>
      <c r="K27" s="20"/>
      <c r="L27" s="20">
        <v>360520</v>
      </c>
      <c r="M27" s="20">
        <v>9110</v>
      </c>
      <c r="N27" s="20">
        <v>12822</v>
      </c>
      <c r="O27" s="20">
        <v>9322</v>
      </c>
      <c r="P27" s="20">
        <v>27042</v>
      </c>
      <c r="Q27" s="20">
        <v>5453</v>
      </c>
      <c r="R27" s="20">
        <v>5294</v>
      </c>
      <c r="S27" s="20">
        <v>122766</v>
      </c>
      <c r="T27" s="20">
        <v>64369</v>
      </c>
      <c r="U27" s="20">
        <v>43891</v>
      </c>
      <c r="V27" s="20">
        <v>14506</v>
      </c>
      <c r="W27" s="21"/>
      <c r="X27" s="18" t="s">
        <v>150</v>
      </c>
      <c r="Y27" s="216">
        <v>7441.72</v>
      </c>
      <c r="Z27" s="216">
        <v>124.93</v>
      </c>
      <c r="AA27" s="216">
        <v>6066.92</v>
      </c>
      <c r="AB27" s="216">
        <v>1249.8599999999999</v>
      </c>
      <c r="AC27" s="216">
        <v>1.94</v>
      </c>
      <c r="AD27" s="216">
        <v>12.47</v>
      </c>
      <c r="AE27" s="216">
        <v>1.66</v>
      </c>
      <c r="AF27" s="216">
        <v>2.2000000000000002</v>
      </c>
      <c r="AG27" s="20">
        <v>12804</v>
      </c>
      <c r="AH27" s="20"/>
      <c r="AI27" s="20">
        <v>293537</v>
      </c>
      <c r="AJ27" s="20">
        <v>7851</v>
      </c>
      <c r="AK27" s="20">
        <v>8781</v>
      </c>
      <c r="AL27" s="20">
        <v>6614</v>
      </c>
      <c r="AM27" s="20">
        <v>23548</v>
      </c>
      <c r="AN27" s="20">
        <v>4716</v>
      </c>
      <c r="AO27" s="20">
        <v>3995</v>
      </c>
      <c r="AP27" s="20">
        <v>95281</v>
      </c>
      <c r="AQ27" s="20">
        <v>36673</v>
      </c>
      <c r="AR27" s="20">
        <v>47634</v>
      </c>
      <c r="AS27" s="20">
        <v>10975</v>
      </c>
      <c r="AT27" s="8"/>
      <c r="AU27" s="18" t="s">
        <v>150</v>
      </c>
      <c r="AV27" s="216">
        <v>11010.42</v>
      </c>
      <c r="AW27" s="216">
        <v>337.05</v>
      </c>
      <c r="AX27" s="216">
        <v>10258.82</v>
      </c>
      <c r="AY27" s="216">
        <v>414.56</v>
      </c>
      <c r="AZ27" s="216">
        <v>1.96</v>
      </c>
      <c r="BA27" s="216">
        <v>6.93</v>
      </c>
      <c r="BB27" s="216">
        <v>1.82</v>
      </c>
      <c r="BC27" s="216">
        <v>1.45</v>
      </c>
      <c r="BD27" s="20">
        <v>16063</v>
      </c>
      <c r="BE27" s="20"/>
      <c r="BF27" s="20">
        <v>285509</v>
      </c>
      <c r="BG27" s="20">
        <v>7667</v>
      </c>
      <c r="BH27" s="20">
        <v>4783</v>
      </c>
      <c r="BI27" s="20">
        <v>8202</v>
      </c>
      <c r="BJ27" s="20">
        <v>41200</v>
      </c>
      <c r="BK27" s="20">
        <v>4222</v>
      </c>
      <c r="BL27" s="20">
        <v>3300</v>
      </c>
      <c r="BM27" s="20">
        <v>176864</v>
      </c>
      <c r="BN27" s="20">
        <v>96232</v>
      </c>
      <c r="BO27" s="20">
        <v>78650</v>
      </c>
      <c r="BP27" s="20">
        <v>1983</v>
      </c>
      <c r="BQ27" s="8"/>
      <c r="BR27" s="18" t="s">
        <v>150</v>
      </c>
      <c r="BS27" s="216">
        <v>16252.81</v>
      </c>
      <c r="BT27" s="216">
        <v>473.51</v>
      </c>
      <c r="BU27" s="216">
        <v>14467.3</v>
      </c>
      <c r="BV27" s="216">
        <v>1312</v>
      </c>
      <c r="BW27" s="216">
        <v>2.56</v>
      </c>
      <c r="BX27" s="216">
        <v>16.03</v>
      </c>
      <c r="BY27" s="216">
        <v>2.13</v>
      </c>
      <c r="BZ27" s="216">
        <v>2.5</v>
      </c>
      <c r="CA27" s="20">
        <v>23603</v>
      </c>
      <c r="CB27" s="20"/>
      <c r="CC27" s="20">
        <v>405980</v>
      </c>
      <c r="CD27" s="20">
        <v>11834</v>
      </c>
      <c r="CE27" s="20">
        <v>15371</v>
      </c>
      <c r="CF27" s="20">
        <v>9212</v>
      </c>
      <c r="CG27" s="20">
        <v>25326</v>
      </c>
      <c r="CH27" s="20">
        <v>5563</v>
      </c>
      <c r="CI27" s="20">
        <v>6157</v>
      </c>
      <c r="CJ27" s="20">
        <v>383617</v>
      </c>
      <c r="CK27" s="20">
        <v>192238</v>
      </c>
      <c r="CL27" s="20">
        <v>171212</v>
      </c>
      <c r="CM27" s="20">
        <v>20167</v>
      </c>
      <c r="CN27" s="8"/>
      <c r="CO27" s="18" t="s">
        <v>150</v>
      </c>
      <c r="CP27" s="216">
        <v>14571.43</v>
      </c>
      <c r="CQ27" s="216">
        <v>386.49</v>
      </c>
      <c r="CR27" s="216">
        <v>12264.94</v>
      </c>
      <c r="CS27" s="216">
        <v>1920</v>
      </c>
      <c r="CT27" s="216">
        <v>2.2000000000000002</v>
      </c>
      <c r="CU27" s="216">
        <v>12.65</v>
      </c>
      <c r="CV27" s="216">
        <v>1.84</v>
      </c>
      <c r="CW27" s="216">
        <v>2.4</v>
      </c>
      <c r="CX27" s="20">
        <v>20977</v>
      </c>
      <c r="CY27" s="20"/>
      <c r="CZ27" s="20">
        <v>405587</v>
      </c>
      <c r="DA27" s="20">
        <v>10304</v>
      </c>
      <c r="DB27" s="20">
        <v>11734</v>
      </c>
      <c r="DC27" s="20">
        <v>9526</v>
      </c>
      <c r="DD27" s="20">
        <v>32074</v>
      </c>
      <c r="DE27" s="20">
        <v>5595</v>
      </c>
      <c r="DF27" s="20">
        <v>4884</v>
      </c>
      <c r="DG27" s="20">
        <v>305662</v>
      </c>
      <c r="DH27" s="20">
        <v>156757</v>
      </c>
      <c r="DI27" s="20">
        <v>126376</v>
      </c>
      <c r="DJ27" s="20">
        <v>22529</v>
      </c>
      <c r="DK27" s="8"/>
      <c r="DL27" s="18" t="s">
        <v>150</v>
      </c>
      <c r="DM27" s="216">
        <v>2376.58</v>
      </c>
      <c r="DN27" s="20">
        <v>7848</v>
      </c>
      <c r="DO27" s="216">
        <v>18.62</v>
      </c>
      <c r="DP27" s="20">
        <v>130064</v>
      </c>
      <c r="DQ27" s="216">
        <v>3.51</v>
      </c>
      <c r="DR27" s="20">
        <v>50430</v>
      </c>
      <c r="DS27" s="216">
        <v>202.53</v>
      </c>
      <c r="DT27" s="216">
        <v>32.08</v>
      </c>
      <c r="DU27" s="20">
        <v>279973</v>
      </c>
      <c r="DV27" s="20">
        <v>56704</v>
      </c>
      <c r="DW27" s="220"/>
      <c r="DX27" s="216">
        <v>80.45</v>
      </c>
      <c r="DY27" s="216">
        <v>32.32</v>
      </c>
      <c r="DZ27" s="20">
        <v>339951</v>
      </c>
      <c r="EA27" s="20">
        <v>27348</v>
      </c>
      <c r="EB27" s="216">
        <v>122.09</v>
      </c>
      <c r="EC27" s="216">
        <v>31.91</v>
      </c>
      <c r="ED27" s="20">
        <v>240451</v>
      </c>
      <c r="EE27" s="20">
        <v>29356</v>
      </c>
      <c r="EF27" s="216">
        <v>3157.3</v>
      </c>
      <c r="EG27" s="20">
        <v>5492</v>
      </c>
      <c r="EH27" s="216">
        <v>6208.45</v>
      </c>
      <c r="EI27" s="20">
        <v>3643</v>
      </c>
      <c r="EJ27" s="218"/>
      <c r="EK27" s="18" t="s">
        <v>150</v>
      </c>
      <c r="EL27" s="216">
        <v>23.86</v>
      </c>
      <c r="EM27" s="20">
        <v>90911</v>
      </c>
      <c r="EN27" s="216">
        <v>3.34</v>
      </c>
      <c r="EO27" s="20">
        <v>47368</v>
      </c>
      <c r="EP27" s="216">
        <v>7584.37</v>
      </c>
      <c r="EQ27" s="20">
        <v>11846</v>
      </c>
      <c r="ER27" s="216">
        <v>6405.19</v>
      </c>
      <c r="ES27" s="20">
        <v>9395</v>
      </c>
      <c r="ET27" s="216">
        <v>3.41</v>
      </c>
      <c r="EU27" s="20">
        <v>177399</v>
      </c>
      <c r="EV27" s="216">
        <v>28.47</v>
      </c>
      <c r="EW27" s="20">
        <v>107006</v>
      </c>
    </row>
    <row r="28" spans="1:153" ht="10.5" customHeight="1">
      <c r="A28" s="18"/>
      <c r="B28" s="216"/>
      <c r="C28" s="216"/>
      <c r="D28" s="216"/>
      <c r="E28" s="216"/>
      <c r="F28" s="216"/>
      <c r="G28" s="216"/>
      <c r="H28" s="216"/>
      <c r="I28" s="216"/>
      <c r="J28" s="20"/>
      <c r="K28" s="20"/>
      <c r="L28" s="20"/>
      <c r="M28" s="20"/>
      <c r="N28" s="20"/>
      <c r="O28" s="20"/>
      <c r="P28" s="20"/>
      <c r="Q28" s="20"/>
      <c r="R28" s="20"/>
      <c r="S28" s="20"/>
      <c r="T28" s="20"/>
      <c r="U28" s="20"/>
      <c r="V28" s="20"/>
      <c r="W28" s="21"/>
      <c r="X28" s="18"/>
      <c r="Y28" s="216"/>
      <c r="Z28" s="216"/>
      <c r="AA28" s="216"/>
      <c r="AB28" s="216"/>
      <c r="AC28" s="216"/>
      <c r="AD28" s="216"/>
      <c r="AE28" s="216"/>
      <c r="AF28" s="216"/>
      <c r="AG28" s="20"/>
      <c r="AH28" s="20"/>
      <c r="AI28" s="20"/>
      <c r="AJ28" s="20"/>
      <c r="AK28" s="20"/>
      <c r="AL28" s="20"/>
      <c r="AM28" s="20"/>
      <c r="AN28" s="20"/>
      <c r="AO28" s="20"/>
      <c r="AP28" s="20"/>
      <c r="AQ28" s="20"/>
      <c r="AR28" s="20"/>
      <c r="AS28" s="20"/>
      <c r="AT28" s="8"/>
      <c r="AU28" s="18"/>
      <c r="AV28" s="216"/>
      <c r="AW28" s="216"/>
      <c r="AX28" s="216"/>
      <c r="AY28" s="216"/>
      <c r="AZ28" s="216"/>
      <c r="BA28" s="216"/>
      <c r="BB28" s="216"/>
      <c r="BC28" s="216"/>
      <c r="BD28" s="20"/>
      <c r="BE28" s="20"/>
      <c r="BF28" s="20"/>
      <c r="BG28" s="20"/>
      <c r="BH28" s="20"/>
      <c r="BI28" s="20"/>
      <c r="BJ28" s="20"/>
      <c r="BK28" s="20"/>
      <c r="BL28" s="20"/>
      <c r="BM28" s="20"/>
      <c r="BN28" s="20"/>
      <c r="BO28" s="20"/>
      <c r="BP28" s="20"/>
      <c r="BQ28" s="8"/>
      <c r="BR28" s="18"/>
      <c r="BS28" s="216"/>
      <c r="BT28" s="216"/>
      <c r="BU28" s="216"/>
      <c r="BV28" s="216"/>
      <c r="BW28" s="216"/>
      <c r="BX28" s="216"/>
      <c r="BY28" s="216"/>
      <c r="BZ28" s="216"/>
      <c r="CA28" s="20"/>
      <c r="CB28" s="20"/>
      <c r="CC28" s="20"/>
      <c r="CD28" s="20"/>
      <c r="CE28" s="20"/>
      <c r="CF28" s="20"/>
      <c r="CG28" s="20"/>
      <c r="CH28" s="20"/>
      <c r="CI28" s="20"/>
      <c r="CJ28" s="20"/>
      <c r="CK28" s="20"/>
      <c r="CL28" s="20"/>
      <c r="CM28" s="20"/>
      <c r="CN28" s="8"/>
      <c r="CO28" s="18"/>
      <c r="CP28" s="216"/>
      <c r="CQ28" s="216"/>
      <c r="CR28" s="216"/>
      <c r="CS28" s="216"/>
      <c r="CT28" s="216"/>
      <c r="CU28" s="216"/>
      <c r="CV28" s="216"/>
      <c r="CW28" s="216"/>
      <c r="CX28" s="20"/>
      <c r="CY28" s="20"/>
      <c r="CZ28" s="20"/>
      <c r="DA28" s="20"/>
      <c r="DB28" s="20"/>
      <c r="DC28" s="20"/>
      <c r="DD28" s="20"/>
      <c r="DE28" s="20"/>
      <c r="DF28" s="20"/>
      <c r="DG28" s="20"/>
      <c r="DH28" s="20"/>
      <c r="DI28" s="20"/>
      <c r="DJ28" s="20"/>
      <c r="DK28" s="8"/>
      <c r="DL28" s="18"/>
      <c r="DM28" s="216"/>
      <c r="DN28" s="20"/>
      <c r="DO28" s="216"/>
      <c r="DP28" s="20"/>
      <c r="DQ28" s="216"/>
      <c r="DR28" s="20"/>
      <c r="DS28" s="216"/>
      <c r="DT28" s="216"/>
      <c r="DU28" s="20"/>
      <c r="DV28" s="20"/>
      <c r="DW28" s="217"/>
      <c r="DX28" s="216"/>
      <c r="DY28" s="216"/>
      <c r="DZ28" s="20"/>
      <c r="EA28" s="20"/>
      <c r="EB28" s="216"/>
      <c r="EC28" s="216"/>
      <c r="ED28" s="20"/>
      <c r="EE28" s="20"/>
      <c r="EF28" s="216"/>
      <c r="EG28" s="20"/>
      <c r="EH28" s="216"/>
      <c r="EI28" s="20"/>
      <c r="EJ28" s="218"/>
      <c r="EK28" s="18"/>
      <c r="EL28" s="216"/>
      <c r="EM28" s="20"/>
      <c r="EN28" s="216"/>
      <c r="EO28" s="20"/>
      <c r="EP28" s="216"/>
      <c r="EQ28" s="20"/>
      <c r="ER28" s="216"/>
      <c r="ES28" s="20"/>
      <c r="ET28" s="216"/>
      <c r="EU28" s="20"/>
      <c r="EV28" s="216"/>
      <c r="EW28" s="20"/>
    </row>
    <row r="29" spans="1:153" ht="10.5" customHeight="1">
      <c r="A29" s="22"/>
      <c r="B29" s="216"/>
      <c r="C29" s="216"/>
      <c r="D29" s="216"/>
      <c r="E29" s="216"/>
      <c r="F29" s="216"/>
      <c r="G29" s="216"/>
      <c r="H29" s="216"/>
      <c r="I29" s="216"/>
      <c r="J29" s="20"/>
      <c r="K29" s="20"/>
      <c r="L29" s="20"/>
      <c r="M29" s="20"/>
      <c r="N29" s="20"/>
      <c r="O29" s="20"/>
      <c r="P29" s="20"/>
      <c r="Q29" s="20"/>
      <c r="R29" s="20"/>
      <c r="S29" s="20"/>
      <c r="T29" s="20"/>
      <c r="U29" s="20"/>
      <c r="V29" s="20"/>
      <c r="W29" s="21"/>
      <c r="X29" s="22"/>
      <c r="Y29" s="216"/>
      <c r="Z29" s="216"/>
      <c r="AA29" s="216"/>
      <c r="AB29" s="216"/>
      <c r="AC29" s="216"/>
      <c r="AD29" s="216"/>
      <c r="AE29" s="216"/>
      <c r="AF29" s="216"/>
      <c r="AG29" s="20"/>
      <c r="AH29" s="20"/>
      <c r="AI29" s="20"/>
      <c r="AJ29" s="20"/>
      <c r="AK29" s="20"/>
      <c r="AL29" s="20"/>
      <c r="AM29" s="20"/>
      <c r="AN29" s="20"/>
      <c r="AO29" s="20"/>
      <c r="AP29" s="20"/>
      <c r="AQ29" s="20"/>
      <c r="AR29" s="20"/>
      <c r="AS29" s="20"/>
      <c r="AT29" s="8"/>
      <c r="AU29" s="22"/>
      <c r="AV29" s="216"/>
      <c r="AW29" s="216"/>
      <c r="AX29" s="216"/>
      <c r="AY29" s="216"/>
      <c r="AZ29" s="216"/>
      <c r="BA29" s="216"/>
      <c r="BB29" s="216"/>
      <c r="BC29" s="216"/>
      <c r="BD29" s="20"/>
      <c r="BE29" s="20"/>
      <c r="BF29" s="20"/>
      <c r="BG29" s="20"/>
      <c r="BH29" s="20"/>
      <c r="BI29" s="20"/>
      <c r="BJ29" s="20"/>
      <c r="BK29" s="20"/>
      <c r="BL29" s="20"/>
      <c r="BM29" s="20"/>
      <c r="BN29" s="20"/>
      <c r="BO29" s="20"/>
      <c r="BP29" s="20"/>
      <c r="BQ29" s="8"/>
      <c r="BR29" s="22"/>
      <c r="BS29" s="216"/>
      <c r="BT29" s="216"/>
      <c r="BU29" s="216"/>
      <c r="BV29" s="216"/>
      <c r="BW29" s="216"/>
      <c r="BX29" s="216"/>
      <c r="BY29" s="216"/>
      <c r="BZ29" s="216"/>
      <c r="CA29" s="20"/>
      <c r="CB29" s="20"/>
      <c r="CC29" s="20"/>
      <c r="CD29" s="20"/>
      <c r="CE29" s="20"/>
      <c r="CF29" s="20"/>
      <c r="CG29" s="20"/>
      <c r="CH29" s="20"/>
      <c r="CI29" s="20"/>
      <c r="CJ29" s="20"/>
      <c r="CK29" s="20"/>
      <c r="CL29" s="20"/>
      <c r="CM29" s="20"/>
      <c r="CN29" s="8"/>
      <c r="CO29" s="22"/>
      <c r="CP29" s="216"/>
      <c r="CQ29" s="216"/>
      <c r="CR29" s="216"/>
      <c r="CS29" s="216"/>
      <c r="CT29" s="216"/>
      <c r="CU29" s="216"/>
      <c r="CV29" s="216"/>
      <c r="CW29" s="216"/>
      <c r="CX29" s="20"/>
      <c r="CY29" s="20"/>
      <c r="CZ29" s="20"/>
      <c r="DA29" s="20"/>
      <c r="DB29" s="20"/>
      <c r="DC29" s="20"/>
      <c r="DD29" s="20"/>
      <c r="DE29" s="20"/>
      <c r="DF29" s="20"/>
      <c r="DG29" s="20"/>
      <c r="DH29" s="20"/>
      <c r="DI29" s="20"/>
      <c r="DJ29" s="20"/>
      <c r="DK29" s="8"/>
      <c r="DL29" s="22"/>
      <c r="DM29" s="216"/>
      <c r="DN29" s="20"/>
      <c r="DO29" s="216"/>
      <c r="DP29" s="20"/>
      <c r="DQ29" s="216"/>
      <c r="DR29" s="20"/>
      <c r="DS29" s="216"/>
      <c r="DT29" s="216"/>
      <c r="DU29" s="20"/>
      <c r="DV29" s="20"/>
      <c r="DW29" s="217"/>
      <c r="DX29" s="216"/>
      <c r="DY29" s="216"/>
      <c r="DZ29" s="20"/>
      <c r="EA29" s="20"/>
      <c r="EB29" s="216"/>
      <c r="EC29" s="216"/>
      <c r="ED29" s="20"/>
      <c r="EE29" s="20"/>
      <c r="EF29" s="216"/>
      <c r="EG29" s="20"/>
      <c r="EH29" s="216"/>
      <c r="EI29" s="20"/>
      <c r="EJ29" s="218"/>
      <c r="EK29" s="22"/>
      <c r="EL29" s="216"/>
      <c r="EM29" s="20"/>
      <c r="EN29" s="216"/>
      <c r="EO29" s="20"/>
      <c r="EP29" s="216"/>
      <c r="EQ29" s="20"/>
      <c r="ER29" s="216"/>
      <c r="ES29" s="20"/>
      <c r="ET29" s="216"/>
      <c r="EU29" s="20"/>
      <c r="EV29" s="216"/>
      <c r="EW29" s="20"/>
    </row>
    <row r="30" spans="1:153" ht="10.5" customHeight="1">
      <c r="A30" s="18" t="s">
        <v>23</v>
      </c>
      <c r="B30" s="216">
        <v>6125.28</v>
      </c>
      <c r="C30" s="216">
        <v>173.57</v>
      </c>
      <c r="D30" s="216">
        <v>4797.3599999999997</v>
      </c>
      <c r="E30" s="216">
        <v>1154.3499999999999</v>
      </c>
      <c r="F30" s="216">
        <v>2.12</v>
      </c>
      <c r="G30" s="216">
        <v>13.08</v>
      </c>
      <c r="H30" s="216">
        <v>1.65</v>
      </c>
      <c r="I30" s="216">
        <v>2.41</v>
      </c>
      <c r="J30" s="20">
        <v>19954</v>
      </c>
      <c r="K30" s="20"/>
      <c r="L30" s="20">
        <v>369064</v>
      </c>
      <c r="M30" s="20">
        <v>8989</v>
      </c>
      <c r="N30" s="20">
        <v>13030</v>
      </c>
      <c r="O30" s="20">
        <v>9431</v>
      </c>
      <c r="P30" s="20">
        <v>28208</v>
      </c>
      <c r="Q30" s="20">
        <v>5451</v>
      </c>
      <c r="R30" s="20">
        <v>5416</v>
      </c>
      <c r="S30" s="20">
        <v>122222</v>
      </c>
      <c r="T30" s="20">
        <v>64057</v>
      </c>
      <c r="U30" s="20">
        <v>43123</v>
      </c>
      <c r="V30" s="20">
        <v>15042</v>
      </c>
      <c r="X30" s="18" t="s">
        <v>23</v>
      </c>
      <c r="Y30" s="216">
        <v>7548.37</v>
      </c>
      <c r="Z30" s="216">
        <v>128.9</v>
      </c>
      <c r="AA30" s="216">
        <v>6138.83</v>
      </c>
      <c r="AB30" s="216">
        <v>1280.6400000000001</v>
      </c>
      <c r="AC30" s="216">
        <v>1.91</v>
      </c>
      <c r="AD30" s="216">
        <v>12.6</v>
      </c>
      <c r="AE30" s="216">
        <v>1.63</v>
      </c>
      <c r="AF30" s="216">
        <v>2.16</v>
      </c>
      <c r="AG30" s="20">
        <v>13336</v>
      </c>
      <c r="AH30" s="20"/>
      <c r="AI30" s="20">
        <v>313124</v>
      </c>
      <c r="AJ30" s="20">
        <v>7959</v>
      </c>
      <c r="AK30" s="20">
        <v>8936</v>
      </c>
      <c r="AL30" s="20">
        <v>6984</v>
      </c>
      <c r="AM30" s="20">
        <v>24841</v>
      </c>
      <c r="AN30" s="20">
        <v>4873</v>
      </c>
      <c r="AO30" s="20">
        <v>4142</v>
      </c>
      <c r="AP30" s="20">
        <v>100663</v>
      </c>
      <c r="AQ30" s="20">
        <v>40362</v>
      </c>
      <c r="AR30" s="20">
        <v>48857</v>
      </c>
      <c r="AS30" s="20">
        <v>11444</v>
      </c>
      <c r="AU30" s="18" t="s">
        <v>23</v>
      </c>
      <c r="AV30" s="216">
        <v>10966.47</v>
      </c>
      <c r="AW30" s="216">
        <v>204.32</v>
      </c>
      <c r="AX30" s="216">
        <v>9486.6</v>
      </c>
      <c r="AY30" s="216">
        <v>1275.55</v>
      </c>
      <c r="AZ30" s="216">
        <v>1.84</v>
      </c>
      <c r="BA30" s="216">
        <v>7.41</v>
      </c>
      <c r="BB30" s="216">
        <v>1.73</v>
      </c>
      <c r="BC30" s="216">
        <v>1.78</v>
      </c>
      <c r="BD30" s="20">
        <v>11710</v>
      </c>
      <c r="BE30" s="20"/>
      <c r="BF30" s="20">
        <v>264356</v>
      </c>
      <c r="BG30" s="20">
        <v>6879</v>
      </c>
      <c r="BH30" s="20">
        <v>7168</v>
      </c>
      <c r="BI30" s="20">
        <v>6368</v>
      </c>
      <c r="BJ30" s="20">
        <v>35689</v>
      </c>
      <c r="BK30" s="20">
        <v>3984</v>
      </c>
      <c r="BL30" s="20">
        <v>4023</v>
      </c>
      <c r="BM30" s="20">
        <v>128417</v>
      </c>
      <c r="BN30" s="20">
        <v>54013</v>
      </c>
      <c r="BO30" s="20">
        <v>65261</v>
      </c>
      <c r="BP30" s="20">
        <v>9143</v>
      </c>
      <c r="BR30" s="18" t="s">
        <v>23</v>
      </c>
      <c r="BS30" s="216">
        <v>16783.29</v>
      </c>
      <c r="BT30" s="216">
        <v>527.49</v>
      </c>
      <c r="BU30" s="216">
        <v>14887.03</v>
      </c>
      <c r="BV30" s="216">
        <v>1368.78</v>
      </c>
      <c r="BW30" s="216">
        <v>2.58</v>
      </c>
      <c r="BX30" s="216">
        <v>15.99</v>
      </c>
      <c r="BY30" s="216">
        <v>2.11</v>
      </c>
      <c r="BZ30" s="216">
        <v>2.5099999999999998</v>
      </c>
      <c r="CA30" s="20">
        <v>24823</v>
      </c>
      <c r="CB30" s="20"/>
      <c r="CC30" s="20">
        <v>422262</v>
      </c>
      <c r="CD30" s="20">
        <v>11681</v>
      </c>
      <c r="CE30" s="20">
        <v>14588</v>
      </c>
      <c r="CF30" s="20">
        <v>9610</v>
      </c>
      <c r="CG30" s="20">
        <v>26405</v>
      </c>
      <c r="CH30" s="20">
        <v>5524</v>
      </c>
      <c r="CI30" s="20">
        <v>5817</v>
      </c>
      <c r="CJ30" s="20">
        <v>416608</v>
      </c>
      <c r="CK30" s="20">
        <v>222738</v>
      </c>
      <c r="CL30" s="20">
        <v>173902</v>
      </c>
      <c r="CM30" s="20">
        <v>19968</v>
      </c>
      <c r="CO30" s="18" t="s">
        <v>23</v>
      </c>
      <c r="CP30" s="216">
        <v>14625.9</v>
      </c>
      <c r="CQ30" s="216">
        <v>488.17</v>
      </c>
      <c r="CR30" s="216">
        <v>11971.28</v>
      </c>
      <c r="CS30" s="216">
        <v>2166.4499999999998</v>
      </c>
      <c r="CT30" s="216">
        <v>2.3199999999999998</v>
      </c>
      <c r="CU30" s="216">
        <v>14.84</v>
      </c>
      <c r="CV30" s="216">
        <v>1.8</v>
      </c>
      <c r="CW30" s="216">
        <v>2.38</v>
      </c>
      <c r="CX30" s="20">
        <v>27495</v>
      </c>
      <c r="CY30" s="20"/>
      <c r="CZ30" s="20">
        <v>509857</v>
      </c>
      <c r="DA30" s="20">
        <v>10583</v>
      </c>
      <c r="DB30" s="20">
        <v>12260</v>
      </c>
      <c r="DC30" s="20">
        <v>11837</v>
      </c>
      <c r="DD30" s="20">
        <v>34350</v>
      </c>
      <c r="DE30" s="20">
        <v>5875</v>
      </c>
      <c r="DF30" s="20">
        <v>5145</v>
      </c>
      <c r="DG30" s="20">
        <v>402144</v>
      </c>
      <c r="DH30" s="20">
        <v>248896</v>
      </c>
      <c r="DI30" s="20">
        <v>126687</v>
      </c>
      <c r="DJ30" s="20">
        <v>26561</v>
      </c>
      <c r="DL30" s="18" t="s">
        <v>23</v>
      </c>
      <c r="DM30" s="216">
        <v>2438.15</v>
      </c>
      <c r="DN30" s="20">
        <v>7977</v>
      </c>
      <c r="DO30" s="216">
        <v>10.83</v>
      </c>
      <c r="DP30" s="20">
        <v>99226</v>
      </c>
      <c r="DQ30" s="216">
        <v>3.53</v>
      </c>
      <c r="DR30" s="20">
        <v>63324</v>
      </c>
      <c r="DS30" s="216">
        <v>206.07</v>
      </c>
      <c r="DT30" s="216">
        <v>32.4</v>
      </c>
      <c r="DU30" s="20">
        <v>288747</v>
      </c>
      <c r="DV30" s="20">
        <v>59503</v>
      </c>
      <c r="DW30" s="222"/>
      <c r="DX30" s="216">
        <v>81.790000000000006</v>
      </c>
      <c r="DY30" s="216">
        <v>32.200000000000003</v>
      </c>
      <c r="DZ30" s="20">
        <v>343437</v>
      </c>
      <c r="EA30" s="20">
        <v>28091</v>
      </c>
      <c r="EB30" s="216">
        <v>124.28</v>
      </c>
      <c r="EC30" s="216">
        <v>32.54</v>
      </c>
      <c r="ED30" s="20">
        <v>252751</v>
      </c>
      <c r="EE30" s="20">
        <v>31412</v>
      </c>
      <c r="EF30" s="216">
        <v>3285.39</v>
      </c>
      <c r="EG30" s="20">
        <v>5673</v>
      </c>
      <c r="EH30" s="216">
        <v>5942.98</v>
      </c>
      <c r="EI30" s="20">
        <v>4102</v>
      </c>
      <c r="EK30" s="18" t="s">
        <v>23</v>
      </c>
      <c r="EL30" s="216">
        <v>15.78</v>
      </c>
      <c r="EM30" s="20">
        <v>76669</v>
      </c>
      <c r="EN30" s="216">
        <v>3.12</v>
      </c>
      <c r="EO30" s="20">
        <v>54111</v>
      </c>
      <c r="EP30" s="216">
        <v>7976.53</v>
      </c>
      <c r="EQ30" s="20">
        <v>10627</v>
      </c>
      <c r="ER30" s="216">
        <v>6681.2</v>
      </c>
      <c r="ES30" s="20">
        <v>9602</v>
      </c>
      <c r="ET30" s="216">
        <v>3.55</v>
      </c>
      <c r="EU30" s="20">
        <v>76739</v>
      </c>
      <c r="EV30" s="216">
        <v>20.51</v>
      </c>
      <c r="EW30" s="20">
        <v>78841</v>
      </c>
    </row>
    <row r="31" spans="1:153" ht="10.5" customHeight="1">
      <c r="A31" s="18"/>
      <c r="B31" s="216"/>
      <c r="C31" s="216"/>
      <c r="D31" s="216"/>
      <c r="E31" s="216"/>
      <c r="F31" s="216"/>
      <c r="G31" s="216"/>
      <c r="H31" s="216"/>
      <c r="I31" s="216"/>
      <c r="J31" s="20"/>
      <c r="K31" s="20"/>
      <c r="L31" s="20"/>
      <c r="M31" s="20"/>
      <c r="N31" s="20"/>
      <c r="O31" s="20"/>
      <c r="P31" s="20"/>
      <c r="Q31" s="20"/>
      <c r="R31" s="20"/>
      <c r="S31" s="20"/>
      <c r="T31" s="20"/>
      <c r="U31" s="20"/>
      <c r="V31" s="20"/>
      <c r="X31" s="18"/>
      <c r="Y31" s="216"/>
      <c r="Z31" s="216"/>
      <c r="AA31" s="216"/>
      <c r="AB31" s="216"/>
      <c r="AC31" s="216"/>
      <c r="AD31" s="216"/>
      <c r="AE31" s="216"/>
      <c r="AF31" s="216"/>
      <c r="AG31" s="20"/>
      <c r="AH31" s="20"/>
      <c r="AI31" s="20"/>
      <c r="AJ31" s="20"/>
      <c r="AK31" s="20"/>
      <c r="AL31" s="20"/>
      <c r="AM31" s="20"/>
      <c r="AN31" s="20"/>
      <c r="AO31" s="20"/>
      <c r="AP31" s="20"/>
      <c r="AQ31" s="20"/>
      <c r="AR31" s="20"/>
      <c r="AS31" s="20"/>
      <c r="AU31" s="18"/>
      <c r="AV31" s="216"/>
      <c r="AW31" s="216"/>
      <c r="AX31" s="216"/>
      <c r="AY31" s="216"/>
      <c r="AZ31" s="216"/>
      <c r="BA31" s="216"/>
      <c r="BB31" s="216"/>
      <c r="BC31" s="216"/>
      <c r="BD31" s="20"/>
      <c r="BE31" s="20"/>
      <c r="BF31" s="20"/>
      <c r="BG31" s="20"/>
      <c r="BH31" s="20"/>
      <c r="BI31" s="20"/>
      <c r="BJ31" s="20"/>
      <c r="BK31" s="20"/>
      <c r="BL31" s="20"/>
      <c r="BM31" s="20"/>
      <c r="BN31" s="20"/>
      <c r="BO31" s="20"/>
      <c r="BP31" s="20"/>
      <c r="BR31" s="18"/>
      <c r="BS31" s="216"/>
      <c r="BT31" s="216"/>
      <c r="BU31" s="216"/>
      <c r="BV31" s="216"/>
      <c r="BW31" s="216"/>
      <c r="BX31" s="216"/>
      <c r="BY31" s="216"/>
      <c r="BZ31" s="216"/>
      <c r="CA31" s="20"/>
      <c r="CB31" s="20"/>
      <c r="CC31" s="20"/>
      <c r="CD31" s="20"/>
      <c r="CE31" s="20"/>
      <c r="CF31" s="20"/>
      <c r="CG31" s="20"/>
      <c r="CH31" s="20"/>
      <c r="CI31" s="20"/>
      <c r="CJ31" s="20"/>
      <c r="CK31" s="20"/>
      <c r="CL31" s="20"/>
      <c r="CM31" s="20"/>
      <c r="CO31" s="18"/>
      <c r="CP31" s="216"/>
      <c r="CQ31" s="216"/>
      <c r="CR31" s="216"/>
      <c r="CS31" s="216"/>
      <c r="CT31" s="216"/>
      <c r="CU31" s="216"/>
      <c r="CV31" s="216"/>
      <c r="CW31" s="216"/>
      <c r="CX31" s="20"/>
      <c r="CY31" s="20"/>
      <c r="CZ31" s="20"/>
      <c r="DA31" s="20"/>
      <c r="DB31" s="20"/>
      <c r="DC31" s="20"/>
      <c r="DD31" s="20"/>
      <c r="DE31" s="20"/>
      <c r="DF31" s="20"/>
      <c r="DG31" s="20"/>
      <c r="DH31" s="20"/>
      <c r="DI31" s="20"/>
      <c r="DJ31" s="20"/>
      <c r="DL31" s="18"/>
      <c r="DM31" s="216"/>
      <c r="DN31" s="20"/>
      <c r="DO31" s="216"/>
      <c r="DP31" s="20"/>
      <c r="DQ31" s="216"/>
      <c r="DR31" s="20"/>
      <c r="DS31" s="216"/>
      <c r="DT31" s="216"/>
      <c r="DU31" s="20"/>
      <c r="DV31" s="20"/>
      <c r="DW31" s="222"/>
      <c r="DX31" s="216"/>
      <c r="DY31" s="216"/>
      <c r="DZ31" s="20"/>
      <c r="EA31" s="20"/>
      <c r="EB31" s="216"/>
      <c r="EC31" s="216"/>
      <c r="ED31" s="20"/>
      <c r="EE31" s="20"/>
      <c r="EF31" s="216"/>
      <c r="EG31" s="20"/>
      <c r="EH31" s="216"/>
      <c r="EI31" s="20"/>
      <c r="EK31" s="18"/>
      <c r="EL31" s="216"/>
      <c r="EM31" s="20"/>
      <c r="EN31" s="216"/>
      <c r="EO31" s="20"/>
      <c r="EP31" s="216"/>
      <c r="EQ31" s="20"/>
      <c r="ER31" s="216"/>
      <c r="ES31" s="20"/>
      <c r="ET31" s="216"/>
      <c r="EU31" s="20"/>
      <c r="EV31" s="216"/>
      <c r="EW31" s="20"/>
    </row>
    <row r="32" spans="1:153" ht="10.5" customHeight="1">
      <c r="A32" s="18"/>
      <c r="B32" s="216"/>
      <c r="C32" s="216"/>
      <c r="D32" s="216"/>
      <c r="E32" s="216"/>
      <c r="F32" s="216"/>
      <c r="G32" s="216"/>
      <c r="H32" s="216"/>
      <c r="I32" s="216"/>
      <c r="J32" s="20"/>
      <c r="K32" s="20"/>
      <c r="L32" s="20"/>
      <c r="M32" s="20"/>
      <c r="N32" s="20"/>
      <c r="O32" s="20"/>
      <c r="P32" s="20"/>
      <c r="Q32" s="20"/>
      <c r="R32" s="20"/>
      <c r="S32" s="20"/>
      <c r="T32" s="20"/>
      <c r="U32" s="20"/>
      <c r="V32" s="20"/>
      <c r="X32" s="18"/>
      <c r="Y32" s="216"/>
      <c r="Z32" s="216"/>
      <c r="AA32" s="216"/>
      <c r="AB32" s="216"/>
      <c r="AC32" s="216"/>
      <c r="AD32" s="216"/>
      <c r="AE32" s="216"/>
      <c r="AF32" s="216"/>
      <c r="AG32" s="20"/>
      <c r="AH32" s="20"/>
      <c r="AI32" s="20"/>
      <c r="AJ32" s="20"/>
      <c r="AK32" s="20"/>
      <c r="AL32" s="20"/>
      <c r="AM32" s="20"/>
      <c r="AN32" s="20"/>
      <c r="AO32" s="20"/>
      <c r="AP32" s="20"/>
      <c r="AQ32" s="20"/>
      <c r="AR32" s="20"/>
      <c r="AS32" s="20"/>
      <c r="AU32" s="18"/>
      <c r="AV32" s="216"/>
      <c r="AW32" s="216"/>
      <c r="AX32" s="216"/>
      <c r="AY32" s="216"/>
      <c r="AZ32" s="216"/>
      <c r="BA32" s="216"/>
      <c r="BB32" s="216"/>
      <c r="BC32" s="216"/>
      <c r="BD32" s="20"/>
      <c r="BE32" s="20"/>
      <c r="BF32" s="20"/>
      <c r="BG32" s="20"/>
      <c r="BH32" s="20"/>
      <c r="BI32" s="20"/>
      <c r="BJ32" s="20"/>
      <c r="BK32" s="20"/>
      <c r="BL32" s="20"/>
      <c r="BM32" s="20"/>
      <c r="BN32" s="20"/>
      <c r="BO32" s="20"/>
      <c r="BP32" s="20"/>
      <c r="BR32" s="18"/>
      <c r="BS32" s="216"/>
      <c r="BT32" s="216"/>
      <c r="BU32" s="216"/>
      <c r="BV32" s="216"/>
      <c r="BW32" s="216"/>
      <c r="BX32" s="216"/>
      <c r="BY32" s="216"/>
      <c r="BZ32" s="216"/>
      <c r="CA32" s="20"/>
      <c r="CB32" s="20"/>
      <c r="CC32" s="20"/>
      <c r="CD32" s="20"/>
      <c r="CE32" s="20"/>
      <c r="CF32" s="20"/>
      <c r="CG32" s="20"/>
      <c r="CH32" s="20"/>
      <c r="CI32" s="20"/>
      <c r="CJ32" s="20"/>
      <c r="CK32" s="20"/>
      <c r="CL32" s="20"/>
      <c r="CM32" s="20"/>
      <c r="CO32" s="18"/>
      <c r="CP32" s="216"/>
      <c r="CQ32" s="216"/>
      <c r="CR32" s="216"/>
      <c r="CS32" s="216"/>
      <c r="CT32" s="216"/>
      <c r="CU32" s="216"/>
      <c r="CV32" s="216"/>
      <c r="CW32" s="216"/>
      <c r="CX32" s="20"/>
      <c r="CY32" s="20"/>
      <c r="CZ32" s="20"/>
      <c r="DA32" s="20"/>
      <c r="DB32" s="20"/>
      <c r="DC32" s="20"/>
      <c r="DD32" s="20"/>
      <c r="DE32" s="20"/>
      <c r="DF32" s="20"/>
      <c r="DG32" s="20"/>
      <c r="DH32" s="20"/>
      <c r="DI32" s="20"/>
      <c r="DJ32" s="20"/>
      <c r="DL32" s="18"/>
      <c r="DM32" s="216"/>
      <c r="DN32" s="20"/>
      <c r="DO32" s="216"/>
      <c r="DP32" s="20"/>
      <c r="DQ32" s="216"/>
      <c r="DR32" s="20"/>
      <c r="DS32" s="216"/>
      <c r="DT32" s="216"/>
      <c r="DU32" s="20"/>
      <c r="DV32" s="20"/>
      <c r="DW32" s="222"/>
      <c r="DX32" s="216"/>
      <c r="DY32" s="216"/>
      <c r="DZ32" s="20"/>
      <c r="EA32" s="20"/>
      <c r="EB32" s="216"/>
      <c r="EC32" s="216"/>
      <c r="ED32" s="20"/>
      <c r="EE32" s="20"/>
      <c r="EF32" s="216"/>
      <c r="EG32" s="20"/>
      <c r="EH32" s="216"/>
      <c r="EI32" s="20"/>
      <c r="EK32" s="18"/>
      <c r="EL32" s="216"/>
      <c r="EM32" s="20"/>
      <c r="EN32" s="216"/>
      <c r="EO32" s="20"/>
      <c r="EP32" s="216"/>
      <c r="EQ32" s="20"/>
      <c r="ER32" s="216"/>
      <c r="ES32" s="20"/>
      <c r="ET32" s="216"/>
      <c r="EU32" s="20"/>
      <c r="EV32" s="216"/>
      <c r="EW32" s="20"/>
    </row>
    <row r="33" spans="1:153" ht="10.5" customHeight="1">
      <c r="A33" s="22" t="s">
        <v>25</v>
      </c>
      <c r="B33" s="216">
        <v>506.5</v>
      </c>
      <c r="C33" s="216">
        <v>13.54</v>
      </c>
      <c r="D33" s="216">
        <v>395.24</v>
      </c>
      <c r="E33" s="216">
        <v>97.72</v>
      </c>
      <c r="F33" s="216">
        <v>2.14</v>
      </c>
      <c r="G33" s="216">
        <v>13.14</v>
      </c>
      <c r="H33" s="216">
        <v>1.68</v>
      </c>
      <c r="I33" s="216">
        <v>2.46</v>
      </c>
      <c r="J33" s="20">
        <v>18758</v>
      </c>
      <c r="K33" s="20"/>
      <c r="L33" s="20">
        <v>343634</v>
      </c>
      <c r="M33" s="20">
        <v>8902</v>
      </c>
      <c r="N33" s="20">
        <v>13616</v>
      </c>
      <c r="O33" s="20">
        <v>8782</v>
      </c>
      <c r="P33" s="20">
        <v>26142</v>
      </c>
      <c r="Q33" s="20">
        <v>5300</v>
      </c>
      <c r="R33" s="20">
        <v>5543</v>
      </c>
      <c r="S33" s="20">
        <v>9501</v>
      </c>
      <c r="T33" s="20">
        <v>4652</v>
      </c>
      <c r="U33" s="20">
        <v>3518</v>
      </c>
      <c r="V33" s="20">
        <v>1331</v>
      </c>
      <c r="X33" s="22" t="s">
        <v>25</v>
      </c>
      <c r="Y33" s="216">
        <v>611.75</v>
      </c>
      <c r="Z33" s="216">
        <v>10.37</v>
      </c>
      <c r="AA33" s="216">
        <v>495.61</v>
      </c>
      <c r="AB33" s="216">
        <v>105.77</v>
      </c>
      <c r="AC33" s="216">
        <v>1.95</v>
      </c>
      <c r="AD33" s="216">
        <v>12.99</v>
      </c>
      <c r="AE33" s="216">
        <v>1.67</v>
      </c>
      <c r="AF33" s="216">
        <v>2.19</v>
      </c>
      <c r="AG33" s="20">
        <v>13152</v>
      </c>
      <c r="AH33" s="20"/>
      <c r="AI33" s="20">
        <v>299810</v>
      </c>
      <c r="AJ33" s="20">
        <v>7982</v>
      </c>
      <c r="AK33" s="20">
        <v>9264</v>
      </c>
      <c r="AL33" s="20">
        <v>6736</v>
      </c>
      <c r="AM33" s="20">
        <v>23079</v>
      </c>
      <c r="AN33" s="20">
        <v>4780</v>
      </c>
      <c r="AO33" s="20">
        <v>4222</v>
      </c>
      <c r="AP33" s="20">
        <v>8046</v>
      </c>
      <c r="AQ33" s="20">
        <v>3110</v>
      </c>
      <c r="AR33" s="20">
        <v>3956</v>
      </c>
      <c r="AS33" s="20">
        <v>980</v>
      </c>
      <c r="AU33" s="22" t="s">
        <v>25</v>
      </c>
      <c r="AV33" s="216">
        <v>922.66</v>
      </c>
      <c r="AW33" s="216">
        <v>16.77</v>
      </c>
      <c r="AX33" s="216">
        <v>808.71</v>
      </c>
      <c r="AY33" s="216">
        <v>97.18</v>
      </c>
      <c r="AZ33" s="216">
        <v>1.88</v>
      </c>
      <c r="BA33" s="216">
        <v>6.69</v>
      </c>
      <c r="BB33" s="216">
        <v>1.78</v>
      </c>
      <c r="BC33" s="216">
        <v>1.84</v>
      </c>
      <c r="BD33" s="20">
        <v>10907</v>
      </c>
      <c r="BE33" s="20"/>
      <c r="BF33" s="20">
        <v>216972</v>
      </c>
      <c r="BG33" s="20">
        <v>7077</v>
      </c>
      <c r="BH33" s="20">
        <v>7207</v>
      </c>
      <c r="BI33" s="20">
        <v>5815</v>
      </c>
      <c r="BJ33" s="20">
        <v>32410</v>
      </c>
      <c r="BK33" s="20">
        <v>3975</v>
      </c>
      <c r="BL33" s="20">
        <v>3924</v>
      </c>
      <c r="BM33" s="20">
        <v>10063</v>
      </c>
      <c r="BN33" s="20">
        <v>3639</v>
      </c>
      <c r="BO33" s="20">
        <v>5723</v>
      </c>
      <c r="BP33" s="20">
        <v>700</v>
      </c>
      <c r="BR33" s="22" t="s">
        <v>25</v>
      </c>
      <c r="BS33" s="216">
        <v>1376.9</v>
      </c>
      <c r="BT33" s="216">
        <v>37.25</v>
      </c>
      <c r="BU33" s="216">
        <v>1221.81</v>
      </c>
      <c r="BV33" s="216">
        <v>117.85</v>
      </c>
      <c r="BW33" s="216">
        <v>2.5499999999999998</v>
      </c>
      <c r="BX33" s="216">
        <v>15.41</v>
      </c>
      <c r="BY33" s="216">
        <v>2.15</v>
      </c>
      <c r="BZ33" s="216">
        <v>2.65</v>
      </c>
      <c r="CA33" s="20">
        <v>20367</v>
      </c>
      <c r="CB33" s="20"/>
      <c r="CC33" s="20">
        <v>331292</v>
      </c>
      <c r="CD33" s="20">
        <v>11240</v>
      </c>
      <c r="CE33" s="20">
        <v>16709</v>
      </c>
      <c r="CF33" s="20">
        <v>7991</v>
      </c>
      <c r="CG33" s="20">
        <v>21500</v>
      </c>
      <c r="CH33" s="20">
        <v>5236</v>
      </c>
      <c r="CI33" s="20">
        <v>6307</v>
      </c>
      <c r="CJ33" s="20">
        <v>28043</v>
      </c>
      <c r="CK33" s="20">
        <v>12341</v>
      </c>
      <c r="CL33" s="20">
        <v>13733</v>
      </c>
      <c r="CM33" s="20">
        <v>1969</v>
      </c>
      <c r="CO33" s="22" t="s">
        <v>25</v>
      </c>
      <c r="CP33" s="216">
        <v>1266.46</v>
      </c>
      <c r="CQ33" s="216">
        <v>65.83</v>
      </c>
      <c r="CR33" s="216">
        <v>996.87</v>
      </c>
      <c r="CS33" s="216">
        <v>203.76</v>
      </c>
      <c r="CT33" s="216">
        <v>2.5299999999999998</v>
      </c>
      <c r="CU33" s="216">
        <v>11.95</v>
      </c>
      <c r="CV33" s="216">
        <v>1.82</v>
      </c>
      <c r="CW33" s="216">
        <v>2.95</v>
      </c>
      <c r="CX33" s="20">
        <v>26804</v>
      </c>
      <c r="CY33" s="20"/>
      <c r="CZ33" s="20">
        <v>279236</v>
      </c>
      <c r="DA33" s="20">
        <v>12051</v>
      </c>
      <c r="DB33" s="20">
        <v>17427</v>
      </c>
      <c r="DC33" s="20">
        <v>10596</v>
      </c>
      <c r="DD33" s="20">
        <v>23362</v>
      </c>
      <c r="DE33" s="20">
        <v>6619</v>
      </c>
      <c r="DF33" s="20">
        <v>5900</v>
      </c>
      <c r="DG33" s="20">
        <v>33946</v>
      </c>
      <c r="DH33" s="20">
        <v>18382</v>
      </c>
      <c r="DI33" s="20">
        <v>12013</v>
      </c>
      <c r="DJ33" s="20">
        <v>3551</v>
      </c>
      <c r="DL33" s="22" t="s">
        <v>25</v>
      </c>
      <c r="DM33" s="216">
        <v>199.22</v>
      </c>
      <c r="DN33" s="20">
        <v>7928</v>
      </c>
      <c r="DO33" s="216">
        <v>0.91</v>
      </c>
      <c r="DP33" s="20">
        <v>75099</v>
      </c>
      <c r="DQ33" s="216">
        <v>0.3</v>
      </c>
      <c r="DR33" s="20">
        <v>47242</v>
      </c>
      <c r="DS33" s="216">
        <v>17.91</v>
      </c>
      <c r="DT33" s="216">
        <v>31.89</v>
      </c>
      <c r="DU33" s="20">
        <v>285548</v>
      </c>
      <c r="DV33" s="20">
        <v>5115</v>
      </c>
      <c r="DW33" s="222"/>
      <c r="DX33" s="216">
        <v>7.74</v>
      </c>
      <c r="DY33" s="216">
        <v>31.25</v>
      </c>
      <c r="DZ33" s="20">
        <v>344885</v>
      </c>
      <c r="EA33" s="20">
        <v>2671</v>
      </c>
      <c r="EB33" s="216">
        <v>10.17</v>
      </c>
      <c r="EC33" s="216">
        <v>32.369999999999997</v>
      </c>
      <c r="ED33" s="20">
        <v>240353</v>
      </c>
      <c r="EE33" s="20">
        <v>2444</v>
      </c>
      <c r="EF33" s="216">
        <v>264.08999999999997</v>
      </c>
      <c r="EG33" s="20">
        <v>5670</v>
      </c>
      <c r="EH33" s="216">
        <v>517.92999999999995</v>
      </c>
      <c r="EI33" s="20">
        <v>4033</v>
      </c>
      <c r="EK33" s="22" t="s">
        <v>25</v>
      </c>
      <c r="EL33" s="216">
        <v>1.34</v>
      </c>
      <c r="EM33" s="20">
        <v>69429</v>
      </c>
      <c r="EN33" s="216">
        <v>0.24</v>
      </c>
      <c r="EO33" s="20">
        <v>59812</v>
      </c>
      <c r="EP33" s="216">
        <v>659.33</v>
      </c>
      <c r="EQ33" s="20">
        <v>10924</v>
      </c>
      <c r="ER33" s="216">
        <v>536.04999999999995</v>
      </c>
      <c r="ES33" s="20">
        <v>10457</v>
      </c>
      <c r="ET33" s="216">
        <v>0.28000000000000003</v>
      </c>
      <c r="EU33" s="20">
        <v>74705</v>
      </c>
      <c r="EV33" s="216">
        <v>1.7</v>
      </c>
      <c r="EW33" s="20">
        <v>69131</v>
      </c>
    </row>
    <row r="34" spans="1:153" ht="10.5" customHeight="1">
      <c r="A34" s="22" t="s">
        <v>289</v>
      </c>
      <c r="B34" s="216">
        <v>511.15</v>
      </c>
      <c r="C34" s="216">
        <v>13.77</v>
      </c>
      <c r="D34" s="216">
        <v>401.51</v>
      </c>
      <c r="E34" s="216">
        <v>95.87</v>
      </c>
      <c r="F34" s="216">
        <v>2.0699999999999998</v>
      </c>
      <c r="G34" s="216">
        <v>12.56</v>
      </c>
      <c r="H34" s="216">
        <v>1.65</v>
      </c>
      <c r="I34" s="216">
        <v>2.35</v>
      </c>
      <c r="J34" s="20">
        <v>18344</v>
      </c>
      <c r="K34" s="20"/>
      <c r="L34" s="20">
        <v>335435</v>
      </c>
      <c r="M34" s="20">
        <v>8826</v>
      </c>
      <c r="N34" s="20">
        <v>12669</v>
      </c>
      <c r="O34" s="20">
        <v>8855</v>
      </c>
      <c r="P34" s="20">
        <v>26705</v>
      </c>
      <c r="Q34" s="20">
        <v>5364</v>
      </c>
      <c r="R34" s="20">
        <v>5390</v>
      </c>
      <c r="S34" s="20">
        <v>9377</v>
      </c>
      <c r="T34" s="20">
        <v>4619</v>
      </c>
      <c r="U34" s="20">
        <v>3544</v>
      </c>
      <c r="V34" s="20">
        <v>1215</v>
      </c>
      <c r="X34" s="22" t="s">
        <v>289</v>
      </c>
      <c r="Y34" s="216">
        <v>634.29999999999995</v>
      </c>
      <c r="Z34" s="216">
        <v>10.97</v>
      </c>
      <c r="AA34" s="216">
        <v>519.14</v>
      </c>
      <c r="AB34" s="216">
        <v>104.19</v>
      </c>
      <c r="AC34" s="216">
        <v>1.91</v>
      </c>
      <c r="AD34" s="216">
        <v>12.64</v>
      </c>
      <c r="AE34" s="216">
        <v>1.64</v>
      </c>
      <c r="AF34" s="216">
        <v>2.16</v>
      </c>
      <c r="AG34" s="20">
        <v>12990</v>
      </c>
      <c r="AH34" s="20"/>
      <c r="AI34" s="20">
        <v>300126</v>
      </c>
      <c r="AJ34" s="20">
        <v>7774</v>
      </c>
      <c r="AK34" s="20">
        <v>8755</v>
      </c>
      <c r="AL34" s="20">
        <v>6789</v>
      </c>
      <c r="AM34" s="20">
        <v>23750</v>
      </c>
      <c r="AN34" s="20">
        <v>4750</v>
      </c>
      <c r="AO34" s="20">
        <v>4046</v>
      </c>
      <c r="AP34" s="20">
        <v>8239</v>
      </c>
      <c r="AQ34" s="20">
        <v>3291</v>
      </c>
      <c r="AR34" s="20">
        <v>4036</v>
      </c>
      <c r="AS34" s="20">
        <v>912</v>
      </c>
      <c r="AU34" s="22" t="s">
        <v>289</v>
      </c>
      <c r="AV34" s="216">
        <v>926.63</v>
      </c>
      <c r="AW34" s="216">
        <v>19.03</v>
      </c>
      <c r="AX34" s="216">
        <v>806.19</v>
      </c>
      <c r="AY34" s="216">
        <v>101.41</v>
      </c>
      <c r="AZ34" s="216">
        <v>1.84</v>
      </c>
      <c r="BA34" s="216">
        <v>6.37</v>
      </c>
      <c r="BB34" s="216">
        <v>1.74</v>
      </c>
      <c r="BC34" s="216">
        <v>1.75</v>
      </c>
      <c r="BD34" s="20">
        <v>10726</v>
      </c>
      <c r="BE34" s="20"/>
      <c r="BF34" s="20">
        <v>206003</v>
      </c>
      <c r="BG34" s="20">
        <v>6557</v>
      </c>
      <c r="BH34" s="20">
        <v>7228</v>
      </c>
      <c r="BI34" s="20">
        <v>5843</v>
      </c>
      <c r="BJ34" s="20">
        <v>32348</v>
      </c>
      <c r="BK34" s="20">
        <v>3770</v>
      </c>
      <c r="BL34" s="20">
        <v>4126</v>
      </c>
      <c r="BM34" s="20">
        <v>9939</v>
      </c>
      <c r="BN34" s="20">
        <v>3920</v>
      </c>
      <c r="BO34" s="20">
        <v>5286</v>
      </c>
      <c r="BP34" s="20">
        <v>733</v>
      </c>
      <c r="BR34" s="22" t="s">
        <v>289</v>
      </c>
      <c r="BS34" s="216">
        <v>1378.6</v>
      </c>
      <c r="BT34" s="216">
        <v>38.229999999999997</v>
      </c>
      <c r="BU34" s="216">
        <v>1227.7</v>
      </c>
      <c r="BV34" s="216">
        <v>112.68</v>
      </c>
      <c r="BW34" s="216">
        <v>2.5</v>
      </c>
      <c r="BX34" s="216">
        <v>15.35</v>
      </c>
      <c r="BY34" s="216">
        <v>2.11</v>
      </c>
      <c r="BZ34" s="216">
        <v>2.4300000000000002</v>
      </c>
      <c r="CA34" s="20">
        <v>22282</v>
      </c>
      <c r="CB34" s="20"/>
      <c r="CC34" s="20">
        <v>409248</v>
      </c>
      <c r="CD34" s="20">
        <v>10997</v>
      </c>
      <c r="CE34" s="20">
        <v>13952</v>
      </c>
      <c r="CF34" s="20">
        <v>8911</v>
      </c>
      <c r="CG34" s="20">
        <v>26660</v>
      </c>
      <c r="CH34" s="20">
        <v>5218</v>
      </c>
      <c r="CI34" s="20">
        <v>5752</v>
      </c>
      <c r="CJ34" s="20">
        <v>30718</v>
      </c>
      <c r="CK34" s="20">
        <v>15645</v>
      </c>
      <c r="CL34" s="20">
        <v>13501</v>
      </c>
      <c r="CM34" s="20">
        <v>1572</v>
      </c>
      <c r="CO34" s="22" t="s">
        <v>289</v>
      </c>
      <c r="CP34" s="216">
        <v>1212.7</v>
      </c>
      <c r="CQ34" s="216">
        <v>34.92</v>
      </c>
      <c r="CR34" s="216">
        <v>1009.52</v>
      </c>
      <c r="CS34" s="216">
        <v>168.25</v>
      </c>
      <c r="CT34" s="216">
        <v>2.2799999999999998</v>
      </c>
      <c r="CU34" s="216">
        <v>14.64</v>
      </c>
      <c r="CV34" s="216">
        <v>1.82</v>
      </c>
      <c r="CW34" s="216">
        <v>2.4700000000000002</v>
      </c>
      <c r="CX34" s="20">
        <v>33113</v>
      </c>
      <c r="CY34" s="20"/>
      <c r="CZ34" s="20">
        <v>731554</v>
      </c>
      <c r="DA34" s="20">
        <v>12281</v>
      </c>
      <c r="DB34" s="20">
        <v>13150</v>
      </c>
      <c r="DC34" s="20">
        <v>14506</v>
      </c>
      <c r="DD34" s="20">
        <v>49982</v>
      </c>
      <c r="DE34" s="20">
        <v>6733</v>
      </c>
      <c r="DF34" s="20">
        <v>5320</v>
      </c>
      <c r="DG34" s="20">
        <v>40157</v>
      </c>
      <c r="DH34" s="20">
        <v>25546</v>
      </c>
      <c r="DI34" s="20">
        <v>12398</v>
      </c>
      <c r="DJ34" s="20">
        <v>2213</v>
      </c>
      <c r="DL34" s="22" t="s">
        <v>289</v>
      </c>
      <c r="DM34" s="216">
        <v>202.15</v>
      </c>
      <c r="DN34" s="20">
        <v>7883</v>
      </c>
      <c r="DO34" s="216">
        <v>0.84</v>
      </c>
      <c r="DP34" s="20">
        <v>87872</v>
      </c>
      <c r="DQ34" s="216">
        <v>0.36</v>
      </c>
      <c r="DR34" s="20">
        <v>56301</v>
      </c>
      <c r="DS34" s="216">
        <v>18.14</v>
      </c>
      <c r="DT34" s="216">
        <v>31.36</v>
      </c>
      <c r="DU34" s="20">
        <v>269975</v>
      </c>
      <c r="DV34" s="20">
        <v>4897</v>
      </c>
      <c r="DW34" s="222"/>
      <c r="DX34" s="216">
        <v>7.49</v>
      </c>
      <c r="DY34" s="216">
        <v>31.8</v>
      </c>
      <c r="DZ34" s="20">
        <v>329905</v>
      </c>
      <c r="EA34" s="20">
        <v>2471</v>
      </c>
      <c r="EB34" s="216">
        <v>10.65</v>
      </c>
      <c r="EC34" s="216">
        <v>31.04</v>
      </c>
      <c r="ED34" s="20">
        <v>227828</v>
      </c>
      <c r="EE34" s="20">
        <v>2426</v>
      </c>
      <c r="EF34" s="216">
        <v>272.93</v>
      </c>
      <c r="EG34" s="20">
        <v>5535</v>
      </c>
      <c r="EH34" s="216">
        <v>501.31</v>
      </c>
      <c r="EI34" s="20">
        <v>4056</v>
      </c>
      <c r="EK34" s="22" t="s">
        <v>289</v>
      </c>
      <c r="EL34" s="216">
        <v>1.45</v>
      </c>
      <c r="EM34" s="20">
        <v>65571</v>
      </c>
      <c r="EN34" s="216">
        <v>0.13</v>
      </c>
      <c r="EO34" s="20">
        <v>38366</v>
      </c>
      <c r="EP34" s="216">
        <v>657.95</v>
      </c>
      <c r="EQ34" s="20">
        <v>10421</v>
      </c>
      <c r="ER34" s="216">
        <v>530.16</v>
      </c>
      <c r="ES34" s="20">
        <v>8068</v>
      </c>
      <c r="ET34" s="216">
        <v>0.3</v>
      </c>
      <c r="EU34" s="20">
        <v>71549</v>
      </c>
      <c r="EV34" s="216">
        <v>1.72</v>
      </c>
      <c r="EW34" s="20">
        <v>69257</v>
      </c>
    </row>
    <row r="35" spans="1:153" ht="10.5" customHeight="1">
      <c r="A35" s="22" t="s">
        <v>290</v>
      </c>
      <c r="B35" s="216">
        <v>501.57</v>
      </c>
      <c r="C35" s="216">
        <v>15.27</v>
      </c>
      <c r="D35" s="216">
        <v>388.88</v>
      </c>
      <c r="E35" s="216">
        <v>97.42</v>
      </c>
      <c r="F35" s="216">
        <v>2.17</v>
      </c>
      <c r="G35" s="216">
        <v>12.83</v>
      </c>
      <c r="H35" s="216">
        <v>1.68</v>
      </c>
      <c r="I35" s="216">
        <v>2.4500000000000002</v>
      </c>
      <c r="J35" s="20">
        <v>20591</v>
      </c>
      <c r="K35" s="20"/>
      <c r="L35" s="20">
        <v>361067</v>
      </c>
      <c r="M35" s="20">
        <v>9104</v>
      </c>
      <c r="N35" s="20">
        <v>13080</v>
      </c>
      <c r="O35" s="20">
        <v>9495</v>
      </c>
      <c r="P35" s="20">
        <v>28134</v>
      </c>
      <c r="Q35" s="20">
        <v>5425</v>
      </c>
      <c r="R35" s="20">
        <v>5328</v>
      </c>
      <c r="S35" s="20">
        <v>10328</v>
      </c>
      <c r="T35" s="20">
        <v>5513</v>
      </c>
      <c r="U35" s="20">
        <v>3540</v>
      </c>
      <c r="V35" s="20">
        <v>1274</v>
      </c>
      <c r="X35" s="22" t="s">
        <v>290</v>
      </c>
      <c r="Y35" s="216">
        <v>633.45000000000005</v>
      </c>
      <c r="Z35" s="216">
        <v>10.66</v>
      </c>
      <c r="AA35" s="216">
        <v>511.47</v>
      </c>
      <c r="AB35" s="216">
        <v>111.32</v>
      </c>
      <c r="AC35" s="216">
        <v>1.92</v>
      </c>
      <c r="AD35" s="216">
        <v>12.94</v>
      </c>
      <c r="AE35" s="216">
        <v>1.63</v>
      </c>
      <c r="AF35" s="216">
        <v>2.17</v>
      </c>
      <c r="AG35" s="20">
        <v>13112</v>
      </c>
      <c r="AH35" s="20"/>
      <c r="AI35" s="20">
        <v>312547</v>
      </c>
      <c r="AJ35" s="20">
        <v>7800</v>
      </c>
      <c r="AK35" s="20">
        <v>8844</v>
      </c>
      <c r="AL35" s="20">
        <v>6838</v>
      </c>
      <c r="AM35" s="20">
        <v>24162</v>
      </c>
      <c r="AN35" s="20">
        <v>4774</v>
      </c>
      <c r="AO35" s="20">
        <v>4084</v>
      </c>
      <c r="AP35" s="20">
        <v>8306</v>
      </c>
      <c r="AQ35" s="20">
        <v>3332</v>
      </c>
      <c r="AR35" s="20">
        <v>3989</v>
      </c>
      <c r="AS35" s="20">
        <v>984</v>
      </c>
      <c r="AU35" s="22" t="s">
        <v>290</v>
      </c>
      <c r="AV35" s="216">
        <v>953.07</v>
      </c>
      <c r="AW35" s="216">
        <v>19.47</v>
      </c>
      <c r="AX35" s="216">
        <v>820.64</v>
      </c>
      <c r="AY35" s="216">
        <v>112.96</v>
      </c>
      <c r="AZ35" s="216">
        <v>1.8</v>
      </c>
      <c r="BA35" s="216">
        <v>6.56</v>
      </c>
      <c r="BB35" s="216">
        <v>1.69</v>
      </c>
      <c r="BC35" s="216">
        <v>1.79</v>
      </c>
      <c r="BD35" s="20">
        <v>11038</v>
      </c>
      <c r="BE35" s="20"/>
      <c r="BF35" s="20">
        <v>229108</v>
      </c>
      <c r="BG35" s="20">
        <v>6387</v>
      </c>
      <c r="BH35" s="20">
        <v>7233</v>
      </c>
      <c r="BI35" s="20">
        <v>6136</v>
      </c>
      <c r="BJ35" s="20">
        <v>34903</v>
      </c>
      <c r="BK35" s="20">
        <v>3785</v>
      </c>
      <c r="BL35" s="20">
        <v>4046</v>
      </c>
      <c r="BM35" s="20">
        <v>10520</v>
      </c>
      <c r="BN35" s="20">
        <v>4461</v>
      </c>
      <c r="BO35" s="20">
        <v>5242</v>
      </c>
      <c r="BP35" s="20">
        <v>817</v>
      </c>
      <c r="BR35" s="22" t="s">
        <v>290</v>
      </c>
      <c r="BS35" s="216">
        <v>1440.41</v>
      </c>
      <c r="BT35" s="216">
        <v>42.81</v>
      </c>
      <c r="BU35" s="216">
        <v>1286.3</v>
      </c>
      <c r="BV35" s="216">
        <v>111.3</v>
      </c>
      <c r="BW35" s="216">
        <v>2.61</v>
      </c>
      <c r="BX35" s="216">
        <v>16.14</v>
      </c>
      <c r="BY35" s="216">
        <v>2.16</v>
      </c>
      <c r="BZ35" s="216">
        <v>2.62</v>
      </c>
      <c r="CA35" s="20">
        <v>26904</v>
      </c>
      <c r="CB35" s="20"/>
      <c r="CC35" s="20">
        <v>526163</v>
      </c>
      <c r="CD35" s="20">
        <v>11328</v>
      </c>
      <c r="CE35" s="20">
        <v>14885</v>
      </c>
      <c r="CF35" s="20">
        <v>10302</v>
      </c>
      <c r="CG35" s="20">
        <v>32592</v>
      </c>
      <c r="CH35" s="20">
        <v>5244</v>
      </c>
      <c r="CI35" s="20">
        <v>5678</v>
      </c>
      <c r="CJ35" s="20">
        <v>38752</v>
      </c>
      <c r="CK35" s="20">
        <v>22524</v>
      </c>
      <c r="CL35" s="20">
        <v>14571</v>
      </c>
      <c r="CM35" s="20">
        <v>1657</v>
      </c>
      <c r="CO35" s="22" t="s">
        <v>290</v>
      </c>
      <c r="CP35" s="216">
        <v>1268.3699999999999</v>
      </c>
      <c r="CQ35" s="216">
        <v>41.53</v>
      </c>
      <c r="CR35" s="216">
        <v>1031.95</v>
      </c>
      <c r="CS35" s="216">
        <v>194.89</v>
      </c>
      <c r="CT35" s="216">
        <v>2.15</v>
      </c>
      <c r="CU35" s="216">
        <v>9.15</v>
      </c>
      <c r="CV35" s="216">
        <v>1.85</v>
      </c>
      <c r="CW35" s="216">
        <v>2.2999999999999998</v>
      </c>
      <c r="CX35" s="20">
        <v>22365</v>
      </c>
      <c r="CY35" s="20"/>
      <c r="CZ35" s="20">
        <v>382469</v>
      </c>
      <c r="DA35" s="20">
        <v>10034</v>
      </c>
      <c r="DB35" s="20">
        <v>10918</v>
      </c>
      <c r="DC35" s="20">
        <v>10385</v>
      </c>
      <c r="DD35" s="20">
        <v>41782</v>
      </c>
      <c r="DE35" s="20">
        <v>5438</v>
      </c>
      <c r="DF35" s="20">
        <v>4757</v>
      </c>
      <c r="DG35" s="20">
        <v>28367</v>
      </c>
      <c r="DH35" s="20">
        <v>15885</v>
      </c>
      <c r="DI35" s="20">
        <v>10354</v>
      </c>
      <c r="DJ35" s="20">
        <v>2128</v>
      </c>
      <c r="DL35" s="22" t="s">
        <v>290</v>
      </c>
      <c r="DM35" s="216">
        <v>196.63</v>
      </c>
      <c r="DN35" s="20">
        <v>7673</v>
      </c>
      <c r="DO35" s="216">
        <v>1</v>
      </c>
      <c r="DP35" s="20">
        <v>122274</v>
      </c>
      <c r="DQ35" s="216">
        <v>0.4</v>
      </c>
      <c r="DR35" s="20">
        <v>52262</v>
      </c>
      <c r="DS35" s="216">
        <v>17.21</v>
      </c>
      <c r="DT35" s="216">
        <v>32.68</v>
      </c>
      <c r="DU35" s="20">
        <v>302223</v>
      </c>
      <c r="DV35" s="20">
        <v>5202</v>
      </c>
      <c r="DW35" s="222"/>
      <c r="DX35" s="216">
        <v>6.8</v>
      </c>
      <c r="DY35" s="216">
        <v>32.26</v>
      </c>
      <c r="DZ35" s="20">
        <v>349508</v>
      </c>
      <c r="EA35" s="20">
        <v>2378</v>
      </c>
      <c r="EB35" s="216">
        <v>10.41</v>
      </c>
      <c r="EC35" s="216">
        <v>32.950000000000003</v>
      </c>
      <c r="ED35" s="20">
        <v>271326</v>
      </c>
      <c r="EE35" s="20">
        <v>2825</v>
      </c>
      <c r="EF35" s="216">
        <v>269.08999999999997</v>
      </c>
      <c r="EG35" s="20">
        <v>5389</v>
      </c>
      <c r="EH35" s="216">
        <v>505.87</v>
      </c>
      <c r="EI35" s="20">
        <v>3742</v>
      </c>
      <c r="EK35" s="22" t="s">
        <v>290</v>
      </c>
      <c r="EL35" s="216">
        <v>1.37</v>
      </c>
      <c r="EM35" s="20">
        <v>89912</v>
      </c>
      <c r="EN35" s="216">
        <v>0.26</v>
      </c>
      <c r="EO35" s="20">
        <v>39334</v>
      </c>
      <c r="EP35" s="216">
        <v>684.59</v>
      </c>
      <c r="EQ35" s="20">
        <v>10261</v>
      </c>
      <c r="ER35" s="216">
        <v>562.29999999999995</v>
      </c>
      <c r="ES35" s="20">
        <v>10250</v>
      </c>
      <c r="ET35" s="216">
        <v>0.32</v>
      </c>
      <c r="EU35" s="20">
        <v>85817</v>
      </c>
      <c r="EV35" s="216">
        <v>1.86</v>
      </c>
      <c r="EW35" s="20">
        <v>89149</v>
      </c>
    </row>
    <row r="36" spans="1:153" ht="10.5" customHeight="1">
      <c r="A36" s="18"/>
      <c r="B36" s="216"/>
      <c r="C36" s="216"/>
      <c r="D36" s="216"/>
      <c r="E36" s="216"/>
      <c r="F36" s="216"/>
      <c r="G36" s="216"/>
      <c r="H36" s="216"/>
      <c r="I36" s="216"/>
      <c r="J36" s="20"/>
      <c r="K36" s="20"/>
      <c r="L36" s="20"/>
      <c r="M36" s="20"/>
      <c r="N36" s="20"/>
      <c r="O36" s="20"/>
      <c r="P36" s="20"/>
      <c r="Q36" s="20"/>
      <c r="R36" s="20"/>
      <c r="S36" s="20"/>
      <c r="T36" s="20"/>
      <c r="U36" s="20"/>
      <c r="V36" s="20"/>
      <c r="X36" s="18"/>
      <c r="Y36" s="216"/>
      <c r="Z36" s="216"/>
      <c r="AA36" s="216"/>
      <c r="AB36" s="216"/>
      <c r="AC36" s="216"/>
      <c r="AD36" s="216"/>
      <c r="AE36" s="216"/>
      <c r="AF36" s="216"/>
      <c r="AG36" s="20"/>
      <c r="AH36" s="20"/>
      <c r="AI36" s="20"/>
      <c r="AJ36" s="20"/>
      <c r="AK36" s="20"/>
      <c r="AL36" s="20"/>
      <c r="AM36" s="20"/>
      <c r="AN36" s="20"/>
      <c r="AO36" s="20"/>
      <c r="AP36" s="20"/>
      <c r="AQ36" s="20"/>
      <c r="AR36" s="20"/>
      <c r="AS36" s="20"/>
      <c r="AU36" s="18"/>
      <c r="AV36" s="216"/>
      <c r="AW36" s="216"/>
      <c r="AX36" s="216"/>
      <c r="AY36" s="216"/>
      <c r="AZ36" s="216"/>
      <c r="BA36" s="216"/>
      <c r="BB36" s="216"/>
      <c r="BC36" s="216"/>
      <c r="BD36" s="20"/>
      <c r="BE36" s="20"/>
      <c r="BF36" s="20"/>
      <c r="BG36" s="20"/>
      <c r="BH36" s="20"/>
      <c r="BI36" s="20"/>
      <c r="BJ36" s="20"/>
      <c r="BK36" s="20"/>
      <c r="BL36" s="20"/>
      <c r="BM36" s="20"/>
      <c r="BN36" s="20"/>
      <c r="BO36" s="20"/>
      <c r="BP36" s="20"/>
      <c r="BR36" s="18"/>
      <c r="BS36" s="216"/>
      <c r="BT36" s="216"/>
      <c r="BU36" s="216"/>
      <c r="BV36" s="216"/>
      <c r="BW36" s="216"/>
      <c r="BX36" s="216"/>
      <c r="BY36" s="216"/>
      <c r="BZ36" s="216"/>
      <c r="CA36" s="20"/>
      <c r="CB36" s="20"/>
      <c r="CC36" s="20"/>
      <c r="CD36" s="20"/>
      <c r="CE36" s="20"/>
      <c r="CF36" s="20"/>
      <c r="CG36" s="20"/>
      <c r="CH36" s="20"/>
      <c r="CI36" s="20"/>
      <c r="CJ36" s="20"/>
      <c r="CK36" s="20"/>
      <c r="CL36" s="20"/>
      <c r="CM36" s="20"/>
      <c r="CO36" s="18"/>
      <c r="CP36" s="216"/>
      <c r="CQ36" s="216"/>
      <c r="CR36" s="216"/>
      <c r="CS36" s="216"/>
      <c r="CT36" s="216"/>
      <c r="CU36" s="216"/>
      <c r="CV36" s="216"/>
      <c r="CW36" s="216"/>
      <c r="CX36" s="20"/>
      <c r="CY36" s="20"/>
      <c r="CZ36" s="20"/>
      <c r="DA36" s="20"/>
      <c r="DB36" s="20"/>
      <c r="DC36" s="20"/>
      <c r="DD36" s="20"/>
      <c r="DE36" s="20"/>
      <c r="DF36" s="20"/>
      <c r="DG36" s="20"/>
      <c r="DH36" s="20"/>
      <c r="DI36" s="20"/>
      <c r="DJ36" s="20"/>
      <c r="DL36" s="18"/>
      <c r="DM36" s="216"/>
      <c r="DN36" s="20"/>
      <c r="DO36" s="216"/>
      <c r="DP36" s="20"/>
      <c r="DQ36" s="216"/>
      <c r="DR36" s="20"/>
      <c r="DS36" s="216"/>
      <c r="DT36" s="216"/>
      <c r="DU36" s="20"/>
      <c r="DV36" s="20"/>
      <c r="DW36" s="222"/>
      <c r="DX36" s="216"/>
      <c r="DY36" s="216"/>
      <c r="DZ36" s="20"/>
      <c r="EA36" s="20"/>
      <c r="EB36" s="216"/>
      <c r="EC36" s="216"/>
      <c r="ED36" s="20"/>
      <c r="EE36" s="20"/>
      <c r="EF36" s="216"/>
      <c r="EG36" s="20"/>
      <c r="EH36" s="216"/>
      <c r="EI36" s="20"/>
      <c r="EK36" s="18"/>
      <c r="EL36" s="216"/>
      <c r="EM36" s="20"/>
      <c r="EN36" s="216"/>
      <c r="EO36" s="20"/>
      <c r="EP36" s="216"/>
      <c r="EQ36" s="20"/>
      <c r="ER36" s="216"/>
      <c r="ES36" s="20"/>
      <c r="ET36" s="216"/>
      <c r="EU36" s="20"/>
      <c r="EV36" s="216"/>
      <c r="EW36" s="20"/>
    </row>
    <row r="37" spans="1:153" ht="10.5" customHeight="1">
      <c r="A37" s="22" t="s">
        <v>291</v>
      </c>
      <c r="B37" s="216">
        <v>513.15</v>
      </c>
      <c r="C37" s="216">
        <v>16.25</v>
      </c>
      <c r="D37" s="216">
        <v>396.48</v>
      </c>
      <c r="E37" s="216">
        <v>100.42</v>
      </c>
      <c r="F37" s="216">
        <v>2.21</v>
      </c>
      <c r="G37" s="216">
        <v>12.78</v>
      </c>
      <c r="H37" s="216">
        <v>1.71</v>
      </c>
      <c r="I37" s="216">
        <v>2.5</v>
      </c>
      <c r="J37" s="20">
        <v>21141</v>
      </c>
      <c r="K37" s="20"/>
      <c r="L37" s="20">
        <v>360673</v>
      </c>
      <c r="M37" s="20">
        <v>9201</v>
      </c>
      <c r="N37" s="20">
        <v>13352</v>
      </c>
      <c r="O37" s="20">
        <v>9555</v>
      </c>
      <c r="P37" s="20">
        <v>28213</v>
      </c>
      <c r="Q37" s="20">
        <v>5391</v>
      </c>
      <c r="R37" s="20">
        <v>5340</v>
      </c>
      <c r="S37" s="20">
        <v>10849</v>
      </c>
      <c r="T37" s="20">
        <v>5860</v>
      </c>
      <c r="U37" s="20">
        <v>3648</v>
      </c>
      <c r="V37" s="20">
        <v>1341</v>
      </c>
      <c r="X37" s="22" t="s">
        <v>291</v>
      </c>
      <c r="Y37" s="216">
        <v>640.42999999999995</v>
      </c>
      <c r="Z37" s="216">
        <v>11.73</v>
      </c>
      <c r="AA37" s="216">
        <v>513.91</v>
      </c>
      <c r="AB37" s="216">
        <v>114.79</v>
      </c>
      <c r="AC37" s="216">
        <v>1.95</v>
      </c>
      <c r="AD37" s="216">
        <v>12.42</v>
      </c>
      <c r="AE37" s="216">
        <v>1.66</v>
      </c>
      <c r="AF37" s="216">
        <v>2.19</v>
      </c>
      <c r="AG37" s="20">
        <v>13674</v>
      </c>
      <c r="AH37" s="20"/>
      <c r="AI37" s="20">
        <v>310260</v>
      </c>
      <c r="AJ37" s="20">
        <v>7943</v>
      </c>
      <c r="AK37" s="20">
        <v>9025</v>
      </c>
      <c r="AL37" s="20">
        <v>7020</v>
      </c>
      <c r="AM37" s="20">
        <v>24982</v>
      </c>
      <c r="AN37" s="20">
        <v>4798</v>
      </c>
      <c r="AO37" s="20">
        <v>4129</v>
      </c>
      <c r="AP37" s="20">
        <v>8757</v>
      </c>
      <c r="AQ37" s="20">
        <v>3639</v>
      </c>
      <c r="AR37" s="20">
        <v>4082</v>
      </c>
      <c r="AS37" s="20">
        <v>1036</v>
      </c>
      <c r="AU37" s="22" t="s">
        <v>291</v>
      </c>
      <c r="AV37" s="216">
        <v>919.55</v>
      </c>
      <c r="AW37" s="216">
        <v>16.309999999999999</v>
      </c>
      <c r="AX37" s="216">
        <v>788.8</v>
      </c>
      <c r="AY37" s="216">
        <v>114.43</v>
      </c>
      <c r="AZ37" s="216">
        <v>1.8</v>
      </c>
      <c r="BA37" s="216">
        <v>7.22</v>
      </c>
      <c r="BB37" s="216">
        <v>1.69</v>
      </c>
      <c r="BC37" s="216">
        <v>1.82</v>
      </c>
      <c r="BD37" s="20">
        <v>10419</v>
      </c>
      <c r="BE37" s="20"/>
      <c r="BF37" s="20">
        <v>225965</v>
      </c>
      <c r="BG37" s="20">
        <v>6406</v>
      </c>
      <c r="BH37" s="20">
        <v>7351</v>
      </c>
      <c r="BI37" s="20">
        <v>5774</v>
      </c>
      <c r="BJ37" s="20">
        <v>31298</v>
      </c>
      <c r="BK37" s="20">
        <v>3789</v>
      </c>
      <c r="BL37" s="20">
        <v>4045</v>
      </c>
      <c r="BM37" s="20">
        <v>9581</v>
      </c>
      <c r="BN37" s="20">
        <v>3686</v>
      </c>
      <c r="BO37" s="20">
        <v>5053</v>
      </c>
      <c r="BP37" s="20">
        <v>841</v>
      </c>
      <c r="BR37" s="22" t="s">
        <v>291</v>
      </c>
      <c r="BS37" s="216">
        <v>1401.91</v>
      </c>
      <c r="BT37" s="216">
        <v>44.62</v>
      </c>
      <c r="BU37" s="216">
        <v>1244.8900000000001</v>
      </c>
      <c r="BV37" s="216">
        <v>112.4</v>
      </c>
      <c r="BW37" s="216">
        <v>2.69</v>
      </c>
      <c r="BX37" s="216">
        <v>17.21</v>
      </c>
      <c r="BY37" s="216">
        <v>2.17</v>
      </c>
      <c r="BZ37" s="216">
        <v>2.67</v>
      </c>
      <c r="CA37" s="20">
        <v>27641</v>
      </c>
      <c r="CB37" s="20"/>
      <c r="CC37" s="20">
        <v>497496</v>
      </c>
      <c r="CD37" s="20">
        <v>11865</v>
      </c>
      <c r="CE37" s="20">
        <v>15853</v>
      </c>
      <c r="CF37" s="20">
        <v>10286</v>
      </c>
      <c r="CG37" s="20">
        <v>28901</v>
      </c>
      <c r="CH37" s="20">
        <v>5471</v>
      </c>
      <c r="CI37" s="20">
        <v>5945</v>
      </c>
      <c r="CJ37" s="20">
        <v>38750</v>
      </c>
      <c r="CK37" s="20">
        <v>22198</v>
      </c>
      <c r="CL37" s="20">
        <v>14770</v>
      </c>
      <c r="CM37" s="20">
        <v>1782</v>
      </c>
      <c r="CO37" s="22" t="s">
        <v>291</v>
      </c>
      <c r="CP37" s="216">
        <v>1223.6400000000001</v>
      </c>
      <c r="CQ37" s="216">
        <v>38.340000000000003</v>
      </c>
      <c r="CR37" s="216">
        <v>980.83</v>
      </c>
      <c r="CS37" s="216">
        <v>204.47</v>
      </c>
      <c r="CT37" s="216">
        <v>2.29</v>
      </c>
      <c r="CU37" s="216">
        <v>13.83</v>
      </c>
      <c r="CV37" s="216">
        <v>1.88</v>
      </c>
      <c r="CW37" s="216">
        <v>2.08</v>
      </c>
      <c r="CX37" s="20">
        <v>23711</v>
      </c>
      <c r="CY37" s="20"/>
      <c r="CZ37" s="20">
        <v>411503</v>
      </c>
      <c r="DA37" s="20">
        <v>11170</v>
      </c>
      <c r="DB37" s="20">
        <v>11161</v>
      </c>
      <c r="DC37" s="20">
        <v>10367</v>
      </c>
      <c r="DD37" s="20">
        <v>29747</v>
      </c>
      <c r="DE37" s="20">
        <v>5943</v>
      </c>
      <c r="DF37" s="20">
        <v>5371</v>
      </c>
      <c r="DG37" s="20">
        <v>29014</v>
      </c>
      <c r="DH37" s="20">
        <v>15776</v>
      </c>
      <c r="DI37" s="20">
        <v>10956</v>
      </c>
      <c r="DJ37" s="20">
        <v>2282</v>
      </c>
      <c r="DL37" s="22" t="s">
        <v>291</v>
      </c>
      <c r="DM37" s="216">
        <v>199.66</v>
      </c>
      <c r="DN37" s="20">
        <v>7802</v>
      </c>
      <c r="DO37" s="216">
        <v>0.87</v>
      </c>
      <c r="DP37" s="20">
        <v>106894</v>
      </c>
      <c r="DQ37" s="216">
        <v>0.19</v>
      </c>
      <c r="DR37" s="20">
        <v>32484</v>
      </c>
      <c r="DS37" s="216">
        <v>16.010000000000002</v>
      </c>
      <c r="DT37" s="216">
        <v>33.17</v>
      </c>
      <c r="DU37" s="20">
        <v>287767</v>
      </c>
      <c r="DV37" s="20">
        <v>4607</v>
      </c>
      <c r="DW37" s="222"/>
      <c r="DX37" s="216">
        <v>6</v>
      </c>
      <c r="DY37" s="216">
        <v>33.85</v>
      </c>
      <c r="DZ37" s="20">
        <v>356630</v>
      </c>
      <c r="EA37" s="20">
        <v>2141</v>
      </c>
      <c r="EB37" s="216">
        <v>10.01</v>
      </c>
      <c r="EC37" s="216">
        <v>32.76</v>
      </c>
      <c r="ED37" s="20">
        <v>246450</v>
      </c>
      <c r="EE37" s="20">
        <v>2466</v>
      </c>
      <c r="EF37" s="216">
        <v>267.85000000000002</v>
      </c>
      <c r="EG37" s="20">
        <v>5700</v>
      </c>
      <c r="EH37" s="216">
        <v>481.09</v>
      </c>
      <c r="EI37" s="20">
        <v>3637</v>
      </c>
      <c r="EK37" s="22" t="s">
        <v>291</v>
      </c>
      <c r="EL37" s="216">
        <v>1.08</v>
      </c>
      <c r="EM37" s="20">
        <v>77021</v>
      </c>
      <c r="EN37" s="216">
        <v>0.27</v>
      </c>
      <c r="EO37" s="20">
        <v>107965</v>
      </c>
      <c r="EP37" s="216">
        <v>665.19</v>
      </c>
      <c r="EQ37" s="20">
        <v>10728</v>
      </c>
      <c r="ER37" s="216">
        <v>568.69000000000005</v>
      </c>
      <c r="ES37" s="20">
        <v>8475</v>
      </c>
      <c r="ET37" s="216">
        <v>0.25</v>
      </c>
      <c r="EU37" s="20">
        <v>62950</v>
      </c>
      <c r="EV37" s="216">
        <v>1.47</v>
      </c>
      <c r="EW37" s="20">
        <v>82903</v>
      </c>
    </row>
    <row r="38" spans="1:153" ht="10.5" customHeight="1">
      <c r="A38" s="22" t="s">
        <v>292</v>
      </c>
      <c r="B38" s="216">
        <v>494.56</v>
      </c>
      <c r="C38" s="216">
        <v>14.67</v>
      </c>
      <c r="D38" s="216">
        <v>385.85</v>
      </c>
      <c r="E38" s="216">
        <v>94.04</v>
      </c>
      <c r="F38" s="216">
        <v>2.13</v>
      </c>
      <c r="G38" s="216">
        <v>14.01</v>
      </c>
      <c r="H38" s="216">
        <v>1.62</v>
      </c>
      <c r="I38" s="216">
        <v>2.36</v>
      </c>
      <c r="J38" s="20">
        <v>21010</v>
      </c>
      <c r="K38" s="20"/>
      <c r="L38" s="20">
        <v>382997</v>
      </c>
      <c r="M38" s="20">
        <v>9171</v>
      </c>
      <c r="N38" s="20">
        <v>13115</v>
      </c>
      <c r="O38" s="20">
        <v>9876</v>
      </c>
      <c r="P38" s="20">
        <v>27331</v>
      </c>
      <c r="Q38" s="20">
        <v>5664</v>
      </c>
      <c r="R38" s="20">
        <v>5562</v>
      </c>
      <c r="S38" s="20">
        <v>10391</v>
      </c>
      <c r="T38" s="20">
        <v>5619</v>
      </c>
      <c r="U38" s="20">
        <v>3538</v>
      </c>
      <c r="V38" s="20">
        <v>1233</v>
      </c>
      <c r="X38" s="22" t="s">
        <v>292</v>
      </c>
      <c r="Y38" s="216">
        <v>596.04</v>
      </c>
      <c r="Z38" s="216">
        <v>11.64</v>
      </c>
      <c r="AA38" s="216">
        <v>469.89</v>
      </c>
      <c r="AB38" s="216">
        <v>114.5</v>
      </c>
      <c r="AC38" s="216">
        <v>1.9</v>
      </c>
      <c r="AD38" s="216">
        <v>12.45</v>
      </c>
      <c r="AE38" s="216">
        <v>1.59</v>
      </c>
      <c r="AF38" s="216">
        <v>2.06</v>
      </c>
      <c r="AG38" s="20">
        <v>14085</v>
      </c>
      <c r="AH38" s="20"/>
      <c r="AI38" s="20">
        <v>309787</v>
      </c>
      <c r="AJ38" s="20">
        <v>8087</v>
      </c>
      <c r="AK38" s="20">
        <v>8641</v>
      </c>
      <c r="AL38" s="20">
        <v>7432</v>
      </c>
      <c r="AM38" s="20">
        <v>24885</v>
      </c>
      <c r="AN38" s="20">
        <v>5077</v>
      </c>
      <c r="AO38" s="20">
        <v>4187</v>
      </c>
      <c r="AP38" s="20">
        <v>8395</v>
      </c>
      <c r="AQ38" s="20">
        <v>3606</v>
      </c>
      <c r="AR38" s="20">
        <v>3800</v>
      </c>
      <c r="AS38" s="20">
        <v>989</v>
      </c>
      <c r="AU38" s="22" t="s">
        <v>292</v>
      </c>
      <c r="AV38" s="216">
        <v>759.08</v>
      </c>
      <c r="AW38" s="216">
        <v>15.59</v>
      </c>
      <c r="AX38" s="216">
        <v>634.13</v>
      </c>
      <c r="AY38" s="216">
        <v>109.37</v>
      </c>
      <c r="AZ38" s="216">
        <v>1.74</v>
      </c>
      <c r="BA38" s="216">
        <v>7.87</v>
      </c>
      <c r="BB38" s="216">
        <v>1.59</v>
      </c>
      <c r="BC38" s="216">
        <v>1.76</v>
      </c>
      <c r="BD38" s="20">
        <v>11932</v>
      </c>
      <c r="BE38" s="20"/>
      <c r="BF38" s="20">
        <v>271724</v>
      </c>
      <c r="BG38" s="20">
        <v>6380</v>
      </c>
      <c r="BH38" s="20">
        <v>7093</v>
      </c>
      <c r="BI38" s="20">
        <v>6847</v>
      </c>
      <c r="BJ38" s="20">
        <v>34530</v>
      </c>
      <c r="BK38" s="20">
        <v>4016</v>
      </c>
      <c r="BL38" s="20">
        <v>4023</v>
      </c>
      <c r="BM38" s="20">
        <v>9058</v>
      </c>
      <c r="BN38" s="20">
        <v>4236</v>
      </c>
      <c r="BO38" s="20">
        <v>4046</v>
      </c>
      <c r="BP38" s="20">
        <v>776</v>
      </c>
      <c r="BR38" s="22" t="s">
        <v>292</v>
      </c>
      <c r="BS38" s="216">
        <v>1349.18</v>
      </c>
      <c r="BT38" s="216">
        <v>43.82</v>
      </c>
      <c r="BU38" s="216">
        <v>1200.75</v>
      </c>
      <c r="BV38" s="216">
        <v>104.62</v>
      </c>
      <c r="BW38" s="216">
        <v>2.52</v>
      </c>
      <c r="BX38" s="216">
        <v>16.43</v>
      </c>
      <c r="BY38" s="216">
        <v>2.04</v>
      </c>
      <c r="BZ38" s="216">
        <v>2.25</v>
      </c>
      <c r="CA38" s="20">
        <v>23610</v>
      </c>
      <c r="CB38" s="20"/>
      <c r="CC38" s="20">
        <v>391469</v>
      </c>
      <c r="CD38" s="20">
        <v>11155</v>
      </c>
      <c r="CE38" s="20">
        <v>12487</v>
      </c>
      <c r="CF38" s="20">
        <v>9363</v>
      </c>
      <c r="CG38" s="20">
        <v>23832</v>
      </c>
      <c r="CH38" s="20">
        <v>5474</v>
      </c>
      <c r="CI38" s="20">
        <v>5550</v>
      </c>
      <c r="CJ38" s="20">
        <v>31854</v>
      </c>
      <c r="CK38" s="20">
        <v>17153</v>
      </c>
      <c r="CL38" s="20">
        <v>13395</v>
      </c>
      <c r="CM38" s="20">
        <v>1306</v>
      </c>
      <c r="CO38" s="22" t="s">
        <v>292</v>
      </c>
      <c r="CP38" s="216">
        <v>1197.49</v>
      </c>
      <c r="CQ38" s="216">
        <v>47.02</v>
      </c>
      <c r="CR38" s="216">
        <v>956.11</v>
      </c>
      <c r="CS38" s="216">
        <v>194.36</v>
      </c>
      <c r="CT38" s="216">
        <v>2.31</v>
      </c>
      <c r="CU38" s="216">
        <v>14.13</v>
      </c>
      <c r="CV38" s="216">
        <v>1.72</v>
      </c>
      <c r="CW38" s="216">
        <v>2.3199999999999998</v>
      </c>
      <c r="CX38" s="20">
        <v>23203</v>
      </c>
      <c r="CY38" s="20"/>
      <c r="CZ38" s="20">
        <v>345654</v>
      </c>
      <c r="DA38" s="20">
        <v>9601</v>
      </c>
      <c r="DB38" s="20">
        <v>12102</v>
      </c>
      <c r="DC38" s="20">
        <v>10049</v>
      </c>
      <c r="DD38" s="20">
        <v>24457</v>
      </c>
      <c r="DE38" s="20">
        <v>5567</v>
      </c>
      <c r="DF38" s="20">
        <v>5210</v>
      </c>
      <c r="DG38" s="20">
        <v>27785</v>
      </c>
      <c r="DH38" s="20">
        <v>16253</v>
      </c>
      <c r="DI38" s="20">
        <v>9180</v>
      </c>
      <c r="DJ38" s="20">
        <v>2352</v>
      </c>
      <c r="DL38" s="22" t="s">
        <v>292</v>
      </c>
      <c r="DM38" s="216">
        <v>193.56</v>
      </c>
      <c r="DN38" s="20">
        <v>8143</v>
      </c>
      <c r="DO38" s="216">
        <v>1.03</v>
      </c>
      <c r="DP38" s="20">
        <v>82631</v>
      </c>
      <c r="DQ38" s="216">
        <v>0.33</v>
      </c>
      <c r="DR38" s="20">
        <v>74084</v>
      </c>
      <c r="DS38" s="216">
        <v>17.670000000000002</v>
      </c>
      <c r="DT38" s="216">
        <v>31.72</v>
      </c>
      <c r="DU38" s="20">
        <v>288045</v>
      </c>
      <c r="DV38" s="20">
        <v>5089</v>
      </c>
      <c r="DW38" s="222"/>
      <c r="DX38" s="216">
        <v>7</v>
      </c>
      <c r="DY38" s="216">
        <v>30.69</v>
      </c>
      <c r="DZ38" s="20">
        <v>343860</v>
      </c>
      <c r="EA38" s="20">
        <v>2407</v>
      </c>
      <c r="EB38" s="216">
        <v>10.67</v>
      </c>
      <c r="EC38" s="216">
        <v>32.4</v>
      </c>
      <c r="ED38" s="20">
        <v>251413</v>
      </c>
      <c r="EE38" s="20">
        <v>2682</v>
      </c>
      <c r="EF38" s="216">
        <v>238.63</v>
      </c>
      <c r="EG38" s="20">
        <v>5609</v>
      </c>
      <c r="EH38" s="216">
        <v>367.43</v>
      </c>
      <c r="EI38" s="20">
        <v>3707</v>
      </c>
      <c r="EK38" s="22" t="s">
        <v>292</v>
      </c>
      <c r="EL38" s="216">
        <v>1.36</v>
      </c>
      <c r="EM38" s="20">
        <v>75511</v>
      </c>
      <c r="EN38" s="216">
        <v>0.36</v>
      </c>
      <c r="EO38" s="20">
        <v>53502</v>
      </c>
      <c r="EP38" s="216">
        <v>641.29999999999995</v>
      </c>
      <c r="EQ38" s="20">
        <v>10415</v>
      </c>
      <c r="ER38" s="216">
        <v>529.78</v>
      </c>
      <c r="ES38" s="20">
        <v>9112</v>
      </c>
      <c r="ET38" s="216">
        <v>0.37</v>
      </c>
      <c r="EU38" s="20">
        <v>83231</v>
      </c>
      <c r="EV38" s="216">
        <v>1.94</v>
      </c>
      <c r="EW38" s="20">
        <v>76180</v>
      </c>
    </row>
    <row r="39" spans="1:153" ht="10.5" customHeight="1">
      <c r="A39" s="22" t="s">
        <v>293</v>
      </c>
      <c r="B39" s="216">
        <v>489.93</v>
      </c>
      <c r="C39" s="216">
        <v>14.14</v>
      </c>
      <c r="D39" s="216">
        <v>384.9</v>
      </c>
      <c r="E39" s="216">
        <v>90.88</v>
      </c>
      <c r="F39" s="216">
        <v>2.12</v>
      </c>
      <c r="G39" s="216">
        <v>13.25</v>
      </c>
      <c r="H39" s="216">
        <v>1.65</v>
      </c>
      <c r="I39" s="216">
        <v>2.38</v>
      </c>
      <c r="J39" s="20">
        <v>19776</v>
      </c>
      <c r="K39" s="20"/>
      <c r="L39" s="20">
        <v>359085</v>
      </c>
      <c r="M39" s="20">
        <v>8937</v>
      </c>
      <c r="N39" s="20">
        <v>12874</v>
      </c>
      <c r="O39" s="20">
        <v>9333</v>
      </c>
      <c r="P39" s="20">
        <v>27092</v>
      </c>
      <c r="Q39" s="20">
        <v>5426</v>
      </c>
      <c r="R39" s="20">
        <v>5399</v>
      </c>
      <c r="S39" s="20">
        <v>9689</v>
      </c>
      <c r="T39" s="20">
        <v>5079</v>
      </c>
      <c r="U39" s="20">
        <v>3440</v>
      </c>
      <c r="V39" s="20">
        <v>1170</v>
      </c>
      <c r="X39" s="22" t="s">
        <v>293</v>
      </c>
      <c r="Y39" s="216">
        <v>592.69000000000005</v>
      </c>
      <c r="Z39" s="216">
        <v>10.52</v>
      </c>
      <c r="AA39" s="216">
        <v>481.31</v>
      </c>
      <c r="AB39" s="216">
        <v>100.86</v>
      </c>
      <c r="AC39" s="216">
        <v>1.93</v>
      </c>
      <c r="AD39" s="216">
        <v>12.25</v>
      </c>
      <c r="AE39" s="216">
        <v>1.65</v>
      </c>
      <c r="AF39" s="216">
        <v>2.17</v>
      </c>
      <c r="AG39" s="20">
        <v>13747</v>
      </c>
      <c r="AH39" s="20"/>
      <c r="AI39" s="20">
        <v>317769</v>
      </c>
      <c r="AJ39" s="20">
        <v>8096</v>
      </c>
      <c r="AK39" s="20">
        <v>8990</v>
      </c>
      <c r="AL39" s="20">
        <v>7132</v>
      </c>
      <c r="AM39" s="20">
        <v>25937</v>
      </c>
      <c r="AN39" s="20">
        <v>4904</v>
      </c>
      <c r="AO39" s="20">
        <v>4144</v>
      </c>
      <c r="AP39" s="20">
        <v>8147</v>
      </c>
      <c r="AQ39" s="20">
        <v>3344</v>
      </c>
      <c r="AR39" s="20">
        <v>3897</v>
      </c>
      <c r="AS39" s="20">
        <v>907</v>
      </c>
      <c r="AU39" s="22" t="s">
        <v>293</v>
      </c>
      <c r="AV39" s="216">
        <v>795.74</v>
      </c>
      <c r="AW39" s="216">
        <v>16.37</v>
      </c>
      <c r="AX39" s="216">
        <v>681.63</v>
      </c>
      <c r="AY39" s="216">
        <v>97.74</v>
      </c>
      <c r="AZ39" s="216">
        <v>1.84</v>
      </c>
      <c r="BA39" s="216">
        <v>8.07</v>
      </c>
      <c r="BB39" s="216">
        <v>1.69</v>
      </c>
      <c r="BC39" s="216">
        <v>1.78</v>
      </c>
      <c r="BD39" s="20">
        <v>14299</v>
      </c>
      <c r="BE39" s="20"/>
      <c r="BF39" s="20">
        <v>375476</v>
      </c>
      <c r="BG39" s="20">
        <v>6646</v>
      </c>
      <c r="BH39" s="20">
        <v>7183</v>
      </c>
      <c r="BI39" s="20">
        <v>7786</v>
      </c>
      <c r="BJ39" s="20">
        <v>46519</v>
      </c>
      <c r="BK39" s="20">
        <v>3922</v>
      </c>
      <c r="BL39" s="20">
        <v>4033</v>
      </c>
      <c r="BM39" s="20">
        <v>11378</v>
      </c>
      <c r="BN39" s="20">
        <v>6146</v>
      </c>
      <c r="BO39" s="20">
        <v>4530</v>
      </c>
      <c r="BP39" s="20">
        <v>702</v>
      </c>
      <c r="BR39" s="22" t="s">
        <v>293</v>
      </c>
      <c r="BS39" s="216">
        <v>1404.47</v>
      </c>
      <c r="BT39" s="216">
        <v>40.99</v>
      </c>
      <c r="BU39" s="216">
        <v>1255.08</v>
      </c>
      <c r="BV39" s="216">
        <v>108.4</v>
      </c>
      <c r="BW39" s="216">
        <v>2.5499999999999998</v>
      </c>
      <c r="BX39" s="216">
        <v>15.37</v>
      </c>
      <c r="BY39" s="216">
        <v>2.14</v>
      </c>
      <c r="BZ39" s="216">
        <v>2.46</v>
      </c>
      <c r="CA39" s="20">
        <v>23266</v>
      </c>
      <c r="CB39" s="20"/>
      <c r="CC39" s="20">
        <v>400778</v>
      </c>
      <c r="CD39" s="20">
        <v>11715</v>
      </c>
      <c r="CE39" s="20">
        <v>14263</v>
      </c>
      <c r="CF39" s="20">
        <v>9106</v>
      </c>
      <c r="CG39" s="20">
        <v>26072</v>
      </c>
      <c r="CH39" s="20">
        <v>5462</v>
      </c>
      <c r="CI39" s="20">
        <v>5807</v>
      </c>
      <c r="CJ39" s="20">
        <v>32677</v>
      </c>
      <c r="CK39" s="20">
        <v>16428</v>
      </c>
      <c r="CL39" s="20">
        <v>14703</v>
      </c>
      <c r="CM39" s="20">
        <v>1546</v>
      </c>
      <c r="CO39" s="22" t="s">
        <v>293</v>
      </c>
      <c r="CP39" s="216">
        <v>1139.68</v>
      </c>
      <c r="CQ39" s="216">
        <v>31.75</v>
      </c>
      <c r="CR39" s="216">
        <v>933.33</v>
      </c>
      <c r="CS39" s="216">
        <v>174.6</v>
      </c>
      <c r="CT39" s="216">
        <v>2.37</v>
      </c>
      <c r="CU39" s="216">
        <v>18</v>
      </c>
      <c r="CV39" s="216">
        <v>1.83</v>
      </c>
      <c r="CW39" s="216">
        <v>2.44</v>
      </c>
      <c r="CX39" s="20">
        <v>20361</v>
      </c>
      <c r="CY39" s="20"/>
      <c r="CZ39" s="20">
        <v>360209</v>
      </c>
      <c r="DA39" s="20">
        <v>10213</v>
      </c>
      <c r="DB39" s="20">
        <v>12816</v>
      </c>
      <c r="DC39" s="20">
        <v>8579</v>
      </c>
      <c r="DD39" s="20">
        <v>20012</v>
      </c>
      <c r="DE39" s="20">
        <v>5581</v>
      </c>
      <c r="DF39" s="20">
        <v>5260</v>
      </c>
      <c r="DG39" s="20">
        <v>23205</v>
      </c>
      <c r="DH39" s="20">
        <v>11435</v>
      </c>
      <c r="DI39" s="20">
        <v>9532</v>
      </c>
      <c r="DJ39" s="20">
        <v>2238</v>
      </c>
      <c r="DL39" s="22" t="s">
        <v>293</v>
      </c>
      <c r="DM39" s="216">
        <v>195.99</v>
      </c>
      <c r="DN39" s="20">
        <v>7951</v>
      </c>
      <c r="DO39" s="216">
        <v>0.9</v>
      </c>
      <c r="DP39" s="20">
        <v>98331</v>
      </c>
      <c r="DQ39" s="216">
        <v>0.3</v>
      </c>
      <c r="DR39" s="20">
        <v>54946</v>
      </c>
      <c r="DS39" s="216">
        <v>16.59</v>
      </c>
      <c r="DT39" s="216">
        <v>32.74</v>
      </c>
      <c r="DU39" s="20">
        <v>293798</v>
      </c>
      <c r="DV39" s="20">
        <v>4875</v>
      </c>
      <c r="DW39" s="222"/>
      <c r="DX39" s="216">
        <v>6.59</v>
      </c>
      <c r="DY39" s="216">
        <v>32.270000000000003</v>
      </c>
      <c r="DZ39" s="20">
        <v>341201</v>
      </c>
      <c r="EA39" s="20">
        <v>2247</v>
      </c>
      <c r="EB39" s="216">
        <v>10.01</v>
      </c>
      <c r="EC39" s="216">
        <v>33.049999999999997</v>
      </c>
      <c r="ED39" s="20">
        <v>262593</v>
      </c>
      <c r="EE39" s="20">
        <v>2627</v>
      </c>
      <c r="EF39" s="216">
        <v>251.63</v>
      </c>
      <c r="EG39" s="20">
        <v>5754</v>
      </c>
      <c r="EH39" s="216">
        <v>413.19</v>
      </c>
      <c r="EI39" s="20">
        <v>3862</v>
      </c>
      <c r="EK39" s="22" t="s">
        <v>293</v>
      </c>
      <c r="EL39" s="216">
        <v>1.39</v>
      </c>
      <c r="EM39" s="20">
        <v>68092</v>
      </c>
      <c r="EN39" s="216">
        <v>0.19</v>
      </c>
      <c r="EO39" s="20">
        <v>50922</v>
      </c>
      <c r="EP39" s="216">
        <v>673.1</v>
      </c>
      <c r="EQ39" s="20">
        <v>10477</v>
      </c>
      <c r="ER39" s="216">
        <v>530.16</v>
      </c>
      <c r="ES39" s="20">
        <v>8220</v>
      </c>
      <c r="ET39" s="216">
        <v>0.3</v>
      </c>
      <c r="EU39" s="20">
        <v>64798</v>
      </c>
      <c r="EV39" s="216">
        <v>1.71</v>
      </c>
      <c r="EW39" s="20">
        <v>72275</v>
      </c>
    </row>
    <row r="40" spans="1:153" ht="10.5" customHeight="1">
      <c r="A40" s="22"/>
      <c r="B40" s="216"/>
      <c r="C40" s="216"/>
      <c r="D40" s="216"/>
      <c r="E40" s="216"/>
      <c r="F40" s="216"/>
      <c r="G40" s="216"/>
      <c r="H40" s="216"/>
      <c r="I40" s="216"/>
      <c r="J40" s="20"/>
      <c r="K40" s="20"/>
      <c r="L40" s="20"/>
      <c r="M40" s="20"/>
      <c r="N40" s="20"/>
      <c r="O40" s="20"/>
      <c r="P40" s="20"/>
      <c r="Q40" s="20"/>
      <c r="R40" s="20"/>
      <c r="S40" s="20"/>
      <c r="T40" s="20"/>
      <c r="U40" s="20"/>
      <c r="V40" s="20"/>
      <c r="X40" s="22"/>
      <c r="Y40" s="216"/>
      <c r="Z40" s="216"/>
      <c r="AA40" s="216"/>
      <c r="AB40" s="216"/>
      <c r="AC40" s="216"/>
      <c r="AD40" s="216"/>
      <c r="AE40" s="216"/>
      <c r="AF40" s="216"/>
      <c r="AG40" s="20"/>
      <c r="AH40" s="20"/>
      <c r="AI40" s="20"/>
      <c r="AJ40" s="20"/>
      <c r="AK40" s="20"/>
      <c r="AL40" s="20"/>
      <c r="AM40" s="20"/>
      <c r="AN40" s="20"/>
      <c r="AO40" s="20"/>
      <c r="AP40" s="20"/>
      <c r="AQ40" s="20"/>
      <c r="AR40" s="20"/>
      <c r="AS40" s="20"/>
      <c r="AU40" s="22"/>
      <c r="AV40" s="216"/>
      <c r="AW40" s="216"/>
      <c r="AX40" s="216"/>
      <c r="AY40" s="216"/>
      <c r="AZ40" s="216"/>
      <c r="BA40" s="216"/>
      <c r="BB40" s="216"/>
      <c r="BC40" s="216"/>
      <c r="BD40" s="20"/>
      <c r="BE40" s="20"/>
      <c r="BF40" s="20"/>
      <c r="BG40" s="20"/>
      <c r="BH40" s="20"/>
      <c r="BI40" s="20"/>
      <c r="BJ40" s="20"/>
      <c r="BK40" s="20"/>
      <c r="BL40" s="20"/>
      <c r="BM40" s="20"/>
      <c r="BN40" s="20"/>
      <c r="BO40" s="20"/>
      <c r="BP40" s="20"/>
      <c r="BR40" s="22"/>
      <c r="BS40" s="216"/>
      <c r="BT40" s="216"/>
      <c r="BU40" s="216"/>
      <c r="BV40" s="216"/>
      <c r="BW40" s="216"/>
      <c r="BX40" s="216"/>
      <c r="BY40" s="216"/>
      <c r="BZ40" s="216"/>
      <c r="CA40" s="20"/>
      <c r="CB40" s="20"/>
      <c r="CC40" s="20"/>
      <c r="CD40" s="20"/>
      <c r="CE40" s="20"/>
      <c r="CF40" s="20"/>
      <c r="CG40" s="20"/>
      <c r="CH40" s="20"/>
      <c r="CI40" s="20"/>
      <c r="CJ40" s="20"/>
      <c r="CK40" s="20"/>
      <c r="CL40" s="20"/>
      <c r="CM40" s="20"/>
      <c r="CO40" s="22"/>
      <c r="CP40" s="216"/>
      <c r="CQ40" s="216"/>
      <c r="CR40" s="216"/>
      <c r="CS40" s="216"/>
      <c r="CT40" s="216"/>
      <c r="CU40" s="216"/>
      <c r="CV40" s="216"/>
      <c r="CW40" s="216"/>
      <c r="CX40" s="20"/>
      <c r="CY40" s="20"/>
      <c r="CZ40" s="20"/>
      <c r="DA40" s="20"/>
      <c r="DB40" s="20"/>
      <c r="DC40" s="20"/>
      <c r="DD40" s="20"/>
      <c r="DE40" s="20"/>
      <c r="DF40" s="20"/>
      <c r="DG40" s="20"/>
      <c r="DH40" s="20"/>
      <c r="DI40" s="20"/>
      <c r="DJ40" s="20"/>
      <c r="DL40" s="22"/>
      <c r="DM40" s="216"/>
      <c r="DN40" s="20"/>
      <c r="DO40" s="216"/>
      <c r="DP40" s="20"/>
      <c r="DQ40" s="216"/>
      <c r="DR40" s="20"/>
      <c r="DS40" s="216"/>
      <c r="DT40" s="216"/>
      <c r="DU40" s="20"/>
      <c r="DV40" s="20"/>
      <c r="DW40" s="222"/>
      <c r="DX40" s="216"/>
      <c r="DY40" s="216"/>
      <c r="DZ40" s="20"/>
      <c r="EA40" s="20"/>
      <c r="EB40" s="216"/>
      <c r="EC40" s="216"/>
      <c r="ED40" s="20"/>
      <c r="EE40" s="20"/>
      <c r="EF40" s="216"/>
      <c r="EG40" s="20"/>
      <c r="EH40" s="216"/>
      <c r="EI40" s="20"/>
      <c r="EK40" s="22"/>
      <c r="EL40" s="216"/>
      <c r="EM40" s="20"/>
      <c r="EN40" s="216"/>
      <c r="EO40" s="20"/>
      <c r="EP40" s="216"/>
      <c r="EQ40" s="20"/>
      <c r="ER40" s="216"/>
      <c r="ES40" s="20"/>
      <c r="ET40" s="216"/>
      <c r="EU40" s="20"/>
      <c r="EV40" s="216"/>
      <c r="EW40" s="20"/>
    </row>
    <row r="41" spans="1:153" ht="10.5" customHeight="1">
      <c r="A41" s="18"/>
      <c r="B41" s="216"/>
      <c r="C41" s="216"/>
      <c r="D41" s="216"/>
      <c r="E41" s="216"/>
      <c r="F41" s="216"/>
      <c r="G41" s="216"/>
      <c r="H41" s="216"/>
      <c r="I41" s="216"/>
      <c r="J41" s="20"/>
      <c r="K41" s="20"/>
      <c r="L41" s="20"/>
      <c r="M41" s="20"/>
      <c r="N41" s="20"/>
      <c r="O41" s="20"/>
      <c r="P41" s="20"/>
      <c r="Q41" s="20"/>
      <c r="R41" s="20"/>
      <c r="S41" s="20"/>
      <c r="T41" s="20"/>
      <c r="U41" s="20"/>
      <c r="V41" s="20"/>
      <c r="X41" s="18"/>
      <c r="Y41" s="216"/>
      <c r="Z41" s="216"/>
      <c r="AA41" s="216"/>
      <c r="AB41" s="216"/>
      <c r="AC41" s="216"/>
      <c r="AD41" s="216"/>
      <c r="AE41" s="216"/>
      <c r="AF41" s="216"/>
      <c r="AG41" s="20"/>
      <c r="AH41" s="20"/>
      <c r="AI41" s="20"/>
      <c r="AJ41" s="20"/>
      <c r="AK41" s="20"/>
      <c r="AL41" s="20"/>
      <c r="AM41" s="20"/>
      <c r="AN41" s="20"/>
      <c r="AO41" s="20"/>
      <c r="AP41" s="20"/>
      <c r="AQ41" s="20"/>
      <c r="AR41" s="20"/>
      <c r="AS41" s="20"/>
      <c r="AU41" s="18"/>
      <c r="AV41" s="216"/>
      <c r="AW41" s="216"/>
      <c r="AX41" s="216"/>
      <c r="AY41" s="216"/>
      <c r="AZ41" s="216"/>
      <c r="BA41" s="216"/>
      <c r="BB41" s="216"/>
      <c r="BC41" s="216"/>
      <c r="BD41" s="20"/>
      <c r="BE41" s="20"/>
      <c r="BF41" s="20"/>
      <c r="BG41" s="20"/>
      <c r="BH41" s="20"/>
      <c r="BI41" s="20"/>
      <c r="BJ41" s="20"/>
      <c r="BK41" s="20"/>
      <c r="BL41" s="20"/>
      <c r="BM41" s="20"/>
      <c r="BN41" s="20"/>
      <c r="BO41" s="20"/>
      <c r="BP41" s="20"/>
      <c r="BR41" s="18"/>
      <c r="BS41" s="216"/>
      <c r="BT41" s="216"/>
      <c r="BU41" s="216"/>
      <c r="BV41" s="216"/>
      <c r="BW41" s="216"/>
      <c r="BX41" s="216"/>
      <c r="BY41" s="216"/>
      <c r="BZ41" s="216"/>
      <c r="CA41" s="20"/>
      <c r="CB41" s="20"/>
      <c r="CC41" s="20"/>
      <c r="CD41" s="20"/>
      <c r="CE41" s="20"/>
      <c r="CF41" s="20"/>
      <c r="CG41" s="20"/>
      <c r="CH41" s="20"/>
      <c r="CI41" s="20"/>
      <c r="CJ41" s="20"/>
      <c r="CK41" s="20"/>
      <c r="CL41" s="20"/>
      <c r="CM41" s="20"/>
      <c r="CO41" s="18"/>
      <c r="CP41" s="216"/>
      <c r="CQ41" s="216"/>
      <c r="CR41" s="216"/>
      <c r="CS41" s="216"/>
      <c r="CT41" s="216"/>
      <c r="CU41" s="216"/>
      <c r="CV41" s="216"/>
      <c r="CW41" s="216"/>
      <c r="CX41" s="20"/>
      <c r="CY41" s="20"/>
      <c r="CZ41" s="20"/>
      <c r="DA41" s="20"/>
      <c r="DB41" s="20"/>
      <c r="DC41" s="20"/>
      <c r="DD41" s="20"/>
      <c r="DE41" s="20"/>
      <c r="DF41" s="20"/>
      <c r="DG41" s="20"/>
      <c r="DH41" s="20"/>
      <c r="DI41" s="20"/>
      <c r="DJ41" s="20"/>
      <c r="DL41" s="18"/>
      <c r="DM41" s="216"/>
      <c r="DN41" s="20"/>
      <c r="DO41" s="216"/>
      <c r="DP41" s="20"/>
      <c r="DQ41" s="216"/>
      <c r="DR41" s="20"/>
      <c r="DS41" s="216"/>
      <c r="DT41" s="216"/>
      <c r="DU41" s="20"/>
      <c r="DV41" s="20"/>
      <c r="DW41" s="222"/>
      <c r="DX41" s="216"/>
      <c r="DY41" s="216"/>
      <c r="DZ41" s="20"/>
      <c r="EA41" s="20"/>
      <c r="EB41" s="216"/>
      <c r="EC41" s="216"/>
      <c r="ED41" s="20"/>
      <c r="EE41" s="20"/>
      <c r="EF41" s="216"/>
      <c r="EG41" s="20"/>
      <c r="EH41" s="216"/>
      <c r="EI41" s="20"/>
      <c r="EK41" s="18"/>
      <c r="EL41" s="216"/>
      <c r="EM41" s="20"/>
      <c r="EN41" s="216"/>
      <c r="EO41" s="20"/>
      <c r="EP41" s="216"/>
      <c r="EQ41" s="20"/>
      <c r="ER41" s="216"/>
      <c r="ES41" s="20"/>
      <c r="ET41" s="216"/>
      <c r="EU41" s="20"/>
      <c r="EV41" s="216"/>
      <c r="EW41" s="20"/>
    </row>
    <row r="42" spans="1:153" ht="10.5" customHeight="1">
      <c r="A42" s="22" t="s">
        <v>294</v>
      </c>
      <c r="B42" s="216">
        <v>510.46</v>
      </c>
      <c r="C42" s="216">
        <v>15.74</v>
      </c>
      <c r="D42" s="216">
        <v>402.34</v>
      </c>
      <c r="E42" s="216">
        <v>92.38</v>
      </c>
      <c r="F42" s="216">
        <v>2.16</v>
      </c>
      <c r="G42" s="216">
        <v>12.99</v>
      </c>
      <c r="H42" s="216">
        <v>1.67</v>
      </c>
      <c r="I42" s="216">
        <v>2.4500000000000002</v>
      </c>
      <c r="J42" s="20">
        <v>21225</v>
      </c>
      <c r="K42" s="20"/>
      <c r="L42" s="20">
        <v>377921</v>
      </c>
      <c r="M42" s="20">
        <v>9178</v>
      </c>
      <c r="N42" s="20">
        <v>12907</v>
      </c>
      <c r="O42" s="20">
        <v>9820</v>
      </c>
      <c r="P42" s="20">
        <v>29103</v>
      </c>
      <c r="Q42" s="20">
        <v>5493</v>
      </c>
      <c r="R42" s="20">
        <v>5261</v>
      </c>
      <c r="S42" s="20">
        <v>10834</v>
      </c>
      <c r="T42" s="20">
        <v>5949</v>
      </c>
      <c r="U42" s="20">
        <v>3693</v>
      </c>
      <c r="V42" s="20">
        <v>1192</v>
      </c>
      <c r="X42" s="22" t="s">
        <v>294</v>
      </c>
      <c r="Y42" s="216">
        <v>635.66</v>
      </c>
      <c r="Z42" s="216">
        <v>10.9</v>
      </c>
      <c r="AA42" s="216">
        <v>519.4</v>
      </c>
      <c r="AB42" s="216">
        <v>105.36</v>
      </c>
      <c r="AC42" s="216">
        <v>1.98</v>
      </c>
      <c r="AD42" s="216">
        <v>12.92</v>
      </c>
      <c r="AE42" s="216">
        <v>1.7</v>
      </c>
      <c r="AF42" s="216">
        <v>2.2599999999999998</v>
      </c>
      <c r="AG42" s="20">
        <v>13826</v>
      </c>
      <c r="AH42" s="20"/>
      <c r="AI42" s="20">
        <v>320061</v>
      </c>
      <c r="AJ42" s="20">
        <v>8320</v>
      </c>
      <c r="AK42" s="20">
        <v>9294</v>
      </c>
      <c r="AL42" s="20">
        <v>6965</v>
      </c>
      <c r="AM42" s="20">
        <v>24775</v>
      </c>
      <c r="AN42" s="20">
        <v>4897</v>
      </c>
      <c r="AO42" s="20">
        <v>4106</v>
      </c>
      <c r="AP42" s="20">
        <v>8789</v>
      </c>
      <c r="AQ42" s="20">
        <v>3488</v>
      </c>
      <c r="AR42" s="20">
        <v>4322</v>
      </c>
      <c r="AS42" s="20">
        <v>979</v>
      </c>
      <c r="AU42" s="22" t="s">
        <v>294</v>
      </c>
      <c r="AV42" s="216">
        <v>899.76</v>
      </c>
      <c r="AW42" s="216">
        <v>14.65</v>
      </c>
      <c r="AX42" s="216">
        <v>781.06</v>
      </c>
      <c r="AY42" s="216">
        <v>104.05</v>
      </c>
      <c r="AZ42" s="216">
        <v>1.92</v>
      </c>
      <c r="BA42" s="216">
        <v>8.4</v>
      </c>
      <c r="BB42" s="216">
        <v>1.82</v>
      </c>
      <c r="BC42" s="216">
        <v>1.82</v>
      </c>
      <c r="BD42" s="20">
        <v>11768</v>
      </c>
      <c r="BE42" s="20"/>
      <c r="BF42" s="20">
        <v>297082</v>
      </c>
      <c r="BG42" s="20">
        <v>6972</v>
      </c>
      <c r="BH42" s="20">
        <v>7597</v>
      </c>
      <c r="BI42" s="20">
        <v>6117</v>
      </c>
      <c r="BJ42" s="20">
        <v>35360</v>
      </c>
      <c r="BK42" s="20">
        <v>3840</v>
      </c>
      <c r="BL42" s="20">
        <v>4165</v>
      </c>
      <c r="BM42" s="20">
        <v>10589</v>
      </c>
      <c r="BN42" s="20">
        <v>4352</v>
      </c>
      <c r="BO42" s="20">
        <v>5446</v>
      </c>
      <c r="BP42" s="20">
        <v>790</v>
      </c>
      <c r="BR42" s="22" t="s">
        <v>294</v>
      </c>
      <c r="BS42" s="216">
        <v>1449.97</v>
      </c>
      <c r="BT42" s="216">
        <v>45.58</v>
      </c>
      <c r="BU42" s="216">
        <v>1286.1500000000001</v>
      </c>
      <c r="BV42" s="216">
        <v>118.23</v>
      </c>
      <c r="BW42" s="216">
        <v>2.72</v>
      </c>
      <c r="BX42" s="216">
        <v>16.89</v>
      </c>
      <c r="BY42" s="216">
        <v>2.2200000000000002</v>
      </c>
      <c r="BZ42" s="216">
        <v>2.7</v>
      </c>
      <c r="CA42" s="20">
        <v>26480</v>
      </c>
      <c r="CB42" s="20"/>
      <c r="CC42" s="20">
        <v>456779</v>
      </c>
      <c r="CD42" s="20">
        <v>12233</v>
      </c>
      <c r="CE42" s="20">
        <v>15572</v>
      </c>
      <c r="CF42" s="20">
        <v>9747</v>
      </c>
      <c r="CG42" s="20">
        <v>27037</v>
      </c>
      <c r="CH42" s="20">
        <v>5520</v>
      </c>
      <c r="CI42" s="20">
        <v>5777</v>
      </c>
      <c r="CJ42" s="20">
        <v>38395</v>
      </c>
      <c r="CK42" s="20">
        <v>20820</v>
      </c>
      <c r="CL42" s="20">
        <v>15734</v>
      </c>
      <c r="CM42" s="20">
        <v>1841</v>
      </c>
      <c r="CO42" s="22" t="s">
        <v>294</v>
      </c>
      <c r="CP42" s="216">
        <v>1248.3699999999999</v>
      </c>
      <c r="CQ42" s="216">
        <v>35.950000000000003</v>
      </c>
      <c r="CR42" s="216">
        <v>1032.68</v>
      </c>
      <c r="CS42" s="216">
        <v>179.74</v>
      </c>
      <c r="CT42" s="216">
        <v>2.39</v>
      </c>
      <c r="CU42" s="216">
        <v>18.18</v>
      </c>
      <c r="CV42" s="216">
        <v>1.84</v>
      </c>
      <c r="CW42" s="216">
        <v>2.42</v>
      </c>
      <c r="CX42" s="20">
        <v>43143</v>
      </c>
      <c r="CY42" s="20"/>
      <c r="CZ42" s="20">
        <v>1116678</v>
      </c>
      <c r="DA42" s="20">
        <v>11111</v>
      </c>
      <c r="DB42" s="20">
        <v>12477</v>
      </c>
      <c r="DC42" s="20">
        <v>18051</v>
      </c>
      <c r="DD42" s="20">
        <v>61417</v>
      </c>
      <c r="DE42" s="20">
        <v>6053</v>
      </c>
      <c r="DF42" s="20">
        <v>5160</v>
      </c>
      <c r="DG42" s="20">
        <v>53858</v>
      </c>
      <c r="DH42" s="20">
        <v>40142</v>
      </c>
      <c r="DI42" s="20">
        <v>11474</v>
      </c>
      <c r="DJ42" s="20">
        <v>2243</v>
      </c>
      <c r="DL42" s="22" t="s">
        <v>294</v>
      </c>
      <c r="DM42" s="216">
        <v>206.21</v>
      </c>
      <c r="DN42" s="20">
        <v>8088</v>
      </c>
      <c r="DO42" s="216">
        <v>0.69</v>
      </c>
      <c r="DP42" s="20">
        <v>78444</v>
      </c>
      <c r="DQ42" s="216">
        <v>0.32</v>
      </c>
      <c r="DR42" s="20">
        <v>55053</v>
      </c>
      <c r="DS42" s="216">
        <v>17.04</v>
      </c>
      <c r="DT42" s="216">
        <v>32.6</v>
      </c>
      <c r="DU42" s="20">
        <v>274679</v>
      </c>
      <c r="DV42" s="20">
        <v>4681</v>
      </c>
      <c r="DW42" s="222"/>
      <c r="DX42" s="216">
        <v>6.22</v>
      </c>
      <c r="DY42" s="216">
        <v>33.56</v>
      </c>
      <c r="DZ42" s="20">
        <v>310245</v>
      </c>
      <c r="EA42" s="20">
        <v>1928</v>
      </c>
      <c r="EB42" s="216">
        <v>10.83</v>
      </c>
      <c r="EC42" s="216">
        <v>32.06</v>
      </c>
      <c r="ED42" s="20">
        <v>254260</v>
      </c>
      <c r="EE42" s="20">
        <v>2753</v>
      </c>
      <c r="EF42" s="216">
        <v>280.08999999999997</v>
      </c>
      <c r="EG42" s="20">
        <v>5847</v>
      </c>
      <c r="EH42" s="216">
        <v>490.02</v>
      </c>
      <c r="EI42" s="20">
        <v>4514</v>
      </c>
      <c r="EK42" s="22" t="s">
        <v>294</v>
      </c>
      <c r="EL42" s="216">
        <v>1.1399999999999999</v>
      </c>
      <c r="EM42" s="20">
        <v>82616</v>
      </c>
      <c r="EN42" s="216">
        <v>0.23</v>
      </c>
      <c r="EO42" s="20">
        <v>32733</v>
      </c>
      <c r="EP42" s="216">
        <v>689.86</v>
      </c>
      <c r="EQ42" s="20">
        <v>10821</v>
      </c>
      <c r="ER42" s="216">
        <v>581.70000000000005</v>
      </c>
      <c r="ES42" s="20">
        <v>11649</v>
      </c>
      <c r="ET42" s="216">
        <v>0.2</v>
      </c>
      <c r="EU42" s="20">
        <v>91537</v>
      </c>
      <c r="EV42" s="216">
        <v>1.42</v>
      </c>
      <c r="EW42" s="20">
        <v>75813</v>
      </c>
    </row>
    <row r="43" spans="1:153" ht="10.5" customHeight="1">
      <c r="A43" s="22" t="s">
        <v>295</v>
      </c>
      <c r="B43" s="216">
        <v>486.09</v>
      </c>
      <c r="C43" s="216">
        <v>14.15</v>
      </c>
      <c r="D43" s="216">
        <v>379.37</v>
      </c>
      <c r="E43" s="216">
        <v>92.57</v>
      </c>
      <c r="F43" s="216">
        <v>2.11</v>
      </c>
      <c r="G43" s="216">
        <v>14.02</v>
      </c>
      <c r="H43" s="216">
        <v>1.61</v>
      </c>
      <c r="I43" s="216">
        <v>2.34</v>
      </c>
      <c r="J43" s="20">
        <v>20935</v>
      </c>
      <c r="K43" s="20"/>
      <c r="L43" s="20">
        <v>398628</v>
      </c>
      <c r="M43" s="20">
        <v>8760</v>
      </c>
      <c r="N43" s="20">
        <v>13101</v>
      </c>
      <c r="O43" s="20">
        <v>9923</v>
      </c>
      <c r="P43" s="20">
        <v>28436</v>
      </c>
      <c r="Q43" s="20">
        <v>5440</v>
      </c>
      <c r="R43" s="20">
        <v>5607</v>
      </c>
      <c r="S43" s="20">
        <v>10176</v>
      </c>
      <c r="T43" s="20">
        <v>5640</v>
      </c>
      <c r="U43" s="20">
        <v>3323</v>
      </c>
      <c r="V43" s="20">
        <v>1213</v>
      </c>
      <c r="X43" s="22" t="s">
        <v>295</v>
      </c>
      <c r="Y43" s="216">
        <v>602.49</v>
      </c>
      <c r="Z43" s="216">
        <v>10.89</v>
      </c>
      <c r="AA43" s="216">
        <v>491.3</v>
      </c>
      <c r="AB43" s="216">
        <v>100.3</v>
      </c>
      <c r="AC43" s="216">
        <v>1.9</v>
      </c>
      <c r="AD43" s="216">
        <v>12.81</v>
      </c>
      <c r="AE43" s="216">
        <v>1.62</v>
      </c>
      <c r="AF43" s="216">
        <v>2.1</v>
      </c>
      <c r="AG43" s="20">
        <v>13980</v>
      </c>
      <c r="AH43" s="20"/>
      <c r="AI43" s="20">
        <v>336111</v>
      </c>
      <c r="AJ43" s="20">
        <v>7927</v>
      </c>
      <c r="AK43" s="20">
        <v>8643</v>
      </c>
      <c r="AL43" s="20">
        <v>7353</v>
      </c>
      <c r="AM43" s="20">
        <v>26240</v>
      </c>
      <c r="AN43" s="20">
        <v>4897</v>
      </c>
      <c r="AO43" s="20">
        <v>4117</v>
      </c>
      <c r="AP43" s="20">
        <v>8423</v>
      </c>
      <c r="AQ43" s="20">
        <v>3661</v>
      </c>
      <c r="AR43" s="20">
        <v>3895</v>
      </c>
      <c r="AS43" s="20">
        <v>867</v>
      </c>
      <c r="AU43" s="22" t="s">
        <v>295</v>
      </c>
      <c r="AV43" s="216">
        <v>934.56</v>
      </c>
      <c r="AW43" s="216">
        <v>18.03</v>
      </c>
      <c r="AX43" s="216">
        <v>815.96</v>
      </c>
      <c r="AY43" s="216">
        <v>100.57</v>
      </c>
      <c r="AZ43" s="216">
        <v>1.86</v>
      </c>
      <c r="BA43" s="216">
        <v>8.3000000000000007</v>
      </c>
      <c r="BB43" s="216">
        <v>1.74</v>
      </c>
      <c r="BC43" s="216">
        <v>1.74</v>
      </c>
      <c r="BD43" s="20">
        <v>12088</v>
      </c>
      <c r="BE43" s="20"/>
      <c r="BF43" s="20">
        <v>276194</v>
      </c>
      <c r="BG43" s="20">
        <v>6898</v>
      </c>
      <c r="BH43" s="20">
        <v>6859</v>
      </c>
      <c r="BI43" s="20">
        <v>6485</v>
      </c>
      <c r="BJ43" s="20">
        <v>33279</v>
      </c>
      <c r="BK43" s="20">
        <v>3972</v>
      </c>
      <c r="BL43" s="20">
        <v>3935</v>
      </c>
      <c r="BM43" s="20">
        <v>11297</v>
      </c>
      <c r="BN43" s="20">
        <v>4978</v>
      </c>
      <c r="BO43" s="20">
        <v>5629</v>
      </c>
      <c r="BP43" s="20">
        <v>690</v>
      </c>
      <c r="BR43" s="22" t="s">
        <v>295</v>
      </c>
      <c r="BS43" s="216">
        <v>1391.35</v>
      </c>
      <c r="BT43" s="216">
        <v>48.44</v>
      </c>
      <c r="BU43" s="216">
        <v>1230.0999999999999</v>
      </c>
      <c r="BV43" s="216">
        <v>112.8</v>
      </c>
      <c r="BW43" s="216">
        <v>2.5299999999999998</v>
      </c>
      <c r="BX43" s="216">
        <v>14.83</v>
      </c>
      <c r="BY43" s="216">
        <v>2.06</v>
      </c>
      <c r="BZ43" s="216">
        <v>2.34</v>
      </c>
      <c r="CA43" s="20">
        <v>25258</v>
      </c>
      <c r="CB43" s="20"/>
      <c r="CC43" s="20">
        <v>398907</v>
      </c>
      <c r="CD43" s="20">
        <v>11553</v>
      </c>
      <c r="CE43" s="20">
        <v>14250</v>
      </c>
      <c r="CF43" s="20">
        <v>10000</v>
      </c>
      <c r="CG43" s="20">
        <v>26901</v>
      </c>
      <c r="CH43" s="20">
        <v>5614</v>
      </c>
      <c r="CI43" s="20">
        <v>6081</v>
      </c>
      <c r="CJ43" s="20">
        <v>35143</v>
      </c>
      <c r="CK43" s="20">
        <v>19324</v>
      </c>
      <c r="CL43" s="20">
        <v>14211</v>
      </c>
      <c r="CM43" s="20">
        <v>1607</v>
      </c>
      <c r="CO43" s="22" t="s">
        <v>295</v>
      </c>
      <c r="CP43" s="216">
        <v>1270.3599999999999</v>
      </c>
      <c r="CQ43" s="216">
        <v>52.12</v>
      </c>
      <c r="CR43" s="216">
        <v>1035.83</v>
      </c>
      <c r="CS43" s="216">
        <v>182.41</v>
      </c>
      <c r="CT43" s="216">
        <v>2.19</v>
      </c>
      <c r="CU43" s="216">
        <v>15</v>
      </c>
      <c r="CV43" s="216">
        <v>1.59</v>
      </c>
      <c r="CW43" s="216">
        <v>1.96</v>
      </c>
      <c r="CX43" s="20">
        <v>31262</v>
      </c>
      <c r="CY43" s="20"/>
      <c r="CZ43" s="20">
        <v>533757</v>
      </c>
      <c r="DA43" s="20">
        <v>9800</v>
      </c>
      <c r="DB43" s="20">
        <v>9567</v>
      </c>
      <c r="DC43" s="20">
        <v>14260</v>
      </c>
      <c r="DD43" s="20">
        <v>35584</v>
      </c>
      <c r="DE43" s="20">
        <v>6171</v>
      </c>
      <c r="DF43" s="20">
        <v>4870</v>
      </c>
      <c r="DG43" s="20">
        <v>39714</v>
      </c>
      <c r="DH43" s="20">
        <v>27818</v>
      </c>
      <c r="DI43" s="20">
        <v>10151</v>
      </c>
      <c r="DJ43" s="20">
        <v>1745</v>
      </c>
      <c r="DL43" s="22" t="s">
        <v>295</v>
      </c>
      <c r="DM43" s="216">
        <v>191.24</v>
      </c>
      <c r="DN43" s="20">
        <v>7858</v>
      </c>
      <c r="DO43" s="216">
        <v>1.1000000000000001</v>
      </c>
      <c r="DP43" s="20">
        <v>129870</v>
      </c>
      <c r="DQ43" s="216">
        <v>0.38</v>
      </c>
      <c r="DR43" s="20">
        <v>105974</v>
      </c>
      <c r="DS43" s="216">
        <v>16.07</v>
      </c>
      <c r="DT43" s="216">
        <v>33.26</v>
      </c>
      <c r="DU43" s="20">
        <v>292946</v>
      </c>
      <c r="DV43" s="20">
        <v>4707</v>
      </c>
      <c r="DW43" s="222"/>
      <c r="DX43" s="216">
        <v>6.32</v>
      </c>
      <c r="DY43" s="216">
        <v>34.19</v>
      </c>
      <c r="DZ43" s="20">
        <v>342277</v>
      </c>
      <c r="EA43" s="20">
        <v>2163</v>
      </c>
      <c r="EB43" s="216">
        <v>9.75</v>
      </c>
      <c r="EC43" s="216">
        <v>32.659999999999997</v>
      </c>
      <c r="ED43" s="20">
        <v>260969</v>
      </c>
      <c r="EE43" s="20">
        <v>2544</v>
      </c>
      <c r="EF43" s="216">
        <v>268.05</v>
      </c>
      <c r="EG43" s="20">
        <v>5528</v>
      </c>
      <c r="EH43" s="216">
        <v>529.62</v>
      </c>
      <c r="EI43" s="20">
        <v>4210</v>
      </c>
      <c r="EK43" s="22" t="s">
        <v>295</v>
      </c>
      <c r="EL43" s="216">
        <v>1.22</v>
      </c>
      <c r="EM43" s="20">
        <v>78634</v>
      </c>
      <c r="EN43" s="216">
        <v>0.23</v>
      </c>
      <c r="EO43" s="20">
        <v>56388</v>
      </c>
      <c r="EP43" s="216">
        <v>652.94000000000005</v>
      </c>
      <c r="EQ43" s="20">
        <v>10414</v>
      </c>
      <c r="ER43" s="216">
        <v>563.52</v>
      </c>
      <c r="ES43" s="20">
        <v>8254</v>
      </c>
      <c r="ET43" s="216">
        <v>0.28999999999999998</v>
      </c>
      <c r="EU43" s="20">
        <v>77171</v>
      </c>
      <c r="EV43" s="216">
        <v>1.75</v>
      </c>
      <c r="EW43" s="20">
        <v>93116</v>
      </c>
    </row>
    <row r="44" spans="1:153" ht="10.5" customHeight="1">
      <c r="A44" s="22" t="s">
        <v>296</v>
      </c>
      <c r="B44" s="216">
        <v>530.94000000000005</v>
      </c>
      <c r="C44" s="216">
        <v>14.27</v>
      </c>
      <c r="D44" s="216">
        <v>419.46</v>
      </c>
      <c r="E44" s="216">
        <v>97.21</v>
      </c>
      <c r="F44" s="216">
        <v>2.08</v>
      </c>
      <c r="G44" s="216">
        <v>13.22</v>
      </c>
      <c r="H44" s="216">
        <v>1.63</v>
      </c>
      <c r="I44" s="216">
        <v>2.37</v>
      </c>
      <c r="J44" s="20">
        <v>19428</v>
      </c>
      <c r="K44" s="20"/>
      <c r="L44" s="20">
        <v>368273</v>
      </c>
      <c r="M44" s="20">
        <v>9024</v>
      </c>
      <c r="N44" s="20">
        <v>13119</v>
      </c>
      <c r="O44" s="20">
        <v>9351</v>
      </c>
      <c r="P44" s="20">
        <v>27857</v>
      </c>
      <c r="Q44" s="20">
        <v>5535</v>
      </c>
      <c r="R44" s="20">
        <v>5530</v>
      </c>
      <c r="S44" s="20">
        <v>10315</v>
      </c>
      <c r="T44" s="20">
        <v>5255</v>
      </c>
      <c r="U44" s="20">
        <v>3785</v>
      </c>
      <c r="V44" s="20">
        <v>1275</v>
      </c>
      <c r="X44" s="22" t="s">
        <v>296</v>
      </c>
      <c r="Y44" s="216">
        <v>651.21</v>
      </c>
      <c r="Z44" s="216">
        <v>10.78</v>
      </c>
      <c r="AA44" s="216">
        <v>533.41</v>
      </c>
      <c r="AB44" s="216">
        <v>107.03</v>
      </c>
      <c r="AC44" s="216">
        <v>1.92</v>
      </c>
      <c r="AD44" s="216">
        <v>12.38</v>
      </c>
      <c r="AE44" s="216">
        <v>1.66</v>
      </c>
      <c r="AF44" s="216">
        <v>2.17</v>
      </c>
      <c r="AG44" s="20">
        <v>13252</v>
      </c>
      <c r="AH44" s="20"/>
      <c r="AI44" s="20">
        <v>311824</v>
      </c>
      <c r="AJ44" s="20">
        <v>8059</v>
      </c>
      <c r="AK44" s="20">
        <v>9071</v>
      </c>
      <c r="AL44" s="20">
        <v>6901</v>
      </c>
      <c r="AM44" s="20">
        <v>25178</v>
      </c>
      <c r="AN44" s="20">
        <v>4858</v>
      </c>
      <c r="AO44" s="20">
        <v>4179</v>
      </c>
      <c r="AP44" s="20">
        <v>8630</v>
      </c>
      <c r="AQ44" s="20">
        <v>3360</v>
      </c>
      <c r="AR44" s="20">
        <v>4299</v>
      </c>
      <c r="AS44" s="20">
        <v>971</v>
      </c>
      <c r="AU44" s="22" t="s">
        <v>296</v>
      </c>
      <c r="AV44" s="216">
        <v>1030.0999999999999</v>
      </c>
      <c r="AW44" s="216">
        <v>21.37</v>
      </c>
      <c r="AX44" s="216">
        <v>900.52</v>
      </c>
      <c r="AY44" s="216">
        <v>108.21</v>
      </c>
      <c r="AZ44" s="216">
        <v>1.94</v>
      </c>
      <c r="BA44" s="216">
        <v>6.78</v>
      </c>
      <c r="BB44" s="216">
        <v>1.85</v>
      </c>
      <c r="BC44" s="216">
        <v>1.72</v>
      </c>
      <c r="BD44" s="20">
        <v>12272</v>
      </c>
      <c r="BE44" s="20"/>
      <c r="BF44" s="20">
        <v>247499</v>
      </c>
      <c r="BG44" s="20">
        <v>7367</v>
      </c>
      <c r="BH44" s="20">
        <v>6642</v>
      </c>
      <c r="BI44" s="20">
        <v>6334</v>
      </c>
      <c r="BJ44" s="20">
        <v>36507</v>
      </c>
      <c r="BK44" s="20">
        <v>3986</v>
      </c>
      <c r="BL44" s="20">
        <v>3853</v>
      </c>
      <c r="BM44" s="20">
        <v>12641</v>
      </c>
      <c r="BN44" s="20">
        <v>5288</v>
      </c>
      <c r="BO44" s="20">
        <v>6634</v>
      </c>
      <c r="BP44" s="20">
        <v>719</v>
      </c>
      <c r="BR44" s="22" t="s">
        <v>296</v>
      </c>
      <c r="BS44" s="216">
        <v>1444.13</v>
      </c>
      <c r="BT44" s="216">
        <v>51.46</v>
      </c>
      <c r="BU44" s="216">
        <v>1273.8800000000001</v>
      </c>
      <c r="BV44" s="216">
        <v>118.79</v>
      </c>
      <c r="BW44" s="216">
        <v>2.7</v>
      </c>
      <c r="BX44" s="216">
        <v>17.34</v>
      </c>
      <c r="BY44" s="216">
        <v>2.13</v>
      </c>
      <c r="BZ44" s="216">
        <v>2.5499999999999998</v>
      </c>
      <c r="CA44" s="20">
        <v>27964</v>
      </c>
      <c r="CB44" s="20"/>
      <c r="CC44" s="20">
        <v>449304</v>
      </c>
      <c r="CD44" s="20">
        <v>12152</v>
      </c>
      <c r="CE44" s="20">
        <v>14994</v>
      </c>
      <c r="CF44" s="20">
        <v>10351</v>
      </c>
      <c r="CG44" s="20">
        <v>25918</v>
      </c>
      <c r="CH44" s="20">
        <v>5719</v>
      </c>
      <c r="CI44" s="20">
        <v>5889</v>
      </c>
      <c r="CJ44" s="20">
        <v>40384</v>
      </c>
      <c r="CK44" s="20">
        <v>23122</v>
      </c>
      <c r="CL44" s="20">
        <v>15481</v>
      </c>
      <c r="CM44" s="20">
        <v>1781</v>
      </c>
      <c r="CO44" s="22" t="s">
        <v>296</v>
      </c>
      <c r="CP44" s="216">
        <v>1261.44</v>
      </c>
      <c r="CQ44" s="216">
        <v>42.48</v>
      </c>
      <c r="CR44" s="216">
        <v>1045.75</v>
      </c>
      <c r="CS44" s="216">
        <v>173.2</v>
      </c>
      <c r="CT44" s="216">
        <v>2.4500000000000002</v>
      </c>
      <c r="CU44" s="216">
        <v>17.690000000000001</v>
      </c>
      <c r="CV44" s="216">
        <v>1.89</v>
      </c>
      <c r="CW44" s="216">
        <v>2.06</v>
      </c>
      <c r="CX44" s="20">
        <v>37246</v>
      </c>
      <c r="CY44" s="20"/>
      <c r="CZ44" s="20">
        <v>806832</v>
      </c>
      <c r="DA44" s="20">
        <v>10447</v>
      </c>
      <c r="DB44" s="20">
        <v>10285</v>
      </c>
      <c r="DC44" s="20">
        <v>15214</v>
      </c>
      <c r="DD44" s="20">
        <v>45604</v>
      </c>
      <c r="DE44" s="20">
        <v>5516</v>
      </c>
      <c r="DF44" s="20">
        <v>5001</v>
      </c>
      <c r="DG44" s="20">
        <v>46983</v>
      </c>
      <c r="DH44" s="20">
        <v>34277</v>
      </c>
      <c r="DI44" s="20">
        <v>10925</v>
      </c>
      <c r="DJ44" s="20">
        <v>1781</v>
      </c>
      <c r="DL44" s="22" t="s">
        <v>296</v>
      </c>
      <c r="DM44" s="216">
        <v>215.08</v>
      </c>
      <c r="DN44" s="20">
        <v>8316</v>
      </c>
      <c r="DO44" s="216">
        <v>0.99</v>
      </c>
      <c r="DP44" s="20">
        <v>103357</v>
      </c>
      <c r="DQ44" s="216">
        <v>0.26</v>
      </c>
      <c r="DR44" s="20">
        <v>85763</v>
      </c>
      <c r="DS44" s="216">
        <v>16.55</v>
      </c>
      <c r="DT44" s="216">
        <v>31.83</v>
      </c>
      <c r="DU44" s="20">
        <v>275981</v>
      </c>
      <c r="DV44" s="20">
        <v>4568</v>
      </c>
      <c r="DW44" s="222"/>
      <c r="DX44" s="216">
        <v>6.49</v>
      </c>
      <c r="DY44" s="216">
        <v>30.01</v>
      </c>
      <c r="DZ44" s="20">
        <v>308794</v>
      </c>
      <c r="EA44" s="20">
        <v>2005</v>
      </c>
      <c r="EB44" s="216">
        <v>10.06</v>
      </c>
      <c r="EC44" s="216">
        <v>33</v>
      </c>
      <c r="ED44" s="20">
        <v>254793</v>
      </c>
      <c r="EE44" s="20">
        <v>2563</v>
      </c>
      <c r="EF44" s="216">
        <v>292.48</v>
      </c>
      <c r="EG44" s="20">
        <v>5961</v>
      </c>
      <c r="EH44" s="216">
        <v>580.59</v>
      </c>
      <c r="EI44" s="20">
        <v>4465</v>
      </c>
      <c r="EK44" s="22" t="s">
        <v>296</v>
      </c>
      <c r="EL44" s="216">
        <v>1.43</v>
      </c>
      <c r="EM44" s="20">
        <v>81596</v>
      </c>
      <c r="EN44" s="216">
        <v>0.14000000000000001</v>
      </c>
      <c r="EO44" s="20">
        <v>59793</v>
      </c>
      <c r="EP44" s="216">
        <v>676.07</v>
      </c>
      <c r="EQ44" s="20">
        <v>11101</v>
      </c>
      <c r="ER44" s="216">
        <v>594.77</v>
      </c>
      <c r="ES44" s="20">
        <v>10921</v>
      </c>
      <c r="ET44" s="216">
        <v>0.26</v>
      </c>
      <c r="EU44" s="20">
        <v>111814</v>
      </c>
      <c r="EV44" s="216">
        <v>1.7</v>
      </c>
      <c r="EW44" s="20">
        <v>90867</v>
      </c>
    </row>
    <row r="45" spans="1:153" ht="10.5" customHeight="1">
      <c r="A45" s="18"/>
      <c r="B45" s="216"/>
      <c r="C45" s="216"/>
      <c r="D45" s="216"/>
      <c r="E45" s="216"/>
      <c r="F45" s="216"/>
      <c r="G45" s="216"/>
      <c r="H45" s="216"/>
      <c r="I45" s="216"/>
      <c r="J45" s="20"/>
      <c r="K45" s="20"/>
      <c r="L45" s="20"/>
      <c r="M45" s="20"/>
      <c r="N45" s="20"/>
      <c r="O45" s="20"/>
      <c r="P45" s="20"/>
      <c r="Q45" s="20"/>
      <c r="R45" s="20"/>
      <c r="S45" s="20"/>
      <c r="T45" s="20"/>
      <c r="U45" s="20"/>
      <c r="V45" s="20"/>
      <c r="X45" s="18"/>
      <c r="Y45" s="216"/>
      <c r="Z45" s="216"/>
      <c r="AA45" s="216"/>
      <c r="AB45" s="216"/>
      <c r="AC45" s="216"/>
      <c r="AD45" s="216"/>
      <c r="AE45" s="216"/>
      <c r="AF45" s="216"/>
      <c r="AG45" s="20"/>
      <c r="AH45" s="20"/>
      <c r="AI45" s="20"/>
      <c r="AJ45" s="20"/>
      <c r="AK45" s="20"/>
      <c r="AL45" s="20"/>
      <c r="AM45" s="20"/>
      <c r="AN45" s="20"/>
      <c r="AO45" s="20"/>
      <c r="AP45" s="20"/>
      <c r="AQ45" s="20"/>
      <c r="AR45" s="20"/>
      <c r="AS45" s="20"/>
      <c r="AU45" s="18"/>
      <c r="AV45" s="216"/>
      <c r="AW45" s="216"/>
      <c r="AX45" s="216"/>
      <c r="AY45" s="216"/>
      <c r="AZ45" s="216"/>
      <c r="BA45" s="216"/>
      <c r="BB45" s="216"/>
      <c r="BC45" s="216"/>
      <c r="BD45" s="20"/>
      <c r="BE45" s="20"/>
      <c r="BF45" s="20"/>
      <c r="BG45" s="20"/>
      <c r="BH45" s="20"/>
      <c r="BI45" s="20"/>
      <c r="BJ45" s="20"/>
      <c r="BK45" s="20"/>
      <c r="BL45" s="20"/>
      <c r="BM45" s="20"/>
      <c r="BN45" s="20"/>
      <c r="BO45" s="20"/>
      <c r="BP45" s="20"/>
      <c r="BR45" s="18"/>
      <c r="BS45" s="216"/>
      <c r="BT45" s="216"/>
      <c r="BU45" s="216"/>
      <c r="BV45" s="216"/>
      <c r="BW45" s="216"/>
      <c r="BX45" s="216"/>
      <c r="BY45" s="216"/>
      <c r="BZ45" s="216"/>
      <c r="CA45" s="20"/>
      <c r="CB45" s="20"/>
      <c r="CC45" s="20"/>
      <c r="CD45" s="20"/>
      <c r="CE45" s="20"/>
      <c r="CF45" s="20"/>
      <c r="CG45" s="20"/>
      <c r="CH45" s="20"/>
      <c r="CI45" s="20"/>
      <c r="CJ45" s="20"/>
      <c r="CK45" s="20"/>
      <c r="CL45" s="20"/>
      <c r="CM45" s="20"/>
      <c r="CO45" s="18"/>
      <c r="CP45" s="216"/>
      <c r="CQ45" s="216"/>
      <c r="CR45" s="216"/>
      <c r="CS45" s="216"/>
      <c r="CT45" s="216"/>
      <c r="CU45" s="216"/>
      <c r="CV45" s="216"/>
      <c r="CW45" s="216"/>
      <c r="CX45" s="20"/>
      <c r="CY45" s="20"/>
      <c r="CZ45" s="20"/>
      <c r="DA45" s="20"/>
      <c r="DB45" s="20"/>
      <c r="DC45" s="20"/>
      <c r="DD45" s="20"/>
      <c r="DE45" s="20"/>
      <c r="DF45" s="20"/>
      <c r="DG45" s="20"/>
      <c r="DH45" s="20"/>
      <c r="DI45" s="20"/>
      <c r="DJ45" s="20"/>
      <c r="DL45" s="18"/>
      <c r="DM45" s="216"/>
      <c r="DN45" s="20"/>
      <c r="DO45" s="216"/>
      <c r="DP45" s="20"/>
      <c r="DQ45" s="216"/>
      <c r="DR45" s="20"/>
      <c r="DS45" s="216"/>
      <c r="DT45" s="216"/>
      <c r="DU45" s="20"/>
      <c r="DV45" s="20"/>
      <c r="DW45" s="222"/>
      <c r="DX45" s="216"/>
      <c r="DY45" s="216"/>
      <c r="DZ45" s="20"/>
      <c r="EA45" s="20"/>
      <c r="EB45" s="216"/>
      <c r="EC45" s="216"/>
      <c r="ED45" s="20"/>
      <c r="EE45" s="20"/>
      <c r="EF45" s="216"/>
      <c r="EG45" s="20"/>
      <c r="EH45" s="216"/>
      <c r="EI45" s="20"/>
      <c r="EK45" s="18"/>
      <c r="EL45" s="216"/>
      <c r="EM45" s="20"/>
      <c r="EN45" s="216"/>
      <c r="EO45" s="20"/>
      <c r="EP45" s="216"/>
      <c r="EQ45" s="20"/>
      <c r="ER45" s="216"/>
      <c r="ES45" s="20"/>
      <c r="ET45" s="216"/>
      <c r="EU45" s="20"/>
      <c r="EV45" s="216"/>
      <c r="EW45" s="20"/>
    </row>
    <row r="46" spans="1:153" ht="10.5" customHeight="1">
      <c r="A46" s="22" t="s">
        <v>39</v>
      </c>
      <c r="B46" s="216">
        <v>531.96</v>
      </c>
      <c r="C46" s="216">
        <v>14.02</v>
      </c>
      <c r="D46" s="216">
        <v>423.84</v>
      </c>
      <c r="E46" s="216">
        <v>94.11</v>
      </c>
      <c r="F46" s="216">
        <v>2.04</v>
      </c>
      <c r="G46" s="216">
        <v>13.22</v>
      </c>
      <c r="H46" s="216">
        <v>1.59</v>
      </c>
      <c r="I46" s="216">
        <v>2.36</v>
      </c>
      <c r="J46" s="20">
        <v>19326</v>
      </c>
      <c r="K46" s="20"/>
      <c r="L46" s="20">
        <v>386931</v>
      </c>
      <c r="M46" s="20">
        <v>8692</v>
      </c>
      <c r="N46" s="20">
        <v>12468</v>
      </c>
      <c r="O46" s="20">
        <v>9495</v>
      </c>
      <c r="P46" s="20">
        <v>29276</v>
      </c>
      <c r="Q46" s="20">
        <v>5456</v>
      </c>
      <c r="R46" s="20">
        <v>5279</v>
      </c>
      <c r="S46" s="20">
        <v>10281</v>
      </c>
      <c r="T46" s="20">
        <v>5423</v>
      </c>
      <c r="U46" s="20">
        <v>3684</v>
      </c>
      <c r="V46" s="20">
        <v>1173</v>
      </c>
      <c r="X46" s="22" t="s">
        <v>39</v>
      </c>
      <c r="Y46" s="216">
        <v>647.05999999999995</v>
      </c>
      <c r="Z46" s="216">
        <v>9.5399999999999991</v>
      </c>
      <c r="AA46" s="216">
        <v>534.99</v>
      </c>
      <c r="AB46" s="216">
        <v>102.53</v>
      </c>
      <c r="AC46" s="216">
        <v>1.83</v>
      </c>
      <c r="AD46" s="216">
        <v>13.08</v>
      </c>
      <c r="AE46" s="216">
        <v>1.57</v>
      </c>
      <c r="AF46" s="216">
        <v>2.1</v>
      </c>
      <c r="AG46" s="20">
        <v>12492</v>
      </c>
      <c r="AH46" s="20"/>
      <c r="AI46" s="20">
        <v>314444</v>
      </c>
      <c r="AJ46" s="20">
        <v>7886</v>
      </c>
      <c r="AK46" s="20">
        <v>8430</v>
      </c>
      <c r="AL46" s="20">
        <v>6837</v>
      </c>
      <c r="AM46" s="20">
        <v>24047</v>
      </c>
      <c r="AN46" s="20">
        <v>5012</v>
      </c>
      <c r="AO46" s="20">
        <v>4007</v>
      </c>
      <c r="AP46" s="20">
        <v>8083</v>
      </c>
      <c r="AQ46" s="20">
        <v>3000</v>
      </c>
      <c r="AR46" s="20">
        <v>4219</v>
      </c>
      <c r="AS46" s="20">
        <v>864</v>
      </c>
      <c r="AU46" s="22" t="s">
        <v>39</v>
      </c>
      <c r="AV46" s="216">
        <v>946.95</v>
      </c>
      <c r="AW46" s="216">
        <v>15.56</v>
      </c>
      <c r="AX46" s="216">
        <v>829.38</v>
      </c>
      <c r="AY46" s="216">
        <v>102.01</v>
      </c>
      <c r="AZ46" s="216">
        <v>1.78</v>
      </c>
      <c r="BA46" s="216">
        <v>7.62</v>
      </c>
      <c r="BB46" s="216">
        <v>1.68</v>
      </c>
      <c r="BC46" s="216">
        <v>1.76</v>
      </c>
      <c r="BD46" s="20">
        <v>11612</v>
      </c>
      <c r="BE46" s="20"/>
      <c r="BF46" s="20">
        <v>272950</v>
      </c>
      <c r="BG46" s="20">
        <v>7260</v>
      </c>
      <c r="BH46" s="20">
        <v>7122</v>
      </c>
      <c r="BI46" s="20">
        <v>6509</v>
      </c>
      <c r="BJ46" s="20">
        <v>35818</v>
      </c>
      <c r="BK46" s="20">
        <v>4328</v>
      </c>
      <c r="BL46" s="20">
        <v>4048</v>
      </c>
      <c r="BM46" s="20">
        <v>10996</v>
      </c>
      <c r="BN46" s="20">
        <v>4248</v>
      </c>
      <c r="BO46" s="20">
        <v>6022</v>
      </c>
      <c r="BP46" s="20">
        <v>727</v>
      </c>
      <c r="BR46" s="22" t="s">
        <v>39</v>
      </c>
      <c r="BS46" s="216">
        <v>1362.8</v>
      </c>
      <c r="BT46" s="216">
        <v>42.79</v>
      </c>
      <c r="BU46" s="216">
        <v>1211.46</v>
      </c>
      <c r="BV46" s="216">
        <v>108.56</v>
      </c>
      <c r="BW46" s="216">
        <v>2.5</v>
      </c>
      <c r="BX46" s="216">
        <v>16.87</v>
      </c>
      <c r="BY46" s="216">
        <v>2.0099999999999998</v>
      </c>
      <c r="BZ46" s="216">
        <v>2.36</v>
      </c>
      <c r="CA46" s="20">
        <v>24009</v>
      </c>
      <c r="CB46" s="20"/>
      <c r="CC46" s="20">
        <v>400328</v>
      </c>
      <c r="CD46" s="20">
        <v>11735</v>
      </c>
      <c r="CE46" s="20">
        <v>12654</v>
      </c>
      <c r="CF46" s="20">
        <v>9594</v>
      </c>
      <c r="CG46" s="20">
        <v>23733</v>
      </c>
      <c r="CH46" s="20">
        <v>5845</v>
      </c>
      <c r="CI46" s="20">
        <v>5358</v>
      </c>
      <c r="CJ46" s="20">
        <v>32719</v>
      </c>
      <c r="CK46" s="20">
        <v>17129</v>
      </c>
      <c r="CL46" s="20">
        <v>14217</v>
      </c>
      <c r="CM46" s="20">
        <v>1374</v>
      </c>
      <c r="CO46" s="22" t="s">
        <v>39</v>
      </c>
      <c r="CP46" s="216">
        <v>1206.56</v>
      </c>
      <c r="CQ46" s="216">
        <v>22.95</v>
      </c>
      <c r="CR46" s="216">
        <v>1019.67</v>
      </c>
      <c r="CS46" s="216">
        <v>163.93</v>
      </c>
      <c r="CT46" s="216">
        <v>2.4500000000000002</v>
      </c>
      <c r="CU46" s="216">
        <v>27.14</v>
      </c>
      <c r="CV46" s="216">
        <v>1.89</v>
      </c>
      <c r="CW46" s="216">
        <v>2.46</v>
      </c>
      <c r="CX46" s="20">
        <v>23647</v>
      </c>
      <c r="CY46" s="20"/>
      <c r="CZ46" s="20">
        <v>684724</v>
      </c>
      <c r="DA46" s="20">
        <v>10717</v>
      </c>
      <c r="DB46" s="20">
        <v>11518</v>
      </c>
      <c r="DC46" s="20">
        <v>9647</v>
      </c>
      <c r="DD46" s="20">
        <v>25227</v>
      </c>
      <c r="DE46" s="20">
        <v>5659</v>
      </c>
      <c r="DF46" s="20">
        <v>4682</v>
      </c>
      <c r="DG46" s="20">
        <v>28531</v>
      </c>
      <c r="DH46" s="20">
        <v>15715</v>
      </c>
      <c r="DI46" s="20">
        <v>10928</v>
      </c>
      <c r="DJ46" s="20">
        <v>1888</v>
      </c>
      <c r="DL46" s="22" t="s">
        <v>39</v>
      </c>
      <c r="DM46" s="216">
        <v>218.48</v>
      </c>
      <c r="DN46" s="20">
        <v>7763</v>
      </c>
      <c r="DO46" s="216">
        <v>0.91</v>
      </c>
      <c r="DP46" s="20">
        <v>96440</v>
      </c>
      <c r="DQ46" s="216">
        <v>0.16</v>
      </c>
      <c r="DR46" s="20">
        <v>25983</v>
      </c>
      <c r="DS46" s="216">
        <v>18</v>
      </c>
      <c r="DT46" s="216">
        <v>32.659999999999997</v>
      </c>
      <c r="DU46" s="20">
        <v>291012</v>
      </c>
      <c r="DV46" s="20">
        <v>5237</v>
      </c>
      <c r="DW46" s="222"/>
      <c r="DX46" s="216">
        <v>7.09</v>
      </c>
      <c r="DY46" s="216">
        <v>32.28</v>
      </c>
      <c r="DZ46" s="20">
        <v>354602</v>
      </c>
      <c r="EA46" s="20">
        <v>2515</v>
      </c>
      <c r="EB46" s="216">
        <v>10.9</v>
      </c>
      <c r="EC46" s="216">
        <v>32.909999999999997</v>
      </c>
      <c r="ED46" s="20">
        <v>249655</v>
      </c>
      <c r="EE46" s="20">
        <v>2722</v>
      </c>
      <c r="EF46" s="216">
        <v>290.58</v>
      </c>
      <c r="EG46" s="20">
        <v>5513</v>
      </c>
      <c r="EH46" s="216">
        <v>517.89</v>
      </c>
      <c r="EI46" s="20">
        <v>4212</v>
      </c>
      <c r="EK46" s="22" t="s">
        <v>39</v>
      </c>
      <c r="EL46" s="216">
        <v>1.31</v>
      </c>
      <c r="EM46" s="20">
        <v>68833</v>
      </c>
      <c r="EN46" s="216">
        <v>0.34</v>
      </c>
      <c r="EO46" s="20">
        <v>52684</v>
      </c>
      <c r="EP46" s="216">
        <v>654.53</v>
      </c>
      <c r="EQ46" s="20">
        <v>10654</v>
      </c>
      <c r="ER46" s="216">
        <v>593.44000000000005</v>
      </c>
      <c r="ES46" s="20">
        <v>9682</v>
      </c>
      <c r="ET46" s="216">
        <v>0.27</v>
      </c>
      <c r="EU46" s="20">
        <v>65285</v>
      </c>
      <c r="EV46" s="216">
        <v>1.67</v>
      </c>
      <c r="EW46" s="20">
        <v>71019</v>
      </c>
    </row>
    <row r="47" spans="1:153" ht="10.5" customHeight="1">
      <c r="A47" s="22" t="s">
        <v>297</v>
      </c>
      <c r="B47" s="216">
        <v>508.46</v>
      </c>
      <c r="C47" s="216">
        <v>13.49</v>
      </c>
      <c r="D47" s="216">
        <v>397.99</v>
      </c>
      <c r="E47" s="216">
        <v>96.98</v>
      </c>
      <c r="F47" s="216">
        <v>2.04</v>
      </c>
      <c r="G47" s="216">
        <v>12.01</v>
      </c>
      <c r="H47" s="216">
        <v>1.62</v>
      </c>
      <c r="I47" s="216">
        <v>2.39</v>
      </c>
      <c r="J47" s="20">
        <v>18617</v>
      </c>
      <c r="K47" s="20"/>
      <c r="L47" s="20">
        <v>349485</v>
      </c>
      <c r="M47" s="20">
        <v>8828</v>
      </c>
      <c r="N47" s="20">
        <v>12770</v>
      </c>
      <c r="O47" s="20">
        <v>9105</v>
      </c>
      <c r="P47" s="20">
        <v>29088</v>
      </c>
      <c r="Q47" s="20">
        <v>5440</v>
      </c>
      <c r="R47" s="20">
        <v>5344</v>
      </c>
      <c r="S47" s="20">
        <v>9466</v>
      </c>
      <c r="T47" s="20">
        <v>4714</v>
      </c>
      <c r="U47" s="20">
        <v>3513</v>
      </c>
      <c r="V47" s="20">
        <v>1239</v>
      </c>
      <c r="X47" s="22" t="s">
        <v>297</v>
      </c>
      <c r="Y47" s="216">
        <v>629.32000000000005</v>
      </c>
      <c r="Z47" s="216">
        <v>9.7799999999999994</v>
      </c>
      <c r="AA47" s="216">
        <v>517.58000000000004</v>
      </c>
      <c r="AB47" s="216">
        <v>101.96</v>
      </c>
      <c r="AC47" s="216">
        <v>1.84</v>
      </c>
      <c r="AD47" s="216">
        <v>12.2</v>
      </c>
      <c r="AE47" s="216">
        <v>1.58</v>
      </c>
      <c r="AF47" s="216">
        <v>2.14</v>
      </c>
      <c r="AG47" s="20">
        <v>12670</v>
      </c>
      <c r="AH47" s="20"/>
      <c r="AI47" s="20">
        <v>311014</v>
      </c>
      <c r="AJ47" s="20">
        <v>7760</v>
      </c>
      <c r="AK47" s="20">
        <v>8979</v>
      </c>
      <c r="AL47" s="20">
        <v>6889</v>
      </c>
      <c r="AM47" s="20">
        <v>25497</v>
      </c>
      <c r="AN47" s="20">
        <v>4899</v>
      </c>
      <c r="AO47" s="20">
        <v>4195</v>
      </c>
      <c r="AP47" s="20">
        <v>7974</v>
      </c>
      <c r="AQ47" s="20">
        <v>3042</v>
      </c>
      <c r="AR47" s="20">
        <v>4017</v>
      </c>
      <c r="AS47" s="20">
        <v>916</v>
      </c>
      <c r="AU47" s="22" t="s">
        <v>297</v>
      </c>
      <c r="AV47" s="216">
        <v>904.51</v>
      </c>
      <c r="AW47" s="216">
        <v>14.79</v>
      </c>
      <c r="AX47" s="216">
        <v>781.6</v>
      </c>
      <c r="AY47" s="216">
        <v>108.13</v>
      </c>
      <c r="AZ47" s="216">
        <v>1.8</v>
      </c>
      <c r="BA47" s="216">
        <v>8.16</v>
      </c>
      <c r="BB47" s="216">
        <v>1.7</v>
      </c>
      <c r="BC47" s="216">
        <v>1.7</v>
      </c>
      <c r="BD47" s="20">
        <v>11910</v>
      </c>
      <c r="BE47" s="20"/>
      <c r="BF47" s="20">
        <v>296363</v>
      </c>
      <c r="BG47" s="20">
        <v>7170</v>
      </c>
      <c r="BH47" s="20">
        <v>7278</v>
      </c>
      <c r="BI47" s="20">
        <v>6606</v>
      </c>
      <c r="BJ47" s="20">
        <v>36318</v>
      </c>
      <c r="BK47" s="20">
        <v>4226</v>
      </c>
      <c r="BL47" s="20">
        <v>4280</v>
      </c>
      <c r="BM47" s="20">
        <v>10773</v>
      </c>
      <c r="BN47" s="20">
        <v>4382</v>
      </c>
      <c r="BO47" s="20">
        <v>5604</v>
      </c>
      <c r="BP47" s="20">
        <v>787</v>
      </c>
      <c r="BR47" s="22" t="s">
        <v>297</v>
      </c>
      <c r="BS47" s="216">
        <v>1370.91</v>
      </c>
      <c r="BT47" s="216">
        <v>44.81</v>
      </c>
      <c r="BU47" s="216">
        <v>1209.0999999999999</v>
      </c>
      <c r="BV47" s="216">
        <v>117</v>
      </c>
      <c r="BW47" s="216">
        <v>2.4900000000000002</v>
      </c>
      <c r="BX47" s="216">
        <v>14.94</v>
      </c>
      <c r="BY47" s="216">
        <v>2.0299999999999998</v>
      </c>
      <c r="BZ47" s="216">
        <v>2.52</v>
      </c>
      <c r="CA47" s="20">
        <v>23454</v>
      </c>
      <c r="CB47" s="20"/>
      <c r="CC47" s="20">
        <v>360590</v>
      </c>
      <c r="CD47" s="20">
        <v>11772</v>
      </c>
      <c r="CE47" s="20">
        <v>15058</v>
      </c>
      <c r="CF47" s="20">
        <v>9402</v>
      </c>
      <c r="CG47" s="20">
        <v>24129</v>
      </c>
      <c r="CH47" s="20">
        <v>5797</v>
      </c>
      <c r="CI47" s="20">
        <v>5983</v>
      </c>
      <c r="CJ47" s="20">
        <v>32153</v>
      </c>
      <c r="CK47" s="20">
        <v>16157</v>
      </c>
      <c r="CL47" s="20">
        <v>14234</v>
      </c>
      <c r="CM47" s="20">
        <v>1762</v>
      </c>
      <c r="CO47" s="22" t="s">
        <v>297</v>
      </c>
      <c r="CP47" s="216">
        <v>1168.75</v>
      </c>
      <c r="CQ47" s="216">
        <v>40.630000000000003</v>
      </c>
      <c r="CR47" s="216">
        <v>965.63</v>
      </c>
      <c r="CS47" s="216">
        <v>162.5</v>
      </c>
      <c r="CT47" s="216">
        <v>2.2799999999999998</v>
      </c>
      <c r="CU47" s="216">
        <v>14.69</v>
      </c>
      <c r="CV47" s="216">
        <v>1.7</v>
      </c>
      <c r="CW47" s="216">
        <v>2.65</v>
      </c>
      <c r="CX47" s="20">
        <v>24284</v>
      </c>
      <c r="CY47" s="20"/>
      <c r="CZ47" s="20">
        <v>431575</v>
      </c>
      <c r="DA47" s="20">
        <v>8996</v>
      </c>
      <c r="DB47" s="20">
        <v>13306</v>
      </c>
      <c r="DC47" s="20">
        <v>10635</v>
      </c>
      <c r="DD47" s="20">
        <v>29374</v>
      </c>
      <c r="DE47" s="20">
        <v>5295</v>
      </c>
      <c r="DF47" s="20">
        <v>5014</v>
      </c>
      <c r="DG47" s="20">
        <v>28382</v>
      </c>
      <c r="DH47" s="20">
        <v>17533</v>
      </c>
      <c r="DI47" s="20">
        <v>8687</v>
      </c>
      <c r="DJ47" s="20">
        <v>2162</v>
      </c>
      <c r="DL47" s="22" t="s">
        <v>297</v>
      </c>
      <c r="DM47" s="216">
        <v>202.07</v>
      </c>
      <c r="DN47" s="20">
        <v>7904</v>
      </c>
      <c r="DO47" s="216">
        <v>0.7</v>
      </c>
      <c r="DP47" s="20">
        <v>98867</v>
      </c>
      <c r="DQ47" s="216">
        <v>0.18</v>
      </c>
      <c r="DR47" s="20">
        <v>77380</v>
      </c>
      <c r="DS47" s="216">
        <v>16.920000000000002</v>
      </c>
      <c r="DT47" s="216">
        <v>32.81</v>
      </c>
      <c r="DU47" s="20">
        <v>310966</v>
      </c>
      <c r="DV47" s="20">
        <v>5263</v>
      </c>
      <c r="DW47" s="222"/>
      <c r="DX47" s="216">
        <v>6.64</v>
      </c>
      <c r="DY47" s="216">
        <v>32.340000000000003</v>
      </c>
      <c r="DZ47" s="20">
        <v>376417</v>
      </c>
      <c r="EA47" s="20">
        <v>2501</v>
      </c>
      <c r="EB47" s="216">
        <v>10.28</v>
      </c>
      <c r="EC47" s="216">
        <v>33.11</v>
      </c>
      <c r="ED47" s="20">
        <v>268670</v>
      </c>
      <c r="EE47" s="20">
        <v>2762</v>
      </c>
      <c r="EF47" s="216">
        <v>286.24</v>
      </c>
      <c r="EG47" s="20">
        <v>5630</v>
      </c>
      <c r="EH47" s="216">
        <v>504.18</v>
      </c>
      <c r="EI47" s="20">
        <v>4168</v>
      </c>
      <c r="EK47" s="22" t="s">
        <v>297</v>
      </c>
      <c r="EL47" s="216">
        <v>1.3</v>
      </c>
      <c r="EM47" s="20">
        <v>77669</v>
      </c>
      <c r="EN47" s="216">
        <v>0.34</v>
      </c>
      <c r="EO47" s="20">
        <v>54587</v>
      </c>
      <c r="EP47" s="216">
        <v>657.54</v>
      </c>
      <c r="EQ47" s="20">
        <v>10411</v>
      </c>
      <c r="ER47" s="216">
        <v>556.25</v>
      </c>
      <c r="ES47" s="20">
        <v>9553</v>
      </c>
      <c r="ET47" s="216">
        <v>0.4</v>
      </c>
      <c r="EU47" s="20">
        <v>70936</v>
      </c>
      <c r="EV47" s="216">
        <v>1.72</v>
      </c>
      <c r="EW47" s="20">
        <v>77149</v>
      </c>
    </row>
    <row r="48" spans="1:153" ht="10.5" customHeight="1">
      <c r="A48" s="22" t="s">
        <v>298</v>
      </c>
      <c r="B48" s="216">
        <v>542.19000000000005</v>
      </c>
      <c r="C48" s="216">
        <v>14.24</v>
      </c>
      <c r="D48" s="216">
        <v>422.91</v>
      </c>
      <c r="E48" s="216">
        <v>105.04</v>
      </c>
      <c r="F48" s="216">
        <v>2.13</v>
      </c>
      <c r="G48" s="216">
        <v>12.92</v>
      </c>
      <c r="H48" s="216">
        <v>1.69</v>
      </c>
      <c r="I48" s="216">
        <v>2.44</v>
      </c>
      <c r="J48" s="20">
        <v>20350</v>
      </c>
      <c r="K48" s="20"/>
      <c r="L48" s="20">
        <v>402732</v>
      </c>
      <c r="M48" s="20">
        <v>9239</v>
      </c>
      <c r="N48" s="20">
        <v>13227</v>
      </c>
      <c r="O48" s="20">
        <v>9566</v>
      </c>
      <c r="P48" s="20">
        <v>31181</v>
      </c>
      <c r="Q48" s="20">
        <v>5480</v>
      </c>
      <c r="R48" s="20">
        <v>5420</v>
      </c>
      <c r="S48" s="20">
        <v>11034</v>
      </c>
      <c r="T48" s="20">
        <v>5737</v>
      </c>
      <c r="U48" s="20">
        <v>3907</v>
      </c>
      <c r="V48" s="20">
        <v>1389</v>
      </c>
      <c r="X48" s="22" t="s">
        <v>298</v>
      </c>
      <c r="Y48" s="216">
        <v>674.88</v>
      </c>
      <c r="Z48" s="216">
        <v>11.12</v>
      </c>
      <c r="AA48" s="216">
        <v>551.64</v>
      </c>
      <c r="AB48" s="216">
        <v>112.13</v>
      </c>
      <c r="AC48" s="216">
        <v>1.89</v>
      </c>
      <c r="AD48" s="216">
        <v>12.24</v>
      </c>
      <c r="AE48" s="216">
        <v>1.62</v>
      </c>
      <c r="AF48" s="216">
        <v>2.16</v>
      </c>
      <c r="AG48" s="20">
        <v>13157</v>
      </c>
      <c r="AH48" s="20"/>
      <c r="AI48" s="20">
        <v>313903</v>
      </c>
      <c r="AJ48" s="20">
        <v>7889</v>
      </c>
      <c r="AK48" s="20">
        <v>9261</v>
      </c>
      <c r="AL48" s="20">
        <v>6976</v>
      </c>
      <c r="AM48" s="20">
        <v>25651</v>
      </c>
      <c r="AN48" s="20">
        <v>4867</v>
      </c>
      <c r="AO48" s="20">
        <v>4281</v>
      </c>
      <c r="AP48" s="20">
        <v>8880</v>
      </c>
      <c r="AQ48" s="20">
        <v>3489</v>
      </c>
      <c r="AR48" s="20">
        <v>4352</v>
      </c>
      <c r="AS48" s="20">
        <v>1038</v>
      </c>
      <c r="AU48" s="22" t="s">
        <v>298</v>
      </c>
      <c r="AV48" s="216">
        <v>968.58</v>
      </c>
      <c r="AW48" s="216">
        <v>16.649999999999999</v>
      </c>
      <c r="AX48" s="216">
        <v>833.13</v>
      </c>
      <c r="AY48" s="216">
        <v>118.8</v>
      </c>
      <c r="AZ48" s="216">
        <v>1.83</v>
      </c>
      <c r="BA48" s="216">
        <v>7.25</v>
      </c>
      <c r="BB48" s="216">
        <v>1.72</v>
      </c>
      <c r="BC48" s="216">
        <v>1.89</v>
      </c>
      <c r="BD48" s="20">
        <v>11643</v>
      </c>
      <c r="BE48" s="20"/>
      <c r="BF48" s="20">
        <v>270216</v>
      </c>
      <c r="BG48" s="20">
        <v>7104</v>
      </c>
      <c r="BH48" s="20">
        <v>7225</v>
      </c>
      <c r="BI48" s="20">
        <v>6355</v>
      </c>
      <c r="BJ48" s="20">
        <v>37254</v>
      </c>
      <c r="BK48" s="20">
        <v>4140</v>
      </c>
      <c r="BL48" s="20">
        <v>3833</v>
      </c>
      <c r="BM48" s="20">
        <v>11277</v>
      </c>
      <c r="BN48" s="20">
        <v>4500</v>
      </c>
      <c r="BO48" s="20">
        <v>5919</v>
      </c>
      <c r="BP48" s="20">
        <v>858</v>
      </c>
      <c r="BR48" s="22" t="s">
        <v>298</v>
      </c>
      <c r="BS48" s="216">
        <v>1413.41</v>
      </c>
      <c r="BT48" s="216">
        <v>47.33</v>
      </c>
      <c r="BU48" s="216">
        <v>1239.1500000000001</v>
      </c>
      <c r="BV48" s="216">
        <v>126.93</v>
      </c>
      <c r="BW48" s="216">
        <v>2.61</v>
      </c>
      <c r="BX48" s="216">
        <v>14.85</v>
      </c>
      <c r="BY48" s="216">
        <v>2.16</v>
      </c>
      <c r="BZ48" s="216">
        <v>2.52</v>
      </c>
      <c r="CA48" s="20">
        <v>26412</v>
      </c>
      <c r="CB48" s="20"/>
      <c r="CC48" s="20">
        <v>425100</v>
      </c>
      <c r="CD48" s="20">
        <v>12457</v>
      </c>
      <c r="CE48" s="20">
        <v>13985</v>
      </c>
      <c r="CF48" s="20">
        <v>10106</v>
      </c>
      <c r="CG48" s="20">
        <v>28629</v>
      </c>
      <c r="CH48" s="20">
        <v>5778</v>
      </c>
      <c r="CI48" s="20">
        <v>5556</v>
      </c>
      <c r="CJ48" s="20">
        <v>37331</v>
      </c>
      <c r="CK48" s="20">
        <v>20119</v>
      </c>
      <c r="CL48" s="20">
        <v>15436</v>
      </c>
      <c r="CM48" s="20">
        <v>1775</v>
      </c>
      <c r="CO48" s="22" t="s">
        <v>298</v>
      </c>
      <c r="CP48" s="216">
        <v>1167.18</v>
      </c>
      <c r="CQ48" s="216">
        <v>34.06</v>
      </c>
      <c r="CR48" s="216">
        <v>969.04</v>
      </c>
      <c r="CS48" s="216">
        <v>164.09</v>
      </c>
      <c r="CT48" s="216">
        <v>2.1800000000000002</v>
      </c>
      <c r="CU48" s="216">
        <v>11.91</v>
      </c>
      <c r="CV48" s="216">
        <v>1.78</v>
      </c>
      <c r="CW48" s="216">
        <v>2.4700000000000002</v>
      </c>
      <c r="CX48" s="20">
        <v>20141</v>
      </c>
      <c r="CY48" s="20"/>
      <c r="CZ48" s="20">
        <v>334915</v>
      </c>
      <c r="DA48" s="20">
        <v>10493</v>
      </c>
      <c r="DB48" s="20">
        <v>11786</v>
      </c>
      <c r="DC48" s="20">
        <v>9260</v>
      </c>
      <c r="DD48" s="20">
        <v>28123</v>
      </c>
      <c r="DE48" s="20">
        <v>5886</v>
      </c>
      <c r="DF48" s="20">
        <v>4768</v>
      </c>
      <c r="DG48" s="20">
        <v>23508</v>
      </c>
      <c r="DH48" s="20">
        <v>11406</v>
      </c>
      <c r="DI48" s="20">
        <v>10168</v>
      </c>
      <c r="DJ48" s="20">
        <v>1934</v>
      </c>
      <c r="DL48" s="22" t="s">
        <v>298</v>
      </c>
      <c r="DM48" s="216">
        <v>218.7</v>
      </c>
      <c r="DN48" s="20">
        <v>8367</v>
      </c>
      <c r="DO48" s="216">
        <v>0.89</v>
      </c>
      <c r="DP48" s="20">
        <v>98497</v>
      </c>
      <c r="DQ48" s="216">
        <v>0.34</v>
      </c>
      <c r="DR48" s="20">
        <v>65640</v>
      </c>
      <c r="DS48" s="216">
        <v>17.96</v>
      </c>
      <c r="DT48" s="216">
        <v>32.299999999999997</v>
      </c>
      <c r="DU48" s="20">
        <v>293459</v>
      </c>
      <c r="DV48" s="20">
        <v>5270</v>
      </c>
      <c r="DW48" s="222"/>
      <c r="DX48" s="216">
        <v>7.4</v>
      </c>
      <c r="DY48" s="216">
        <v>32.39</v>
      </c>
      <c r="DZ48" s="20">
        <v>360735</v>
      </c>
      <c r="EA48" s="20">
        <v>2670</v>
      </c>
      <c r="EB48" s="216">
        <v>10.55</v>
      </c>
      <c r="EC48" s="216">
        <v>32.229999999999997</v>
      </c>
      <c r="ED48" s="20">
        <v>246273</v>
      </c>
      <c r="EE48" s="20">
        <v>2599</v>
      </c>
      <c r="EF48" s="216">
        <v>304.42</v>
      </c>
      <c r="EG48" s="20">
        <v>5900</v>
      </c>
      <c r="EH48" s="216">
        <v>528.14</v>
      </c>
      <c r="EI48" s="20">
        <v>4290</v>
      </c>
      <c r="EK48" s="22" t="s">
        <v>298</v>
      </c>
      <c r="EL48" s="216">
        <v>1.39</v>
      </c>
      <c r="EM48" s="20">
        <v>86589</v>
      </c>
      <c r="EN48" s="216">
        <v>0.4</v>
      </c>
      <c r="EO48" s="20">
        <v>41693</v>
      </c>
      <c r="EP48" s="216">
        <v>664.04</v>
      </c>
      <c r="EQ48" s="20">
        <v>10897</v>
      </c>
      <c r="ER48" s="216">
        <v>538.70000000000005</v>
      </c>
      <c r="ES48" s="20">
        <v>10362</v>
      </c>
      <c r="ET48" s="216">
        <v>0.31</v>
      </c>
      <c r="EU48" s="20">
        <v>66625</v>
      </c>
      <c r="EV48" s="216">
        <v>1.86</v>
      </c>
      <c r="EW48" s="20">
        <v>78511</v>
      </c>
    </row>
    <row r="49" spans="1:153" ht="10.5" customHeight="1">
      <c r="A49" s="22"/>
      <c r="B49" s="216"/>
      <c r="C49" s="216"/>
      <c r="D49" s="216"/>
      <c r="E49" s="216"/>
      <c r="F49" s="216"/>
      <c r="G49" s="216"/>
      <c r="H49" s="216"/>
      <c r="I49" s="216"/>
      <c r="J49" s="216"/>
      <c r="K49" s="20"/>
      <c r="L49" s="20"/>
      <c r="M49" s="20"/>
      <c r="N49" s="20"/>
      <c r="O49" s="20"/>
      <c r="P49" s="20"/>
      <c r="Q49" s="20"/>
      <c r="R49" s="20"/>
      <c r="S49" s="20"/>
      <c r="T49" s="20"/>
      <c r="U49" s="20"/>
      <c r="V49" s="20"/>
      <c r="W49" s="21"/>
      <c r="X49" s="22"/>
      <c r="Y49" s="216"/>
      <c r="Z49" s="216"/>
      <c r="AA49" s="216"/>
      <c r="AB49" s="216"/>
      <c r="AC49" s="216"/>
      <c r="AD49" s="216"/>
      <c r="AE49" s="216"/>
      <c r="AF49" s="216"/>
      <c r="AG49" s="20"/>
      <c r="AH49" s="20"/>
      <c r="AI49" s="20"/>
      <c r="AJ49" s="20"/>
      <c r="AK49" s="20"/>
      <c r="AL49" s="20"/>
      <c r="AM49" s="20"/>
      <c r="AN49" s="20"/>
      <c r="AO49" s="20"/>
      <c r="AP49" s="20"/>
      <c r="AQ49" s="20"/>
      <c r="AR49" s="20"/>
      <c r="AS49" s="20"/>
      <c r="AT49" s="8"/>
      <c r="AU49" s="22"/>
      <c r="AV49" s="216"/>
      <c r="AW49" s="216"/>
      <c r="AX49" s="216"/>
      <c r="AY49" s="216"/>
      <c r="AZ49" s="216"/>
      <c r="BA49" s="216"/>
      <c r="BB49" s="216"/>
      <c r="BC49" s="216"/>
      <c r="BD49" s="20"/>
      <c r="BE49" s="20"/>
      <c r="BF49" s="20"/>
      <c r="BG49" s="20"/>
      <c r="BH49" s="20"/>
      <c r="BI49" s="20"/>
      <c r="BJ49" s="20"/>
      <c r="BK49" s="20"/>
      <c r="BL49" s="20"/>
      <c r="BM49" s="20"/>
      <c r="BN49" s="20"/>
      <c r="BO49" s="20"/>
      <c r="BP49" s="20"/>
      <c r="BQ49" s="8"/>
      <c r="BR49" s="22"/>
      <c r="BS49" s="216"/>
      <c r="BT49" s="216"/>
      <c r="BU49" s="216"/>
      <c r="BV49" s="216"/>
      <c r="BW49" s="216"/>
      <c r="BX49" s="216"/>
      <c r="BY49" s="216"/>
      <c r="BZ49" s="216"/>
      <c r="CA49" s="20"/>
      <c r="CB49" s="20"/>
      <c r="CC49" s="20"/>
      <c r="CD49" s="20"/>
      <c r="CE49" s="20"/>
      <c r="CF49" s="20"/>
      <c r="CG49" s="20"/>
      <c r="CH49" s="20"/>
      <c r="CI49" s="20"/>
      <c r="CJ49" s="20"/>
      <c r="CK49" s="20"/>
      <c r="CL49" s="20"/>
      <c r="CM49" s="20"/>
      <c r="CN49" s="8"/>
      <c r="CO49" s="22"/>
      <c r="CP49" s="216"/>
      <c r="CQ49" s="216"/>
      <c r="CR49" s="216"/>
      <c r="CS49" s="216"/>
      <c r="CT49" s="216"/>
      <c r="CU49" s="216"/>
      <c r="CV49" s="216"/>
      <c r="CW49" s="216"/>
      <c r="CX49" s="20"/>
      <c r="CY49" s="20"/>
      <c r="CZ49" s="20"/>
      <c r="DA49" s="20"/>
      <c r="DB49" s="20"/>
      <c r="DC49" s="20"/>
      <c r="DD49" s="20"/>
      <c r="DE49" s="20"/>
      <c r="DF49" s="20"/>
      <c r="DG49" s="20"/>
      <c r="DH49" s="20"/>
      <c r="DI49" s="20"/>
      <c r="DJ49" s="20"/>
      <c r="DK49" s="8"/>
      <c r="DL49" s="22"/>
      <c r="DM49" s="216"/>
      <c r="DN49" s="20"/>
      <c r="DO49" s="216"/>
      <c r="DP49" s="20"/>
      <c r="DQ49" s="216"/>
      <c r="DR49" s="20"/>
      <c r="DS49" s="216"/>
      <c r="DT49" s="216"/>
      <c r="DU49" s="20"/>
      <c r="DV49" s="20"/>
      <c r="DW49" s="217"/>
      <c r="DX49" s="216"/>
      <c r="DY49" s="216"/>
      <c r="DZ49" s="20"/>
      <c r="EA49" s="20"/>
      <c r="EB49" s="216"/>
      <c r="EC49" s="216"/>
      <c r="ED49" s="20"/>
      <c r="EE49" s="20"/>
      <c r="EF49" s="216"/>
      <c r="EG49" s="20"/>
      <c r="EH49" s="216"/>
      <c r="EI49" s="20"/>
      <c r="EJ49" s="218"/>
      <c r="EK49" s="22"/>
      <c r="EL49" s="216"/>
      <c r="EM49" s="20"/>
      <c r="EN49" s="216"/>
      <c r="EO49" s="20"/>
      <c r="EP49" s="216"/>
      <c r="EQ49" s="20"/>
      <c r="ER49" s="216"/>
      <c r="ES49" s="20"/>
      <c r="ET49" s="216"/>
      <c r="EU49" s="20"/>
      <c r="EV49" s="216"/>
      <c r="EW49" s="20"/>
    </row>
    <row r="50" spans="1:153" ht="10.5" customHeight="1">
      <c r="A50" s="22"/>
      <c r="B50" s="216"/>
      <c r="C50" s="216"/>
      <c r="D50" s="216"/>
      <c r="E50" s="216"/>
      <c r="F50" s="216"/>
      <c r="G50" s="216"/>
      <c r="H50" s="216"/>
      <c r="I50" s="216"/>
      <c r="J50" s="20"/>
      <c r="K50" s="20"/>
      <c r="L50" s="20"/>
      <c r="M50" s="20"/>
      <c r="N50" s="20"/>
      <c r="O50" s="20"/>
      <c r="P50" s="20"/>
      <c r="Q50" s="20"/>
      <c r="R50" s="20"/>
      <c r="S50" s="20"/>
      <c r="T50" s="20"/>
      <c r="U50" s="20"/>
      <c r="V50" s="20"/>
      <c r="W50" s="21"/>
      <c r="X50" s="22"/>
      <c r="Y50" s="216"/>
      <c r="Z50" s="216"/>
      <c r="AA50" s="216"/>
      <c r="AB50" s="216"/>
      <c r="AC50" s="216"/>
      <c r="AD50" s="216"/>
      <c r="AE50" s="216"/>
      <c r="AF50" s="216"/>
      <c r="AG50" s="20"/>
      <c r="AH50" s="20"/>
      <c r="AI50" s="20"/>
      <c r="AJ50" s="20"/>
      <c r="AK50" s="20"/>
      <c r="AL50" s="20"/>
      <c r="AM50" s="20"/>
      <c r="AN50" s="20"/>
      <c r="AO50" s="20"/>
      <c r="AP50" s="20"/>
      <c r="AQ50" s="20"/>
      <c r="AR50" s="20"/>
      <c r="AS50" s="20"/>
      <c r="AT50" s="8"/>
      <c r="AU50" s="22"/>
      <c r="AV50" s="216"/>
      <c r="AW50" s="216"/>
      <c r="AX50" s="216"/>
      <c r="AY50" s="216"/>
      <c r="AZ50" s="216"/>
      <c r="BA50" s="216"/>
      <c r="BB50" s="216"/>
      <c r="BC50" s="216"/>
      <c r="BD50" s="20"/>
      <c r="BE50" s="20"/>
      <c r="BF50" s="20"/>
      <c r="BG50" s="20"/>
      <c r="BH50" s="20"/>
      <c r="BI50" s="20"/>
      <c r="BJ50" s="20"/>
      <c r="BK50" s="20"/>
      <c r="BL50" s="20"/>
      <c r="BM50" s="20"/>
      <c r="BN50" s="20"/>
      <c r="BO50" s="20"/>
      <c r="BP50" s="20"/>
      <c r="BQ50" s="8"/>
      <c r="BR50" s="22"/>
      <c r="BS50" s="216"/>
      <c r="BT50" s="216"/>
      <c r="BU50" s="216"/>
      <c r="BV50" s="216"/>
      <c r="BW50" s="216"/>
      <c r="BX50" s="216"/>
      <c r="BY50" s="216"/>
      <c r="BZ50" s="216"/>
      <c r="CA50" s="20"/>
      <c r="CB50" s="20"/>
      <c r="CC50" s="20"/>
      <c r="CD50" s="20"/>
      <c r="CE50" s="20"/>
      <c r="CF50" s="20"/>
      <c r="CG50" s="20"/>
      <c r="CH50" s="20"/>
      <c r="CI50" s="20"/>
      <c r="CJ50" s="20"/>
      <c r="CK50" s="20"/>
      <c r="CL50" s="20"/>
      <c r="CM50" s="20"/>
      <c r="CN50" s="8"/>
      <c r="CO50" s="22"/>
      <c r="CP50" s="216"/>
      <c r="CQ50" s="216"/>
      <c r="CR50" s="216"/>
      <c r="CS50" s="216"/>
      <c r="CT50" s="216"/>
      <c r="CU50" s="216"/>
      <c r="CV50" s="216"/>
      <c r="CW50" s="216"/>
      <c r="CX50" s="20"/>
      <c r="CY50" s="20"/>
      <c r="CZ50" s="20"/>
      <c r="DA50" s="20"/>
      <c r="DB50" s="20"/>
      <c r="DC50" s="20"/>
      <c r="DD50" s="20"/>
      <c r="DE50" s="20"/>
      <c r="DF50" s="20"/>
      <c r="DG50" s="20"/>
      <c r="DH50" s="20"/>
      <c r="DI50" s="20"/>
      <c r="DJ50" s="20"/>
      <c r="DK50" s="8"/>
      <c r="DL50" s="22"/>
      <c r="DM50" s="216"/>
      <c r="DN50" s="20"/>
      <c r="DO50" s="216"/>
      <c r="DP50" s="20"/>
      <c r="DQ50" s="216"/>
      <c r="DR50" s="20"/>
      <c r="DS50" s="216"/>
      <c r="DT50" s="216"/>
      <c r="DU50" s="20"/>
      <c r="DV50" s="20"/>
      <c r="DW50" s="217"/>
      <c r="DX50" s="221"/>
      <c r="DY50" s="221"/>
      <c r="DZ50" s="20"/>
      <c r="EA50" s="20"/>
      <c r="EB50" s="221"/>
      <c r="EC50" s="221"/>
      <c r="ED50" s="20"/>
      <c r="EE50" s="20"/>
      <c r="EF50" s="221"/>
      <c r="EG50" s="20"/>
      <c r="EH50" s="221"/>
      <c r="EI50" s="20"/>
      <c r="EJ50" s="218"/>
      <c r="EK50" s="22"/>
      <c r="EL50" s="221"/>
      <c r="EM50" s="20"/>
      <c r="EN50" s="221"/>
      <c r="EO50" s="20"/>
      <c r="EP50" s="221"/>
      <c r="EQ50" s="20"/>
      <c r="ER50" s="221"/>
      <c r="ES50" s="20"/>
      <c r="ET50" s="221"/>
      <c r="EU50" s="20"/>
      <c r="EV50" s="221"/>
      <c r="EW50" s="177"/>
    </row>
    <row r="51" spans="1:153" ht="10.5" customHeight="1">
      <c r="A51" s="18" t="s">
        <v>362</v>
      </c>
      <c r="B51" s="216">
        <f>ROUND('第9表 (作成)'!B51,2)</f>
        <v>4623.42</v>
      </c>
      <c r="C51" s="216">
        <f>ROUND('第9表 (作成)'!C51,2)</f>
        <v>132.22</v>
      </c>
      <c r="D51" s="216">
        <f>ROUND('第9表 (作成)'!D51,2)</f>
        <v>3620.89</v>
      </c>
      <c r="E51" s="216">
        <f>ROUND('第9表 (作成)'!E51,2)</f>
        <v>870.3</v>
      </c>
      <c r="F51" s="216">
        <f>ROUND('第9表 (作成)'!F51,2)</f>
        <v>2.1</v>
      </c>
      <c r="G51" s="216">
        <f>ROUND('第9表 (作成)'!G51,2)</f>
        <v>12.95</v>
      </c>
      <c r="H51" s="216">
        <f>ROUND('第9表 (作成)'!H51,2)</f>
        <v>1.64</v>
      </c>
      <c r="I51" s="216">
        <f>ROUND('第9表 (作成)'!I51,2)</f>
        <v>2.37</v>
      </c>
      <c r="J51" s="20">
        <f>ROUND('第9表 (作成)'!J51,0)</f>
        <v>20514</v>
      </c>
      <c r="K51" s="20"/>
      <c r="L51" s="20">
        <f>ROUND('第9表 (作成)'!L51,0)</f>
        <v>384634</v>
      </c>
      <c r="M51" s="20">
        <f>ROUND('第9表 (作成)'!M51,0)</f>
        <v>9138</v>
      </c>
      <c r="N51" s="20">
        <f>ROUND('第9表 (作成)'!N51,0)</f>
        <v>12523</v>
      </c>
      <c r="O51" s="20">
        <f>ROUND('第9表 (作成)'!O51,0)</f>
        <v>9778</v>
      </c>
      <c r="P51" s="20">
        <f>ROUND('第9表 (作成)'!P51,0)</f>
        <v>29699</v>
      </c>
      <c r="Q51" s="20">
        <f>ROUND('第9表 (作成)'!Q51,0)</f>
        <v>5589</v>
      </c>
      <c r="R51" s="20">
        <f>ROUND('第9表 (作成)'!R51,0)</f>
        <v>5274</v>
      </c>
      <c r="S51" s="20">
        <f>ROUND('第9表 (作成)'!S51,0)</f>
        <v>94844</v>
      </c>
      <c r="T51" s="20">
        <f>ROUND('第9表 (作成)'!T51,0)</f>
        <v>50858</v>
      </c>
      <c r="U51" s="20">
        <f>ROUND('第9表 (作成)'!U51,0)</f>
        <v>33088</v>
      </c>
      <c r="V51" s="20">
        <f>ROUND('第9表 (作成)'!V51,0)</f>
        <v>10898</v>
      </c>
      <c r="X51" s="18" t="s">
        <v>362</v>
      </c>
      <c r="Y51" s="216">
        <f>ROUND('第9表 (作成)'!Y51,2)</f>
        <v>5759.67</v>
      </c>
      <c r="Z51" s="216">
        <f>ROUND('第9表 (作成)'!Z51,2)</f>
        <v>93.27</v>
      </c>
      <c r="AA51" s="216">
        <f>ROUND('第9表 (作成)'!AA51,2)</f>
        <v>4689.32</v>
      </c>
      <c r="AB51" s="216">
        <f>ROUND('第9表 (作成)'!AB51,2)</f>
        <v>977.08</v>
      </c>
      <c r="AC51" s="216">
        <f>ROUND('第9表 (作成)'!AC51,2)</f>
        <v>1.87</v>
      </c>
      <c r="AD51" s="216">
        <f>ROUND('第9表 (作成)'!AD51,2)</f>
        <v>12.43</v>
      </c>
      <c r="AE51" s="216">
        <f>ROUND('第9表 (作成)'!AE51,2)</f>
        <v>1.61</v>
      </c>
      <c r="AF51" s="216">
        <f>ROUND('第9表 (作成)'!AF51,2)</f>
        <v>2.13</v>
      </c>
      <c r="AG51" s="20">
        <f>ROUND('第9表 (作成)'!AG51,0)</f>
        <v>13043</v>
      </c>
      <c r="AH51" s="20"/>
      <c r="AI51" s="20">
        <f>ROUND('第9表 (作成)'!AI51,0)</f>
        <v>309701</v>
      </c>
      <c r="AJ51" s="20">
        <f>ROUND('第9表 (作成)'!AJ51,0)</f>
        <v>8021</v>
      </c>
      <c r="AK51" s="20">
        <f>ROUND('第9表 (作成)'!AK51,0)</f>
        <v>8827</v>
      </c>
      <c r="AL51" s="20">
        <f>ROUND('第9表 (作成)'!AL51,0)</f>
        <v>6966</v>
      </c>
      <c r="AM51" s="20">
        <f>ROUND('第9表 (作成)'!AM51,0)</f>
        <v>24916</v>
      </c>
      <c r="AN51" s="20">
        <f>ROUND('第9表 (作成)'!AN51,0)</f>
        <v>4984</v>
      </c>
      <c r="AO51" s="20">
        <f>ROUND('第9表 (作成)'!AO51,0)</f>
        <v>4152</v>
      </c>
      <c r="AP51" s="20">
        <f>ROUND('第9表 (作成)'!AP51,0)</f>
        <v>75123</v>
      </c>
      <c r="AQ51" s="20">
        <f>ROUND('第9表 (作成)'!AQ51,0)</f>
        <v>28887</v>
      </c>
      <c r="AR51" s="20">
        <f>ROUND('第9表 (作成)'!AR51,0)</f>
        <v>37611</v>
      </c>
      <c r="AS51" s="20">
        <f>ROUND('第9表 (作成)'!AS51,0)</f>
        <v>8625</v>
      </c>
      <c r="AU51" s="18" t="s">
        <v>362</v>
      </c>
      <c r="AV51" s="216">
        <f>ROUND('第9表 (作成)'!AV51,2)</f>
        <v>8077.71</v>
      </c>
      <c r="AW51" s="216">
        <f>ROUND('第9表 (作成)'!AW51,2)</f>
        <v>136.56</v>
      </c>
      <c r="AX51" s="216">
        <f>ROUND('第9表 (作成)'!AX51,2)</f>
        <v>7009.35</v>
      </c>
      <c r="AY51" s="216">
        <f>ROUND('第9表 (作成)'!AY51,2)</f>
        <v>931.8</v>
      </c>
      <c r="AZ51" s="216">
        <f>ROUND('第9表 (作成)'!AZ51,2)</f>
        <v>1.77</v>
      </c>
      <c r="BA51" s="216">
        <f>ROUND('第9表 (作成)'!BA51,2)</f>
        <v>6.57</v>
      </c>
      <c r="BB51" s="216" t="e">
        <f>ROUND('第9表 (作成)'!BB51,2)</f>
        <v>#REF!</v>
      </c>
      <c r="BC51" s="216">
        <f>ROUND('第9表 (作成)'!BC51,2)</f>
        <v>1.77</v>
      </c>
      <c r="BD51" s="20">
        <f>ROUND('第9表 (作成)'!BD51,0)</f>
        <v>10979</v>
      </c>
      <c r="BE51" s="20"/>
      <c r="BF51" s="20">
        <f>ROUND('第9表 (作成)'!BF51,0)</f>
        <v>252018</v>
      </c>
      <c r="BG51" s="20">
        <f>ROUND('第9表 (作成)'!BG51,0)</f>
        <v>6808</v>
      </c>
      <c r="BH51" s="20">
        <f>ROUND('第9表 (作成)'!BH51,0)</f>
        <v>7023</v>
      </c>
      <c r="BI51" s="20">
        <f>ROUND('第9表 (作成)'!BI51,0)</f>
        <v>6212</v>
      </c>
      <c r="BJ51" s="20">
        <f>ROUND('第9表 (作成)'!BJ51,0)</f>
        <v>38366</v>
      </c>
      <c r="BK51" s="20">
        <f>ROUND('第9表 (作成)'!BK51,0)</f>
        <v>4067</v>
      </c>
      <c r="BL51" s="20">
        <f>ROUND('第9表 (作成)'!BL51,0)</f>
        <v>3975</v>
      </c>
      <c r="BM51" s="20">
        <f>ROUND('第9表 (作成)'!BM51,0)</f>
        <v>88683</v>
      </c>
      <c r="BN51" s="20">
        <f>ROUND('第9表 (作成)'!BN51,0)</f>
        <v>34416</v>
      </c>
      <c r="BO51" s="20">
        <f>ROUND('第9表 (作成)'!BO51,0)</f>
        <v>47722</v>
      </c>
      <c r="BP51" s="20">
        <f>ROUND('第9表 (作成)'!BP51,0)</f>
        <v>6544</v>
      </c>
      <c r="BR51" s="18" t="s">
        <v>362</v>
      </c>
      <c r="BS51" s="216">
        <f>ROUND('第9表 (作成)'!BS51,2)</f>
        <v>12902.46</v>
      </c>
      <c r="BT51" s="216">
        <f>ROUND('第9表 (作成)'!BT51,2)</f>
        <v>408.41</v>
      </c>
      <c r="BU51" s="216">
        <f>ROUND('第9表 (作成)'!BU51,2)</f>
        <v>11381.44</v>
      </c>
      <c r="BV51" s="216">
        <f>ROUND('第9表 (作成)'!BV51,2)</f>
        <v>1112.5999999999999</v>
      </c>
      <c r="BW51" s="216">
        <f>ROUND('第9表 (作成)'!BW51,2)</f>
        <v>2.5499999999999998</v>
      </c>
      <c r="BX51" s="216">
        <f>ROUND('第9表 (作成)'!BX51,2)</f>
        <v>15.52</v>
      </c>
      <c r="BY51" s="216">
        <f>ROUND('第9表 (作成)'!BY51,2)</f>
        <v>2.09</v>
      </c>
      <c r="BZ51" s="216">
        <f>ROUND('第9表 (作成)'!BZ51,2)</f>
        <v>2.44</v>
      </c>
      <c r="CA51" s="20">
        <f>ROUND('第9表 (作成)'!CA51,0)</f>
        <v>24925</v>
      </c>
      <c r="CB51" s="20"/>
      <c r="CC51" s="20">
        <f>ROUND('第9表 (作成)'!CC51,0)</f>
        <v>419739</v>
      </c>
      <c r="CD51" s="20">
        <f>ROUND('第9表 (作成)'!CD51,0)</f>
        <v>11773</v>
      </c>
      <c r="CE51" s="20">
        <f>ROUND('第9表 (作成)'!CE51,0)</f>
        <v>14530</v>
      </c>
      <c r="CF51" s="20">
        <f>ROUND('第9表 (作成)'!CF51,0)</f>
        <v>9789</v>
      </c>
      <c r="CG51" s="20">
        <f>ROUND('第9表 (作成)'!CG51,0)</f>
        <v>27038</v>
      </c>
      <c r="CH51" s="20">
        <f>ROUND('第9表 (作成)'!CH51,0)</f>
        <v>5630</v>
      </c>
      <c r="CI51" s="20">
        <f>ROUND('第9表 (作成)'!CI51,0)</f>
        <v>5965</v>
      </c>
      <c r="CJ51" s="20">
        <f>ROUND('第9表 (作成)'!CJ51,0)</f>
        <v>321592</v>
      </c>
      <c r="CK51" s="20">
        <f>ROUND('第9表 (作成)'!CK51,0)</f>
        <v>171427</v>
      </c>
      <c r="CL51" s="20">
        <f>ROUND('第9表 (作成)'!CL51,0)</f>
        <v>133999</v>
      </c>
      <c r="CM51" s="20">
        <f>ROUND('第9表 (作成)'!CM51,0)</f>
        <v>16166</v>
      </c>
      <c r="CO51" s="18" t="s">
        <v>362</v>
      </c>
      <c r="CP51" s="216">
        <f>ROUND('第9表 (作成)'!CP51,2)</f>
        <v>10550.47</v>
      </c>
      <c r="CQ51" s="216">
        <f>ROUND('第9表 (作成)'!CQ51,2)</f>
        <v>308.88</v>
      </c>
      <c r="CR51" s="216">
        <f>ROUND('第9表 (作成)'!CR51,2)</f>
        <v>9006.06</v>
      </c>
      <c r="CS51" s="216">
        <f>ROUND('第9表 (作成)'!CS51,2)</f>
        <v>1235.53</v>
      </c>
      <c r="CT51" s="216">
        <f>ROUND('第9表 (作成)'!CT51,2)</f>
        <v>2.21</v>
      </c>
      <c r="CU51" s="216">
        <f>ROUND('第9表 (作成)'!CU51,2)</f>
        <v>11.29</v>
      </c>
      <c r="CV51" s="216">
        <f>ROUND('第9表 (作成)'!CV51,2)</f>
        <v>1.86</v>
      </c>
      <c r="CW51" s="216">
        <f>ROUND('第9表 (作成)'!CW51,2)</f>
        <v>2.5099999999999998</v>
      </c>
      <c r="CX51" s="20">
        <f>ROUND('第9表 (作成)'!CX51,0)</f>
        <v>22860</v>
      </c>
      <c r="CY51" s="20"/>
      <c r="CZ51" s="20">
        <f>ROUND('第9表 (作成)'!CZ51,0)</f>
        <v>379644</v>
      </c>
      <c r="DA51" s="20">
        <f>ROUND('第9表 (作成)'!DA51,0)</f>
        <v>12001</v>
      </c>
      <c r="DB51" s="20">
        <f>ROUND('第9表 (作成)'!DB51,0)</f>
        <v>12822</v>
      </c>
      <c r="DC51" s="20">
        <f>ROUND('第9表 (作成)'!DC51,0)</f>
        <v>10336</v>
      </c>
      <c r="DD51" s="20">
        <f>ROUND('第9表 (作成)'!DD51,0)</f>
        <v>33614</v>
      </c>
      <c r="DE51" s="20">
        <f>ROUND('第9表 (作成)'!DE51,0)</f>
        <v>6454</v>
      </c>
      <c r="DF51" s="20">
        <f>ROUND('第9表 (作成)'!DF51,0)</f>
        <v>5109</v>
      </c>
      <c r="DG51" s="20">
        <f>ROUND('第9表 (作成)'!DG51,0)</f>
        <v>241188</v>
      </c>
      <c r="DH51" s="20">
        <f>ROUND('第9表 (作成)'!DH51,0)</f>
        <v>117266</v>
      </c>
      <c r="DI51" s="20">
        <f>ROUND('第9表 (作成)'!DI51,0)</f>
        <v>108081</v>
      </c>
      <c r="DJ51" s="20">
        <f>ROUND('第9表 (作成)'!DJ51,0)</f>
        <v>15842</v>
      </c>
      <c r="DL51" s="18" t="s">
        <v>362</v>
      </c>
      <c r="DM51" s="216">
        <f>ROUND('第9表 (作成)'!DM51,2)</f>
        <v>1877.04</v>
      </c>
      <c r="DN51" s="20">
        <f>ROUND('第9表 (作成)'!DN51,0)</f>
        <v>8394</v>
      </c>
      <c r="DO51" s="216">
        <f>ROUND('第9表 (作成)'!DO51,2)</f>
        <v>7.52</v>
      </c>
      <c r="DP51" s="20">
        <f>ROUND('第9表 (作成)'!DP51,0)</f>
        <v>87190</v>
      </c>
      <c r="DQ51" s="216">
        <f>ROUND('第9表 (作成)'!DQ51,2)</f>
        <v>2.16</v>
      </c>
      <c r="DR51" s="20">
        <f>ROUND('第9表 (作成)'!DR51,0)</f>
        <v>64518</v>
      </c>
      <c r="DS51" s="216">
        <f>ROUND('第9表 (作成)'!DS51,2)</f>
        <v>151.93</v>
      </c>
      <c r="DT51" s="216">
        <f>ROUND('第9表 (作成)'!DT51,2)</f>
        <v>32.57</v>
      </c>
      <c r="DU51" s="20">
        <f>ROUND('第9表 (作成)'!DU51,0)</f>
        <v>295527</v>
      </c>
      <c r="DV51" s="20">
        <f>ROUND('第9表 (作成)'!DV51,0)</f>
        <v>44887</v>
      </c>
      <c r="DW51" s="222"/>
      <c r="DX51" s="216">
        <f>ROUND('第9表 (作成)'!DX51,2)</f>
        <v>59.62</v>
      </c>
      <c r="DY51" s="216">
        <f>ROUND('第9表 (作成)'!DY51,2)</f>
        <v>32.659999999999997</v>
      </c>
      <c r="DZ51" s="20">
        <f>ROUND('第9表 (作成)'!DZ51,0)</f>
        <v>369300</v>
      </c>
      <c r="EA51" s="20">
        <f>ROUND('第9表 (作成)'!EA51,0)</f>
        <v>22016</v>
      </c>
      <c r="EB51" s="216">
        <f>ROUND('第9表 (作成)'!EB51,2)</f>
        <v>92.32</v>
      </c>
      <c r="EC51" s="216">
        <f>ROUND('第9表 (作成)'!EC51,2)</f>
        <v>32.520000000000003</v>
      </c>
      <c r="ED51" s="20">
        <f>ROUND('第9表 (作成)'!ED51,0)</f>
        <v>247739</v>
      </c>
      <c r="EE51" s="20">
        <f>ROUND('第9表 (作成)'!EE51,0)</f>
        <v>22871</v>
      </c>
      <c r="EF51" s="216">
        <f>ROUND('第9表 (作成)'!EF51,2)</f>
        <v>2530.31</v>
      </c>
      <c r="EG51" s="20">
        <f>ROUND('第9表 (作成)'!EG51,0)</f>
        <v>5866</v>
      </c>
      <c r="EH51" s="216">
        <f>ROUND('第9表 (作成)'!EH51,2)</f>
        <v>4343.8100000000004</v>
      </c>
      <c r="EI51" s="20">
        <f>ROUND('第9表 (作成)'!EI51,0)</f>
        <v>4103</v>
      </c>
      <c r="EK51" s="18" t="s">
        <v>362</v>
      </c>
      <c r="EL51" s="216">
        <f>ROUND('第9表 (作成)'!EL51,2)</f>
        <v>10.35</v>
      </c>
      <c r="EM51" s="20">
        <f>ROUND('第9表 (作成)'!EM51,0)</f>
        <v>66565</v>
      </c>
      <c r="EN51" s="216">
        <f>ROUND('第9表 (作成)'!EN51,2)</f>
        <v>3.03</v>
      </c>
      <c r="EO51" s="20">
        <f>ROUND('第9表 (作成)'!EO51,0)</f>
        <v>53710</v>
      </c>
      <c r="EP51" s="216">
        <f>ROUND('第9表 (作成)'!EP51,2)</f>
        <v>6238.85</v>
      </c>
      <c r="EQ51" s="20">
        <f>ROUND('第9表 (作成)'!EQ51,0)</f>
        <v>11069</v>
      </c>
      <c r="ER51" s="216">
        <f>ROUND('第9表 (作成)'!ER51,2)</f>
        <v>5099.6000000000004</v>
      </c>
      <c r="ES51" s="20">
        <f>ROUND('第9表 (作成)'!ES51,0)</f>
        <v>10412</v>
      </c>
      <c r="ET51" s="216">
        <f>ROUND('第9表 (作成)'!ET51,2)</f>
        <v>2.65</v>
      </c>
      <c r="EU51" s="20">
        <f>ROUND('第9表 (作成)'!EU51,0)</f>
        <v>77027</v>
      </c>
      <c r="EV51" s="216">
        <f>ROUND('第9表 (作成)'!EV51,2)</f>
        <v>14.43</v>
      </c>
      <c r="EW51" s="20">
        <f>ROUND('第9表 (作成)'!EW51,0)</f>
        <v>71461</v>
      </c>
    </row>
    <row r="52" spans="1:153" ht="10.5" customHeight="1">
      <c r="A52" s="18"/>
      <c r="B52" s="216"/>
      <c r="C52" s="216"/>
      <c r="D52" s="216"/>
      <c r="E52" s="216"/>
      <c r="F52" s="216"/>
      <c r="G52" s="216"/>
      <c r="H52" s="216"/>
      <c r="I52" s="216"/>
      <c r="J52" s="20"/>
      <c r="K52" s="20"/>
      <c r="L52" s="20"/>
      <c r="M52" s="20"/>
      <c r="N52" s="20"/>
      <c r="O52" s="20"/>
      <c r="P52" s="20"/>
      <c r="Q52" s="20"/>
      <c r="R52" s="20"/>
      <c r="S52" s="20"/>
      <c r="T52" s="20"/>
      <c r="U52" s="20"/>
      <c r="V52" s="20"/>
      <c r="X52" s="18"/>
      <c r="Y52" s="216"/>
      <c r="Z52" s="216"/>
      <c r="AA52" s="216"/>
      <c r="AB52" s="216"/>
      <c r="AC52" s="216"/>
      <c r="AD52" s="216"/>
      <c r="AE52" s="216"/>
      <c r="AF52" s="216"/>
      <c r="AG52" s="20"/>
      <c r="AH52" s="20"/>
      <c r="AI52" s="20"/>
      <c r="AJ52" s="20"/>
      <c r="AK52" s="20"/>
      <c r="AL52" s="20"/>
      <c r="AM52" s="20"/>
      <c r="AN52" s="20"/>
      <c r="AO52" s="20"/>
      <c r="AP52" s="20"/>
      <c r="AQ52" s="20"/>
      <c r="AR52" s="20"/>
      <c r="AS52" s="20"/>
      <c r="AU52" s="18"/>
      <c r="AV52" s="216"/>
      <c r="AW52" s="216"/>
      <c r="AX52" s="216"/>
      <c r="AY52" s="216"/>
      <c r="AZ52" s="216"/>
      <c r="BA52" s="216"/>
      <c r="BB52" s="216"/>
      <c r="BC52" s="216"/>
      <c r="BD52" s="20"/>
      <c r="BE52" s="20"/>
      <c r="BF52" s="20"/>
      <c r="BG52" s="20"/>
      <c r="BH52" s="20"/>
      <c r="BI52" s="20"/>
      <c r="BJ52" s="20"/>
      <c r="BK52" s="20"/>
      <c r="BL52" s="20"/>
      <c r="BM52" s="20"/>
      <c r="BN52" s="20"/>
      <c r="BO52" s="20"/>
      <c r="BP52" s="20"/>
      <c r="BR52" s="18"/>
      <c r="BS52" s="216"/>
      <c r="BT52" s="216"/>
      <c r="BU52" s="216"/>
      <c r="BV52" s="216"/>
      <c r="BW52" s="216"/>
      <c r="BX52" s="216"/>
      <c r="BY52" s="216"/>
      <c r="BZ52" s="216"/>
      <c r="CA52" s="20"/>
      <c r="CB52" s="20"/>
      <c r="CC52" s="20"/>
      <c r="CD52" s="20"/>
      <c r="CE52" s="20"/>
      <c r="CF52" s="20"/>
      <c r="CG52" s="20"/>
      <c r="CH52" s="20"/>
      <c r="CI52" s="20"/>
      <c r="CJ52" s="20"/>
      <c r="CK52" s="20"/>
      <c r="CL52" s="20"/>
      <c r="CM52" s="20"/>
      <c r="CO52" s="18"/>
      <c r="CP52" s="216"/>
      <c r="CQ52" s="216"/>
      <c r="CR52" s="216"/>
      <c r="CS52" s="216"/>
      <c r="CT52" s="216"/>
      <c r="CU52" s="216"/>
      <c r="CV52" s="216"/>
      <c r="CW52" s="216"/>
      <c r="CX52" s="20"/>
      <c r="CY52" s="20"/>
      <c r="CZ52" s="20"/>
      <c r="DA52" s="20"/>
      <c r="DB52" s="20"/>
      <c r="DC52" s="20"/>
      <c r="DD52" s="20"/>
      <c r="DE52" s="20"/>
      <c r="DF52" s="20"/>
      <c r="DG52" s="20"/>
      <c r="DH52" s="20"/>
      <c r="DI52" s="20"/>
      <c r="DJ52" s="20"/>
      <c r="DL52" s="18"/>
      <c r="DM52" s="216"/>
      <c r="DN52" s="20"/>
      <c r="DO52" s="216"/>
      <c r="DP52" s="20"/>
      <c r="DQ52" s="216"/>
      <c r="DR52" s="20"/>
      <c r="DS52" s="216"/>
      <c r="DT52" s="216"/>
      <c r="DU52" s="20"/>
      <c r="DV52" s="20"/>
      <c r="DW52" s="222"/>
      <c r="DX52" s="216"/>
      <c r="DY52" s="216"/>
      <c r="DZ52" s="20"/>
      <c r="EA52" s="20"/>
      <c r="EB52" s="216"/>
      <c r="EC52" s="216"/>
      <c r="ED52" s="20"/>
      <c r="EE52" s="20"/>
      <c r="EF52" s="216"/>
      <c r="EG52" s="20"/>
      <c r="EH52" s="216"/>
      <c r="EI52" s="20"/>
      <c r="EK52" s="18"/>
      <c r="EL52" s="216"/>
      <c r="EM52" s="20"/>
      <c r="EN52" s="216"/>
      <c r="EO52" s="20"/>
      <c r="EP52" s="216"/>
      <c r="EQ52" s="20"/>
      <c r="ER52" s="216"/>
      <c r="ES52" s="20"/>
      <c r="ET52" s="216"/>
      <c r="EU52" s="20"/>
      <c r="EV52" s="216"/>
      <c r="EW52" s="20"/>
    </row>
    <row r="53" spans="1:153" ht="10.5" customHeight="1">
      <c r="A53" s="18"/>
      <c r="B53" s="216"/>
      <c r="C53" s="216"/>
      <c r="D53" s="216"/>
      <c r="E53" s="216"/>
      <c r="F53" s="216"/>
      <c r="G53" s="216"/>
      <c r="H53" s="216"/>
      <c r="I53" s="216"/>
      <c r="J53" s="20"/>
      <c r="K53" s="20"/>
      <c r="L53" s="20"/>
      <c r="M53" s="20"/>
      <c r="N53" s="20"/>
      <c r="O53" s="20"/>
      <c r="P53" s="20"/>
      <c r="Q53" s="20"/>
      <c r="R53" s="20"/>
      <c r="S53" s="20"/>
      <c r="T53" s="20"/>
      <c r="U53" s="20"/>
      <c r="V53" s="20"/>
      <c r="X53" s="18"/>
      <c r="Y53" s="216"/>
      <c r="Z53" s="216"/>
      <c r="AA53" s="216"/>
      <c r="AB53" s="216"/>
      <c r="AC53" s="216"/>
      <c r="AD53" s="216"/>
      <c r="AE53" s="216"/>
      <c r="AF53" s="216"/>
      <c r="AG53" s="20"/>
      <c r="AH53" s="20"/>
      <c r="AI53" s="20"/>
      <c r="AJ53" s="20"/>
      <c r="AK53" s="20"/>
      <c r="AL53" s="20"/>
      <c r="AM53" s="20"/>
      <c r="AN53" s="20"/>
      <c r="AO53" s="20"/>
      <c r="AP53" s="20"/>
      <c r="AQ53" s="20"/>
      <c r="AR53" s="20"/>
      <c r="AS53" s="20"/>
      <c r="AU53" s="18"/>
      <c r="AV53" s="216"/>
      <c r="AW53" s="216"/>
      <c r="AX53" s="216"/>
      <c r="AY53" s="216"/>
      <c r="AZ53" s="216"/>
      <c r="BA53" s="216"/>
      <c r="BB53" s="216"/>
      <c r="BC53" s="216"/>
      <c r="BD53" s="20"/>
      <c r="BE53" s="20"/>
      <c r="BF53" s="20"/>
      <c r="BG53" s="20"/>
      <c r="BH53" s="20"/>
      <c r="BI53" s="20"/>
      <c r="BJ53" s="20"/>
      <c r="BK53" s="20"/>
      <c r="BL53" s="20"/>
      <c r="BM53" s="20"/>
      <c r="BN53" s="20"/>
      <c r="BO53" s="20"/>
      <c r="BP53" s="20"/>
      <c r="BR53" s="18"/>
      <c r="BS53" s="216"/>
      <c r="BT53" s="216"/>
      <c r="BU53" s="216"/>
      <c r="BV53" s="216"/>
      <c r="BW53" s="216"/>
      <c r="BX53" s="216"/>
      <c r="BY53" s="216"/>
      <c r="BZ53" s="216"/>
      <c r="CA53" s="20"/>
      <c r="CB53" s="20"/>
      <c r="CC53" s="20"/>
      <c r="CD53" s="20"/>
      <c r="CE53" s="20"/>
      <c r="CF53" s="20"/>
      <c r="CG53" s="20"/>
      <c r="CH53" s="20"/>
      <c r="CI53" s="20"/>
      <c r="CJ53" s="20"/>
      <c r="CK53" s="20"/>
      <c r="CL53" s="20"/>
      <c r="CM53" s="20"/>
      <c r="CO53" s="18"/>
      <c r="CP53" s="216"/>
      <c r="CQ53" s="216"/>
      <c r="CR53" s="216"/>
      <c r="CS53" s="216"/>
      <c r="CT53" s="216"/>
      <c r="CU53" s="216"/>
      <c r="CV53" s="216"/>
      <c r="CW53" s="216"/>
      <c r="CX53" s="20"/>
      <c r="CY53" s="20"/>
      <c r="CZ53" s="20"/>
      <c r="DA53" s="20"/>
      <c r="DB53" s="20"/>
      <c r="DC53" s="20"/>
      <c r="DD53" s="20"/>
      <c r="DE53" s="20"/>
      <c r="DF53" s="20"/>
      <c r="DG53" s="20"/>
      <c r="DH53" s="20"/>
      <c r="DI53" s="20"/>
      <c r="DJ53" s="20"/>
      <c r="DL53" s="18"/>
      <c r="DM53" s="216"/>
      <c r="DN53" s="20"/>
      <c r="DO53" s="216"/>
      <c r="DP53" s="20"/>
      <c r="DQ53" s="216"/>
      <c r="DR53" s="20"/>
      <c r="DS53" s="216"/>
      <c r="DT53" s="216"/>
      <c r="DU53" s="20"/>
      <c r="DV53" s="20"/>
      <c r="DW53" s="222"/>
      <c r="DX53" s="216"/>
      <c r="DY53" s="216"/>
      <c r="DZ53" s="20"/>
      <c r="EA53" s="20"/>
      <c r="EB53" s="216"/>
      <c r="EC53" s="216"/>
      <c r="ED53" s="20"/>
      <c r="EE53" s="20"/>
      <c r="EF53" s="216"/>
      <c r="EG53" s="20"/>
      <c r="EH53" s="216"/>
      <c r="EI53" s="20"/>
      <c r="EK53" s="18"/>
      <c r="EL53" s="216"/>
      <c r="EM53" s="20"/>
      <c r="EN53" s="216"/>
      <c r="EO53" s="20"/>
      <c r="EP53" s="216"/>
      <c r="EQ53" s="20"/>
      <c r="ER53" s="216"/>
      <c r="ES53" s="20"/>
      <c r="ET53" s="216"/>
      <c r="EU53" s="20"/>
      <c r="EV53" s="216"/>
      <c r="EW53" s="20"/>
    </row>
    <row r="54" spans="1:153" ht="10.5" customHeight="1">
      <c r="A54" s="22" t="s">
        <v>363</v>
      </c>
      <c r="B54" s="216" t="e">
        <f>ROUND('第9表 (作成)'!B54,2)</f>
        <v>#REF!</v>
      </c>
      <c r="C54" s="216">
        <f>ROUND('第9表 (作成)'!C54,2)</f>
        <v>14.53</v>
      </c>
      <c r="D54" s="216">
        <f>ROUND('第9表 (作成)'!D54,2)</f>
        <v>416.57</v>
      </c>
      <c r="E54" s="216">
        <f>ROUND('第9表 (作成)'!E54,2)</f>
        <v>103.26</v>
      </c>
      <c r="F54" s="216">
        <f>ROUND('第9表 (作成)'!F54,2)</f>
        <v>2.13</v>
      </c>
      <c r="G54" s="216">
        <f>ROUND('第9表 (作成)'!G54,2)</f>
        <v>13.43</v>
      </c>
      <c r="H54" s="216">
        <f>ROUND('第9表 (作成)'!H54,2)</f>
        <v>1.66</v>
      </c>
      <c r="I54" s="216">
        <f>ROUND('第9表 (作成)'!I54,2)</f>
        <v>2.4300000000000002</v>
      </c>
      <c r="J54" s="20">
        <f>ROUND('第9表 (作成)'!J54,0)</f>
        <v>20676</v>
      </c>
      <c r="K54" s="20"/>
      <c r="L54" s="20">
        <f>ROUND('第9表 (作成)'!L54,0)</f>
        <v>403774</v>
      </c>
      <c r="M54" s="20">
        <f>ROUND('第9表 (作成)'!M54,0)</f>
        <v>9268</v>
      </c>
      <c r="N54" s="20">
        <f>ROUND('第9表 (作成)'!N54,0)</f>
        <v>12796</v>
      </c>
      <c r="O54" s="20">
        <f>ROUND('第9表 (作成)'!O54,0)</f>
        <v>9700</v>
      </c>
      <c r="P54" s="20">
        <f>ROUND('第9表 (作成)'!P54,0)</f>
        <v>30061</v>
      </c>
      <c r="Q54" s="20">
        <f>ROUND('第9表 (作成)'!Q54,0)</f>
        <v>5573</v>
      </c>
      <c r="R54" s="20">
        <f>ROUND('第9表 (作成)'!R54,0)</f>
        <v>5263</v>
      </c>
      <c r="S54" s="20">
        <f>ROUND('第9表 (作成)'!S54,0)</f>
        <v>11049</v>
      </c>
      <c r="T54" s="20">
        <f>ROUND('第9表 (作成)'!T54,0)</f>
        <v>5867</v>
      </c>
      <c r="U54" s="20">
        <f>ROUND('第9表 (作成)'!U54,0)</f>
        <v>3861</v>
      </c>
      <c r="V54" s="20">
        <f>ROUND('第9表 (作成)'!V54,0)</f>
        <v>1321</v>
      </c>
      <c r="X54" s="22" t="s">
        <v>363</v>
      </c>
      <c r="Y54" s="216">
        <f>ROUND('第9表 (作成)'!Y54,2)</f>
        <v>628.35</v>
      </c>
      <c r="Z54" s="216">
        <f>ROUND('第9表 (作成)'!Z54,2)</f>
        <v>10.06</v>
      </c>
      <c r="AA54" s="216">
        <f>ROUND('第9表 (作成)'!AA54,2)</f>
        <v>509.81</v>
      </c>
      <c r="AB54" s="216">
        <f>ROUND('第9表 (作成)'!AB54,2)</f>
        <v>108.48</v>
      </c>
      <c r="AC54" s="216">
        <f>ROUND('第9表 (作成)'!AC54,2)</f>
        <v>1.91</v>
      </c>
      <c r="AD54" s="216">
        <f>ROUND('第9表 (作成)'!AD54,2)</f>
        <v>12.69</v>
      </c>
      <c r="AE54" s="216">
        <f>ROUND('第9表 (作成)'!AE54,2)</f>
        <v>1.64</v>
      </c>
      <c r="AF54" s="216">
        <f>ROUND('第9表 (作成)'!AF54,2)</f>
        <v>2.17</v>
      </c>
      <c r="AG54" s="20">
        <f>ROUND('第9表 (作成)'!AG54,0)</f>
        <v>12822</v>
      </c>
      <c r="AH54" s="20"/>
      <c r="AI54" s="20">
        <f>ROUND('第9表 (作成)'!AI54,0)</f>
        <v>290513</v>
      </c>
      <c r="AJ54" s="20">
        <f>ROUND('第9表 (作成)'!AJ54,0)</f>
        <v>8169</v>
      </c>
      <c r="AK54" s="20">
        <f>ROUND('第9表 (作成)'!AK54,0)</f>
        <v>8923</v>
      </c>
      <c r="AL54" s="20">
        <f>ROUND('第9表 (作成)'!AL54,0)</f>
        <v>6719</v>
      </c>
      <c r="AM54" s="20">
        <f>ROUND('第9表 (作成)'!AM54,0)</f>
        <v>22891</v>
      </c>
      <c r="AN54" s="20">
        <f>ROUND('第9表 (作成)'!AN54,0)</f>
        <v>4983</v>
      </c>
      <c r="AO54" s="20">
        <f>ROUND('第9表 (作成)'!AO54,0)</f>
        <v>4108</v>
      </c>
      <c r="AP54" s="20">
        <f>ROUND('第9表 (作成)'!AP54,0)</f>
        <v>8057</v>
      </c>
      <c r="AQ54" s="20">
        <f>ROUND('第9表 (作成)'!AQ54,0)</f>
        <v>2924</v>
      </c>
      <c r="AR54" s="20">
        <f>ROUND('第9表 (作成)'!AR54,0)</f>
        <v>4165</v>
      </c>
      <c r="AS54" s="20">
        <f>ROUND('第9表 (作成)'!AS54,0)</f>
        <v>968</v>
      </c>
      <c r="AU54" s="22" t="s">
        <v>363</v>
      </c>
      <c r="AV54" s="216">
        <f>ROUND('第9表 (作成)'!AV54,2)</f>
        <v>916.41</v>
      </c>
      <c r="AW54" s="216">
        <f>ROUND('第9表 (作成)'!AW54,2)</f>
        <v>14.4</v>
      </c>
      <c r="AX54" s="216">
        <f>ROUND('第9表 (作成)'!AX54,2)</f>
        <v>807.74</v>
      </c>
      <c r="AY54" s="216">
        <f>ROUND('第9表 (作成)'!AY54,2)</f>
        <v>94.26</v>
      </c>
      <c r="AZ54" s="216">
        <f>ROUND('第9表 (作成)'!AZ54,2)</f>
        <v>1.82</v>
      </c>
      <c r="BA54" s="216">
        <f>ROUND('第9表 (作成)'!BA54,2)</f>
        <v>6.06</v>
      </c>
      <c r="BB54" s="216">
        <f>ROUND('第9表 (作成)'!BB54,2)</f>
        <v>1.74</v>
      </c>
      <c r="BC54" s="216">
        <f>ROUND('第9表 (作成)'!BC54,2)</f>
        <v>1.87</v>
      </c>
      <c r="BD54" s="20">
        <f>ROUND('第9表 (作成)'!BD54,0)</f>
        <v>10000</v>
      </c>
      <c r="BE54" s="20"/>
      <c r="BF54" s="20">
        <f>ROUND('第9表 (作成)'!BF54,0)</f>
        <v>196801</v>
      </c>
      <c r="BG54" s="20">
        <f>ROUND('第9表 (作成)'!BG54,0)</f>
        <v>6958</v>
      </c>
      <c r="BH54" s="20">
        <f>ROUND('第9表 (作成)'!BH54,0)</f>
        <v>7524</v>
      </c>
      <c r="BI54" s="20">
        <f>ROUND('第9表 (作成)'!BI54,0)</f>
        <v>5492</v>
      </c>
      <c r="BJ54" s="20">
        <f>ROUND('第9表 (作成)'!BJ54,0)</f>
        <v>32462</v>
      </c>
      <c r="BK54" s="20">
        <f>ROUND('第9表 (作成)'!BK54,0)</f>
        <v>4001</v>
      </c>
      <c r="BL54" s="20">
        <f>ROUND('第9表 (作成)'!BL54,0)</f>
        <v>4014</v>
      </c>
      <c r="BM54" s="20">
        <f>ROUND('第9表 (作成)'!BM54,0)</f>
        <v>9164</v>
      </c>
      <c r="BN54" s="20">
        <f>ROUND('第9表 (作成)'!BN54,0)</f>
        <v>2835</v>
      </c>
      <c r="BO54" s="20">
        <f>ROUND('第9表 (作成)'!BO54,0)</f>
        <v>5620</v>
      </c>
      <c r="BP54" s="20">
        <f>ROUND('第9表 (作成)'!BP54,0)</f>
        <v>709</v>
      </c>
      <c r="BR54" s="22" t="s">
        <v>363</v>
      </c>
      <c r="BS54" s="216">
        <f>ROUND('第9表 (作成)'!BS54,2)</f>
        <v>1426.64</v>
      </c>
      <c r="BT54" s="216">
        <f>ROUND('第9表 (作成)'!BT54,2)</f>
        <v>43.34</v>
      </c>
      <c r="BU54" s="216">
        <f>ROUND('第9表 (作成)'!BU54,2)</f>
        <v>1254</v>
      </c>
      <c r="BV54" s="216">
        <f>ROUND('第9表 (作成)'!BV54,2)</f>
        <v>129.31</v>
      </c>
      <c r="BW54" s="216">
        <f>ROUND('第9表 (作成)'!BW54,2)</f>
        <v>2.58</v>
      </c>
      <c r="BX54" s="216">
        <f>ROUND('第9表 (作成)'!BX54,2)</f>
        <v>16.34</v>
      </c>
      <c r="BY54" s="216">
        <f>ROUND('第9表 (作成)'!BY54,2)</f>
        <v>2.12</v>
      </c>
      <c r="BZ54" s="216">
        <f>ROUND('第9表 (作成)'!BZ54,2)</f>
        <v>2.44</v>
      </c>
      <c r="CA54" s="20">
        <f>ROUND('第9表 (作成)'!CA54,0)</f>
        <v>22545</v>
      </c>
      <c r="CB54" s="20"/>
      <c r="CC54" s="20">
        <f>ROUND('第9表 (作成)'!CC54,0)</f>
        <v>359974</v>
      </c>
      <c r="CD54" s="20">
        <f>ROUND('第9表 (作成)'!CD54,0)</f>
        <v>11639</v>
      </c>
      <c r="CE54" s="20">
        <f>ROUND('第9表 (作成)'!CE54,0)</f>
        <v>15219</v>
      </c>
      <c r="CF54" s="20">
        <f>ROUND('第9表 (作成)'!CF54,0)</f>
        <v>8734</v>
      </c>
      <c r="CG54" s="20">
        <f>ROUND('第9表 (作成)'!CG54,0)</f>
        <v>22024</v>
      </c>
      <c r="CH54" s="20">
        <f>ROUND('第9表 (作成)'!CH54,0)</f>
        <v>5490</v>
      </c>
      <c r="CI54" s="20">
        <f>ROUND('第9表 (作成)'!CI54,0)</f>
        <v>6231</v>
      </c>
      <c r="CJ54" s="20">
        <f>ROUND('第9表 (作成)'!CJ54,0)</f>
        <v>32164</v>
      </c>
      <c r="CK54" s="20">
        <f>ROUND('第9表 (作成)'!CK54,0)</f>
        <v>15601</v>
      </c>
      <c r="CL54" s="20">
        <f>ROUND('第9表 (作成)'!CL54,0)</f>
        <v>14595</v>
      </c>
      <c r="CM54" s="20">
        <f>ROUND('第9表 (作成)'!CM54,0)</f>
        <v>1968</v>
      </c>
      <c r="CO54" s="22" t="s">
        <v>363</v>
      </c>
      <c r="CP54" s="216">
        <f>ROUND('第9表 (作成)'!CP54,2)</f>
        <v>1268.75</v>
      </c>
      <c r="CQ54" s="216">
        <f>ROUND('第9表 (作成)'!CQ54,2)</f>
        <v>37.5</v>
      </c>
      <c r="CR54" s="216">
        <f>ROUND('第9表 (作成)'!CR54,2)</f>
        <v>1062.5</v>
      </c>
      <c r="CS54" s="216">
        <f>ROUND('第9表 (作成)'!CS54,2)</f>
        <v>168.75</v>
      </c>
      <c r="CT54" s="216">
        <f>ROUND('第9表 (作成)'!CT54,2)</f>
        <v>2.2400000000000002</v>
      </c>
      <c r="CU54" s="216">
        <f>ROUND('第9表 (作成)'!CU54,2)</f>
        <v>13.92</v>
      </c>
      <c r="CV54" s="216">
        <f>ROUND('第9表 (作成)'!CV54,2)</f>
        <v>1.76</v>
      </c>
      <c r="CW54" s="216">
        <f>ROUND('第9表 (作成)'!CW54,2)</f>
        <v>2.65</v>
      </c>
      <c r="CX54" s="20">
        <f>ROUND('第9表 (作成)'!CX54,0)</f>
        <v>25157</v>
      </c>
      <c r="CY54" s="20"/>
      <c r="CZ54" s="20">
        <f>ROUND('第9表 (作成)'!CZ54,0)</f>
        <v>455915</v>
      </c>
      <c r="DA54" s="20">
        <f>ROUND('第9表 (作成)'!DA54,0)</f>
        <v>11558</v>
      </c>
      <c r="DB54" s="20">
        <f>ROUND('第9表 (作成)'!DB54,0)</f>
        <v>15057</v>
      </c>
      <c r="DC54" s="20">
        <f>ROUND('第9表 (作成)'!DC54,0)</f>
        <v>11249</v>
      </c>
      <c r="DD54" s="20">
        <f>ROUND('第9表 (作成)'!DD54,0)</f>
        <v>32760</v>
      </c>
      <c r="DE54" s="20">
        <f>ROUND('第9表 (作成)'!DE54,0)</f>
        <v>6571</v>
      </c>
      <c r="DF54" s="20">
        <f>ROUND('第9表 (作成)'!DF54,0)</f>
        <v>5686</v>
      </c>
      <c r="DG54" s="20">
        <f>ROUND('第9表 (作成)'!DG54,0)</f>
        <v>31918</v>
      </c>
      <c r="DH54" s="20">
        <f>ROUND('第9表 (作成)'!DH54,0)</f>
        <v>17097</v>
      </c>
      <c r="DI54" s="20">
        <f>ROUND('第9表 (作成)'!DI54,0)</f>
        <v>12280</v>
      </c>
      <c r="DJ54" s="20">
        <f>ROUND('第9表 (作成)'!DJ54,0)</f>
        <v>2541</v>
      </c>
      <c r="DL54" s="22" t="s">
        <v>363</v>
      </c>
      <c r="DM54" s="216">
        <f>ROUND('第9表 (作成)'!DM54,2)</f>
        <v>215.88</v>
      </c>
      <c r="DN54" s="20">
        <f>ROUND('第9表 (作成)'!DN54,0)</f>
        <v>8519</v>
      </c>
      <c r="DO54" s="216">
        <f>ROUND('第9表 (作成)'!DO54,2)</f>
        <v>0.84</v>
      </c>
      <c r="DP54" s="20">
        <f>ROUND('第9表 (作成)'!DP54,0)</f>
        <v>111157</v>
      </c>
      <c r="DQ54" s="216">
        <f>ROUND('第9表 (作成)'!DQ54,2)</f>
        <v>0.23</v>
      </c>
      <c r="DR54" s="20">
        <f>ROUND('第9表 (作成)'!DR54,0)</f>
        <v>75314</v>
      </c>
      <c r="DS54" s="216">
        <f>ROUND('第9表 (作成)'!DS54,2)</f>
        <v>19.260000000000002</v>
      </c>
      <c r="DT54" s="216">
        <f>ROUND('第9表 (作成)'!DT54,2)</f>
        <v>32.33</v>
      </c>
      <c r="DU54" s="20">
        <f>ROUND('第9表 (作成)'!DU54,0)</f>
        <v>320334</v>
      </c>
      <c r="DV54" s="20">
        <f>ROUND('第9表 (作成)'!DV54,0)</f>
        <v>6167</v>
      </c>
      <c r="DW54" s="222"/>
      <c r="DX54" s="216">
        <f>ROUND('第9表 (作成)'!DX54,2)</f>
        <v>8.07</v>
      </c>
      <c r="DY54" s="216">
        <f>ROUND('第9表 (作成)'!DY54,2)</f>
        <v>33.67</v>
      </c>
      <c r="DZ54" s="20">
        <f>ROUND('第9表 (作成)'!DZ54,0)</f>
        <v>406019</v>
      </c>
      <c r="EA54" s="20">
        <f>ROUND('第9表 (作成)'!EA54,0)</f>
        <v>3278</v>
      </c>
      <c r="EB54" s="216">
        <f>ROUND('第9表 (作成)'!EB54,2)</f>
        <v>11.18</v>
      </c>
      <c r="EC54" s="216">
        <f>ROUND('第9表 (作成)'!EC54,2)</f>
        <v>31.35</v>
      </c>
      <c r="ED54" s="20">
        <f>ROUND('第9表 (作成)'!ED54,0)</f>
        <v>258300</v>
      </c>
      <c r="EE54" s="20">
        <f>ROUND('第9表 (作成)'!EE54,0)</f>
        <v>2889</v>
      </c>
      <c r="EF54" s="216">
        <f>ROUND('第9表 (作成)'!EF54,2)</f>
        <v>277.22000000000003</v>
      </c>
      <c r="EG54" s="20">
        <f>ROUND('第9表 (作成)'!EG54,0)</f>
        <v>6085</v>
      </c>
      <c r="EH54" s="216">
        <f>ROUND('第9表 (作成)'!EH54,2)</f>
        <v>504.89</v>
      </c>
      <c r="EI54" s="20">
        <f>ROUND('第9表 (作成)'!EI54,0)</f>
        <v>4282</v>
      </c>
      <c r="EK54" s="22" t="s">
        <v>363</v>
      </c>
      <c r="EL54" s="216">
        <f>ROUND('第9表 (作成)'!EL54,2)</f>
        <v>1.35</v>
      </c>
      <c r="EM54" s="20">
        <f>ROUND('第9表 (作成)'!EM54,0)</f>
        <v>71299</v>
      </c>
      <c r="EN54" s="216">
        <f>ROUND('第9表 (作成)'!EN54,2)</f>
        <v>0.36</v>
      </c>
      <c r="EO54" s="20">
        <f>ROUND('第9表 (作成)'!EO54,0)</f>
        <v>78999</v>
      </c>
      <c r="EP54" s="216">
        <f>ROUND('第9表 (作成)'!EP54,2)</f>
        <v>685.97</v>
      </c>
      <c r="EQ54" s="20">
        <f>ROUND('第9表 (作成)'!EQ54,0)</f>
        <v>11032</v>
      </c>
      <c r="ER54" s="216">
        <f>ROUND('第9表 (作成)'!ER54,2)</f>
        <v>531.25</v>
      </c>
      <c r="ES54" s="20">
        <f>ROUND('第9表 (作成)'!ES54,0)</f>
        <v>10436</v>
      </c>
      <c r="ET54" s="216">
        <f>ROUND('第9表 (作成)'!ET54,2)</f>
        <v>0.28999999999999998</v>
      </c>
      <c r="EU54" s="20">
        <f>ROUND('第9表 (作成)'!EU54,0)</f>
        <v>87121</v>
      </c>
      <c r="EV54" s="216">
        <f>ROUND('第9表 (作成)'!EV54,2)</f>
        <v>1.72</v>
      </c>
      <c r="EW54" s="20">
        <f>ROUND('第9表 (作成)'!EW54,0)</f>
        <v>83498</v>
      </c>
    </row>
    <row r="55" spans="1:153" ht="10.5" customHeight="1">
      <c r="A55" s="22" t="s">
        <v>289</v>
      </c>
      <c r="B55" s="216" t="e">
        <f>ROUND('第9表 (作成)'!B55,2)</f>
        <v>#REF!</v>
      </c>
      <c r="C55" s="216">
        <f>ROUND('第9表 (作成)'!C55,2)</f>
        <v>14.44</v>
      </c>
      <c r="D55" s="216">
        <f>ROUND('第9表 (作成)'!D55,2)</f>
        <v>398.93</v>
      </c>
      <c r="E55" s="216">
        <f>ROUND('第9表 (作成)'!E55,2)</f>
        <v>96.72</v>
      </c>
      <c r="F55" s="216">
        <f>ROUND('第9表 (作成)'!F55,2)</f>
        <v>2.1</v>
      </c>
      <c r="G55" s="216">
        <f>ROUND('第9表 (作成)'!G55,2)</f>
        <v>13.79</v>
      </c>
      <c r="H55" s="216">
        <f>ROUND('第9表 (作成)'!H55,2)</f>
        <v>1.62</v>
      </c>
      <c r="I55" s="216">
        <f>ROUND('第9表 (作成)'!I55,2)</f>
        <v>2.3199999999999998</v>
      </c>
      <c r="J55" s="20">
        <f>ROUND('第9表 (作成)'!J55,0)</f>
        <v>20887</v>
      </c>
      <c r="K55" s="20"/>
      <c r="L55" s="20">
        <f>ROUND('第9表 (作成)'!L55,0)</f>
        <v>404238</v>
      </c>
      <c r="M55" s="20">
        <f>ROUND('第9表 (作成)'!M55,0)</f>
        <v>9118</v>
      </c>
      <c r="N55" s="20">
        <f>ROUND('第9表 (作成)'!N55,0)</f>
        <v>12211</v>
      </c>
      <c r="O55" s="20">
        <f>ROUND('第9表 (作成)'!O55,0)</f>
        <v>9959</v>
      </c>
      <c r="P55" s="20">
        <f>ROUND('第9表 (作成)'!P55,0)</f>
        <v>29313</v>
      </c>
      <c r="Q55" s="20">
        <f>ROUND('第9表 (作成)'!Q55,0)</f>
        <v>5631</v>
      </c>
      <c r="R55" s="20">
        <f>ROUND('第9表 (作成)'!R55,0)</f>
        <v>5255</v>
      </c>
      <c r="S55" s="20">
        <f>ROUND('第9表 (作成)'!S55,0)</f>
        <v>10654</v>
      </c>
      <c r="T55" s="20">
        <f>ROUND('第9表 (作成)'!T55,0)</f>
        <v>5836</v>
      </c>
      <c r="U55" s="20">
        <f>ROUND('第9表 (作成)'!U55,0)</f>
        <v>3637</v>
      </c>
      <c r="V55" s="20">
        <f>ROUND('第9表 (作成)'!V55,0)</f>
        <v>1181</v>
      </c>
      <c r="X55" s="22" t="s">
        <v>289</v>
      </c>
      <c r="Y55" s="216">
        <f>ROUND('第9表 (作成)'!Y55,2)</f>
        <v>621.22</v>
      </c>
      <c r="Z55" s="216">
        <f>ROUND('第9表 (作成)'!Z55,2)</f>
        <v>10.45</v>
      </c>
      <c r="AA55" s="216">
        <f>ROUND('第9表 (作成)'!AA55,2)</f>
        <v>508.12</v>
      </c>
      <c r="AB55" s="216">
        <f>ROUND('第9表 (作成)'!AB55,2)</f>
        <v>102.64</v>
      </c>
      <c r="AC55" s="216">
        <f>ROUND('第9表 (作成)'!AC55,2)</f>
        <v>1.85</v>
      </c>
      <c r="AD55" s="216">
        <f>ROUND('第9表 (作成)'!AD55,2)</f>
        <v>12.91</v>
      </c>
      <c r="AE55" s="216">
        <f>ROUND('第9表 (作成)'!AE55,2)</f>
        <v>1.58</v>
      </c>
      <c r="AF55" s="216">
        <f>ROUND('第9表 (作成)'!AF55,2)</f>
        <v>2.0699999999999998</v>
      </c>
      <c r="AG55" s="20">
        <f>ROUND('第9表 (作成)'!AG55,0)</f>
        <v>12997</v>
      </c>
      <c r="AH55" s="20"/>
      <c r="AI55" s="20">
        <f>ROUND('第9表 (作成)'!AI55,0)</f>
        <v>301174</v>
      </c>
      <c r="AJ55" s="20">
        <f>ROUND('第9表 (作成)'!AJ55,0)</f>
        <v>7933</v>
      </c>
      <c r="AK55" s="20">
        <f>ROUND('第9表 (作成)'!AK55,0)</f>
        <v>8725</v>
      </c>
      <c r="AL55" s="20">
        <f>ROUND('第9表 (作成)'!AL55,0)</f>
        <v>7008</v>
      </c>
      <c r="AM55" s="20">
        <f>ROUND('第9表 (作成)'!AM55,0)</f>
        <v>23327</v>
      </c>
      <c r="AN55" s="20">
        <f>ROUND('第9表 (作成)'!AN55,0)</f>
        <v>5012</v>
      </c>
      <c r="AO55" s="20">
        <f>ROUND('第9表 (作成)'!AO55,0)</f>
        <v>4207</v>
      </c>
      <c r="AP55" s="20">
        <f>ROUND('第9表 (作成)'!AP55,0)</f>
        <v>8074</v>
      </c>
      <c r="AQ55" s="20">
        <f>ROUND('第9表 (作成)'!AQ55,0)</f>
        <v>3147</v>
      </c>
      <c r="AR55" s="20">
        <f>ROUND('第9表 (作成)'!AR55,0)</f>
        <v>4031</v>
      </c>
      <c r="AS55" s="20">
        <f>ROUND('第9表 (作成)'!AS55,0)</f>
        <v>896</v>
      </c>
      <c r="AU55" s="22" t="s">
        <v>289</v>
      </c>
      <c r="AV55" s="216">
        <f>ROUND('第9表 (作成)'!AV55,2)</f>
        <v>920.68</v>
      </c>
      <c r="AW55" s="216">
        <f>ROUND('第9表 (作成)'!AW55,2)</f>
        <v>17.989999999999998</v>
      </c>
      <c r="AX55" s="216">
        <f>ROUND('第9表 (作成)'!AX55,2)</f>
        <v>807.78</v>
      </c>
      <c r="AY55" s="216">
        <f>ROUND('第9表 (作成)'!AY55,2)</f>
        <v>94.91</v>
      </c>
      <c r="AZ55" s="216">
        <f>ROUND('第9表 (作成)'!AZ55,2)</f>
        <v>1.75</v>
      </c>
      <c r="BA55" s="216">
        <f>ROUND('第9表 (作成)'!BA55,2)</f>
        <v>5.82</v>
      </c>
      <c r="BB55" s="216">
        <f>ROUND('第9表 (作成)'!BB55,2)</f>
        <v>1.67</v>
      </c>
      <c r="BC55" s="216">
        <f>ROUND('第9表 (作成)'!BC55,2)</f>
        <v>1.7</v>
      </c>
      <c r="BD55" s="20">
        <f>ROUND('第9表 (作成)'!BD55,0)</f>
        <v>10447</v>
      </c>
      <c r="BE55" s="20"/>
      <c r="BF55" s="20">
        <f>ROUND('第9表 (作成)'!BF55,0)</f>
        <v>201511</v>
      </c>
      <c r="BG55" s="20">
        <f>ROUND('第9表 (作成)'!BG55,0)</f>
        <v>6638</v>
      </c>
      <c r="BH55" s="20">
        <f>ROUND('第9表 (作成)'!BH55,0)</f>
        <v>6647</v>
      </c>
      <c r="BI55" s="20">
        <f>ROUND('第9表 (作成)'!BI55,0)</f>
        <v>5957</v>
      </c>
      <c r="BJ55" s="20">
        <f>ROUND('第9表 (作成)'!BJ55,0)</f>
        <v>34642</v>
      </c>
      <c r="BK55" s="20">
        <f>ROUND('第9表 (作成)'!BK55,0)</f>
        <v>3975</v>
      </c>
      <c r="BL55" s="20">
        <f>ROUND('第9表 (作成)'!BL55,0)</f>
        <v>3917</v>
      </c>
      <c r="BM55" s="20">
        <f>ROUND('第9表 (作成)'!BM55,0)</f>
        <v>9619</v>
      </c>
      <c r="BN55" s="20">
        <f>ROUND('第9表 (作成)'!BN55,0)</f>
        <v>3626</v>
      </c>
      <c r="BO55" s="20">
        <f>ROUND('第9表 (作成)'!BO55,0)</f>
        <v>5362</v>
      </c>
      <c r="BP55" s="20">
        <f>ROUND('第9表 (作成)'!BP55,0)</f>
        <v>631</v>
      </c>
      <c r="BR55" s="22" t="s">
        <v>289</v>
      </c>
      <c r="BS55" s="216">
        <f>ROUND('第9表 (作成)'!BS55,2)</f>
        <v>1410.06</v>
      </c>
      <c r="BT55" s="216">
        <f>ROUND('第9表 (作成)'!BT55,2)</f>
        <v>40.69</v>
      </c>
      <c r="BU55" s="216">
        <f>ROUND('第9表 (作成)'!BU55,2)</f>
        <v>1253.03</v>
      </c>
      <c r="BV55" s="216">
        <f>ROUND('第9表 (作成)'!BV55,2)</f>
        <v>116.35</v>
      </c>
      <c r="BW55" s="216">
        <f>ROUND('第9表 (作成)'!BW55,2)</f>
        <v>2.4500000000000002</v>
      </c>
      <c r="BX55" s="216">
        <f>ROUND('第9表 (作成)'!BX55,2)</f>
        <v>15.52</v>
      </c>
      <c r="BY55" s="216">
        <f>ROUND('第9表 (作成)'!BY55,2)</f>
        <v>2.0299999999999998</v>
      </c>
      <c r="BZ55" s="216">
        <f>ROUND('第9表 (作成)'!BZ55,2)</f>
        <v>2.4</v>
      </c>
      <c r="CA55" s="20">
        <f>ROUND('第9表 (作成)'!CA55,0)</f>
        <v>23252</v>
      </c>
      <c r="CB55" s="20"/>
      <c r="CC55" s="20">
        <f>ROUND('第9表 (作成)'!CC55,0)</f>
        <v>429358</v>
      </c>
      <c r="CD55" s="20">
        <f>ROUND('第9表 (作成)'!CD55,0)</f>
        <v>10877</v>
      </c>
      <c r="CE55" s="20">
        <f>ROUND('第9表 (作成)'!CE55,0)</f>
        <v>14524</v>
      </c>
      <c r="CF55" s="20">
        <f>ROUND('第9表 (作成)'!CF55,0)</f>
        <v>9497</v>
      </c>
      <c r="CG55" s="20">
        <f>ROUND('第9表 (作成)'!CG55,0)</f>
        <v>27669</v>
      </c>
      <c r="CH55" s="20">
        <f>ROUND('第9表 (作成)'!CH55,0)</f>
        <v>5361</v>
      </c>
      <c r="CI55" s="20">
        <f>ROUND('第9表 (作成)'!CI55,0)</f>
        <v>6055</v>
      </c>
      <c r="CJ55" s="20">
        <f>ROUND('第9表 (作成)'!CJ55,0)</f>
        <v>32787</v>
      </c>
      <c r="CK55" s="20">
        <f>ROUND('第9表 (作成)'!CK55,0)</f>
        <v>17469</v>
      </c>
      <c r="CL55" s="20">
        <f>ROUND('第9表 (作成)'!CL55,0)</f>
        <v>13629</v>
      </c>
      <c r="CM55" s="20">
        <f>ROUND('第9表 (作成)'!CM55,0)</f>
        <v>1690</v>
      </c>
      <c r="CO55" s="22" t="s">
        <v>289</v>
      </c>
      <c r="CP55" s="216">
        <f>ROUND('第9表 (作成)'!CP55,2)</f>
        <v>1174.05</v>
      </c>
      <c r="CQ55" s="216">
        <f>ROUND('第9表 (作成)'!CQ55,2)</f>
        <v>37.97</v>
      </c>
      <c r="CR55" s="216">
        <f>ROUND('第9表 (作成)'!CR55,2)</f>
        <v>1000</v>
      </c>
      <c r="CS55" s="216">
        <f>ROUND('第9表 (作成)'!CS55,2)</f>
        <v>136.08000000000001</v>
      </c>
      <c r="CT55" s="216">
        <f>ROUND('第9表 (作成)'!CT55,2)</f>
        <v>2.13</v>
      </c>
      <c r="CU55" s="216">
        <f>ROUND('第9表 (作成)'!CU55,2)</f>
        <v>7.33</v>
      </c>
      <c r="CV55" s="216">
        <f>ROUND('第9表 (作成)'!CV55,2)</f>
        <v>1.93</v>
      </c>
      <c r="CW55" s="216">
        <f>ROUND('第9表 (作成)'!CW55,2)</f>
        <v>2.12</v>
      </c>
      <c r="CX55" s="20">
        <f>ROUND('第9表 (作成)'!CX55,0)</f>
        <v>17218</v>
      </c>
      <c r="CY55" s="20"/>
      <c r="CZ55" s="20">
        <f>ROUND('第9表 (作成)'!CZ55,0)</f>
        <v>201302</v>
      </c>
      <c r="DA55" s="20">
        <f>ROUND('第9表 (作成)'!DA55,0)</f>
        <v>11415</v>
      </c>
      <c r="DB55" s="20">
        <f>ROUND('第9表 (作成)'!DB55,0)</f>
        <v>8493</v>
      </c>
      <c r="DC55" s="20">
        <f>ROUND('第9表 (作成)'!DC55,0)</f>
        <v>8086</v>
      </c>
      <c r="DD55" s="20">
        <f>ROUND('第9表 (作成)'!DD55,0)</f>
        <v>27450</v>
      </c>
      <c r="DE55" s="20">
        <f>ROUND('第9表 (作成)'!DE55,0)</f>
        <v>5904</v>
      </c>
      <c r="DF55" s="20">
        <f>ROUND('第9表 (作成)'!DF55,0)</f>
        <v>4013</v>
      </c>
      <c r="DG55" s="20">
        <f>ROUND('第9表 (作成)'!DG55,0)</f>
        <v>20215</v>
      </c>
      <c r="DH55" s="20">
        <f>ROUND('第9表 (作成)'!DH55,0)</f>
        <v>7644</v>
      </c>
      <c r="DI55" s="20">
        <f>ROUND('第9表 (作成)'!DI55,0)</f>
        <v>11415</v>
      </c>
      <c r="DJ55" s="20">
        <f>ROUND('第9表 (作成)'!DJ55,0)</f>
        <v>1156</v>
      </c>
      <c r="DL55" s="22" t="s">
        <v>289</v>
      </c>
      <c r="DM55" s="216">
        <f>ROUND('第9表 (作成)'!DM55,2)</f>
        <v>203.14</v>
      </c>
      <c r="DN55" s="20">
        <f>ROUND('第9表 (作成)'!DN55,0)</f>
        <v>8389</v>
      </c>
      <c r="DO55" s="216">
        <f>ROUND('第9表 (作成)'!DO55,2)</f>
        <v>0.88</v>
      </c>
      <c r="DP55" s="20">
        <f>ROUND('第9表 (作成)'!DP55,0)</f>
        <v>88322</v>
      </c>
      <c r="DQ55" s="216">
        <f>ROUND('第9表 (作成)'!DQ55,2)</f>
        <v>0.18</v>
      </c>
      <c r="DR55" s="20">
        <f>ROUND('第9表 (作成)'!DR55,0)</f>
        <v>59949</v>
      </c>
      <c r="DS55" s="216">
        <f>ROUND('第9表 (作成)'!DS55,2)</f>
        <v>15.89</v>
      </c>
      <c r="DT55" s="216">
        <f>ROUND('第9表 (作成)'!DT55,2)</f>
        <v>31.9</v>
      </c>
      <c r="DU55" s="20">
        <f>ROUND('第9表 (作成)'!DU55,0)</f>
        <v>281440</v>
      </c>
      <c r="DV55" s="20">
        <f>ROUND('第9表 (作成)'!DV55,0)</f>
        <v>4472</v>
      </c>
      <c r="DW55" s="222"/>
      <c r="DX55" s="216">
        <f>ROUND('第9表 (作成)'!DX55,2)</f>
        <v>6.61</v>
      </c>
      <c r="DY55" s="216">
        <f>ROUND('第9表 (作成)'!DY55,2)</f>
        <v>32.200000000000003</v>
      </c>
      <c r="DZ55" s="20">
        <f>ROUND('第9表 (作成)'!DZ55,0)</f>
        <v>347811</v>
      </c>
      <c r="EA55" s="20">
        <f>ROUND('第9表 (作成)'!EA55,0)</f>
        <v>2301</v>
      </c>
      <c r="EB55" s="216">
        <f>ROUND('第9表 (作成)'!EB55,2)</f>
        <v>9.2799999999999994</v>
      </c>
      <c r="EC55" s="216">
        <f>ROUND('第9表 (作成)'!EC55,2)</f>
        <v>31.68</v>
      </c>
      <c r="ED55" s="20">
        <f>ROUND('第9表 (作成)'!ED55,0)</f>
        <v>233983</v>
      </c>
      <c r="EE55" s="20">
        <f>ROUND('第9表 (作成)'!EE55,0)</f>
        <v>2171</v>
      </c>
      <c r="EF55" s="216">
        <f>ROUND('第9表 (作成)'!EF55,2)</f>
        <v>273.86</v>
      </c>
      <c r="EG55" s="20">
        <f>ROUND('第9表 (作成)'!EG55,0)</f>
        <v>5575</v>
      </c>
      <c r="EH55" s="216">
        <f>ROUND('第9表 (作成)'!EH55,2)</f>
        <v>497.47</v>
      </c>
      <c r="EI55" s="20">
        <f>ROUND('第9表 (作成)'!EI55,0)</f>
        <v>4015</v>
      </c>
      <c r="EK55" s="22" t="s">
        <v>289</v>
      </c>
      <c r="EL55" s="216">
        <f>ROUND('第9表 (作成)'!EL55,2)</f>
        <v>1.41</v>
      </c>
      <c r="EM55" s="20">
        <f>ROUND('第9表 (作成)'!EM55,0)</f>
        <v>60161</v>
      </c>
      <c r="EN55" s="216">
        <f>ROUND('第9表 (作成)'!EN55,2)</f>
        <v>0.41</v>
      </c>
      <c r="EO55" s="20">
        <f>ROUND('第9表 (作成)'!EO55,0)</f>
        <v>43975</v>
      </c>
      <c r="EP55" s="216">
        <f>ROUND('第9表 (作成)'!EP55,2)</f>
        <v>681.66</v>
      </c>
      <c r="EQ55" s="20">
        <f>ROUND('第9表 (作成)'!EQ55,0)</f>
        <v>10609</v>
      </c>
      <c r="ER55" s="216">
        <f>ROUND('第9表 (作成)'!ER55,2)</f>
        <v>541.14</v>
      </c>
      <c r="ES55" s="20">
        <f>ROUND('第9表 (作成)'!ES55,0)</f>
        <v>9657</v>
      </c>
      <c r="ET55" s="216">
        <f>ROUND('第9表 (作成)'!ET55,2)</f>
        <v>0.34</v>
      </c>
      <c r="EU55" s="20">
        <f>ROUND('第9表 (作成)'!EU55,0)</f>
        <v>88442</v>
      </c>
      <c r="EV55" s="216">
        <f>ROUND('第9表 (作成)'!EV55,2)</f>
        <v>1.83</v>
      </c>
      <c r="EW55" s="20">
        <f>ROUND('第9表 (作成)'!EW55,0)</f>
        <v>69168</v>
      </c>
    </row>
    <row r="56" spans="1:153" ht="10.5" customHeight="1">
      <c r="A56" s="22" t="s">
        <v>290</v>
      </c>
      <c r="B56" s="216" t="e">
        <f>ROUND('第9表 (作成)'!B56,2)</f>
        <v>#REF!</v>
      </c>
      <c r="C56" s="216">
        <f>ROUND('第9表 (作成)'!C56,2)</f>
        <v>15.89</v>
      </c>
      <c r="D56" s="216">
        <f>ROUND('第9表 (作成)'!D56,2)</f>
        <v>397.39</v>
      </c>
      <c r="E56" s="216">
        <f>ROUND('第9表 (作成)'!E56,2)</f>
        <v>98.53</v>
      </c>
      <c r="F56" s="216">
        <f>ROUND('第9表 (作成)'!F56,2)</f>
        <v>2.17</v>
      </c>
      <c r="G56" s="216">
        <f>ROUND('第9表 (作成)'!G56,2)</f>
        <v>12.31</v>
      </c>
      <c r="H56" s="216">
        <f>ROUND('第9表 (作成)'!H56,2)</f>
        <v>1.69</v>
      </c>
      <c r="I56" s="216">
        <f>ROUND('第9表 (作成)'!I56,2)</f>
        <v>2.48</v>
      </c>
      <c r="J56" s="20">
        <f>ROUND('第9表 (作成)'!J56,0)</f>
        <v>21082</v>
      </c>
      <c r="K56" s="20"/>
      <c r="L56" s="20">
        <f>ROUND('第9表 (作成)'!L56,0)</f>
        <v>364613</v>
      </c>
      <c r="M56" s="20">
        <f>ROUND('第9表 (作成)'!M56,0)</f>
        <v>9373</v>
      </c>
      <c r="N56" s="20">
        <f>ROUND('第9表 (作成)'!N56,0)</f>
        <v>12916</v>
      </c>
      <c r="O56" s="20">
        <f>ROUND('第9表 (作成)'!O56,0)</f>
        <v>9706</v>
      </c>
      <c r="P56" s="20">
        <f>ROUND('第9表 (作成)'!P56,0)</f>
        <v>29625</v>
      </c>
      <c r="Q56" s="20">
        <f>ROUND('第9表 (作成)'!Q56,0)</f>
        <v>5541</v>
      </c>
      <c r="R56" s="20">
        <f>ROUND('第9表 (作成)'!R56,0)</f>
        <v>5217</v>
      </c>
      <c r="S56" s="20">
        <f>ROUND('第9表 (作成)'!S56,0)</f>
        <v>10790</v>
      </c>
      <c r="T56" s="20">
        <f>ROUND('第9表 (作成)'!T56,0)</f>
        <v>5793</v>
      </c>
      <c r="U56" s="20">
        <f>ROUND('第9表 (作成)'!U56,0)</f>
        <v>3725</v>
      </c>
      <c r="V56" s="20">
        <f>ROUND('第9表 (作成)'!V56,0)</f>
        <v>1273</v>
      </c>
      <c r="X56" s="22" t="s">
        <v>290</v>
      </c>
      <c r="Y56" s="216">
        <f>ROUND('第9表 (作成)'!Y56,2)</f>
        <v>652.01</v>
      </c>
      <c r="Z56" s="216">
        <f>ROUND('第9表 (作成)'!Z56,2)</f>
        <v>10.6</v>
      </c>
      <c r="AA56" s="216">
        <f>ROUND('第9表 (作成)'!AA56,2)</f>
        <v>524.6</v>
      </c>
      <c r="AB56" s="216">
        <f>ROUND('第9表 (作成)'!AB56,2)</f>
        <v>116.81</v>
      </c>
      <c r="AC56" s="216">
        <f>ROUND('第9表 (作成)'!AC56,2)</f>
        <v>1.9</v>
      </c>
      <c r="AD56" s="216">
        <f>ROUND('第9表 (作成)'!AD56,2)</f>
        <v>11.77</v>
      </c>
      <c r="AE56" s="216">
        <f>ROUND('第9表 (作成)'!AE56,2)</f>
        <v>1.64</v>
      </c>
      <c r="AF56" s="216">
        <f>ROUND('第9表 (作成)'!AF56,2)</f>
        <v>2.17</v>
      </c>
      <c r="AG56" s="20">
        <f>ROUND('第9表 (作成)'!AG56,0)</f>
        <v>12716</v>
      </c>
      <c r="AH56" s="20"/>
      <c r="AI56" s="20">
        <f>ROUND('第9表 (作成)'!AI56,0)</f>
        <v>295153</v>
      </c>
      <c r="AJ56" s="20">
        <f>ROUND('第9表 (作成)'!AJ56,0)</f>
        <v>7843</v>
      </c>
      <c r="AK56" s="20">
        <f>ROUND('第9表 (作成)'!AK56,0)</f>
        <v>8966</v>
      </c>
      <c r="AL56" s="20">
        <f>ROUND('第9表 (作成)'!AL56,0)</f>
        <v>6696</v>
      </c>
      <c r="AM56" s="20">
        <f>ROUND('第9表 (作成)'!AM56,0)</f>
        <v>25068</v>
      </c>
      <c r="AN56" s="20">
        <f>ROUND('第9表 (作成)'!AN56,0)</f>
        <v>4783</v>
      </c>
      <c r="AO56" s="20">
        <f>ROUND('第9表 (作成)'!AO56,0)</f>
        <v>4135</v>
      </c>
      <c r="AP56" s="20">
        <f>ROUND('第9表 (作成)'!AP56,0)</f>
        <v>8291</v>
      </c>
      <c r="AQ56" s="20">
        <f>ROUND('第9表 (作成)'!AQ56,0)</f>
        <v>3129</v>
      </c>
      <c r="AR56" s="20">
        <f>ROUND('第9表 (作成)'!AR56,0)</f>
        <v>4114</v>
      </c>
      <c r="AS56" s="20">
        <f>ROUND('第9表 (作成)'!AS56,0)</f>
        <v>1047</v>
      </c>
      <c r="AU56" s="22" t="s">
        <v>290</v>
      </c>
      <c r="AV56" s="216">
        <f>ROUND('第9表 (作成)'!AV56,2)</f>
        <v>954.36</v>
      </c>
      <c r="AW56" s="216">
        <f>ROUND('第9表 (作成)'!AW56,2)</f>
        <v>15.63</v>
      </c>
      <c r="AX56" s="216">
        <f>ROUND('第9表 (作成)'!AX56,2)</f>
        <v>820.45</v>
      </c>
      <c r="AY56" s="216">
        <f>ROUND('第9表 (作成)'!AY56,2)</f>
        <v>118.27</v>
      </c>
      <c r="AZ56" s="216">
        <f>ROUND('第9表 (作成)'!AZ56,2)</f>
        <v>1.79</v>
      </c>
      <c r="BA56" s="216">
        <f>ROUND('第9表 (作成)'!BA56,2)</f>
        <v>5.88</v>
      </c>
      <c r="BB56" s="216">
        <f>ROUND('第9表 (作成)'!BB56,2)</f>
        <v>1.71</v>
      </c>
      <c r="BC56" s="216">
        <f>ROUND('第9表 (作成)'!BC56,2)</f>
        <v>1.81</v>
      </c>
      <c r="BD56" s="20">
        <f>ROUND('第9表 (作成)'!BD56,0)</f>
        <v>10564</v>
      </c>
      <c r="BE56" s="20"/>
      <c r="BF56" s="20">
        <f>ROUND('第9表 (作成)'!BF56,0)</f>
        <v>244554</v>
      </c>
      <c r="BG56" s="20">
        <f>ROUND('第9表 (作成)'!BG56,0)</f>
        <v>6572</v>
      </c>
      <c r="BH56" s="20">
        <f>ROUND('第9表 (作成)'!BH56,0)</f>
        <v>7327</v>
      </c>
      <c r="BI56" s="20">
        <f>ROUND('第9表 (作成)'!BI56,0)</f>
        <v>5905</v>
      </c>
      <c r="BJ56" s="20">
        <f>ROUND('第9表 (作成)'!BJ56,0)</f>
        <v>41598</v>
      </c>
      <c r="BK56" s="20">
        <f>ROUND('第9表 (作成)'!BK56,0)</f>
        <v>3848</v>
      </c>
      <c r="BL56" s="20">
        <f>ROUND('第9表 (作成)'!BL56,0)</f>
        <v>4047</v>
      </c>
      <c r="BM56" s="20">
        <f>ROUND('第9表 (作成)'!BM56,0)</f>
        <v>10082</v>
      </c>
      <c r="BN56" s="20">
        <f>ROUND('第9表 (作成)'!BN56,0)</f>
        <v>3824</v>
      </c>
      <c r="BO56" s="20">
        <f>ROUND('第9表 (作成)'!BO56,0)</f>
        <v>5392</v>
      </c>
      <c r="BP56" s="20">
        <f>ROUND('第9表 (作成)'!BP56,0)</f>
        <v>867</v>
      </c>
      <c r="BR56" s="22" t="s">
        <v>290</v>
      </c>
      <c r="BS56" s="216">
        <f>ROUND('第9表 (作成)'!BS56,2)</f>
        <v>1477.63</v>
      </c>
      <c r="BT56" s="216">
        <f>ROUND('第9表 (作成)'!BT56,2)</f>
        <v>49.78</v>
      </c>
      <c r="BU56" s="216">
        <f>ROUND('第9表 (作成)'!BU56,2)</f>
        <v>1290.76</v>
      </c>
      <c r="BV56" s="216">
        <f>ROUND('第9表 (作成)'!BV56,2)</f>
        <v>137.09</v>
      </c>
      <c r="BW56" s="216">
        <f>ROUND('第9表 (作成)'!BW56,2)</f>
        <v>2.65</v>
      </c>
      <c r="BX56" s="216">
        <f>ROUND('第9表 (作成)'!BX56,2)</f>
        <v>14.36</v>
      </c>
      <c r="BY56" s="216">
        <f>ROUND('第9表 (作成)'!BY56,2)</f>
        <v>2.21</v>
      </c>
      <c r="BZ56" s="216">
        <f>ROUND('第9表 (作成)'!BZ56,2)</f>
        <v>2.56</v>
      </c>
      <c r="CA56" s="20">
        <f>ROUND('第9表 (作成)'!CA56,0)</f>
        <v>25317</v>
      </c>
      <c r="CB56" s="20"/>
      <c r="CC56" s="20">
        <f>ROUND('第9表 (作成)'!CC56,0)</f>
        <v>390439</v>
      </c>
      <c r="CD56" s="20">
        <f>ROUND('第9表 (作成)'!CD56,0)</f>
        <v>12311</v>
      </c>
      <c r="CE56" s="20">
        <f>ROUND('第9表 (作成)'!CE56,0)</f>
        <v>15177</v>
      </c>
      <c r="CF56" s="20">
        <f>ROUND('第9表 (作成)'!CF56,0)</f>
        <v>9548</v>
      </c>
      <c r="CG56" s="20">
        <f>ROUND('第9表 (作成)'!CG56,0)</f>
        <v>27185</v>
      </c>
      <c r="CH56" s="20">
        <f>ROUND('第9表 (作成)'!CH56,0)</f>
        <v>5570</v>
      </c>
      <c r="CI56" s="20">
        <f>ROUND('第9表 (作成)'!CI56,0)</f>
        <v>5939</v>
      </c>
      <c r="CJ56" s="20">
        <f>ROUND('第9表 (作成)'!CJ56,0)</f>
        <v>37409</v>
      </c>
      <c r="CK56" s="20">
        <f>ROUND('第9表 (作成)'!CK56,0)</f>
        <v>19437</v>
      </c>
      <c r="CL56" s="20">
        <f>ROUND('第9表 (作成)'!CL56,0)</f>
        <v>15891</v>
      </c>
      <c r="CM56" s="20">
        <f>ROUND('第9表 (作成)'!CM56,0)</f>
        <v>2081</v>
      </c>
      <c r="CO56" s="22" t="s">
        <v>290</v>
      </c>
      <c r="CP56" s="216">
        <f>ROUND('第9表 (作成)'!CP56,2)</f>
        <v>1140.58</v>
      </c>
      <c r="CQ56" s="216">
        <f>ROUND('第9表 (作成)'!CQ56,2)</f>
        <v>51.12</v>
      </c>
      <c r="CR56" s="216">
        <f>ROUND('第9表 (作成)'!CR56,2)</f>
        <v>955.27</v>
      </c>
      <c r="CS56" s="216">
        <f>ROUND('第9表 (作成)'!CS56,2)</f>
        <v>134.19</v>
      </c>
      <c r="CT56" s="216">
        <f>ROUND('第9表 (作成)'!CT56,2)</f>
        <v>2.58</v>
      </c>
      <c r="CU56" s="216">
        <f>ROUND('第9表 (作成)'!CU56,2)</f>
        <v>15.88</v>
      </c>
      <c r="CV56" s="216">
        <f>ROUND('第9表 (作成)'!CV56,2)</f>
        <v>1.88</v>
      </c>
      <c r="CW56" s="216">
        <f>ROUND('第9表 (作成)'!CW56,2)</f>
        <v>2.52</v>
      </c>
      <c r="CX56" s="20">
        <f>ROUND('第9表 (作成)'!CX56,0)</f>
        <v>32381</v>
      </c>
      <c r="CY56" s="20"/>
      <c r="CZ56" s="20">
        <f>ROUND('第9表 (作成)'!CZ56,0)</f>
        <v>461757</v>
      </c>
      <c r="DA56" s="20">
        <f>ROUND('第9表 (作成)'!DA56,0)</f>
        <v>12484</v>
      </c>
      <c r="DB56" s="20">
        <f>ROUND('第9表 (作成)'!DB56,0)</f>
        <v>10461</v>
      </c>
      <c r="DC56" s="20">
        <f>ROUND('第9表 (作成)'!DC56,0)</f>
        <v>12552</v>
      </c>
      <c r="DD56" s="20">
        <f>ROUND('第9表 (作成)'!DD56,0)</f>
        <v>29087</v>
      </c>
      <c r="DE56" s="20">
        <f>ROUND('第9表 (作成)'!DE56,0)</f>
        <v>6653</v>
      </c>
      <c r="DF56" s="20">
        <f>ROUND('第9表 (作成)'!DF56,0)</f>
        <v>4145</v>
      </c>
      <c r="DG56" s="20">
        <f>ROUND('第9表 (作成)'!DG56,0)</f>
        <v>36933</v>
      </c>
      <c r="DH56" s="20">
        <f>ROUND('第9表 (作成)'!DH56,0)</f>
        <v>23604</v>
      </c>
      <c r="DI56" s="20">
        <f>ROUND('第9表 (作成)'!DI56,0)</f>
        <v>11925</v>
      </c>
      <c r="DJ56" s="20">
        <f>ROUND('第9表 (作成)'!DJ56,0)</f>
        <v>1404</v>
      </c>
      <c r="DL56" s="22" t="s">
        <v>290</v>
      </c>
      <c r="DM56" s="216">
        <f>ROUND('第9表 (作成)'!DM56,2)</f>
        <v>204.32</v>
      </c>
      <c r="DN56" s="20">
        <f>ROUND('第9表 (作成)'!DN56,0)</f>
        <v>8253</v>
      </c>
      <c r="DO56" s="216">
        <f>ROUND('第9表 (作成)'!DO56,2)</f>
        <v>0.99</v>
      </c>
      <c r="DP56" s="20">
        <f>ROUND('第9表 (作成)'!DP56,0)</f>
        <v>99371</v>
      </c>
      <c r="DQ56" s="216">
        <f>ROUND('第9表 (作成)'!DQ56,2)</f>
        <v>0.28000000000000003</v>
      </c>
      <c r="DR56" s="20">
        <f>ROUND('第9表 (作成)'!DR56,0)</f>
        <v>66574</v>
      </c>
      <c r="DS56" s="216">
        <f>ROUND('第9表 (作成)'!DS56,2)</f>
        <v>18.23</v>
      </c>
      <c r="DT56" s="216">
        <f>ROUND('第9表 (作成)'!DT56,2)</f>
        <v>34.03</v>
      </c>
      <c r="DU56" s="20">
        <f>ROUND('第9表 (作成)'!DU56,0)</f>
        <v>304349</v>
      </c>
      <c r="DV56" s="20">
        <f>ROUND('第9表 (作成)'!DV56,0)</f>
        <v>5547</v>
      </c>
      <c r="DW56" s="222"/>
      <c r="DX56" s="216">
        <f>ROUND('第9表 (作成)'!DX56,2)</f>
        <v>7.1</v>
      </c>
      <c r="DY56" s="216">
        <f>ROUND('第9表 (作成)'!DY56,2)</f>
        <v>36.159999999999997</v>
      </c>
      <c r="DZ56" s="20">
        <f>ROUND('第9表 (作成)'!DZ56,0)</f>
        <v>390763</v>
      </c>
      <c r="EA56" s="20">
        <f>ROUND('第9表 (作成)'!EA56,0)</f>
        <v>2775</v>
      </c>
      <c r="EB56" s="216">
        <f>ROUND('第9表 (作成)'!EB56,2)</f>
        <v>11.13</v>
      </c>
      <c r="EC56" s="216">
        <f>ROUND('第9表 (作成)'!EC56,2)</f>
        <v>32.67</v>
      </c>
      <c r="ED56" s="20">
        <f>ROUND('第9表 (作成)'!ED56,0)</f>
        <v>249059</v>
      </c>
      <c r="EE56" s="20">
        <f>ROUND('第9表 (作成)'!EE56,0)</f>
        <v>2772</v>
      </c>
      <c r="EF56" s="216">
        <f>ROUND('第9表 (作成)'!EF56,2)</f>
        <v>279.44</v>
      </c>
      <c r="EG56" s="20">
        <f>ROUND('第9表 (作成)'!EG56,0)</f>
        <v>5775</v>
      </c>
      <c r="EH56" s="216">
        <f>ROUND('第9表 (作成)'!EH56,2)</f>
        <v>501.83</v>
      </c>
      <c r="EI56" s="20">
        <f>ROUND('第9表 (作成)'!EI56,0)</f>
        <v>3868</v>
      </c>
      <c r="EK56" s="22" t="s">
        <v>290</v>
      </c>
      <c r="EL56" s="216">
        <f>ROUND('第9表 (作成)'!EL56,2)</f>
        <v>1.29</v>
      </c>
      <c r="EM56" s="20">
        <f>ROUND('第9表 (作成)'!EM56,0)</f>
        <v>74553</v>
      </c>
      <c r="EN56" s="216">
        <f>ROUND('第9表 (作成)'!EN56,2)</f>
        <v>0.36</v>
      </c>
      <c r="EO56" s="20">
        <f>ROUND('第9表 (作成)'!EO56,0)</f>
        <v>52500</v>
      </c>
      <c r="EP56" s="216">
        <f>ROUND('第9表 (作成)'!EP56,2)</f>
        <v>700.22</v>
      </c>
      <c r="EQ56" s="20">
        <f>ROUND('第9表 (作成)'!EQ56,0)</f>
        <v>10575</v>
      </c>
      <c r="ER56" s="216">
        <f>ROUND('第9表 (作成)'!ER56,2)</f>
        <v>575.08000000000004</v>
      </c>
      <c r="ES56" s="20">
        <f>ROUND('第9表 (作成)'!ES56,0)</f>
        <v>10106</v>
      </c>
      <c r="ET56" s="216">
        <f>ROUND('第9表 (作成)'!ET56,2)</f>
        <v>0.41</v>
      </c>
      <c r="EU56" s="20">
        <f>ROUND('第9表 (作成)'!EU56,0)</f>
        <v>64885</v>
      </c>
      <c r="EV56" s="216">
        <f>ROUND('第9表 (作成)'!EV56,2)</f>
        <v>1.89</v>
      </c>
      <c r="EW56" s="20">
        <f>ROUND('第9表 (作成)'!EW56,0)</f>
        <v>75214</v>
      </c>
    </row>
    <row r="57" spans="1:153" ht="10.5" customHeight="1">
      <c r="A57" s="18"/>
      <c r="B57" s="216"/>
      <c r="C57" s="216"/>
      <c r="D57" s="216"/>
      <c r="E57" s="216"/>
      <c r="F57" s="216"/>
      <c r="G57" s="216"/>
      <c r="H57" s="216"/>
      <c r="I57" s="216"/>
      <c r="J57" s="20"/>
      <c r="K57" s="20"/>
      <c r="L57" s="20"/>
      <c r="M57" s="20"/>
      <c r="N57" s="20"/>
      <c r="O57" s="20"/>
      <c r="P57" s="20"/>
      <c r="Q57" s="20"/>
      <c r="R57" s="20"/>
      <c r="S57" s="20"/>
      <c r="T57" s="20"/>
      <c r="U57" s="20"/>
      <c r="V57" s="20"/>
      <c r="X57" s="18"/>
      <c r="Y57" s="216"/>
      <c r="Z57" s="216"/>
      <c r="AA57" s="216"/>
      <c r="AB57" s="216"/>
      <c r="AC57" s="216"/>
      <c r="AD57" s="216"/>
      <c r="AE57" s="216"/>
      <c r="AF57" s="216"/>
      <c r="AG57" s="20"/>
      <c r="AH57" s="20"/>
      <c r="AI57" s="20"/>
      <c r="AJ57" s="20"/>
      <c r="AK57" s="20"/>
      <c r="AL57" s="20"/>
      <c r="AM57" s="20"/>
      <c r="AN57" s="20"/>
      <c r="AO57" s="20"/>
      <c r="AP57" s="20"/>
      <c r="AQ57" s="20"/>
      <c r="AR57" s="20"/>
      <c r="AS57" s="20"/>
      <c r="AU57" s="18"/>
      <c r="AV57" s="216"/>
      <c r="AW57" s="216"/>
      <c r="AX57" s="216"/>
      <c r="AY57" s="216"/>
      <c r="AZ57" s="216"/>
      <c r="BA57" s="216"/>
      <c r="BB57" s="216"/>
      <c r="BC57" s="216"/>
      <c r="BD57" s="20"/>
      <c r="BE57" s="20"/>
      <c r="BF57" s="20"/>
      <c r="BG57" s="20"/>
      <c r="BH57" s="20"/>
      <c r="BI57" s="20"/>
      <c r="BJ57" s="20"/>
      <c r="BK57" s="20"/>
      <c r="BL57" s="20"/>
      <c r="BM57" s="20"/>
      <c r="BN57" s="20"/>
      <c r="BO57" s="20"/>
      <c r="BP57" s="20"/>
      <c r="BR57" s="18"/>
      <c r="BS57" s="216"/>
      <c r="BT57" s="216"/>
      <c r="BU57" s="216"/>
      <c r="BV57" s="216"/>
      <c r="BW57" s="216"/>
      <c r="BX57" s="216"/>
      <c r="BY57" s="216"/>
      <c r="BZ57" s="216"/>
      <c r="CA57" s="20"/>
      <c r="CB57" s="20"/>
      <c r="CC57" s="20"/>
      <c r="CD57" s="20"/>
      <c r="CE57" s="20"/>
      <c r="CF57" s="20"/>
      <c r="CG57" s="20"/>
      <c r="CH57" s="20"/>
      <c r="CI57" s="20"/>
      <c r="CJ57" s="20"/>
      <c r="CK57" s="20"/>
      <c r="CL57" s="20"/>
      <c r="CM57" s="20"/>
      <c r="CO57" s="18"/>
      <c r="CP57" s="216"/>
      <c r="CQ57" s="216"/>
      <c r="CR57" s="216"/>
      <c r="CS57" s="216"/>
      <c r="CT57" s="216"/>
      <c r="CU57" s="216"/>
      <c r="CV57" s="216"/>
      <c r="CW57" s="216"/>
      <c r="CX57" s="20"/>
      <c r="CY57" s="20"/>
      <c r="CZ57" s="20"/>
      <c r="DA57" s="20"/>
      <c r="DB57" s="20"/>
      <c r="DC57" s="20"/>
      <c r="DD57" s="20"/>
      <c r="DE57" s="20"/>
      <c r="DF57" s="20"/>
      <c r="DG57" s="20"/>
      <c r="DH57" s="20"/>
      <c r="DI57" s="20"/>
      <c r="DJ57" s="20"/>
      <c r="DL57" s="18"/>
      <c r="DM57" s="216"/>
      <c r="DN57" s="20"/>
      <c r="DO57" s="216"/>
      <c r="DP57" s="20"/>
      <c r="DQ57" s="216"/>
      <c r="DR57" s="20"/>
      <c r="DS57" s="216"/>
      <c r="DT57" s="216"/>
      <c r="DU57" s="20"/>
      <c r="DV57" s="20"/>
      <c r="DW57" s="222"/>
      <c r="DX57" s="216"/>
      <c r="DY57" s="216"/>
      <c r="DZ57" s="20"/>
      <c r="EA57" s="20"/>
      <c r="EB57" s="216"/>
      <c r="EC57" s="216"/>
      <c r="ED57" s="20"/>
      <c r="EE57" s="20"/>
      <c r="EF57" s="216"/>
      <c r="EG57" s="20"/>
      <c r="EH57" s="216"/>
      <c r="EI57" s="20"/>
      <c r="EK57" s="18"/>
      <c r="EL57" s="216"/>
      <c r="EM57" s="20"/>
      <c r="EN57" s="216"/>
      <c r="EO57" s="20"/>
      <c r="EP57" s="216"/>
      <c r="EQ57" s="20"/>
      <c r="ER57" s="216"/>
      <c r="ES57" s="20"/>
      <c r="ET57" s="216"/>
      <c r="EU57" s="20"/>
      <c r="EV57" s="216"/>
      <c r="EW57" s="20"/>
    </row>
    <row r="58" spans="1:153" ht="10.5" customHeight="1">
      <c r="A58" s="22" t="s">
        <v>291</v>
      </c>
      <c r="B58" s="216" t="e">
        <f>ROUND('第9表 (作成)'!B58,2)</f>
        <v>#REF!</v>
      </c>
      <c r="C58" s="216">
        <f>ROUND('第9表 (作成)'!C58,2)</f>
        <v>15</v>
      </c>
      <c r="D58" s="216">
        <f>ROUND('第9表 (作成)'!D58,2)</f>
        <v>407.44</v>
      </c>
      <c r="E58" s="216">
        <f>ROUND('第9表 (作成)'!E58,2)</f>
        <v>100.77</v>
      </c>
      <c r="F58" s="216">
        <f>ROUND('第9表 (作成)'!F58,2)</f>
        <v>2.15</v>
      </c>
      <c r="G58" s="216">
        <f>ROUND('第9表 (作成)'!G58,2)</f>
        <v>12.38</v>
      </c>
      <c r="H58" s="216">
        <f>ROUND('第9表 (作成)'!H58,2)</f>
        <v>1.69</v>
      </c>
      <c r="I58" s="216">
        <f>ROUND('第9表 (作成)'!I58,2)</f>
        <v>2.48</v>
      </c>
      <c r="J58" s="20">
        <f>ROUND('第9表 (作成)'!J58,0)</f>
        <v>20325</v>
      </c>
      <c r="K58" s="20"/>
      <c r="L58" s="20">
        <f>ROUND('第9表 (作成)'!L58,0)</f>
        <v>365612</v>
      </c>
      <c r="M58" s="20">
        <f>ROUND('第9表 (作成)'!M58,0)</f>
        <v>9315</v>
      </c>
      <c r="N58" s="20">
        <f>ROUND('第9表 (作成)'!N58,0)</f>
        <v>13436</v>
      </c>
      <c r="O58" s="20">
        <f>ROUND('第9表 (作成)'!O58,0)</f>
        <v>9452</v>
      </c>
      <c r="P58" s="20">
        <f>ROUND('第9表 (作成)'!P58,0)</f>
        <v>29524</v>
      </c>
      <c r="Q58" s="20">
        <f>ROUND('第9表 (作成)'!Q58,0)</f>
        <v>5509</v>
      </c>
      <c r="R58" s="20">
        <f>ROUND('第9表 (作成)'!R58,0)</f>
        <v>5407</v>
      </c>
      <c r="S58" s="20">
        <f>ROUND('第9表 (作成)'!S58,0)</f>
        <v>10634</v>
      </c>
      <c r="T58" s="20">
        <f>ROUND('第9表 (作成)'!T58,0)</f>
        <v>5485</v>
      </c>
      <c r="U58" s="20">
        <f>ROUND('第9表 (作成)'!U58,0)</f>
        <v>3795</v>
      </c>
      <c r="V58" s="20">
        <f>ROUND('第9表 (作成)'!V58,0)</f>
        <v>1354</v>
      </c>
      <c r="X58" s="22" t="s">
        <v>291</v>
      </c>
      <c r="Y58" s="216">
        <f>ROUND('第9表 (作成)'!Y58,2)</f>
        <v>641.28</v>
      </c>
      <c r="Z58" s="216">
        <f>ROUND('第9表 (作成)'!Z58,2)</f>
        <v>11.01</v>
      </c>
      <c r="AA58" s="216">
        <f>ROUND('第9表 (作成)'!AA58,2)</f>
        <v>511.5</v>
      </c>
      <c r="AB58" s="216">
        <f>ROUND('第9表 (作成)'!AB58,2)</f>
        <v>118.77</v>
      </c>
      <c r="AC58" s="216">
        <f>ROUND('第9表 (作成)'!AC58,2)</f>
        <v>1.92</v>
      </c>
      <c r="AD58" s="216">
        <f>ROUND('第9表 (作成)'!AD58,2)</f>
        <v>12.07</v>
      </c>
      <c r="AE58" s="216">
        <f>ROUND('第9表 (作成)'!AE58,2)</f>
        <v>1.65</v>
      </c>
      <c r="AF58" s="216">
        <f>ROUND('第9表 (作成)'!AF58,2)</f>
        <v>2.16</v>
      </c>
      <c r="AG58" s="20">
        <f>ROUND('第9表 (作成)'!AG58,0)</f>
        <v>13401</v>
      </c>
      <c r="AH58" s="20"/>
      <c r="AI58" s="20">
        <f>ROUND('第9表 (作成)'!AI58,0)</f>
        <v>302961</v>
      </c>
      <c r="AJ58" s="20">
        <f>ROUND('第9表 (作成)'!AJ58,0)</f>
        <v>8192</v>
      </c>
      <c r="AK58" s="20">
        <f>ROUND('第9表 (作成)'!AK58,0)</f>
        <v>8998</v>
      </c>
      <c r="AL58" s="20">
        <f>ROUND('第9表 (作成)'!AL58,0)</f>
        <v>6974</v>
      </c>
      <c r="AM58" s="20">
        <f>ROUND('第9表 (作成)'!AM58,0)</f>
        <v>25091</v>
      </c>
      <c r="AN58" s="20">
        <f>ROUND('第9表 (作成)'!AN58,0)</f>
        <v>4971</v>
      </c>
      <c r="AO58" s="20">
        <f>ROUND('第9表 (作成)'!AO58,0)</f>
        <v>4167</v>
      </c>
      <c r="AP58" s="20">
        <f>ROUND('第9表 (作成)'!AP58,0)</f>
        <v>8594</v>
      </c>
      <c r="AQ58" s="20">
        <f>ROUND('第9表 (作成)'!AQ58,0)</f>
        <v>3335</v>
      </c>
      <c r="AR58" s="20">
        <f>ROUND('第9表 (作成)'!AR58,0)</f>
        <v>4190</v>
      </c>
      <c r="AS58" s="20">
        <f>ROUND('第9表 (作成)'!AS58,0)</f>
        <v>1069</v>
      </c>
      <c r="AU58" s="22" t="s">
        <v>291</v>
      </c>
      <c r="AV58" s="216">
        <f>ROUND('第9表 (作成)'!AV58,2)</f>
        <v>905.35</v>
      </c>
      <c r="AW58" s="216">
        <f>ROUND('第9表 (作成)'!AW58,2)</f>
        <v>15.19</v>
      </c>
      <c r="AX58" s="216">
        <f>ROUND('第9表 (作成)'!AX58,2)</f>
        <v>779.2</v>
      </c>
      <c r="AY58" s="216">
        <f>ROUND('第9表 (作成)'!AY58,2)</f>
        <v>110.96</v>
      </c>
      <c r="AZ58" s="216">
        <f>ROUND('第9表 (作成)'!AZ58,2)</f>
        <v>1.77</v>
      </c>
      <c r="BA58" s="216">
        <f>ROUND('第9表 (作成)'!BA58,2)</f>
        <v>6.02</v>
      </c>
      <c r="BB58" s="216">
        <f>ROUND('第9表 (作成)'!BB58,2)</f>
        <v>1.68</v>
      </c>
      <c r="BC58" s="216">
        <f>ROUND('第9表 (作成)'!BC58,2)</f>
        <v>1.8</v>
      </c>
      <c r="BD58" s="20">
        <f>ROUND('第9表 (作成)'!BD58,0)</f>
        <v>9466</v>
      </c>
      <c r="BE58" s="20"/>
      <c r="BF58" s="20">
        <f>ROUND('第9表 (作成)'!BF58,0)</f>
        <v>182940</v>
      </c>
      <c r="BG58" s="20">
        <f>ROUND('第9表 (作成)'!BG58,0)</f>
        <v>6394</v>
      </c>
      <c r="BH58" s="20">
        <f>ROUND('第9表 (作成)'!BH58,0)</f>
        <v>7284</v>
      </c>
      <c r="BI58" s="20">
        <f>ROUND('第9表 (作成)'!BI58,0)</f>
        <v>5357</v>
      </c>
      <c r="BJ58" s="20">
        <f>ROUND('第9表 (作成)'!BJ58,0)</f>
        <v>30366</v>
      </c>
      <c r="BK58" s="20">
        <f>ROUND('第9表 (作成)'!BK58,0)</f>
        <v>3808</v>
      </c>
      <c r="BL58" s="20">
        <f>ROUND('第9表 (作成)'!BL58,0)</f>
        <v>4041</v>
      </c>
      <c r="BM58" s="20">
        <f>ROUND('第9表 (作成)'!BM58,0)</f>
        <v>8570</v>
      </c>
      <c r="BN58" s="20">
        <f>ROUND('第9表 (作成)'!BN58,0)</f>
        <v>2779</v>
      </c>
      <c r="BO58" s="20">
        <f>ROUND('第9表 (作成)'!BO58,0)</f>
        <v>4983</v>
      </c>
      <c r="BP58" s="20">
        <f>ROUND('第9表 (作成)'!BP58,0)</f>
        <v>808</v>
      </c>
      <c r="BR58" s="22" t="s">
        <v>291</v>
      </c>
      <c r="BS58" s="216">
        <f>ROUND('第9表 (作成)'!BS58,2)</f>
        <v>1484.34</v>
      </c>
      <c r="BT58" s="216">
        <f>ROUND('第9表 (作成)'!BT58,2)</f>
        <v>48.8</v>
      </c>
      <c r="BU58" s="216">
        <f>ROUND('第9表 (作成)'!BU58,2)</f>
        <v>1312.82</v>
      </c>
      <c r="BV58" s="216">
        <f>ROUND('第9表 (作成)'!BV58,2)</f>
        <v>122.72</v>
      </c>
      <c r="BW58" s="216">
        <f>ROUND('第9表 (作成)'!BW58,2)</f>
        <v>2.7</v>
      </c>
      <c r="BX58" s="216">
        <f>ROUND('第9表 (作成)'!BX58,2)</f>
        <v>16.53</v>
      </c>
      <c r="BY58" s="216">
        <f>ROUND('第9表 (作成)'!BY58,2)</f>
        <v>2.1800000000000002</v>
      </c>
      <c r="BZ58" s="216">
        <f>ROUND('第9表 (作成)'!BZ58,2)</f>
        <v>2.71</v>
      </c>
      <c r="CA58" s="20">
        <f>ROUND('第9表 (作成)'!CA58,0)</f>
        <v>24726</v>
      </c>
      <c r="CB58" s="20"/>
      <c r="CC58" s="20">
        <f>ROUND('第9表 (作成)'!CC58,0)</f>
        <v>400952</v>
      </c>
      <c r="CD58" s="20">
        <f>ROUND('第9表 (作成)'!CD58,0)</f>
        <v>11572</v>
      </c>
      <c r="CE58" s="20">
        <f>ROUND('第9表 (作成)'!CE58,0)</f>
        <v>15846</v>
      </c>
      <c r="CF58" s="20">
        <f>ROUND('第9表 (作成)'!CF58,0)</f>
        <v>9161</v>
      </c>
      <c r="CG58" s="20">
        <f>ROUND('第9表 (作成)'!CG58,0)</f>
        <v>24256</v>
      </c>
      <c r="CH58" s="20">
        <f>ROUND('第9表 (作成)'!CH58,0)</f>
        <v>5297</v>
      </c>
      <c r="CI58" s="20">
        <f>ROUND('第9表 (作成)'!CI58,0)</f>
        <v>5855</v>
      </c>
      <c r="CJ58" s="20">
        <f>ROUND('第9表 (作成)'!CJ58,0)</f>
        <v>36702</v>
      </c>
      <c r="CK58" s="20">
        <f>ROUND('第9表 (作成)'!CK58,0)</f>
        <v>19566</v>
      </c>
      <c r="CL58" s="20">
        <f>ROUND('第9表 (作成)'!CL58,0)</f>
        <v>15192</v>
      </c>
      <c r="CM58" s="20">
        <f>ROUND('第9表 (作成)'!CM58,0)</f>
        <v>1945</v>
      </c>
      <c r="CO58" s="22" t="s">
        <v>291</v>
      </c>
      <c r="CP58" s="216">
        <f>ROUND('第9表 (作成)'!CP58,2)</f>
        <v>1228.1300000000001</v>
      </c>
      <c r="CQ58" s="216">
        <f>ROUND('第9表 (作成)'!CQ58,2)</f>
        <v>31.25</v>
      </c>
      <c r="CR58" s="216">
        <f>ROUND('第9表 (作成)'!CR58,2)</f>
        <v>1078.1300000000001</v>
      </c>
      <c r="CS58" s="216">
        <f>ROUND('第9表 (作成)'!CS58,2)</f>
        <v>118.75</v>
      </c>
      <c r="CT58" s="216">
        <f>ROUND('第9表 (作成)'!CT58,2)</f>
        <v>2.19</v>
      </c>
      <c r="CU58" s="216">
        <f>ROUND('第9表 (作成)'!CU58,2)</f>
        <v>11.1</v>
      </c>
      <c r="CV58" s="216">
        <f>ROUND('第9表 (作成)'!CV58,2)</f>
        <v>1.86</v>
      </c>
      <c r="CW58" s="216">
        <f>ROUND('第9表 (作成)'!CW58,2)</f>
        <v>2.82</v>
      </c>
      <c r="CX58" s="20">
        <f>ROUND('第9表 (作成)'!CX58,0)</f>
        <v>16661</v>
      </c>
      <c r="CY58" s="20"/>
      <c r="CZ58" s="20">
        <f>ROUND('第9表 (作成)'!CZ58,0)</f>
        <v>204692</v>
      </c>
      <c r="DA58" s="20">
        <f>ROUND('第9表 (作成)'!DA58,0)</f>
        <v>11593</v>
      </c>
      <c r="DB58" s="20">
        <f>ROUND('第9表 (作成)'!DB58,0)</f>
        <v>13192</v>
      </c>
      <c r="DC58" s="20">
        <f>ROUND('第9表 (作成)'!DC58,0)</f>
        <v>7605</v>
      </c>
      <c r="DD58" s="20">
        <f>ROUND('第9表 (作成)'!DD58,0)</f>
        <v>18441</v>
      </c>
      <c r="DE58" s="20">
        <f>ROUND('第9表 (作成)'!DE58,0)</f>
        <v>6220</v>
      </c>
      <c r="DF58" s="20">
        <f>ROUND('第9表 (作成)'!DF58,0)</f>
        <v>4685</v>
      </c>
      <c r="DG58" s="20">
        <f>ROUND('第9表 (作成)'!DG58,0)</f>
        <v>20461</v>
      </c>
      <c r="DH58" s="20">
        <f>ROUND('第9表 (作成)'!DH58,0)</f>
        <v>6397</v>
      </c>
      <c r="DI58" s="20">
        <f>ROUND('第9表 (作成)'!DI58,0)</f>
        <v>12498</v>
      </c>
      <c r="DJ58" s="20">
        <f>ROUND('第9表 (作成)'!DJ58,0)</f>
        <v>1567</v>
      </c>
      <c r="DL58" s="22" t="s">
        <v>291</v>
      </c>
      <c r="DM58" s="216">
        <f>ROUND('第9表 (作成)'!DM58,2)</f>
        <v>209.6</v>
      </c>
      <c r="DN58" s="20">
        <f>ROUND('第9表 (作成)'!DN58,0)</f>
        <v>8313</v>
      </c>
      <c r="DO58" s="216">
        <f>ROUND('第9表 (作成)'!DO58,2)</f>
        <v>1.1399999999999999</v>
      </c>
      <c r="DP58" s="20">
        <f>ROUND('第9表 (作成)'!DP58,0)</f>
        <v>61868</v>
      </c>
      <c r="DQ58" s="216">
        <f>ROUND('第9表 (作成)'!DQ58,2)</f>
        <v>0.31</v>
      </c>
      <c r="DR58" s="20">
        <f>ROUND('第9表 (作成)'!DR58,0)</f>
        <v>55692</v>
      </c>
      <c r="DS58" s="216">
        <f>ROUND('第9表 (作成)'!DS58,2)</f>
        <v>18.98</v>
      </c>
      <c r="DT58" s="216">
        <f>ROUND('第9表 (作成)'!DT58,2)</f>
        <v>32.19</v>
      </c>
      <c r="DU58" s="20">
        <f>ROUND('第9表 (作成)'!DU58,0)</f>
        <v>292951</v>
      </c>
      <c r="DV58" s="20">
        <f>ROUND('第9表 (作成)'!DV58,0)</f>
        <v>5559</v>
      </c>
      <c r="DW58" s="222"/>
      <c r="DX58" s="216">
        <f>ROUND('第9表 (作成)'!DX58,2)</f>
        <v>7.81</v>
      </c>
      <c r="DY58" s="216">
        <f>ROUND('第9表 (作成)'!DY58,2)</f>
        <v>30.94</v>
      </c>
      <c r="DZ58" s="20">
        <f>ROUND('第9表 (作成)'!DZ58,0)</f>
        <v>357701</v>
      </c>
      <c r="EA58" s="20">
        <f>ROUND('第9表 (作成)'!EA58,0)</f>
        <v>2794</v>
      </c>
      <c r="EB58" s="216">
        <f>ROUND('第9表 (作成)'!EB58,2)</f>
        <v>11.17</v>
      </c>
      <c r="EC58" s="216">
        <f>ROUND('第9表 (作成)'!EC58,2)</f>
        <v>33.06</v>
      </c>
      <c r="ED58" s="20">
        <f>ROUND('第9表 (作成)'!ED58,0)</f>
        <v>247541</v>
      </c>
      <c r="EE58" s="20">
        <f>ROUND('第9表 (作成)'!EE58,0)</f>
        <v>2765</v>
      </c>
      <c r="EF58" s="216">
        <f>ROUND('第9表 (作成)'!EF58,2)</f>
        <v>271.62</v>
      </c>
      <c r="EG58" s="20">
        <f>ROUND('第9表 (作成)'!EG58,0)</f>
        <v>5927</v>
      </c>
      <c r="EH58" s="216">
        <f>ROUND('第9表 (作成)'!EH58,2)</f>
        <v>479.33</v>
      </c>
      <c r="EI58" s="20">
        <f>ROUND('第9表 (作成)'!EI58,0)</f>
        <v>3904</v>
      </c>
      <c r="EK58" s="22" t="s">
        <v>291</v>
      </c>
      <c r="EL58" s="216">
        <f>ROUND('第9表 (作成)'!EL58,2)</f>
        <v>1.01</v>
      </c>
      <c r="EM58" s="20">
        <f>ROUND('第9表 (作成)'!EM58,0)</f>
        <v>60690</v>
      </c>
      <c r="EN58" s="216">
        <f>ROUND('第9表 (作成)'!EN58,2)</f>
        <v>0.16</v>
      </c>
      <c r="EO58" s="20">
        <f>ROUND('第9表 (作成)'!EO58,0)</f>
        <v>54734</v>
      </c>
      <c r="EP58" s="216">
        <f>ROUND('第9表 (作成)'!EP58,2)</f>
        <v>706.12</v>
      </c>
      <c r="EQ58" s="20">
        <f>ROUND('第9表 (作成)'!EQ58,0)</f>
        <v>11487</v>
      </c>
      <c r="ER58" s="216">
        <f>ROUND('第9表 (作成)'!ER58,2)</f>
        <v>615.63</v>
      </c>
      <c r="ES58" s="20">
        <f>ROUND('第9表 (作成)'!ES58,0)</f>
        <v>11602</v>
      </c>
      <c r="ET58" s="216">
        <f>ROUND('第9表 (作成)'!ET58,2)</f>
        <v>0.33</v>
      </c>
      <c r="EU58" s="20">
        <f>ROUND('第9表 (作成)'!EU58,0)</f>
        <v>91576</v>
      </c>
      <c r="EV58" s="216">
        <f>ROUND('第9表 (作成)'!EV58,2)</f>
        <v>1.63</v>
      </c>
      <c r="EW58" s="20">
        <f>ROUND('第9表 (作成)'!EW58,0)</f>
        <v>66611</v>
      </c>
    </row>
    <row r="59" spans="1:153" ht="10.5" customHeight="1">
      <c r="A59" s="22" t="s">
        <v>292</v>
      </c>
      <c r="B59" s="216" t="e">
        <f>ROUND('第9表 (作成)'!B59,2)</f>
        <v>#REF!</v>
      </c>
      <c r="C59" s="216">
        <f>ROUND('第9表 (作成)'!C59,2)</f>
        <v>14.43</v>
      </c>
      <c r="D59" s="216">
        <f>ROUND('第9表 (作成)'!D59,2)</f>
        <v>400.88</v>
      </c>
      <c r="E59" s="216">
        <f>ROUND('第9表 (作成)'!E59,2)</f>
        <v>94.23</v>
      </c>
      <c r="F59" s="216">
        <f>ROUND('第9表 (作成)'!F59,2)</f>
        <v>2.06</v>
      </c>
      <c r="G59" s="216">
        <f>ROUND('第9表 (作成)'!G59,2)</f>
        <v>12.34</v>
      </c>
      <c r="H59" s="216">
        <f>ROUND('第9表 (作成)'!H59,2)</f>
        <v>1.63</v>
      </c>
      <c r="I59" s="216">
        <f>ROUND('第9表 (作成)'!I59,2)</f>
        <v>2.34</v>
      </c>
      <c r="J59" s="20">
        <f>ROUND('第9表 (作成)'!J59,0)</f>
        <v>20478</v>
      </c>
      <c r="K59" s="20"/>
      <c r="L59" s="20">
        <f>ROUND('第9表 (作成)'!L59,0)</f>
        <v>385636</v>
      </c>
      <c r="M59" s="20">
        <f>ROUND('第9表 (作成)'!M59,0)</f>
        <v>9264</v>
      </c>
      <c r="N59" s="20">
        <f>ROUND('第9表 (作成)'!N59,0)</f>
        <v>12277</v>
      </c>
      <c r="O59" s="20">
        <f>ROUND('第9表 (作成)'!O59,0)</f>
        <v>9926</v>
      </c>
      <c r="P59" s="20">
        <f>ROUND('第9表 (作成)'!P59,0)</f>
        <v>31250</v>
      </c>
      <c r="Q59" s="20">
        <f>ROUND('第9表 (作成)'!Q59,0)</f>
        <v>5688</v>
      </c>
      <c r="R59" s="20">
        <f>ROUND('第9表 (作成)'!R59,0)</f>
        <v>5253</v>
      </c>
      <c r="S59" s="20">
        <f>ROUND('第9表 (作成)'!S59,0)</f>
        <v>10434</v>
      </c>
      <c r="T59" s="20">
        <f>ROUND('第9表 (作成)'!T59,0)</f>
        <v>5564</v>
      </c>
      <c r="U59" s="20">
        <f>ROUND('第9表 (作成)'!U59,0)</f>
        <v>3714</v>
      </c>
      <c r="V59" s="20">
        <f>ROUND('第9表 (作成)'!V59,0)</f>
        <v>1157</v>
      </c>
      <c r="X59" s="22" t="s">
        <v>292</v>
      </c>
      <c r="Y59" s="216">
        <f>ROUND('第9表 (作成)'!Y59,2)</f>
        <v>625.91</v>
      </c>
      <c r="Z59" s="216">
        <f>ROUND('第9表 (作成)'!Z59,2)</f>
        <v>10.86</v>
      </c>
      <c r="AA59" s="216">
        <f>ROUND('第9表 (作成)'!AA59,2)</f>
        <v>496.83</v>
      </c>
      <c r="AB59" s="216">
        <f>ROUND('第9表 (作成)'!AB59,2)</f>
        <v>118.22</v>
      </c>
      <c r="AC59" s="216">
        <f>ROUND('第9表 (作成)'!AC59,2)</f>
        <v>1.87</v>
      </c>
      <c r="AD59" s="216">
        <f>ROUND('第9表 (作成)'!AD59,2)</f>
        <v>12.65</v>
      </c>
      <c r="AE59" s="216">
        <f>ROUND('第9表 (作成)'!AE59,2)</f>
        <v>1.59</v>
      </c>
      <c r="AF59" s="216">
        <f>ROUND('第9表 (作成)'!AF59,2)</f>
        <v>2.0699999999999998</v>
      </c>
      <c r="AG59" s="20">
        <f>ROUND('第9表 (作成)'!AG59,0)</f>
        <v>13575</v>
      </c>
      <c r="AH59" s="20"/>
      <c r="AI59" s="20">
        <f>ROUND('第9表 (作成)'!AI59,0)</f>
        <v>321072</v>
      </c>
      <c r="AJ59" s="20">
        <f>ROUND('第9表 (作成)'!AJ59,0)</f>
        <v>8049</v>
      </c>
      <c r="AK59" s="20">
        <f>ROUND('第9表 (作成)'!AK59,0)</f>
        <v>8549</v>
      </c>
      <c r="AL59" s="20">
        <f>ROUND('第9表 (作成)'!AL59,0)</f>
        <v>7255</v>
      </c>
      <c r="AM59" s="20">
        <f>ROUND('第9表 (作成)'!AM59,0)</f>
        <v>25378</v>
      </c>
      <c r="AN59" s="20">
        <f>ROUND('第9表 (作成)'!AN59,0)</f>
        <v>5065</v>
      </c>
      <c r="AO59" s="20">
        <f>ROUND('第9表 (作成)'!AO59,0)</f>
        <v>4137</v>
      </c>
      <c r="AP59" s="20">
        <f>ROUND('第9表 (作成)'!AP59,0)</f>
        <v>8497</v>
      </c>
      <c r="AQ59" s="20">
        <f>ROUND('第9表 (作成)'!AQ59,0)</f>
        <v>3487</v>
      </c>
      <c r="AR59" s="20">
        <f>ROUND('第9表 (作成)'!AR59,0)</f>
        <v>3999</v>
      </c>
      <c r="AS59" s="20">
        <f>ROUND('第9表 (作成)'!AS59,0)</f>
        <v>1011</v>
      </c>
      <c r="AU59" s="22" t="s">
        <v>292</v>
      </c>
      <c r="AV59" s="216">
        <f>ROUND('第9表 (作成)'!AV59,2)</f>
        <v>819.8</v>
      </c>
      <c r="AW59" s="216">
        <f>ROUND('第9表 (作成)'!AW59,2)</f>
        <v>15.87</v>
      </c>
      <c r="AX59" s="216">
        <f>ROUND('第9表 (作成)'!AX59,2)</f>
        <v>696.56</v>
      </c>
      <c r="AY59" s="216">
        <f>ROUND('第9表 (作成)'!AY59,2)</f>
        <v>107.37</v>
      </c>
      <c r="AZ59" s="216">
        <f>ROUND('第9表 (作成)'!AZ59,2)</f>
        <v>1.7</v>
      </c>
      <c r="BA59" s="216">
        <f>ROUND('第9表 (作成)'!BA59,2)</f>
        <v>7.56</v>
      </c>
      <c r="BB59" s="216">
        <f>ROUND('第9表 (作成)'!BB59,2)</f>
        <v>1.56</v>
      </c>
      <c r="BC59" s="216">
        <f>ROUND('第9表 (作成)'!BC59,2)</f>
        <v>1.74</v>
      </c>
      <c r="BD59" s="20">
        <f>ROUND('第9表 (作成)'!BD59,0)</f>
        <v>11857</v>
      </c>
      <c r="BE59" s="20"/>
      <c r="BF59" s="20">
        <f>ROUND('第9表 (作成)'!BF59,0)</f>
        <v>295315</v>
      </c>
      <c r="BG59" s="20">
        <f>ROUND('第9表 (作成)'!BG59,0)</f>
        <v>6180</v>
      </c>
      <c r="BH59" s="20">
        <f>ROUND('第9表 (作成)'!BH59,0)</f>
        <v>6780</v>
      </c>
      <c r="BI59" s="20">
        <f>ROUND('第9表 (作成)'!BI59,0)</f>
        <v>6967</v>
      </c>
      <c r="BJ59" s="20">
        <f>ROUND('第9表 (作成)'!BJ59,0)</f>
        <v>39077</v>
      </c>
      <c r="BK59" s="20">
        <f>ROUND('第9表 (作成)'!BK59,0)</f>
        <v>3953</v>
      </c>
      <c r="BL59" s="20">
        <f>ROUND('第9表 (作成)'!BL59,0)</f>
        <v>3906</v>
      </c>
      <c r="BM59" s="20">
        <f>ROUND('第9表 (作成)'!BM59,0)</f>
        <v>9721</v>
      </c>
      <c r="BN59" s="20">
        <f>ROUND('第9表 (作成)'!BN59,0)</f>
        <v>4688</v>
      </c>
      <c r="BO59" s="20">
        <f>ROUND('第9表 (作成)'!BO59,0)</f>
        <v>4305</v>
      </c>
      <c r="BP59" s="20">
        <f>ROUND('第9表 (作成)'!BP59,0)</f>
        <v>728</v>
      </c>
      <c r="BR59" s="22" t="s">
        <v>292</v>
      </c>
      <c r="BS59" s="216">
        <f>ROUND('第9表 (作成)'!BS59,2)</f>
        <v>1404.49</v>
      </c>
      <c r="BT59" s="216">
        <f>ROUND('第9表 (作成)'!BT59,2)</f>
        <v>45.59</v>
      </c>
      <c r="BU59" s="216">
        <f>ROUND('第9表 (作成)'!BU59,2)</f>
        <v>1239.8699999999999</v>
      </c>
      <c r="BV59" s="216">
        <f>ROUND('第9表 (作成)'!BV59,2)</f>
        <v>119.03</v>
      </c>
      <c r="BW59" s="216">
        <f>ROUND('第9表 (作成)'!BW59,2)</f>
        <v>2.56</v>
      </c>
      <c r="BX59" s="216">
        <f>ROUND('第9表 (作成)'!BX59,2)</f>
        <v>15.81</v>
      </c>
      <c r="BY59" s="216">
        <f>ROUND('第9表 (作成)'!BY59,2)</f>
        <v>2.09</v>
      </c>
      <c r="BZ59" s="216">
        <f>ROUND('第9表 (作成)'!BZ59,2)</f>
        <v>2.4300000000000002</v>
      </c>
      <c r="CA59" s="20">
        <f>ROUND('第9表 (作成)'!CA59,0)</f>
        <v>25243</v>
      </c>
      <c r="CB59" s="20"/>
      <c r="CC59" s="20">
        <f>ROUND('第9表 (作成)'!CC59,0)</f>
        <v>419563</v>
      </c>
      <c r="CD59" s="20">
        <f>ROUND('第9表 (作成)'!CD59,0)</f>
        <v>11717</v>
      </c>
      <c r="CE59" s="20">
        <f>ROUND('第9表 (作成)'!CE59,0)</f>
        <v>15127</v>
      </c>
      <c r="CF59" s="20">
        <f>ROUND('第9表 (作成)'!CF59,0)</f>
        <v>9854</v>
      </c>
      <c r="CG59" s="20">
        <f>ROUND('第9表 (作成)'!CG59,0)</f>
        <v>26539</v>
      </c>
      <c r="CH59" s="20">
        <f>ROUND('第9表 (作成)'!CH59,0)</f>
        <v>5613</v>
      </c>
      <c r="CI59" s="20">
        <f>ROUND('第9表 (作成)'!CI59,0)</f>
        <v>6221</v>
      </c>
      <c r="CJ59" s="20">
        <f>ROUND('第9表 (作成)'!CJ59,0)</f>
        <v>35454</v>
      </c>
      <c r="CK59" s="20">
        <f>ROUND('第9表 (作成)'!CK59,0)</f>
        <v>19126</v>
      </c>
      <c r="CL59" s="20">
        <f>ROUND('第9表 (作成)'!CL59,0)</f>
        <v>14527</v>
      </c>
      <c r="CM59" s="20">
        <f>ROUND('第9表 (作成)'!CM59,0)</f>
        <v>1801</v>
      </c>
      <c r="CO59" s="22" t="s">
        <v>292</v>
      </c>
      <c r="CP59" s="216">
        <f>ROUND('第9表 (作成)'!CP59,2)</f>
        <v>1221.24</v>
      </c>
      <c r="CQ59" s="216">
        <f>ROUND('第9表 (作成)'!CQ59,2)</f>
        <v>26.55</v>
      </c>
      <c r="CR59" s="216">
        <f>ROUND('第9表 (作成)'!CR59,2)</f>
        <v>1047.2</v>
      </c>
      <c r="CS59" s="216">
        <f>ROUND('第9表 (作成)'!CS59,2)</f>
        <v>147.49</v>
      </c>
      <c r="CT59" s="216">
        <f>ROUND('第9表 (作成)'!CT59,2)</f>
        <v>2.2400000000000002</v>
      </c>
      <c r="CU59" s="216">
        <f>ROUND('第9表 (作成)'!CU59,2)</f>
        <v>11.22</v>
      </c>
      <c r="CV59" s="216">
        <f>ROUND('第9表 (作成)'!CV59,2)</f>
        <v>1.97</v>
      </c>
      <c r="CW59" s="216">
        <f>ROUND('第9表 (作成)'!CW59,2)</f>
        <v>2.5</v>
      </c>
      <c r="CX59" s="20">
        <f>ROUND('第9表 (作成)'!CX59,0)</f>
        <v>19008</v>
      </c>
      <c r="CY59" s="20"/>
      <c r="CZ59" s="20">
        <f>ROUND('第9表 (作成)'!CZ59,0)</f>
        <v>307922</v>
      </c>
      <c r="DA59" s="20">
        <f>ROUND('第9表 (作成)'!DA59,0)</f>
        <v>12424</v>
      </c>
      <c r="DB59" s="20">
        <f>ROUND('第9表 (作成)'!DB59,0)</f>
        <v>13755</v>
      </c>
      <c r="DC59" s="20">
        <f>ROUND('第9表 (作成)'!DC59,0)</f>
        <v>8489</v>
      </c>
      <c r="DD59" s="20">
        <f>ROUND('第9表 (作成)'!DD59,0)</f>
        <v>27439</v>
      </c>
      <c r="DE59" s="20">
        <f>ROUND('第9表 (作成)'!DE59,0)</f>
        <v>6292</v>
      </c>
      <c r="DF59" s="20">
        <f>ROUND('第9表 (作成)'!DF59,0)</f>
        <v>5502</v>
      </c>
      <c r="DG59" s="20">
        <f>ROUND('第9表 (作成)'!DG59,0)</f>
        <v>23214</v>
      </c>
      <c r="DH59" s="20">
        <f>ROUND('第9表 (作成)'!DH59,0)</f>
        <v>8175</v>
      </c>
      <c r="DI59" s="20">
        <f>ROUND('第9表 (作成)'!DI59,0)</f>
        <v>13010</v>
      </c>
      <c r="DJ59" s="20">
        <f>ROUND('第9表 (作成)'!DJ59,0)</f>
        <v>2029</v>
      </c>
      <c r="DL59" s="22" t="s">
        <v>292</v>
      </c>
      <c r="DM59" s="216">
        <f>ROUND('第9表 (作成)'!DM59,2)</f>
        <v>207.66</v>
      </c>
      <c r="DN59" s="20">
        <f>ROUND('第9表 (作成)'!DN59,0)</f>
        <v>8452</v>
      </c>
      <c r="DO59" s="216">
        <f>ROUND('第9表 (作成)'!DO59,2)</f>
        <v>0.66</v>
      </c>
      <c r="DP59" s="20">
        <f>ROUND('第9表 (作成)'!DP59,0)</f>
        <v>74978</v>
      </c>
      <c r="DQ59" s="216">
        <f>ROUND('第9表 (作成)'!DQ59,2)</f>
        <v>0.19</v>
      </c>
      <c r="DR59" s="20">
        <f>ROUND('第9表 (作成)'!DR59,0)</f>
        <v>66323</v>
      </c>
      <c r="DS59" s="216">
        <f>ROUND('第9表 (作成)'!DS59,2)</f>
        <v>16.260000000000002</v>
      </c>
      <c r="DT59" s="216">
        <f>ROUND('第9表 (作成)'!DT59,2)</f>
        <v>32.24</v>
      </c>
      <c r="DU59" s="20">
        <f>ROUND('第9表 (作成)'!DU59,0)</f>
        <v>292319</v>
      </c>
      <c r="DV59" s="20">
        <f>ROUND('第9表 (作成)'!DV59,0)</f>
        <v>4753</v>
      </c>
      <c r="DW59" s="222"/>
      <c r="DX59" s="216">
        <f>ROUND('第9表 (作成)'!DX59,2)</f>
        <v>6.25</v>
      </c>
      <c r="DY59" s="216">
        <f>ROUND('第9表 (作成)'!DY59,2)</f>
        <v>31.95</v>
      </c>
      <c r="DZ59" s="20">
        <f>ROUND('第9表 (作成)'!DZ59,0)</f>
        <v>364656</v>
      </c>
      <c r="EA59" s="20">
        <f>ROUND('第9表 (作成)'!EA59,0)</f>
        <v>2279</v>
      </c>
      <c r="EB59" s="216">
        <f>ROUND('第9表 (作成)'!EB59,2)</f>
        <v>10.02</v>
      </c>
      <c r="EC59" s="216">
        <f>ROUND('第9表 (作成)'!EC59,2)</f>
        <v>32.42</v>
      </c>
      <c r="ED59" s="20">
        <f>ROUND('第9表 (作成)'!ED59,0)</f>
        <v>247049</v>
      </c>
      <c r="EE59" s="20">
        <f>ROUND('第9表 (作成)'!EE59,0)</f>
        <v>2474</v>
      </c>
      <c r="EF59" s="216">
        <f>ROUND('第9表 (作成)'!EF59,2)</f>
        <v>259.07</v>
      </c>
      <c r="EG59" s="20">
        <f>ROUND('第9表 (作成)'!EG59,0)</f>
        <v>5854</v>
      </c>
      <c r="EH59" s="216">
        <f>ROUND('第9表 (作成)'!EH59,2)</f>
        <v>417.72</v>
      </c>
      <c r="EI59" s="20">
        <f>ROUND('第9表 (作成)'!EI59,0)</f>
        <v>3631</v>
      </c>
      <c r="EK59" s="22" t="s">
        <v>292</v>
      </c>
      <c r="EL59" s="216">
        <f>ROUND('第9表 (作成)'!EL59,2)</f>
        <v>0.88</v>
      </c>
      <c r="EM59" s="20">
        <f>ROUND('第9表 (作成)'!EM59,0)</f>
        <v>54155</v>
      </c>
      <c r="EN59" s="216">
        <f>ROUND('第9表 (作成)'!EN59,2)</f>
        <v>0.41</v>
      </c>
      <c r="EO59" s="20">
        <f>ROUND('第9表 (作成)'!EO59,0)</f>
        <v>42316</v>
      </c>
      <c r="EP59" s="216">
        <f>ROUND('第9表 (作成)'!EP59,2)</f>
        <v>690.67</v>
      </c>
      <c r="EQ59" s="20">
        <f>ROUND('第9表 (作成)'!EQ59,0)</f>
        <v>10794</v>
      </c>
      <c r="ER59" s="216">
        <f>ROUND('第9表 (作成)'!ER59,2)</f>
        <v>601.77</v>
      </c>
      <c r="ES59" s="20">
        <f>ROUND('第9表 (作成)'!ES59,0)</f>
        <v>9609</v>
      </c>
      <c r="ET59" s="216">
        <f>ROUND('第9表 (作成)'!ET59,2)</f>
        <v>0.32</v>
      </c>
      <c r="EU59" s="20">
        <f>ROUND('第9表 (作成)'!EU59,0)</f>
        <v>63140</v>
      </c>
      <c r="EV59" s="216">
        <f>ROUND('第9表 (作成)'!EV59,2)</f>
        <v>1.42</v>
      </c>
      <c r="EW59" s="20">
        <f>ROUND('第9表 (作成)'!EW59,0)</f>
        <v>59191</v>
      </c>
    </row>
    <row r="60" spans="1:153" ht="10.5" customHeight="1">
      <c r="A60" s="22" t="s">
        <v>293</v>
      </c>
      <c r="B60" s="216" t="e">
        <f>ROUND('第9表 (作成)'!B60,2)</f>
        <v>#REF!</v>
      </c>
      <c r="C60" s="216">
        <f>ROUND('第9表 (作成)'!C60,2)</f>
        <v>14.12</v>
      </c>
      <c r="D60" s="216">
        <f>ROUND('第9表 (作成)'!D60,2)</f>
        <v>383.59</v>
      </c>
      <c r="E60" s="216">
        <f>ROUND('第9表 (作成)'!E60,2)</f>
        <v>89.74</v>
      </c>
      <c r="F60" s="216">
        <f>ROUND('第9表 (作成)'!F60,2)</f>
        <v>2.04</v>
      </c>
      <c r="G60" s="216">
        <f>ROUND('第9表 (作成)'!G60,2)</f>
        <v>12.58</v>
      </c>
      <c r="H60" s="216">
        <f>ROUND('第9表 (作成)'!H60,2)</f>
        <v>1.6</v>
      </c>
      <c r="I60" s="216">
        <f>ROUND('第9表 (作成)'!I60,2)</f>
        <v>2.2599999999999998</v>
      </c>
      <c r="J60" s="20">
        <f>ROUND('第9表 (作成)'!J60,0)</f>
        <v>19681</v>
      </c>
      <c r="K60" s="20"/>
      <c r="L60" s="20">
        <f>ROUND('第9表 (作成)'!L60,0)</f>
        <v>361306</v>
      </c>
      <c r="M60" s="20">
        <f>ROUND('第9表 (作成)'!M60,0)</f>
        <v>8897</v>
      </c>
      <c r="N60" s="20">
        <f>ROUND('第9表 (作成)'!N60,0)</f>
        <v>12044</v>
      </c>
      <c r="O60" s="20">
        <f>ROUND('第9表 (作成)'!O60,0)</f>
        <v>9650</v>
      </c>
      <c r="P60" s="20">
        <f>ROUND('第9表 (作成)'!P60,0)</f>
        <v>28715</v>
      </c>
      <c r="Q60" s="20">
        <f>ROUND('第9表 (作成)'!Q60,0)</f>
        <v>5558</v>
      </c>
      <c r="R60" s="20">
        <f>ROUND('第9表 (作成)'!R60,0)</f>
        <v>5338</v>
      </c>
      <c r="S60" s="20">
        <f>ROUND('第9表 (作成)'!S60,0)</f>
        <v>9593</v>
      </c>
      <c r="T60" s="20">
        <f>ROUND('第9表 (作成)'!T60,0)</f>
        <v>5100</v>
      </c>
      <c r="U60" s="20">
        <f>ROUND('第9表 (作成)'!U60,0)</f>
        <v>3413</v>
      </c>
      <c r="V60" s="20">
        <f>ROUND('第9表 (作成)'!V60,0)</f>
        <v>1081</v>
      </c>
      <c r="X60" s="22" t="s">
        <v>293</v>
      </c>
      <c r="Y60" s="216">
        <f>ROUND('第9表 (作成)'!Y60,2)</f>
        <v>605.23</v>
      </c>
      <c r="Z60" s="216">
        <f>ROUND('第9表 (作成)'!Z60,2)</f>
        <v>10.14</v>
      </c>
      <c r="AA60" s="216">
        <f>ROUND('第9表 (作成)'!AA60,2)</f>
        <v>493.41</v>
      </c>
      <c r="AB60" s="216">
        <f>ROUND('第9表 (作成)'!AB60,2)</f>
        <v>101.68</v>
      </c>
      <c r="AC60" s="216">
        <f>ROUND('第9表 (作成)'!AC60,2)</f>
        <v>1.87</v>
      </c>
      <c r="AD60" s="216">
        <f>ROUND('第9表 (作成)'!AD60,2)</f>
        <v>12.35</v>
      </c>
      <c r="AE60" s="216">
        <f>ROUND('第9表 (作成)'!AE60,2)</f>
        <v>1.6</v>
      </c>
      <c r="AF60" s="216">
        <f>ROUND('第9表 (作成)'!AF60,2)</f>
        <v>2.13</v>
      </c>
      <c r="AG60" s="20">
        <f>ROUND('第9表 (作成)'!AG60,0)</f>
        <v>13127</v>
      </c>
      <c r="AH60" s="20"/>
      <c r="AI60" s="20">
        <f>ROUND('第9表 (作成)'!AI60,0)</f>
        <v>304943</v>
      </c>
      <c r="AJ60" s="20">
        <f>ROUND('第9表 (作成)'!AJ60,0)</f>
        <v>8045</v>
      </c>
      <c r="AK60" s="20">
        <f>ROUND('第9表 (作成)'!AK60,0)</f>
        <v>8694</v>
      </c>
      <c r="AL60" s="20">
        <f>ROUND('第9表 (作成)'!AL60,0)</f>
        <v>7037</v>
      </c>
      <c r="AM60" s="20">
        <f>ROUND('第9表 (作成)'!AM60,0)</f>
        <v>24702</v>
      </c>
      <c r="AN60" s="20">
        <f>ROUND('第9表 (作成)'!AN60,0)</f>
        <v>5043</v>
      </c>
      <c r="AO60" s="20">
        <f>ROUND('第9表 (作成)'!AO60,0)</f>
        <v>4081</v>
      </c>
      <c r="AP60" s="20">
        <f>ROUND('第9表 (作成)'!AP60,0)</f>
        <v>7945</v>
      </c>
      <c r="AQ60" s="20">
        <f>ROUND('第9表 (作成)'!AQ60,0)</f>
        <v>3091</v>
      </c>
      <c r="AR60" s="20">
        <f>ROUND('第9表 (作成)'!AR60,0)</f>
        <v>3970</v>
      </c>
      <c r="AS60" s="20">
        <f>ROUND('第9表 (作成)'!AS60,0)</f>
        <v>884</v>
      </c>
      <c r="AU60" s="22" t="s">
        <v>293</v>
      </c>
      <c r="AV60" s="216">
        <f>ROUND('第9表 (作成)'!AV60,2)</f>
        <v>791.03</v>
      </c>
      <c r="AW60" s="216">
        <f>ROUND('第9表 (作成)'!AW60,2)</f>
        <v>13.73</v>
      </c>
      <c r="AX60" s="216">
        <f>ROUND('第9表 (作成)'!AX60,2)</f>
        <v>678.78</v>
      </c>
      <c r="AY60" s="216">
        <f>ROUND('第9表 (作成)'!AY60,2)</f>
        <v>98.51</v>
      </c>
      <c r="AZ60" s="216">
        <f>ROUND('第9表 (作成)'!AZ60,2)</f>
        <v>1.74</v>
      </c>
      <c r="BA60" s="216">
        <f>ROUND('第9表 (作成)'!BA60,2)</f>
        <v>7.75</v>
      </c>
      <c r="BB60" s="216">
        <f>ROUND('第9表 (作成)'!BB60,2)</f>
        <v>1.61</v>
      </c>
      <c r="BC60" s="216">
        <f>ROUND('第9表 (作成)'!BC60,2)</f>
        <v>1.78</v>
      </c>
      <c r="BD60" s="20">
        <f>ROUND('第9表 (作成)'!BD60,0)</f>
        <v>11706</v>
      </c>
      <c r="BE60" s="20"/>
      <c r="BF60" s="20">
        <f>ROUND('第9表 (作成)'!BF60,0)</f>
        <v>299288</v>
      </c>
      <c r="BG60" s="20">
        <f>ROUND('第9表 (作成)'!BG60,0)</f>
        <v>6565</v>
      </c>
      <c r="BH60" s="20">
        <f>ROUND('第9表 (作成)'!BH60,0)</f>
        <v>7036</v>
      </c>
      <c r="BI60" s="20">
        <f>ROUND('第9表 (作成)'!BI60,0)</f>
        <v>6726</v>
      </c>
      <c r="BJ60" s="20">
        <f>ROUND('第9表 (作成)'!BJ60,0)</f>
        <v>38618</v>
      </c>
      <c r="BK60" s="20">
        <f>ROUND('第9表 (作成)'!BK60,0)</f>
        <v>4071</v>
      </c>
      <c r="BL60" s="20">
        <f>ROUND('第9表 (作成)'!BL60,0)</f>
        <v>3942</v>
      </c>
      <c r="BM60" s="20">
        <f>ROUND('第9表 (作成)'!BM60,0)</f>
        <v>9260</v>
      </c>
      <c r="BN60" s="20">
        <f>ROUND('第9表 (作成)'!BN60,0)</f>
        <v>4111</v>
      </c>
      <c r="BO60" s="20">
        <f>ROUND('第9表 (作成)'!BO60,0)</f>
        <v>4456</v>
      </c>
      <c r="BP60" s="20">
        <f>ROUND('第9表 (作成)'!BP60,0)</f>
        <v>693</v>
      </c>
      <c r="BR60" s="22" t="s">
        <v>293</v>
      </c>
      <c r="BS60" s="216">
        <f>ROUND('第9表 (作成)'!BS60,2)</f>
        <v>1365.28</v>
      </c>
      <c r="BT60" s="216">
        <f>ROUND('第9表 (作成)'!BT60,2)</f>
        <v>44.44</v>
      </c>
      <c r="BU60" s="216">
        <f>ROUND('第9表 (作成)'!BU60,2)</f>
        <v>1207.29</v>
      </c>
      <c r="BV60" s="216">
        <f>ROUND('第9表 (作成)'!BV60,2)</f>
        <v>113.54</v>
      </c>
      <c r="BW60" s="216">
        <f>ROUND('第9表 (作成)'!BW60,2)</f>
        <v>2.4700000000000002</v>
      </c>
      <c r="BX60" s="216">
        <f>ROUND('第9表 (作成)'!BX60,2)</f>
        <v>14.68</v>
      </c>
      <c r="BY60" s="216">
        <f>ROUND('第9表 (作成)'!BY60,2)</f>
        <v>2.0299999999999998</v>
      </c>
      <c r="BZ60" s="216">
        <f>ROUND('第9表 (作成)'!BZ60,2)</f>
        <v>2.2999999999999998</v>
      </c>
      <c r="CA60" s="20">
        <f>ROUND('第9表 (作成)'!CA60,0)</f>
        <v>24112</v>
      </c>
      <c r="CB60" s="20"/>
      <c r="CC60" s="20">
        <f>ROUND('第9表 (作成)'!CC60,0)</f>
        <v>386177</v>
      </c>
      <c r="CD60" s="20">
        <f>ROUND('第9表 (作成)'!CD60,0)</f>
        <v>11771</v>
      </c>
      <c r="CE60" s="20">
        <f>ROUND('第9表 (作成)'!CE60,0)</f>
        <v>13608</v>
      </c>
      <c r="CF60" s="20">
        <f>ROUND('第9表 (作成)'!CF60,0)</f>
        <v>9781</v>
      </c>
      <c r="CG60" s="20">
        <f>ROUND('第9表 (作成)'!CG60,0)</f>
        <v>26307</v>
      </c>
      <c r="CH60" s="20">
        <f>ROUND('第9表 (作成)'!CH60,0)</f>
        <v>5795</v>
      </c>
      <c r="CI60" s="20">
        <f>ROUND('第9表 (作成)'!CI60,0)</f>
        <v>5917</v>
      </c>
      <c r="CJ60" s="20">
        <f>ROUND('第9表 (作成)'!CJ60,0)</f>
        <v>32919</v>
      </c>
      <c r="CK60" s="20">
        <f>ROUND('第9表 (作成)'!CK60,0)</f>
        <v>17163</v>
      </c>
      <c r="CL60" s="20">
        <f>ROUND('第9表 (作成)'!CL60,0)</f>
        <v>14211</v>
      </c>
      <c r="CM60" s="20">
        <f>ROUND('第9表 (作成)'!CM60,0)</f>
        <v>1545</v>
      </c>
      <c r="CO60" s="22" t="s">
        <v>293</v>
      </c>
      <c r="CP60" s="216">
        <f>ROUND('第9表 (作成)'!CP60,2)</f>
        <v>1039.1099999999999</v>
      </c>
      <c r="CQ60" s="216">
        <f>ROUND('第9表 (作成)'!CQ60,2)</f>
        <v>39.11</v>
      </c>
      <c r="CR60" s="216">
        <f>ROUND('第9表 (作成)'!CR60,2)</f>
        <v>879.89</v>
      </c>
      <c r="CS60" s="216">
        <f>ROUND('第9表 (作成)'!CS60,2)</f>
        <v>120.11</v>
      </c>
      <c r="CT60" s="216">
        <f>ROUND('第9表 (作成)'!CT60,2)</f>
        <v>2.35</v>
      </c>
      <c r="CU60" s="216">
        <f>ROUND('第9表 (作成)'!CU60,2)</f>
        <v>11.21</v>
      </c>
      <c r="CV60" s="216">
        <f>ROUND('第9表 (作成)'!CV60,2)</f>
        <v>1.94</v>
      </c>
      <c r="CW60" s="216">
        <f>ROUND('第9表 (作成)'!CW60,2)</f>
        <v>2.4700000000000002</v>
      </c>
      <c r="CX60" s="20">
        <f>ROUND('第9表 (作成)'!CX60,0)</f>
        <v>26391</v>
      </c>
      <c r="CY60" s="20"/>
      <c r="CZ60" s="20">
        <f>ROUND('第9表 (作成)'!CZ60,0)</f>
        <v>367636</v>
      </c>
      <c r="DA60" s="20">
        <f>ROUND('第9表 (作成)'!DA60,0)</f>
        <v>13111</v>
      </c>
      <c r="DB60" s="20">
        <f>ROUND('第9表 (作成)'!DB60,0)</f>
        <v>12572</v>
      </c>
      <c r="DC60" s="20">
        <f>ROUND('第9表 (作成)'!DC60,0)</f>
        <v>11246</v>
      </c>
      <c r="DD60" s="20">
        <f>ROUND('第9表 (作成)'!DD60,0)</f>
        <v>32783</v>
      </c>
      <c r="DE60" s="20">
        <f>ROUND('第9表 (作成)'!DE60,0)</f>
        <v>6771</v>
      </c>
      <c r="DF60" s="20">
        <f>ROUND('第9表 (作成)'!DF60,0)</f>
        <v>5100</v>
      </c>
      <c r="DG60" s="20">
        <f>ROUND('第9表 (作成)'!DG60,0)</f>
        <v>27423</v>
      </c>
      <c r="DH60" s="20">
        <f>ROUND('第9表 (作成)'!DH60,0)</f>
        <v>14377</v>
      </c>
      <c r="DI60" s="20">
        <f>ROUND('第9表 (作成)'!DI60,0)</f>
        <v>11536</v>
      </c>
      <c r="DJ60" s="20">
        <f>ROUND('第9表 (作成)'!DJ60,0)</f>
        <v>1510</v>
      </c>
      <c r="DL60" s="22" t="s">
        <v>293</v>
      </c>
      <c r="DM60" s="216">
        <f>ROUND('第9表 (作成)'!DM60,2)</f>
        <v>198.35</v>
      </c>
      <c r="DN60" s="20">
        <f>ROUND('第9表 (作成)'!DN60,0)</f>
        <v>8340</v>
      </c>
      <c r="DO60" s="216">
        <f>ROUND('第9表 (作成)'!DO60,2)</f>
        <v>0.8</v>
      </c>
      <c r="DP60" s="20">
        <f>ROUND('第9表 (作成)'!DP60,0)</f>
        <v>93075</v>
      </c>
      <c r="DQ60" s="216">
        <f>ROUND('第9表 (作成)'!DQ60,2)</f>
        <v>0.08</v>
      </c>
      <c r="DR60" s="20">
        <f>ROUND('第9表 (作成)'!DR60,0)</f>
        <v>96533</v>
      </c>
      <c r="DS60" s="216">
        <f>ROUND('第9表 (作成)'!DS60,2)</f>
        <v>16.22</v>
      </c>
      <c r="DT60" s="216">
        <f>ROUND('第9表 (作成)'!DT60,2)</f>
        <v>32.270000000000003</v>
      </c>
      <c r="DU60" s="20">
        <f>ROUND('第9表 (作成)'!DU60,0)</f>
        <v>299223</v>
      </c>
      <c r="DV60" s="20">
        <f>ROUND('第9表 (作成)'!DV60,0)</f>
        <v>4851</v>
      </c>
      <c r="DW60" s="222"/>
      <c r="DX60" s="216">
        <f>ROUND('第9表 (作成)'!DX60,2)</f>
        <v>6.4</v>
      </c>
      <c r="DY60" s="216">
        <f>ROUND('第9表 (作成)'!DY60,2)</f>
        <v>32.61</v>
      </c>
      <c r="DZ60" s="20">
        <f>ROUND('第9表 (作成)'!DZ60,0)</f>
        <v>375038</v>
      </c>
      <c r="EA60" s="20">
        <f>ROUND('第9表 (作成)'!EA60,0)</f>
        <v>2402</v>
      </c>
      <c r="EB60" s="216">
        <f>ROUND('第9表 (作成)'!EB60,2)</f>
        <v>9.81</v>
      </c>
      <c r="EC60" s="216">
        <f>ROUND('第9表 (作成)'!EC60,2)</f>
        <v>32.04</v>
      </c>
      <c r="ED60" s="20">
        <f>ROUND('第9表 (作成)'!ED60,0)</f>
        <v>249590</v>
      </c>
      <c r="EE60" s="20">
        <f>ROUND('第9表 (作成)'!EE60,0)</f>
        <v>2449</v>
      </c>
      <c r="EF60" s="216">
        <f>ROUND('第9表 (作成)'!EF60,2)</f>
        <v>262.83999999999997</v>
      </c>
      <c r="EG60" s="20">
        <f>ROUND('第9表 (作成)'!EG60,0)</f>
        <v>5822</v>
      </c>
      <c r="EH60" s="216">
        <f>ROUND('第9表 (作成)'!EH60,2)</f>
        <v>413.21</v>
      </c>
      <c r="EI60" s="20">
        <f>ROUND('第9表 (作成)'!EI60,0)</f>
        <v>3810</v>
      </c>
      <c r="EK60" s="22" t="s">
        <v>293</v>
      </c>
      <c r="EL60" s="216">
        <f>ROUND('第9表 (作成)'!EL60,2)</f>
        <v>1.1200000000000001</v>
      </c>
      <c r="EM60" s="20">
        <f>ROUND('第9表 (作成)'!EM60,0)</f>
        <v>67380</v>
      </c>
      <c r="EN60" s="216">
        <f>ROUND('第9表 (作成)'!EN60,2)</f>
        <v>0.32</v>
      </c>
      <c r="EO60" s="20">
        <f>ROUND('第9表 (作成)'!EO60,0)</f>
        <v>42139</v>
      </c>
      <c r="EP60" s="216">
        <f>ROUND('第9表 (作成)'!EP60,2)</f>
        <v>669.44</v>
      </c>
      <c r="EQ60" s="20">
        <f>ROUND('第9表 (作成)'!EQ60,0)</f>
        <v>11352</v>
      </c>
      <c r="ER60" s="216">
        <f>ROUND('第9表 (作成)'!ER60,2)</f>
        <v>527.92999999999995</v>
      </c>
      <c r="ES60" s="20">
        <f>ROUND('第9表 (作成)'!ES60,0)</f>
        <v>11091</v>
      </c>
      <c r="ET60" s="216">
        <f>ROUND('第9表 (作成)'!ET60,2)</f>
        <v>0.23</v>
      </c>
      <c r="EU60" s="20">
        <f>ROUND('第9表 (作成)'!EU60,0)</f>
        <v>74687</v>
      </c>
      <c r="EV60" s="216">
        <f>ROUND('第9表 (作成)'!EV60,2)</f>
        <v>1.43</v>
      </c>
      <c r="EW60" s="20">
        <f>ROUND('第9表 (作成)'!EW60,0)</f>
        <v>72333</v>
      </c>
    </row>
    <row r="61" spans="1:153" ht="10.5" customHeight="1">
      <c r="A61" s="22"/>
      <c r="B61" s="216"/>
      <c r="C61" s="216"/>
      <c r="D61" s="216"/>
      <c r="E61" s="216"/>
      <c r="F61" s="216"/>
      <c r="G61" s="216"/>
      <c r="H61" s="216"/>
      <c r="I61" s="216"/>
      <c r="J61" s="20"/>
      <c r="K61" s="20"/>
      <c r="L61" s="20"/>
      <c r="M61" s="20"/>
      <c r="N61" s="20"/>
      <c r="O61" s="20"/>
      <c r="P61" s="20"/>
      <c r="Q61" s="20"/>
      <c r="R61" s="20"/>
      <c r="S61" s="20"/>
      <c r="T61" s="20"/>
      <c r="U61" s="20"/>
      <c r="V61" s="20"/>
      <c r="X61" s="22"/>
      <c r="Y61" s="216"/>
      <c r="Z61" s="216"/>
      <c r="AA61" s="216"/>
      <c r="AB61" s="216"/>
      <c r="AC61" s="216"/>
      <c r="AD61" s="216"/>
      <c r="AE61" s="216"/>
      <c r="AF61" s="216"/>
      <c r="AG61" s="20"/>
      <c r="AH61" s="20"/>
      <c r="AI61" s="20"/>
      <c r="AJ61" s="20"/>
      <c r="AK61" s="20"/>
      <c r="AL61" s="20"/>
      <c r="AM61" s="20"/>
      <c r="AN61" s="20"/>
      <c r="AO61" s="20"/>
      <c r="AP61" s="20"/>
      <c r="AQ61" s="20"/>
      <c r="AR61" s="20"/>
      <c r="AS61" s="20"/>
      <c r="AU61" s="22"/>
      <c r="AV61" s="216"/>
      <c r="AW61" s="216"/>
      <c r="AX61" s="216"/>
      <c r="AY61" s="216"/>
      <c r="AZ61" s="216"/>
      <c r="BA61" s="216"/>
      <c r="BB61" s="216"/>
      <c r="BC61" s="216"/>
      <c r="BD61" s="20"/>
      <c r="BE61" s="20"/>
      <c r="BF61" s="20"/>
      <c r="BG61" s="20"/>
      <c r="BH61" s="20"/>
      <c r="BI61" s="20"/>
      <c r="BJ61" s="20"/>
      <c r="BK61" s="20"/>
      <c r="BL61" s="20"/>
      <c r="BM61" s="20"/>
      <c r="BN61" s="20"/>
      <c r="BO61" s="20"/>
      <c r="BP61" s="20"/>
      <c r="BR61" s="22"/>
      <c r="BS61" s="216"/>
      <c r="BT61" s="216"/>
      <c r="BU61" s="216"/>
      <c r="BV61" s="216"/>
      <c r="BW61" s="216"/>
      <c r="BX61" s="216"/>
      <c r="BY61" s="216"/>
      <c r="BZ61" s="216"/>
      <c r="CA61" s="20"/>
      <c r="CB61" s="20"/>
      <c r="CC61" s="20"/>
      <c r="CD61" s="20"/>
      <c r="CE61" s="20"/>
      <c r="CF61" s="20"/>
      <c r="CG61" s="20"/>
      <c r="CH61" s="20"/>
      <c r="CI61" s="20"/>
      <c r="CJ61" s="20"/>
      <c r="CK61" s="20"/>
      <c r="CL61" s="20"/>
      <c r="CM61" s="20"/>
      <c r="CO61" s="22"/>
      <c r="CP61" s="216"/>
      <c r="CQ61" s="216"/>
      <c r="CR61" s="216"/>
      <c r="CS61" s="216"/>
      <c r="CT61" s="216"/>
      <c r="CU61" s="216"/>
      <c r="CV61" s="216"/>
      <c r="CW61" s="216"/>
      <c r="CX61" s="20"/>
      <c r="CY61" s="20"/>
      <c r="CZ61" s="20"/>
      <c r="DA61" s="20"/>
      <c r="DB61" s="20"/>
      <c r="DC61" s="20"/>
      <c r="DD61" s="20"/>
      <c r="DE61" s="20"/>
      <c r="DF61" s="20"/>
      <c r="DG61" s="20"/>
      <c r="DH61" s="20"/>
      <c r="DI61" s="20"/>
      <c r="DJ61" s="20"/>
      <c r="DL61" s="22"/>
      <c r="DM61" s="216"/>
      <c r="DN61" s="20"/>
      <c r="DO61" s="216"/>
      <c r="DP61" s="20"/>
      <c r="DQ61" s="216"/>
      <c r="DR61" s="20"/>
      <c r="DS61" s="216"/>
      <c r="DT61" s="216"/>
      <c r="DU61" s="20"/>
      <c r="DV61" s="20"/>
      <c r="DW61" s="222"/>
      <c r="DX61" s="216"/>
      <c r="DY61" s="216"/>
      <c r="DZ61" s="20"/>
      <c r="EA61" s="20"/>
      <c r="EB61" s="216"/>
      <c r="EC61" s="216"/>
      <c r="ED61" s="20"/>
      <c r="EE61" s="20"/>
      <c r="EF61" s="216"/>
      <c r="EG61" s="20"/>
      <c r="EH61" s="216"/>
      <c r="EI61" s="20"/>
      <c r="EK61" s="22"/>
      <c r="EL61" s="216"/>
      <c r="EM61" s="20"/>
      <c r="EN61" s="216"/>
      <c r="EO61" s="20"/>
      <c r="EP61" s="216"/>
      <c r="EQ61" s="20"/>
      <c r="ER61" s="216"/>
      <c r="ES61" s="20"/>
      <c r="ET61" s="216"/>
      <c r="EU61" s="20"/>
      <c r="EV61" s="216"/>
      <c r="EW61" s="20"/>
    </row>
    <row r="62" spans="1:153" ht="10.5" customHeight="1">
      <c r="A62" s="18"/>
      <c r="B62" s="216"/>
      <c r="C62" s="216"/>
      <c r="D62" s="216"/>
      <c r="E62" s="216"/>
      <c r="F62" s="216"/>
      <c r="G62" s="216"/>
      <c r="H62" s="216"/>
      <c r="I62" s="216"/>
      <c r="J62" s="20"/>
      <c r="K62" s="20"/>
      <c r="L62" s="20"/>
      <c r="M62" s="20"/>
      <c r="N62" s="20"/>
      <c r="O62" s="20"/>
      <c r="P62" s="20"/>
      <c r="Q62" s="20"/>
      <c r="R62" s="20"/>
      <c r="S62" s="20"/>
      <c r="T62" s="20"/>
      <c r="U62" s="20"/>
      <c r="V62" s="20"/>
      <c r="X62" s="18"/>
      <c r="Y62" s="216"/>
      <c r="Z62" s="216"/>
      <c r="AA62" s="216"/>
      <c r="AB62" s="216"/>
      <c r="AC62" s="216"/>
      <c r="AD62" s="216"/>
      <c r="AE62" s="216"/>
      <c r="AF62" s="216"/>
      <c r="AG62" s="20"/>
      <c r="AH62" s="20"/>
      <c r="AI62" s="20"/>
      <c r="AJ62" s="20"/>
      <c r="AK62" s="20"/>
      <c r="AL62" s="20"/>
      <c r="AM62" s="20"/>
      <c r="AN62" s="20"/>
      <c r="AO62" s="20"/>
      <c r="AP62" s="20"/>
      <c r="AQ62" s="20"/>
      <c r="AR62" s="20"/>
      <c r="AS62" s="20"/>
      <c r="AU62" s="18"/>
      <c r="AV62" s="216"/>
      <c r="AW62" s="216"/>
      <c r="AX62" s="216"/>
      <c r="AY62" s="216"/>
      <c r="AZ62" s="216"/>
      <c r="BA62" s="216"/>
      <c r="BB62" s="216"/>
      <c r="BC62" s="216"/>
      <c r="BD62" s="20"/>
      <c r="BE62" s="20"/>
      <c r="BF62" s="20"/>
      <c r="BG62" s="20"/>
      <c r="BH62" s="20"/>
      <c r="BI62" s="20"/>
      <c r="BJ62" s="20"/>
      <c r="BK62" s="20"/>
      <c r="BL62" s="20"/>
      <c r="BM62" s="20"/>
      <c r="BN62" s="20"/>
      <c r="BO62" s="20"/>
      <c r="BP62" s="20"/>
      <c r="BR62" s="18"/>
      <c r="BS62" s="216"/>
      <c r="BT62" s="216"/>
      <c r="BU62" s="216"/>
      <c r="BV62" s="216"/>
      <c r="BW62" s="216"/>
      <c r="BX62" s="216"/>
      <c r="BY62" s="216"/>
      <c r="BZ62" s="216"/>
      <c r="CA62" s="20"/>
      <c r="CB62" s="20"/>
      <c r="CC62" s="20"/>
      <c r="CD62" s="20"/>
      <c r="CE62" s="20"/>
      <c r="CF62" s="20"/>
      <c r="CG62" s="20"/>
      <c r="CH62" s="20"/>
      <c r="CI62" s="20"/>
      <c r="CJ62" s="20"/>
      <c r="CK62" s="20"/>
      <c r="CL62" s="20"/>
      <c r="CM62" s="20"/>
      <c r="CO62" s="18"/>
      <c r="CP62" s="216"/>
      <c r="CQ62" s="216"/>
      <c r="CR62" s="216"/>
      <c r="CS62" s="216"/>
      <c r="CT62" s="216"/>
      <c r="CU62" s="216"/>
      <c r="CV62" s="216"/>
      <c r="CW62" s="216"/>
      <c r="CX62" s="20"/>
      <c r="CY62" s="20"/>
      <c r="CZ62" s="20"/>
      <c r="DA62" s="20"/>
      <c r="DB62" s="20"/>
      <c r="DC62" s="20"/>
      <c r="DD62" s="20"/>
      <c r="DE62" s="20"/>
      <c r="DF62" s="20"/>
      <c r="DG62" s="20"/>
      <c r="DH62" s="20"/>
      <c r="DI62" s="20"/>
      <c r="DJ62" s="20"/>
      <c r="DL62" s="18"/>
      <c r="DM62" s="216"/>
      <c r="DN62" s="20"/>
      <c r="DO62" s="216"/>
      <c r="DP62" s="20"/>
      <c r="DQ62" s="216"/>
      <c r="DR62" s="20"/>
      <c r="DS62" s="216"/>
      <c r="DT62" s="216"/>
      <c r="DU62" s="20"/>
      <c r="DV62" s="20"/>
      <c r="DW62" s="222"/>
      <c r="DX62" s="216"/>
      <c r="DY62" s="216"/>
      <c r="DZ62" s="20"/>
      <c r="EA62" s="20"/>
      <c r="EB62" s="216"/>
      <c r="EC62" s="216"/>
      <c r="ED62" s="20"/>
      <c r="EE62" s="20"/>
      <c r="EF62" s="216"/>
      <c r="EG62" s="20"/>
      <c r="EH62" s="216"/>
      <c r="EI62" s="20"/>
      <c r="EK62" s="18"/>
      <c r="EL62" s="216"/>
      <c r="EM62" s="20"/>
      <c r="EN62" s="216"/>
      <c r="EO62" s="20"/>
      <c r="EP62" s="216"/>
      <c r="EQ62" s="20"/>
      <c r="ER62" s="216"/>
      <c r="ES62" s="20"/>
      <c r="ET62" s="216"/>
      <c r="EU62" s="20"/>
      <c r="EV62" s="216"/>
      <c r="EW62" s="20"/>
    </row>
    <row r="63" spans="1:153" ht="10.5" customHeight="1">
      <c r="A63" s="22" t="s">
        <v>294</v>
      </c>
      <c r="B63" s="216" t="e">
        <f>ROUND('第9表 (作成)'!B63,2)</f>
        <v>#REF!</v>
      </c>
      <c r="C63" s="216">
        <f>ROUND('第9表 (作成)'!C63,2)</f>
        <v>14.27</v>
      </c>
      <c r="D63" s="216">
        <f>ROUND('第9表 (作成)'!D63,2)</f>
        <v>404.13</v>
      </c>
      <c r="E63" s="216">
        <f>ROUND('第9表 (作成)'!E63,2)</f>
        <v>96.59</v>
      </c>
      <c r="F63" s="216">
        <f>ROUND('第9表 (作成)'!F63,2)</f>
        <v>2.1</v>
      </c>
      <c r="G63" s="216">
        <f>ROUND('第9表 (作成)'!G63,2)</f>
        <v>13.59</v>
      </c>
      <c r="H63" s="216">
        <f>ROUND('第9表 (作成)'!H63,2)</f>
        <v>1.62</v>
      </c>
      <c r="I63" s="216">
        <f>ROUND('第9表 (作成)'!I63,2)</f>
        <v>2.39</v>
      </c>
      <c r="J63" s="20">
        <f>ROUND('第9表 (作成)'!J63,0)</f>
        <v>20410</v>
      </c>
      <c r="K63" s="20"/>
      <c r="L63" s="20">
        <f>ROUND('第9表 (作成)'!L63,0)</f>
        <v>399235</v>
      </c>
      <c r="M63" s="20">
        <f>ROUND('第9表 (作成)'!M63,0)</f>
        <v>8952</v>
      </c>
      <c r="N63" s="20">
        <f>ROUND('第9表 (作成)'!N63,0)</f>
        <v>12379</v>
      </c>
      <c r="O63" s="20">
        <f>ROUND('第9表 (作成)'!O63,0)</f>
        <v>9730</v>
      </c>
      <c r="P63" s="20">
        <f>ROUND('第9表 (作成)'!P63,0)</f>
        <v>29378</v>
      </c>
      <c r="Q63" s="20">
        <f>ROUND('第9表 (作成)'!Q63,0)</f>
        <v>5522</v>
      </c>
      <c r="R63" s="20">
        <f>ROUND('第9表 (作成)'!R63,0)</f>
        <v>5171</v>
      </c>
      <c r="S63" s="20">
        <f>ROUND('第9表 (作成)'!S63,0)</f>
        <v>10511</v>
      </c>
      <c r="T63" s="20">
        <f>ROUND('第9表 (作成)'!T63,0)</f>
        <v>5697</v>
      </c>
      <c r="U63" s="20">
        <f>ROUND('第9表 (作成)'!U63,0)</f>
        <v>3618</v>
      </c>
      <c r="V63" s="20">
        <f>ROUND('第9表 (作成)'!V63,0)</f>
        <v>1196</v>
      </c>
      <c r="X63" s="22" t="s">
        <v>294</v>
      </c>
      <c r="Y63" s="216">
        <f>ROUND('第9表 (作成)'!Y63,2)</f>
        <v>658.23</v>
      </c>
      <c r="Z63" s="216">
        <f>ROUND('第9表 (作成)'!Z63,2)</f>
        <v>9.48</v>
      </c>
      <c r="AA63" s="216">
        <f>ROUND('第9表 (作成)'!AA63,2)</f>
        <v>544.88</v>
      </c>
      <c r="AB63" s="216">
        <f>ROUND('第9表 (作成)'!AB63,2)</f>
        <v>103.87</v>
      </c>
      <c r="AC63" s="216">
        <f>ROUND('第9表 (作成)'!AC63,2)</f>
        <v>1.87</v>
      </c>
      <c r="AD63" s="216">
        <f>ROUND('第9表 (作成)'!AD63,2)</f>
        <v>12.61</v>
      </c>
      <c r="AE63" s="216">
        <f>ROUND('第9表 (作成)'!AE63,2)</f>
        <v>1.63</v>
      </c>
      <c r="AF63" s="216">
        <f>ROUND('第9表 (作成)'!AF63,2)</f>
        <v>2.15</v>
      </c>
      <c r="AG63" s="20">
        <f>ROUND('第9表 (作成)'!AG63,0)</f>
        <v>12966</v>
      </c>
      <c r="AH63" s="20"/>
      <c r="AI63" s="20">
        <f>ROUND('第9表 (作成)'!AI63,0)</f>
        <v>342028</v>
      </c>
      <c r="AJ63" s="20">
        <f>ROUND('第9表 (作成)'!AJ63,0)</f>
        <v>8022</v>
      </c>
      <c r="AK63" s="20">
        <f>ROUND('第9表 (作成)'!AK63,0)</f>
        <v>8876</v>
      </c>
      <c r="AL63" s="20">
        <f>ROUND('第9表 (作成)'!AL63,0)</f>
        <v>6935</v>
      </c>
      <c r="AM63" s="20">
        <f>ROUND('第9表 (作成)'!AM63,0)</f>
        <v>27121</v>
      </c>
      <c r="AN63" s="20">
        <f>ROUND('第9表 (作成)'!AN63,0)</f>
        <v>4921</v>
      </c>
      <c r="AO63" s="20">
        <f>ROUND('第9表 (作成)'!AO63,0)</f>
        <v>4137</v>
      </c>
      <c r="AP63" s="20">
        <f>ROUND('第9表 (作成)'!AP63,0)</f>
        <v>8535</v>
      </c>
      <c r="AQ63" s="20">
        <f>ROUND('第9表 (作成)'!AQ63,0)</f>
        <v>3242</v>
      </c>
      <c r="AR63" s="20">
        <f>ROUND('第9表 (作成)'!AR63,0)</f>
        <v>4371</v>
      </c>
      <c r="AS63" s="20">
        <f>ROUND('第9表 (作成)'!AS63,0)</f>
        <v>922</v>
      </c>
      <c r="AU63" s="22" t="s">
        <v>294</v>
      </c>
      <c r="AV63" s="216">
        <f>ROUND('第9表 (作成)'!AV63,2)</f>
        <v>900.95</v>
      </c>
      <c r="AW63" s="216">
        <f>ROUND('第9表 (作成)'!AW63,2)</f>
        <v>11.76</v>
      </c>
      <c r="AX63" s="216">
        <f>ROUND('第9表 (作成)'!AX63,2)</f>
        <v>782.5</v>
      </c>
      <c r="AY63" s="216">
        <f>ROUND('第9表 (作成)'!AY63,2)</f>
        <v>106.69</v>
      </c>
      <c r="AZ63" s="216">
        <f>ROUND('第9表 (作成)'!AZ63,2)</f>
        <v>1.78</v>
      </c>
      <c r="BA63" s="216">
        <f>ROUND('第9表 (作成)'!BA63,2)</f>
        <v>7.62</v>
      </c>
      <c r="BB63" s="216">
        <f>ROUND('第9表 (作成)'!BB63,2)</f>
        <v>1.69</v>
      </c>
      <c r="BC63" s="216">
        <f>ROUND('第9表 (作成)'!BC63,2)</f>
        <v>1.79</v>
      </c>
      <c r="BD63" s="20">
        <f>ROUND('第9表 (作成)'!BD63,0)</f>
        <v>11525</v>
      </c>
      <c r="BE63" s="20"/>
      <c r="BF63" s="20">
        <f>ROUND('第9表 (作成)'!BF63,0)</f>
        <v>346879</v>
      </c>
      <c r="BG63" s="20">
        <f>ROUND('第9表 (作成)'!BG63,0)</f>
        <v>7088</v>
      </c>
      <c r="BH63" s="20">
        <f>ROUND('第9表 (作成)'!BH63,0)</f>
        <v>7096</v>
      </c>
      <c r="BI63" s="20">
        <f>ROUND('第9表 (作成)'!BI63,0)</f>
        <v>6476</v>
      </c>
      <c r="BJ63" s="20">
        <f>ROUND('第9表 (作成)'!BJ63,0)</f>
        <v>45522</v>
      </c>
      <c r="BK63" s="20">
        <f>ROUND('第9表 (作成)'!BK63,0)</f>
        <v>4195</v>
      </c>
      <c r="BL63" s="20">
        <f>ROUND('第9表 (作成)'!BL63,0)</f>
        <v>3953</v>
      </c>
      <c r="BM63" s="20">
        <f>ROUND('第9表 (作成)'!BM63,0)</f>
        <v>10384</v>
      </c>
      <c r="BN63" s="20">
        <f>ROUND('第9表 (作成)'!BN63,0)</f>
        <v>4080</v>
      </c>
      <c r="BO63" s="20">
        <f>ROUND('第9表 (作成)'!BO63,0)</f>
        <v>5546</v>
      </c>
      <c r="BP63" s="20">
        <f>ROUND('第9表 (作成)'!BP63,0)</f>
        <v>757</v>
      </c>
      <c r="BR63" s="22" t="s">
        <v>294</v>
      </c>
      <c r="BS63" s="216">
        <f>ROUND('第9表 (作成)'!BS63,2)</f>
        <v>1466.4</v>
      </c>
      <c r="BT63" s="216">
        <f>ROUND('第9表 (作成)'!BT63,2)</f>
        <v>47.27</v>
      </c>
      <c r="BU63" s="216">
        <f>ROUND('第9表 (作成)'!BU63,2)</f>
        <v>1292.47</v>
      </c>
      <c r="BV63" s="216">
        <f>ROUND('第9表 (作成)'!BV63,2)</f>
        <v>126.66</v>
      </c>
      <c r="BW63" s="216">
        <f>ROUND('第9表 (作成)'!BW63,2)</f>
        <v>2.58</v>
      </c>
      <c r="BX63" s="216">
        <f>ROUND('第9表 (作成)'!BX63,2)</f>
        <v>16.440000000000001</v>
      </c>
      <c r="BY63" s="216">
        <f>ROUND('第9表 (作成)'!BY63,2)</f>
        <v>2.11</v>
      </c>
      <c r="BZ63" s="216">
        <f>ROUND('第9表 (作成)'!BZ63,2)</f>
        <v>2.21</v>
      </c>
      <c r="CA63" s="20">
        <f>ROUND('第9表 (作成)'!CA63,0)</f>
        <v>26887</v>
      </c>
      <c r="CB63" s="20"/>
      <c r="CC63" s="20">
        <f>ROUND('第9表 (作成)'!CC63,0)</f>
        <v>469780</v>
      </c>
      <c r="CD63" s="20">
        <f>ROUND('第9表 (作成)'!CD63,0)</f>
        <v>12093</v>
      </c>
      <c r="CE63" s="20">
        <f>ROUND('第9表 (作成)'!CE63,0)</f>
        <v>12568</v>
      </c>
      <c r="CF63" s="20">
        <f>ROUND('第9表 (作成)'!CF63,0)</f>
        <v>10408</v>
      </c>
      <c r="CG63" s="20">
        <f>ROUND('第9表 (作成)'!CG63,0)</f>
        <v>28580</v>
      </c>
      <c r="CH63" s="20">
        <f>ROUND('第9表 (作成)'!CH63,0)</f>
        <v>5723</v>
      </c>
      <c r="CI63" s="20">
        <f>ROUND('第9表 (作成)'!CI63,0)</f>
        <v>5687</v>
      </c>
      <c r="CJ63" s="20">
        <f>ROUND('第9表 (作成)'!CJ63,0)</f>
        <v>39426</v>
      </c>
      <c r="CK63" s="20">
        <f>ROUND('第9表 (作成)'!CK63,0)</f>
        <v>22205</v>
      </c>
      <c r="CL63" s="20">
        <f>ROUND('第9表 (作成)'!CL63,0)</f>
        <v>15629</v>
      </c>
      <c r="CM63" s="20">
        <f>ROUND('第9表 (作成)'!CM63,0)</f>
        <v>1592</v>
      </c>
      <c r="CO63" s="22" t="s">
        <v>294</v>
      </c>
      <c r="CP63" s="216">
        <f>ROUND('第9表 (作成)'!CP63,2)</f>
        <v>1092.49</v>
      </c>
      <c r="CQ63" s="216">
        <f>ROUND('第9表 (作成)'!CQ63,2)</f>
        <v>26.01</v>
      </c>
      <c r="CR63" s="216">
        <f>ROUND('第9表 (作成)'!CR63,2)</f>
        <v>927.75</v>
      </c>
      <c r="CS63" s="216">
        <f>ROUND('第9表 (作成)'!CS63,2)</f>
        <v>138.72999999999999</v>
      </c>
      <c r="CT63" s="216">
        <f>ROUND('第9表 (作成)'!CT63,2)</f>
        <v>2.0499999999999998</v>
      </c>
      <c r="CU63" s="216">
        <f>ROUND('第9表 (作成)'!CU63,2)</f>
        <v>7.44</v>
      </c>
      <c r="CV63" s="216">
        <f>ROUND('第9表 (作成)'!CV63,2)</f>
        <v>1.79</v>
      </c>
      <c r="CW63" s="216">
        <f>ROUND('第9表 (作成)'!CW63,2)</f>
        <v>2.79</v>
      </c>
      <c r="CX63" s="20">
        <f>ROUND('第9表 (作成)'!CX63,0)</f>
        <v>25503</v>
      </c>
      <c r="CY63" s="20"/>
      <c r="CZ63" s="20">
        <f>ROUND('第9表 (作成)'!CZ63,0)</f>
        <v>519897</v>
      </c>
      <c r="DA63" s="20">
        <f>ROUND('第9表 (作成)'!DA63,0)</f>
        <v>12878</v>
      </c>
      <c r="DB63" s="20">
        <f>ROUND('第9表 (作成)'!DB63,0)</f>
        <v>17236</v>
      </c>
      <c r="DC63" s="20">
        <f>ROUND('第9表 (作成)'!DC63,0)</f>
        <v>12439</v>
      </c>
      <c r="DD63" s="20">
        <f>ROUND('第9表 (作成)'!DD63,0)</f>
        <v>69837</v>
      </c>
      <c r="DE63" s="20">
        <f>ROUND('第9表 (作成)'!DE63,0)</f>
        <v>7202</v>
      </c>
      <c r="DF63" s="20">
        <f>ROUND('第9表 (作成)'!DF63,0)</f>
        <v>6174</v>
      </c>
      <c r="DG63" s="20">
        <f>ROUND('第9表 (作成)'!DG63,0)</f>
        <v>27862</v>
      </c>
      <c r="DH63" s="20">
        <f>ROUND('第9表 (作成)'!DH63,0)</f>
        <v>13523</v>
      </c>
      <c r="DI63" s="20">
        <f>ROUND('第9表 (作成)'!DI63,0)</f>
        <v>11947</v>
      </c>
      <c r="DJ63" s="20">
        <f>ROUND('第9表 (作成)'!DJ63,0)</f>
        <v>2391</v>
      </c>
      <c r="DL63" s="22" t="s">
        <v>294</v>
      </c>
      <c r="DM63" s="216">
        <f>ROUND('第9表 (作成)'!DM63,2)</f>
        <v>212.12</v>
      </c>
      <c r="DN63" s="20">
        <f>ROUND('第9表 (作成)'!DN63,0)</f>
        <v>8373</v>
      </c>
      <c r="DO63" s="216">
        <f>ROUND('第9表 (作成)'!DO63,2)</f>
        <v>0.92</v>
      </c>
      <c r="DP63" s="20">
        <f>ROUND('第9表 (作成)'!DP63,0)</f>
        <v>78558</v>
      </c>
      <c r="DQ63" s="216">
        <f>ROUND('第9表 (作成)'!DQ63,2)</f>
        <v>0.39</v>
      </c>
      <c r="DR63" s="20">
        <f>ROUND('第9表 (作成)'!DR63,0)</f>
        <v>69538</v>
      </c>
      <c r="DS63" s="216">
        <f>ROUND('第9表 (作成)'!DS63,2)</f>
        <v>19.23</v>
      </c>
      <c r="DT63" s="216">
        <f>ROUND('第9表 (作成)'!DT63,2)</f>
        <v>33.47</v>
      </c>
      <c r="DU63" s="20">
        <f>ROUND('第9表 (作成)'!DU63,0)</f>
        <v>299303</v>
      </c>
      <c r="DV63" s="20">
        <f>ROUND('第9表 (作成)'!DV63,0)</f>
        <v>5755</v>
      </c>
      <c r="DW63" s="222"/>
      <c r="DX63" s="216">
        <f>ROUND('第9表 (作成)'!DX63,2)</f>
        <v>6.76</v>
      </c>
      <c r="DY63" s="216">
        <f>ROUND('第9表 (作成)'!DY63,2)</f>
        <v>33.950000000000003</v>
      </c>
      <c r="DZ63" s="20">
        <f>ROUND('第9表 (作成)'!DZ63,0)</f>
        <v>381520</v>
      </c>
      <c r="EA63" s="20">
        <f>ROUND('第9表 (作成)'!EA63,0)</f>
        <v>2579</v>
      </c>
      <c r="EB63" s="216">
        <f>ROUND('第9表 (作成)'!EB63,2)</f>
        <v>12.48</v>
      </c>
      <c r="EC63" s="216">
        <f>ROUND('第9表 (作成)'!EC63,2)</f>
        <v>33.21</v>
      </c>
      <c r="ED63" s="20">
        <f>ROUND('第9表 (作成)'!ED63,0)</f>
        <v>254622</v>
      </c>
      <c r="EE63" s="20">
        <f>ROUND('第9表 (作成)'!EE63,0)</f>
        <v>3177</v>
      </c>
      <c r="EF63" s="216">
        <f>ROUND('第9表 (作成)'!EF63,2)</f>
        <v>298.39999999999998</v>
      </c>
      <c r="EG63" s="20">
        <f>ROUND('第9表 (作成)'!EG63,0)</f>
        <v>5936</v>
      </c>
      <c r="EH63" s="216">
        <f>ROUND('第9表 (作成)'!EH63,2)</f>
        <v>490.65</v>
      </c>
      <c r="EI63" s="20">
        <f>ROUND('第9表 (作成)'!EI63,0)</f>
        <v>4363</v>
      </c>
      <c r="EK63" s="22" t="s">
        <v>294</v>
      </c>
      <c r="EL63" s="216">
        <f>ROUND('第9表 (作成)'!EL63,2)</f>
        <v>1.24</v>
      </c>
      <c r="EM63" s="20">
        <f>ROUND('第9表 (作成)'!EM63,0)</f>
        <v>67073</v>
      </c>
      <c r="EN63" s="216">
        <f>ROUND('第9表 (作成)'!EN63,2)</f>
        <v>0.43</v>
      </c>
      <c r="EO63" s="20">
        <f>ROUND('第9表 (作成)'!EO63,0)</f>
        <v>53380</v>
      </c>
      <c r="EP63" s="216">
        <f>ROUND('第9表 (作成)'!EP63,2)</f>
        <v>700.15</v>
      </c>
      <c r="EQ63" s="20">
        <f>ROUND('第9表 (作成)'!EQ63,0)</f>
        <v>11323</v>
      </c>
      <c r="ER63" s="216">
        <f>ROUND('第9表 (作成)'!ER63,2)</f>
        <v>534.67999999999995</v>
      </c>
      <c r="ES63" s="20">
        <f>ROUND('第9表 (作成)'!ES63,0)</f>
        <v>9541</v>
      </c>
      <c r="ET63" s="216">
        <f>ROUND('第9表 (作成)'!ET63,2)</f>
        <v>0.28999999999999998</v>
      </c>
      <c r="EU63" s="20">
        <f>ROUND('第9表 (作成)'!EU63,0)</f>
        <v>71022</v>
      </c>
      <c r="EV63" s="216">
        <f>ROUND('第9表 (作成)'!EV63,2)</f>
        <v>1.8</v>
      </c>
      <c r="EW63" s="20">
        <f>ROUND('第9表 (作成)'!EW63,0)</f>
        <v>68610</v>
      </c>
    </row>
    <row r="64" spans="1:153" ht="10.5" customHeight="1">
      <c r="A64" s="22" t="s">
        <v>295</v>
      </c>
      <c r="B64" s="216" t="e">
        <f>ROUND('第9表 (作成)'!B64,2)</f>
        <v>#REF!</v>
      </c>
      <c r="C64" s="216">
        <f>ROUND('第9表 (作成)'!C64,2)</f>
        <v>14.9</v>
      </c>
      <c r="D64" s="216">
        <f>ROUND('第9表 (作成)'!D64,2)</f>
        <v>390.22</v>
      </c>
      <c r="E64" s="216">
        <f>ROUND('第9表 (作成)'!E64,2)</f>
        <v>92.79</v>
      </c>
      <c r="F64" s="216">
        <f>ROUND('第9表 (作成)'!F64,2)</f>
        <v>2.0499999999999998</v>
      </c>
      <c r="G64" s="216">
        <f>ROUND('第9表 (作成)'!G64,2)</f>
        <v>12.74</v>
      </c>
      <c r="H64" s="216">
        <f>ROUND('第9表 (作成)'!H64,2)</f>
        <v>1.58</v>
      </c>
      <c r="I64" s="216">
        <f>ROUND('第9表 (作成)'!I64,2)</f>
        <v>2.2799999999999998</v>
      </c>
      <c r="J64" s="20">
        <f>ROUND('第9表 (作成)'!J64,0)</f>
        <v>20704</v>
      </c>
      <c r="K64" s="20"/>
      <c r="L64" s="20">
        <f>ROUND('第9表 (作成)'!L64,0)</f>
        <v>382944</v>
      </c>
      <c r="M64" s="20">
        <f>ROUND('第9表 (作成)'!M64,0)</f>
        <v>8975</v>
      </c>
      <c r="N64" s="20">
        <f>ROUND('第9表 (作成)'!N64,0)</f>
        <v>11854</v>
      </c>
      <c r="O64" s="20">
        <f>ROUND('第9表 (作成)'!O64,0)</f>
        <v>10122</v>
      </c>
      <c r="P64" s="20">
        <f>ROUND('第9表 (作成)'!P64,0)</f>
        <v>30062</v>
      </c>
      <c r="Q64" s="20">
        <f>ROUND('第9表 (作成)'!Q64,0)</f>
        <v>5680</v>
      </c>
      <c r="R64" s="20">
        <f>ROUND('第9表 (作成)'!R64,0)</f>
        <v>5189</v>
      </c>
      <c r="S64" s="20">
        <f>ROUND('第9表 (作成)'!S64,0)</f>
        <v>10309</v>
      </c>
      <c r="T64" s="20">
        <f>ROUND('第9表 (作成)'!T64,0)</f>
        <v>5707</v>
      </c>
      <c r="U64" s="20">
        <f>ROUND('第9表 (作成)'!U64,0)</f>
        <v>3502</v>
      </c>
      <c r="V64" s="20">
        <f>ROUND('第9表 (作成)'!V64,0)</f>
        <v>1100</v>
      </c>
      <c r="X64" s="22" t="s">
        <v>295</v>
      </c>
      <c r="Y64" s="216">
        <f>ROUND('第9表 (作成)'!Y64,2)</f>
        <v>657.84</v>
      </c>
      <c r="Z64" s="216">
        <f>ROUND('第9表 (作成)'!Z64,2)</f>
        <v>10.119999999999999</v>
      </c>
      <c r="AA64" s="216">
        <f>ROUND('第9表 (作成)'!AA64,2)</f>
        <v>547.9</v>
      </c>
      <c r="AB64" s="216">
        <f>ROUND('第9表 (作成)'!AB64,2)</f>
        <v>99.82</v>
      </c>
      <c r="AC64" s="216">
        <f>ROUND('第9表 (作成)'!AC64,2)</f>
        <v>1.81</v>
      </c>
      <c r="AD64" s="216">
        <f>ROUND('第9表 (作成)'!AD64,2)</f>
        <v>12.35</v>
      </c>
      <c r="AE64" s="216">
        <f>ROUND('第9表 (作成)'!AE64,2)</f>
        <v>1.57</v>
      </c>
      <c r="AF64" s="216">
        <f>ROUND('第9表 (作成)'!AF64,2)</f>
        <v>2.1</v>
      </c>
      <c r="AG64" s="20">
        <f>ROUND('第9表 (作成)'!AG64,0)</f>
        <v>13033</v>
      </c>
      <c r="AH64" s="20"/>
      <c r="AI64" s="20">
        <f>ROUND('第9表 (作成)'!AI64,0)</f>
        <v>333941</v>
      </c>
      <c r="AJ64" s="20">
        <f>ROUND('第9表 (作成)'!AJ64,0)</f>
        <v>7901</v>
      </c>
      <c r="AK64" s="20">
        <f>ROUND('第9表 (作成)'!AK64,0)</f>
        <v>8669</v>
      </c>
      <c r="AL64" s="20">
        <f>ROUND('第9表 (作成)'!AL64,0)</f>
        <v>7189</v>
      </c>
      <c r="AM64" s="20">
        <f>ROUND('第9表 (作成)'!AM64,0)</f>
        <v>27039</v>
      </c>
      <c r="AN64" s="20">
        <f>ROUND('第9表 (作成)'!AN64,0)</f>
        <v>5047</v>
      </c>
      <c r="AO64" s="20">
        <f>ROUND('第9表 (作成)'!AO64,0)</f>
        <v>4121</v>
      </c>
      <c r="AP64" s="20">
        <f>ROUND('第9表 (作成)'!AP64,0)</f>
        <v>8574</v>
      </c>
      <c r="AQ64" s="20">
        <f>ROUND('第9表 (作成)'!AQ64,0)</f>
        <v>3380</v>
      </c>
      <c r="AR64" s="20">
        <f>ROUND('第9表 (作成)'!AR64,0)</f>
        <v>4329</v>
      </c>
      <c r="AS64" s="20">
        <f>ROUND('第9表 (作成)'!AS64,0)</f>
        <v>865</v>
      </c>
      <c r="AU64" s="22" t="s">
        <v>295</v>
      </c>
      <c r="AV64" s="216">
        <f>ROUND('第9表 (作成)'!AV64,2)</f>
        <v>896.86</v>
      </c>
      <c r="AW64" s="216">
        <f>ROUND('第9表 (作成)'!AW64,2)</f>
        <v>14.6</v>
      </c>
      <c r="AX64" s="216">
        <f>ROUND('第9表 (作成)'!AX64,2)</f>
        <v>784.29</v>
      </c>
      <c r="AY64" s="216">
        <f>ROUND('第9表 (作成)'!AY64,2)</f>
        <v>97.96</v>
      </c>
      <c r="AZ64" s="216">
        <f>ROUND('第9表 (作成)'!AZ64,2)</f>
        <v>1.74</v>
      </c>
      <c r="BA64" s="216">
        <f>ROUND('第9表 (作成)'!BA64,2)</f>
        <v>6.32</v>
      </c>
      <c r="BB64" s="216">
        <f>ROUND('第9表 (作成)'!BB64,2)</f>
        <v>1.66</v>
      </c>
      <c r="BC64" s="216">
        <f>ROUND('第9表 (作成)'!BC64,2)</f>
        <v>1.71</v>
      </c>
      <c r="BD64" s="20">
        <f>ROUND('第9表 (作成)'!BD64,0)</f>
        <v>11420</v>
      </c>
      <c r="BE64" s="20"/>
      <c r="BF64" s="20">
        <f>ROUND('第9表 (作成)'!BF64,0)</f>
        <v>264076</v>
      </c>
      <c r="BG64" s="20">
        <f>ROUND('第9表 (作成)'!BG64,0)</f>
        <v>7292</v>
      </c>
      <c r="BH64" s="20">
        <f>ROUND('第9表 (作成)'!BH64,0)</f>
        <v>6819</v>
      </c>
      <c r="BI64" s="20">
        <f>ROUND('第9表 (作成)'!BI64,0)</f>
        <v>6556</v>
      </c>
      <c r="BJ64" s="20">
        <f>ROUND('第9表 (作成)'!BJ64,0)</f>
        <v>41767</v>
      </c>
      <c r="BK64" s="20">
        <f>ROUND('第9表 (作成)'!BK64,0)</f>
        <v>4392</v>
      </c>
      <c r="BL64" s="20">
        <f>ROUND('第9表 (作成)'!BL64,0)</f>
        <v>3984</v>
      </c>
      <c r="BM64" s="20">
        <f>ROUND('第9表 (作成)'!BM64,0)</f>
        <v>10242</v>
      </c>
      <c r="BN64" s="20">
        <f>ROUND('第9表 (作成)'!BN64,0)</f>
        <v>3856</v>
      </c>
      <c r="BO64" s="20">
        <f>ROUND('第9表 (作成)'!BO64,0)</f>
        <v>5719</v>
      </c>
      <c r="BP64" s="20">
        <f>ROUND('第9表 (作成)'!BP64,0)</f>
        <v>668</v>
      </c>
      <c r="BR64" s="22" t="s">
        <v>295</v>
      </c>
      <c r="BS64" s="216">
        <f>ROUND('第9表 (作成)'!BS64,2)</f>
        <v>1404.57</v>
      </c>
      <c r="BT64" s="216">
        <f>ROUND('第9表 (作成)'!BT64,2)</f>
        <v>46.03</v>
      </c>
      <c r="BU64" s="216">
        <f>ROUND('第9表 (作成)'!BU64,2)</f>
        <v>1237.28</v>
      </c>
      <c r="BV64" s="216">
        <f>ROUND('第9表 (作成)'!BV64,2)</f>
        <v>121.26</v>
      </c>
      <c r="BW64" s="216">
        <f>ROUND('第9表 (作成)'!BW64,2)</f>
        <v>2.48</v>
      </c>
      <c r="BX64" s="216">
        <f>ROUND('第9表 (作成)'!BX64,2)</f>
        <v>15.02</v>
      </c>
      <c r="BY64" s="216">
        <f>ROUND('第9表 (作成)'!BY64,2)</f>
        <v>2.02</v>
      </c>
      <c r="BZ64" s="216">
        <f>ROUND('第9表 (作成)'!BZ64,2)</f>
        <v>2.4</v>
      </c>
      <c r="CA64" s="20">
        <f>ROUND('第9表 (作成)'!CA64,0)</f>
        <v>27803</v>
      </c>
      <c r="CB64" s="20"/>
      <c r="CC64" s="20">
        <f>ROUND('第9表 (作成)'!CC64,0)</f>
        <v>483653</v>
      </c>
      <c r="CD64" s="20">
        <f>ROUND('第9表 (作成)'!CD64,0)</f>
        <v>12119</v>
      </c>
      <c r="CE64" s="20">
        <f>ROUND('第9表 (作成)'!CE64,0)</f>
        <v>14789</v>
      </c>
      <c r="CF64" s="20">
        <f>ROUND('第9表 (作成)'!CF64,0)</f>
        <v>11230</v>
      </c>
      <c r="CG64" s="20">
        <f>ROUND('第9表 (作成)'!CG64,0)</f>
        <v>32209</v>
      </c>
      <c r="CH64" s="20">
        <f>ROUND('第9表 (作成)'!CH64,0)</f>
        <v>6009</v>
      </c>
      <c r="CI64" s="20">
        <f>ROUND('第9表 (作成)'!CI64,0)</f>
        <v>6167</v>
      </c>
      <c r="CJ64" s="20">
        <f>ROUND('第9表 (作成)'!CJ64,0)</f>
        <v>39052</v>
      </c>
      <c r="CK64" s="20">
        <f>ROUND('第9表 (作成)'!CK64,0)</f>
        <v>22264</v>
      </c>
      <c r="CL64" s="20">
        <f>ROUND('第9表 (作成)'!CL64,0)</f>
        <v>14994</v>
      </c>
      <c r="CM64" s="20">
        <f>ROUND('第9表 (作成)'!CM64,0)</f>
        <v>1793</v>
      </c>
      <c r="CO64" s="22" t="s">
        <v>295</v>
      </c>
      <c r="CP64" s="216">
        <f>ROUND('第9表 (作成)'!CP64,2)</f>
        <v>1147.06</v>
      </c>
      <c r="CQ64" s="216">
        <f>ROUND('第9表 (作成)'!CQ64,2)</f>
        <v>32.35</v>
      </c>
      <c r="CR64" s="216">
        <f>ROUND('第9表 (作成)'!CR64,2)</f>
        <v>964.71</v>
      </c>
      <c r="CS64" s="216">
        <f>ROUND('第9表 (作成)'!CS64,2)</f>
        <v>150</v>
      </c>
      <c r="CT64" s="216">
        <f>ROUND('第9表 (作成)'!CT64,2)</f>
        <v>2.0299999999999998</v>
      </c>
      <c r="CU64" s="216">
        <f>ROUND('第9表 (作成)'!CU64,2)</f>
        <v>7.27</v>
      </c>
      <c r="CV64" s="216">
        <f>ROUND('第9表 (作成)'!CV64,2)</f>
        <v>1.85</v>
      </c>
      <c r="CW64" s="216">
        <f>ROUND('第9表 (作成)'!CW64,2)</f>
        <v>2.04</v>
      </c>
      <c r="CX64" s="20">
        <f>ROUND('第9表 (作成)'!CX64,0)</f>
        <v>22788</v>
      </c>
      <c r="CY64" s="20"/>
      <c r="CZ64" s="20">
        <f>ROUND('第9表 (作成)'!CZ64,0)</f>
        <v>446858</v>
      </c>
      <c r="DA64" s="20">
        <f>ROUND('第9表 (作成)'!DA64,0)</f>
        <v>10503</v>
      </c>
      <c r="DB64" s="20">
        <f>ROUND('第9表 (作成)'!DB64,0)</f>
        <v>10331</v>
      </c>
      <c r="DC64" s="20">
        <f>ROUND('第9表 (作成)'!DC64,0)</f>
        <v>11236</v>
      </c>
      <c r="DD64" s="20">
        <f>ROUND('第9表 (作成)'!DD64,0)</f>
        <v>61443</v>
      </c>
      <c r="DE64" s="20">
        <f>ROUND('第9表 (作成)'!DE64,0)</f>
        <v>5676</v>
      </c>
      <c r="DF64" s="20">
        <f>ROUND('第9表 (作成)'!DF64,0)</f>
        <v>5066</v>
      </c>
      <c r="DG64" s="20">
        <f>ROUND('第9表 (作成)'!DG64,0)</f>
        <v>26139</v>
      </c>
      <c r="DH64" s="20">
        <f>ROUND('第9表 (作成)'!DH64,0)</f>
        <v>14457</v>
      </c>
      <c r="DI64" s="20">
        <f>ROUND('第9表 (作成)'!DI64,0)</f>
        <v>10132</v>
      </c>
      <c r="DJ64" s="20">
        <f>ROUND('第9表 (作成)'!DJ64,0)</f>
        <v>1550</v>
      </c>
      <c r="DL64" s="22" t="s">
        <v>295</v>
      </c>
      <c r="DM64" s="216">
        <f>ROUND('第9表 (作成)'!DM64,2)</f>
        <v>202.81</v>
      </c>
      <c r="DN64" s="20">
        <f>ROUND('第9表 (作成)'!DN64,0)</f>
        <v>8131</v>
      </c>
      <c r="DO64" s="216">
        <f>ROUND('第9表 (作成)'!DO64,2)</f>
        <v>0.9</v>
      </c>
      <c r="DP64" s="20">
        <f>ROUND('第9表 (作成)'!DP64,0)</f>
        <v>98076</v>
      </c>
      <c r="DQ64" s="216">
        <f>ROUND('第9表 (作成)'!DQ64,2)</f>
        <v>0.36</v>
      </c>
      <c r="DR64" s="20">
        <f>ROUND('第9表 (作成)'!DR64,0)</f>
        <v>41836</v>
      </c>
      <c r="DS64" s="216">
        <f>ROUND('第9表 (作成)'!DS64,2)</f>
        <v>16.53</v>
      </c>
      <c r="DT64" s="216">
        <f>ROUND('第9表 (作成)'!DT64,2)</f>
        <v>33.11</v>
      </c>
      <c r="DU64" s="20">
        <f>ROUND('第9表 (作成)'!DU64,0)</f>
        <v>284522</v>
      </c>
      <c r="DV64" s="20">
        <f>ROUND('第9表 (作成)'!DV64,0)</f>
        <v>4702</v>
      </c>
      <c r="DW64" s="222"/>
      <c r="DX64" s="216">
        <f>ROUND('第9表 (作成)'!DX64,2)</f>
        <v>6.13</v>
      </c>
      <c r="DY64" s="216">
        <f>ROUND('第9表 (作成)'!DY64,2)</f>
        <v>31.05</v>
      </c>
      <c r="DZ64" s="20">
        <f>ROUND('第9表 (作成)'!DZ64,0)</f>
        <v>337282</v>
      </c>
      <c r="EA64" s="20">
        <f>ROUND('第9表 (作成)'!EA64,0)</f>
        <v>2067</v>
      </c>
      <c r="EB64" s="216">
        <f>ROUND('第9表 (作成)'!EB64,2)</f>
        <v>10.4</v>
      </c>
      <c r="EC64" s="216">
        <f>ROUND('第9表 (作成)'!EC64,2)</f>
        <v>34.33</v>
      </c>
      <c r="ED64" s="20">
        <f>ROUND('第9表 (作成)'!ED64,0)</f>
        <v>253331</v>
      </c>
      <c r="EE64" s="20">
        <f>ROUND('第9表 (作成)'!EE64,0)</f>
        <v>2635</v>
      </c>
      <c r="EF64" s="216">
        <f>ROUND('第9表 (作成)'!EF64,2)</f>
        <v>303.10000000000002</v>
      </c>
      <c r="EG64" s="20">
        <f>ROUND('第9表 (作成)'!EG64,0)</f>
        <v>5704</v>
      </c>
      <c r="EH64" s="216">
        <f>ROUND('第9表 (作成)'!EH64,2)</f>
        <v>497.23</v>
      </c>
      <c r="EI64" s="20">
        <f>ROUND('第9表 (作成)'!EI64,0)</f>
        <v>4327</v>
      </c>
      <c r="EK64" s="22" t="s">
        <v>295</v>
      </c>
      <c r="EL64" s="216">
        <f>ROUND('第9表 (作成)'!EL64,2)</f>
        <v>1.44</v>
      </c>
      <c r="EM64" s="20">
        <f>ROUND('第9表 (作成)'!EM64,0)</f>
        <v>68892</v>
      </c>
      <c r="EN64" s="216">
        <f>ROUND('第9表 (作成)'!EN64,2)</f>
        <v>0.4</v>
      </c>
      <c r="EO64" s="20">
        <f>ROUND('第9表 (作成)'!EO64,0)</f>
        <v>67129</v>
      </c>
      <c r="EP64" s="216">
        <f>ROUND('第9表 (作成)'!EP64,2)</f>
        <v>685.63</v>
      </c>
      <c r="EQ64" s="20">
        <f>ROUND('第9表 (作成)'!EQ64,0)</f>
        <v>11097</v>
      </c>
      <c r="ER64" s="216">
        <f>ROUND('第9表 (作成)'!ER64,2)</f>
        <v>552.94000000000005</v>
      </c>
      <c r="ES64" s="20">
        <f>ROUND('第9表 (作成)'!ES64,0)</f>
        <v>10344</v>
      </c>
      <c r="ET64" s="216">
        <f>ROUND('第9表 (作成)'!ET64,2)</f>
        <v>0.3</v>
      </c>
      <c r="EU64" s="20">
        <f>ROUND('第9表 (作成)'!EU64,0)</f>
        <v>83204</v>
      </c>
      <c r="EV64" s="216">
        <f>ROUND('第9表 (作成)'!EV64,2)</f>
        <v>1.89</v>
      </c>
      <c r="EW64" s="20">
        <f>ROUND('第9表 (作成)'!EW64,0)</f>
        <v>74746</v>
      </c>
    </row>
    <row r="65" spans="1:153" ht="10.5" customHeight="1">
      <c r="A65" s="22" t="s">
        <v>296</v>
      </c>
      <c r="B65" s="216" t="e">
        <f>ROUND('第9表 (作成)'!B65,2)</f>
        <v>#REF!</v>
      </c>
      <c r="C65" s="216">
        <f>ROUND('第9表 (作成)'!C65,2)</f>
        <v>14.67</v>
      </c>
      <c r="D65" s="216">
        <f>ROUND('第9表 (作成)'!D65,2)</f>
        <v>422.31</v>
      </c>
      <c r="E65" s="216">
        <f>ROUND('第9表 (作成)'!E65,2)</f>
        <v>97.76</v>
      </c>
      <c r="F65" s="216">
        <f>ROUND('第9表 (作成)'!F65,2)</f>
        <v>2.08</v>
      </c>
      <c r="G65" s="216">
        <f>ROUND('第9表 (作成)'!G65,2)</f>
        <v>13.48</v>
      </c>
      <c r="H65" s="216">
        <f>ROUND('第9表 (作成)'!H65,2)</f>
        <v>1.62</v>
      </c>
      <c r="I65" s="216">
        <f>ROUND('第9表 (作成)'!I65,2)</f>
        <v>2.36</v>
      </c>
      <c r="J65" s="20">
        <f>ROUND('第9表 (作成)'!J65,0)</f>
        <v>20358</v>
      </c>
      <c r="K65" s="20"/>
      <c r="L65" s="20">
        <f>ROUND('第9表 (作成)'!L65,0)</f>
        <v>396636</v>
      </c>
      <c r="M65" s="20">
        <f>ROUND('第9表 (作成)'!M65,0)</f>
        <v>9066</v>
      </c>
      <c r="N65" s="20">
        <f>ROUND('第9表 (作成)'!N65,0)</f>
        <v>12668</v>
      </c>
      <c r="O65" s="20">
        <f>ROUND('第9表 (作成)'!O65,0)</f>
        <v>9796</v>
      </c>
      <c r="P65" s="20">
        <f>ROUND('第9表 (作成)'!P65,0)</f>
        <v>29421</v>
      </c>
      <c r="Q65" s="20">
        <f>ROUND('第9表 (作成)'!Q65,0)</f>
        <v>5607</v>
      </c>
      <c r="R65" s="20">
        <f>ROUND('第9表 (作成)'!R65,0)</f>
        <v>5369</v>
      </c>
      <c r="S65" s="20">
        <f>ROUND('第9表 (作成)'!S65,0)</f>
        <v>10886</v>
      </c>
      <c r="T65" s="20">
        <f>ROUND('第9表 (作成)'!T65,0)</f>
        <v>5820</v>
      </c>
      <c r="U65" s="20">
        <f>ROUND('第9表 (作成)'!U65,0)</f>
        <v>3829</v>
      </c>
      <c r="V65" s="20">
        <f>ROUND('第9表 (作成)'!V65,0)</f>
        <v>1238</v>
      </c>
      <c r="X65" s="22" t="s">
        <v>296</v>
      </c>
      <c r="Y65" s="216">
        <f>ROUND('第9表 (作成)'!Y65,2)</f>
        <v>670.04</v>
      </c>
      <c r="Z65" s="216">
        <f>ROUND('第9表 (作成)'!Z65,2)</f>
        <v>10.57</v>
      </c>
      <c r="AA65" s="216">
        <f>ROUND('第9表 (作成)'!AA65,2)</f>
        <v>552.61</v>
      </c>
      <c r="AB65" s="216">
        <f>ROUND('第9表 (作成)'!AB65,2)</f>
        <v>106.87</v>
      </c>
      <c r="AC65" s="216">
        <f>ROUND('第9表 (作成)'!AC65,2)</f>
        <v>1.85</v>
      </c>
      <c r="AD65" s="216">
        <f>ROUND('第9表 (作成)'!AD65,2)</f>
        <v>12.49</v>
      </c>
      <c r="AE65" s="216">
        <f>ROUND('第9表 (作成)'!AE65,2)</f>
        <v>1.6</v>
      </c>
      <c r="AF65" s="216">
        <f>ROUND('第9表 (作成)'!AF65,2)</f>
        <v>2.11</v>
      </c>
      <c r="AG65" s="20">
        <f>ROUND('第9表 (作成)'!AG65,0)</f>
        <v>12782</v>
      </c>
      <c r="AH65" s="20"/>
      <c r="AI65" s="20">
        <f>ROUND('第9表 (作成)'!AI65,0)</f>
        <v>298606</v>
      </c>
      <c r="AJ65" s="20">
        <f>ROUND('第9表 (作成)'!AJ65,0)</f>
        <v>8044</v>
      </c>
      <c r="AK65" s="20">
        <f>ROUND('第9表 (作成)'!AK65,0)</f>
        <v>9023</v>
      </c>
      <c r="AL65" s="20">
        <f>ROUND('第9表 (作成)'!AL65,0)</f>
        <v>6912</v>
      </c>
      <c r="AM65" s="20">
        <f>ROUND('第9表 (作成)'!AM65,0)</f>
        <v>23899</v>
      </c>
      <c r="AN65" s="20">
        <f>ROUND('第9表 (作成)'!AN65,0)</f>
        <v>5041</v>
      </c>
      <c r="AO65" s="20">
        <f>ROUND('第9表 (作成)'!AO65,0)</f>
        <v>4281</v>
      </c>
      <c r="AP65" s="20">
        <f>ROUND('第9表 (作成)'!AP65,0)</f>
        <v>8564</v>
      </c>
      <c r="AQ65" s="20">
        <f>ROUND('第9表 (作成)'!AQ65,0)</f>
        <v>3155</v>
      </c>
      <c r="AR65" s="20">
        <f>ROUND('第9表 (作成)'!AR65,0)</f>
        <v>4445</v>
      </c>
      <c r="AS65" s="20">
        <f>ROUND('第9表 (作成)'!AS65,0)</f>
        <v>964</v>
      </c>
      <c r="AU65" s="22" t="s">
        <v>296</v>
      </c>
      <c r="AV65" s="216">
        <f>ROUND('第9表 (作成)'!AV65,2)</f>
        <v>976.92</v>
      </c>
      <c r="AW65" s="216">
        <f>ROUND('第9表 (作成)'!AW65,2)</f>
        <v>17.55</v>
      </c>
      <c r="AX65" s="216">
        <f>ROUND('第9表 (作成)'!AX65,2)</f>
        <v>856.44</v>
      </c>
      <c r="AY65" s="216">
        <f>ROUND('第9表 (作成)'!AY65,2)</f>
        <v>102.93</v>
      </c>
      <c r="AZ65" s="216">
        <f>ROUND('第9表 (作成)'!AZ65,2)</f>
        <v>1.8</v>
      </c>
      <c r="BA65" s="216">
        <f>ROUND('第9表 (作成)'!BA65,2)</f>
        <v>6.4</v>
      </c>
      <c r="BB65" s="216">
        <f>ROUND('第9表 (作成)'!BB65,2)</f>
        <v>1.72</v>
      </c>
      <c r="BC65" s="216">
        <f>ROUND('第9表 (作成)'!BC65,2)</f>
        <v>1.69</v>
      </c>
      <c r="BD65" s="20">
        <f>ROUND('第9表 (作成)'!BD65,0)</f>
        <v>11777</v>
      </c>
      <c r="BE65" s="20"/>
      <c r="BF65" s="20">
        <f>ROUND('第9表 (作成)'!BF65,0)</f>
        <v>255862</v>
      </c>
      <c r="BG65" s="20">
        <f>ROUND('第9表 (作成)'!BG65,0)</f>
        <v>7387</v>
      </c>
      <c r="BH65" s="20">
        <f>ROUND('第9表 (作成)'!BH65,0)</f>
        <v>6688</v>
      </c>
      <c r="BI65" s="20">
        <f>ROUND('第9表 (作成)'!BI65,0)</f>
        <v>6540</v>
      </c>
      <c r="BJ65" s="20">
        <f>ROUND('第9表 (作成)'!BJ65,0)</f>
        <v>40004</v>
      </c>
      <c r="BK65" s="20">
        <f>ROUND('第9表 (作成)'!BK65,0)</f>
        <v>4296</v>
      </c>
      <c r="BL65" s="20">
        <f>ROUND('第9表 (作成)'!BL65,0)</f>
        <v>3955</v>
      </c>
      <c r="BM65" s="20">
        <f>ROUND('第9表 (作成)'!BM65,0)</f>
        <v>11505</v>
      </c>
      <c r="BN65" s="20">
        <f>ROUND('第9表 (作成)'!BN65,0)</f>
        <v>4490</v>
      </c>
      <c r="BO65" s="20">
        <f>ROUND('第9表 (作成)'!BO65,0)</f>
        <v>6327</v>
      </c>
      <c r="BP65" s="20">
        <f>ROUND('第9表 (作成)'!BP65,0)</f>
        <v>688</v>
      </c>
      <c r="BR65" s="22" t="s">
        <v>296</v>
      </c>
      <c r="BS65" s="216">
        <f>ROUND('第9表 (作成)'!BS65,2)</f>
        <v>1468.2</v>
      </c>
      <c r="BT65" s="216">
        <f>ROUND('第9表 (作成)'!BT65,2)</f>
        <v>42.53</v>
      </c>
      <c r="BU65" s="216">
        <f>ROUND('第9表 (作成)'!BU65,2)</f>
        <v>1298.47</v>
      </c>
      <c r="BV65" s="216">
        <f>ROUND('第9表 (作成)'!BV65,2)</f>
        <v>127.2</v>
      </c>
      <c r="BW65" s="216">
        <f>ROUND('第9表 (作成)'!BW65,2)</f>
        <v>2.4300000000000002</v>
      </c>
      <c r="BX65" s="216">
        <f>ROUND('第9表 (作成)'!BX65,2)</f>
        <v>15.02</v>
      </c>
      <c r="BY65" s="216">
        <f>ROUND('第9表 (作成)'!BY65,2)</f>
        <v>2.02</v>
      </c>
      <c r="BZ65" s="216">
        <f>ROUND('第9表 (作成)'!BZ65,2)</f>
        <v>2.46</v>
      </c>
      <c r="CA65" s="20">
        <f>ROUND('第9表 (作成)'!CA65,0)</f>
        <v>24595</v>
      </c>
      <c r="CB65" s="20"/>
      <c r="CC65" s="20">
        <f>ROUND('第9表 (作成)'!CC65,0)</f>
        <v>445029</v>
      </c>
      <c r="CD65" s="20">
        <f>ROUND('第9表 (作成)'!CD65,0)</f>
        <v>11883</v>
      </c>
      <c r="CE65" s="20">
        <f>ROUND('第9表 (作成)'!CE65,0)</f>
        <v>13793</v>
      </c>
      <c r="CF65" s="20">
        <f>ROUND('第9表 (作成)'!CF65,0)</f>
        <v>10114</v>
      </c>
      <c r="CG65" s="20">
        <f>ROUND('第9表 (作成)'!CG65,0)</f>
        <v>29633</v>
      </c>
      <c r="CH65" s="20">
        <f>ROUND('第9表 (作成)'!CH65,0)</f>
        <v>5893</v>
      </c>
      <c r="CI65" s="20">
        <f>ROUND('第9表 (作成)'!CI65,0)</f>
        <v>5598</v>
      </c>
      <c r="CJ65" s="20">
        <f>ROUND('第9表 (作成)'!CJ65,0)</f>
        <v>36110</v>
      </c>
      <c r="CK65" s="20">
        <f>ROUND('第9表 (作成)'!CK65,0)</f>
        <v>18927</v>
      </c>
      <c r="CL65" s="20">
        <f>ROUND('第9表 (作成)'!CL65,0)</f>
        <v>15429</v>
      </c>
      <c r="CM65" s="20">
        <f>ROUND('第9表 (作成)'!CM65,0)</f>
        <v>1755</v>
      </c>
      <c r="CO65" s="22" t="s">
        <v>296</v>
      </c>
      <c r="CP65" s="216">
        <f>ROUND('第9表 (作成)'!CP65,2)</f>
        <v>1259.3800000000001</v>
      </c>
      <c r="CQ65" s="216">
        <f>ROUND('第9表 (作成)'!CQ65,2)</f>
        <v>28.13</v>
      </c>
      <c r="CR65" s="216">
        <f>ROUND('第9表 (作成)'!CR65,2)</f>
        <v>1109.3800000000001</v>
      </c>
      <c r="CS65" s="216">
        <f>ROUND('第9表 (作成)'!CS65,2)</f>
        <v>121.88</v>
      </c>
      <c r="CT65" s="216">
        <f>ROUND('第9表 (作成)'!CT65,2)</f>
        <v>2.13</v>
      </c>
      <c r="CU65" s="216">
        <f>ROUND('第9表 (作成)'!CU65,2)</f>
        <v>14.11</v>
      </c>
      <c r="CV65" s="216">
        <f>ROUND('第9表 (作成)'!CV65,2)</f>
        <v>1.76</v>
      </c>
      <c r="CW65" s="216">
        <f>ROUND('第9表 (作成)'!CW65,2)</f>
        <v>2.77</v>
      </c>
      <c r="CX65" s="20">
        <f>ROUND('第9表 (作成)'!CX65,0)</f>
        <v>21642</v>
      </c>
      <c r="CY65" s="20"/>
      <c r="CZ65" s="20">
        <f>ROUND('第9表 (作成)'!CZ65,0)</f>
        <v>432148</v>
      </c>
      <c r="DA65" s="20">
        <f>ROUND('第9表 (作成)'!DA65,0)</f>
        <v>12120</v>
      </c>
      <c r="DB65" s="20">
        <f>ROUND('第9表 (作成)'!DB65,0)</f>
        <v>13581</v>
      </c>
      <c r="DC65" s="20">
        <f>ROUND('第9表 (作成)'!DC65,0)</f>
        <v>10141</v>
      </c>
      <c r="DD65" s="20">
        <f>ROUND('第9表 (作成)'!DD65,0)</f>
        <v>30625</v>
      </c>
      <c r="DE65" s="20">
        <f>ROUND('第9表 (作成)'!DE65,0)</f>
        <v>6884</v>
      </c>
      <c r="DF65" s="20">
        <f>ROUND('第9表 (作成)'!DF65,0)</f>
        <v>4904</v>
      </c>
      <c r="DG65" s="20">
        <f>ROUND('第9表 (作成)'!DG65,0)</f>
        <v>27255</v>
      </c>
      <c r="DH65" s="20">
        <f>ROUND('第9表 (作成)'!DH65,0)</f>
        <v>12154</v>
      </c>
      <c r="DI65" s="20">
        <f>ROUND('第9表 (作成)'!DI65,0)</f>
        <v>13446</v>
      </c>
      <c r="DJ65" s="20">
        <f>ROUND('第9表 (作成)'!DJ65,0)</f>
        <v>1655</v>
      </c>
      <c r="DL65" s="22" t="s">
        <v>296</v>
      </c>
      <c r="DM65" s="216">
        <f>ROUND('第9表 (作成)'!DM65,2)</f>
        <v>223.56</v>
      </c>
      <c r="DN65" s="20">
        <f>ROUND('第9表 (作成)'!DN65,0)</f>
        <v>8739</v>
      </c>
      <c r="DO65" s="216">
        <f>ROUND('第9表 (作成)'!DO65,2)</f>
        <v>0.37</v>
      </c>
      <c r="DP65" s="20">
        <f>ROUND('第9表 (作成)'!DP65,0)</f>
        <v>79078</v>
      </c>
      <c r="DQ65" s="216">
        <f>ROUND('第9表 (作成)'!DQ65,2)</f>
        <v>0.15</v>
      </c>
      <c r="DR65" s="20">
        <f>ROUND('第9表 (作成)'!DR65,0)</f>
        <v>89927</v>
      </c>
      <c r="DS65" s="216">
        <f>ROUND('第9表 (作成)'!DS65,2)</f>
        <v>11.2</v>
      </c>
      <c r="DT65" s="216">
        <f>ROUND('第9表 (作成)'!DT65,2)</f>
        <v>30.81</v>
      </c>
      <c r="DU65" s="20">
        <f>ROUND('第9表 (作成)'!DU65,0)</f>
        <v>271008</v>
      </c>
      <c r="DV65" s="20">
        <f>ROUND('第9表 (作成)'!DV65,0)</f>
        <v>3034</v>
      </c>
      <c r="DW65" s="222"/>
      <c r="DX65" s="216">
        <f>ROUND('第9表 (作成)'!DX65,2)</f>
        <v>4.43</v>
      </c>
      <c r="DY65" s="216">
        <f>ROUND('第9表 (作成)'!DY65,2)</f>
        <v>30.21</v>
      </c>
      <c r="DZ65" s="20">
        <f>ROUND('第9表 (作成)'!DZ65,0)</f>
        <v>343067</v>
      </c>
      <c r="EA65" s="20">
        <f>ROUND('第9表 (作成)'!EA65,0)</f>
        <v>1519</v>
      </c>
      <c r="EB65" s="216">
        <f>ROUND('第9表 (作成)'!EB65,2)</f>
        <v>6.77</v>
      </c>
      <c r="EC65" s="216">
        <f>ROUND('第9表 (作成)'!EC65,2)</f>
        <v>31.2</v>
      </c>
      <c r="ED65" s="20">
        <f>ROUND('第9表 (作成)'!ED65,0)</f>
        <v>223735</v>
      </c>
      <c r="EE65" s="20">
        <f>ROUND('第9表 (作成)'!EE65,0)</f>
        <v>1515</v>
      </c>
      <c r="EF65" s="216">
        <f>ROUND('第9表 (作成)'!EF65,2)</f>
        <v>304.95999999999998</v>
      </c>
      <c r="EG65" s="20">
        <f>ROUND('第9表 (作成)'!EG65,0)</f>
        <v>6098</v>
      </c>
      <c r="EH65" s="216">
        <f>ROUND('第9表 (作成)'!EH65,2)</f>
        <v>543.28</v>
      </c>
      <c r="EI65" s="20">
        <f>ROUND('第9表 (作成)'!EI65,0)</f>
        <v>4527</v>
      </c>
      <c r="EK65" s="22" t="s">
        <v>296</v>
      </c>
      <c r="EL65" s="216">
        <f>ROUND('第9表 (作成)'!EL65,2)</f>
        <v>0.6</v>
      </c>
      <c r="EM65" s="20">
        <f>ROUND('第9表 (作成)'!EM65,0)</f>
        <v>73645</v>
      </c>
      <c r="EN65" s="216">
        <f>ROUND('第9表 (作成)'!EN65,2)</f>
        <v>0.19</v>
      </c>
      <c r="EO65" s="20">
        <f>ROUND('第9表 (作成)'!EO65,0)</f>
        <v>44953</v>
      </c>
      <c r="EP65" s="216">
        <f>ROUND('第9表 (作成)'!EP65,2)</f>
        <v>721.84</v>
      </c>
      <c r="EQ65" s="20">
        <f>ROUND('第9表 (作成)'!EQ65,0)</f>
        <v>11359</v>
      </c>
      <c r="ER65" s="216">
        <f>ROUND('第9表 (作成)'!ER65,2)</f>
        <v>625</v>
      </c>
      <c r="ES65" s="20">
        <f>ROUND('第9表 (作成)'!ES65,0)</f>
        <v>11185</v>
      </c>
      <c r="ET65" s="216">
        <f>ROUND('第9表 (作成)'!ET65,2)</f>
        <v>0.14000000000000001</v>
      </c>
      <c r="EU65" s="20">
        <f>ROUND('第9表 (作成)'!EU65,0)</f>
        <v>64789</v>
      </c>
      <c r="EV65" s="216">
        <f>ROUND('第9表 (作成)'!EV65,2)</f>
        <v>0.81</v>
      </c>
      <c r="EW65" s="20">
        <f>ROUND('第9表 (作成)'!EW65,0)</f>
        <v>70650</v>
      </c>
    </row>
    <row r="66" spans="1:153" ht="10.5" customHeight="1">
      <c r="A66" s="18"/>
      <c r="B66" s="216"/>
      <c r="C66" s="216"/>
      <c r="D66" s="216"/>
      <c r="E66" s="216"/>
      <c r="F66" s="216"/>
      <c r="G66" s="216"/>
      <c r="H66" s="216"/>
      <c r="I66" s="216"/>
      <c r="J66" s="20"/>
      <c r="K66" s="20"/>
      <c r="L66" s="20"/>
      <c r="M66" s="20"/>
      <c r="N66" s="20"/>
      <c r="O66" s="20"/>
      <c r="P66" s="20"/>
      <c r="Q66" s="20"/>
      <c r="R66" s="20"/>
      <c r="S66" s="20"/>
      <c r="T66" s="20"/>
      <c r="U66" s="20"/>
      <c r="V66" s="20"/>
      <c r="X66" s="18"/>
      <c r="Y66" s="216"/>
      <c r="Z66" s="216"/>
      <c r="AA66" s="216"/>
      <c r="AB66" s="216"/>
      <c r="AC66" s="216"/>
      <c r="AD66" s="216"/>
      <c r="AE66" s="216"/>
      <c r="AF66" s="216"/>
      <c r="AG66" s="20"/>
      <c r="AH66" s="20"/>
      <c r="AI66" s="20"/>
      <c r="AJ66" s="20"/>
      <c r="AK66" s="20"/>
      <c r="AL66" s="20"/>
      <c r="AM66" s="20"/>
      <c r="AN66" s="20"/>
      <c r="AO66" s="20"/>
      <c r="AP66" s="20"/>
      <c r="AQ66" s="20"/>
      <c r="AR66" s="20"/>
      <c r="AS66" s="20"/>
      <c r="AU66" s="18"/>
      <c r="AV66" s="216"/>
      <c r="AW66" s="216"/>
      <c r="AX66" s="216"/>
      <c r="AY66" s="216"/>
      <c r="AZ66" s="216"/>
      <c r="BA66" s="216"/>
      <c r="BB66" s="216"/>
      <c r="BC66" s="216"/>
      <c r="BD66" s="20"/>
      <c r="BE66" s="20"/>
      <c r="BF66" s="20"/>
      <c r="BG66" s="20"/>
      <c r="BH66" s="20"/>
      <c r="BI66" s="20"/>
      <c r="BJ66" s="20"/>
      <c r="BK66" s="20"/>
      <c r="BL66" s="20"/>
      <c r="BM66" s="20"/>
      <c r="BN66" s="20"/>
      <c r="BO66" s="20"/>
      <c r="BP66" s="20"/>
      <c r="BR66" s="18"/>
      <c r="BS66" s="216"/>
      <c r="BT66" s="216"/>
      <c r="BU66" s="216"/>
      <c r="BV66" s="216"/>
      <c r="BW66" s="216"/>
      <c r="BX66" s="216"/>
      <c r="BY66" s="216"/>
      <c r="BZ66" s="216"/>
      <c r="CA66" s="20"/>
      <c r="CB66" s="20"/>
      <c r="CC66" s="20"/>
      <c r="CD66" s="20"/>
      <c r="CE66" s="20"/>
      <c r="CF66" s="20"/>
      <c r="CG66" s="20"/>
      <c r="CH66" s="20"/>
      <c r="CI66" s="20"/>
      <c r="CJ66" s="20"/>
      <c r="CK66" s="20"/>
      <c r="CL66" s="20"/>
      <c r="CM66" s="20"/>
      <c r="CO66" s="18"/>
      <c r="CP66" s="216"/>
      <c r="CQ66" s="216"/>
      <c r="CR66" s="216"/>
      <c r="CS66" s="216"/>
      <c r="CT66" s="216"/>
      <c r="CU66" s="216"/>
      <c r="CV66" s="216"/>
      <c r="CW66" s="216"/>
      <c r="CX66" s="20"/>
      <c r="CY66" s="20"/>
      <c r="CZ66" s="20"/>
      <c r="DA66" s="20"/>
      <c r="DB66" s="20"/>
      <c r="DC66" s="20"/>
      <c r="DD66" s="20"/>
      <c r="DE66" s="20"/>
      <c r="DF66" s="20"/>
      <c r="DG66" s="20"/>
      <c r="DH66" s="20"/>
      <c r="DI66" s="20"/>
      <c r="DJ66" s="20"/>
      <c r="DL66" s="18"/>
      <c r="DM66" s="216"/>
      <c r="DN66" s="20"/>
      <c r="DO66" s="216"/>
      <c r="DP66" s="20"/>
      <c r="DQ66" s="216"/>
      <c r="DR66" s="20"/>
      <c r="DS66" s="216"/>
      <c r="DT66" s="216"/>
      <c r="DU66" s="20"/>
      <c r="DV66" s="20"/>
      <c r="DW66" s="222"/>
      <c r="DX66" s="216"/>
      <c r="DY66" s="216"/>
      <c r="DZ66" s="20"/>
      <c r="EA66" s="20"/>
      <c r="EB66" s="216"/>
      <c r="EC66" s="216"/>
      <c r="ED66" s="20"/>
      <c r="EE66" s="20"/>
      <c r="EF66" s="216"/>
      <c r="EG66" s="20"/>
      <c r="EH66" s="216"/>
      <c r="EI66" s="20"/>
      <c r="EK66" s="18"/>
      <c r="EL66" s="216"/>
      <c r="EM66" s="20"/>
      <c r="EN66" s="216"/>
      <c r="EO66" s="20"/>
      <c r="EP66" s="216"/>
      <c r="EQ66" s="20"/>
      <c r="ER66" s="216"/>
      <c r="ES66" s="20"/>
      <c r="ET66" s="216"/>
      <c r="EU66" s="20"/>
      <c r="EV66" s="216"/>
      <c r="EW66" s="20"/>
    </row>
    <row r="67" spans="1:153" ht="10.5" customHeight="1">
      <c r="A67" s="22" t="s">
        <v>364</v>
      </c>
      <c r="B67" s="294"/>
      <c r="C67" s="294"/>
      <c r="D67" s="294"/>
      <c r="E67" s="294"/>
      <c r="F67" s="294"/>
      <c r="G67" s="294"/>
      <c r="H67" s="294"/>
      <c r="I67" s="294"/>
      <c r="J67" s="273"/>
      <c r="K67" s="20"/>
      <c r="L67" s="273"/>
      <c r="M67" s="273"/>
      <c r="N67" s="273"/>
      <c r="O67" s="273"/>
      <c r="P67" s="273"/>
      <c r="Q67" s="273"/>
      <c r="R67" s="273"/>
      <c r="S67" s="273"/>
      <c r="T67" s="273"/>
      <c r="U67" s="273"/>
      <c r="V67" s="273"/>
      <c r="X67" s="22" t="s">
        <v>364</v>
      </c>
      <c r="Y67" s="294"/>
      <c r="Z67" s="294"/>
      <c r="AA67" s="294"/>
      <c r="AB67" s="294"/>
      <c r="AC67" s="294"/>
      <c r="AD67" s="294"/>
      <c r="AE67" s="294"/>
      <c r="AF67" s="294"/>
      <c r="AG67" s="273"/>
      <c r="AH67" s="20"/>
      <c r="AI67" s="273"/>
      <c r="AJ67" s="273"/>
      <c r="AK67" s="273"/>
      <c r="AL67" s="273"/>
      <c r="AM67" s="273"/>
      <c r="AN67" s="273"/>
      <c r="AO67" s="273"/>
      <c r="AP67" s="273"/>
      <c r="AQ67" s="273"/>
      <c r="AR67" s="273"/>
      <c r="AS67" s="273"/>
      <c r="AU67" s="22" t="s">
        <v>364</v>
      </c>
      <c r="AV67" s="294"/>
      <c r="AW67" s="294"/>
      <c r="AX67" s="294"/>
      <c r="AY67" s="294"/>
      <c r="AZ67" s="294"/>
      <c r="BA67" s="294"/>
      <c r="BB67" s="294"/>
      <c r="BC67" s="294"/>
      <c r="BD67" s="273"/>
      <c r="BE67" s="20"/>
      <c r="BF67" s="273"/>
      <c r="BG67" s="273"/>
      <c r="BH67" s="273"/>
      <c r="BI67" s="273"/>
      <c r="BJ67" s="273"/>
      <c r="BK67" s="273"/>
      <c r="BL67" s="273"/>
      <c r="BM67" s="273"/>
      <c r="BN67" s="273"/>
      <c r="BO67" s="273"/>
      <c r="BP67" s="273"/>
      <c r="BR67" s="22" t="s">
        <v>364</v>
      </c>
      <c r="BS67" s="294"/>
      <c r="BT67" s="294"/>
      <c r="BU67" s="294"/>
      <c r="BV67" s="294"/>
      <c r="BW67" s="294"/>
      <c r="BX67" s="294"/>
      <c r="BY67" s="294"/>
      <c r="BZ67" s="294"/>
      <c r="CA67" s="273"/>
      <c r="CB67" s="20"/>
      <c r="CC67" s="273"/>
      <c r="CD67" s="273"/>
      <c r="CE67" s="273"/>
      <c r="CF67" s="273"/>
      <c r="CG67" s="273"/>
      <c r="CH67" s="273"/>
      <c r="CI67" s="273"/>
      <c r="CJ67" s="273"/>
      <c r="CK67" s="273"/>
      <c r="CL67" s="273"/>
      <c r="CM67" s="273"/>
      <c r="CO67" s="22" t="s">
        <v>364</v>
      </c>
      <c r="CP67" s="294"/>
      <c r="CQ67" s="294"/>
      <c r="CR67" s="294"/>
      <c r="CS67" s="294"/>
      <c r="CT67" s="294"/>
      <c r="CU67" s="294"/>
      <c r="CV67" s="294"/>
      <c r="CW67" s="294"/>
      <c r="CX67" s="273"/>
      <c r="CY67" s="20"/>
      <c r="CZ67" s="273"/>
      <c r="DA67" s="273"/>
      <c r="DB67" s="273"/>
      <c r="DC67" s="273"/>
      <c r="DD67" s="273"/>
      <c r="DE67" s="273"/>
      <c r="DF67" s="273"/>
      <c r="DG67" s="273"/>
      <c r="DH67" s="273"/>
      <c r="DI67" s="273"/>
      <c r="DJ67" s="273"/>
      <c r="DL67" s="22" t="s">
        <v>364</v>
      </c>
      <c r="DM67" s="294"/>
      <c r="DN67" s="273"/>
      <c r="DO67" s="294"/>
      <c r="DP67" s="273"/>
      <c r="DQ67" s="294"/>
      <c r="DR67" s="273"/>
      <c r="DS67" s="294"/>
      <c r="DT67" s="294"/>
      <c r="DU67" s="273"/>
      <c r="DV67" s="273"/>
      <c r="DW67" s="222"/>
      <c r="DX67" s="294"/>
      <c r="DY67" s="294"/>
      <c r="DZ67" s="273"/>
      <c r="EA67" s="273"/>
      <c r="EB67" s="294"/>
      <c r="EC67" s="294"/>
      <c r="ED67" s="273"/>
      <c r="EE67" s="273"/>
      <c r="EF67" s="294"/>
      <c r="EG67" s="273"/>
      <c r="EH67" s="294"/>
      <c r="EI67" s="273"/>
      <c r="EK67" s="22" t="s">
        <v>364</v>
      </c>
      <c r="EL67" s="294"/>
      <c r="EM67" s="273"/>
      <c r="EN67" s="294"/>
      <c r="EO67" s="273"/>
      <c r="EP67" s="294"/>
      <c r="EQ67" s="273"/>
      <c r="ER67" s="294"/>
      <c r="ES67" s="273"/>
      <c r="ET67" s="294"/>
      <c r="EU67" s="273"/>
      <c r="EV67" s="294"/>
      <c r="EW67" s="273"/>
    </row>
    <row r="68" spans="1:153" ht="10.5" customHeight="1">
      <c r="A68" s="22" t="s">
        <v>297</v>
      </c>
      <c r="B68" s="294"/>
      <c r="C68" s="294"/>
      <c r="D68" s="294"/>
      <c r="E68" s="294"/>
      <c r="F68" s="294"/>
      <c r="G68" s="294"/>
      <c r="H68" s="294"/>
      <c r="I68" s="294"/>
      <c r="J68" s="273"/>
      <c r="K68" s="20"/>
      <c r="L68" s="273"/>
      <c r="M68" s="273"/>
      <c r="N68" s="273"/>
      <c r="O68" s="273"/>
      <c r="P68" s="273"/>
      <c r="Q68" s="273"/>
      <c r="R68" s="273"/>
      <c r="S68" s="273"/>
      <c r="T68" s="273"/>
      <c r="U68" s="273"/>
      <c r="V68" s="273"/>
      <c r="X68" s="22" t="s">
        <v>297</v>
      </c>
      <c r="Y68" s="294"/>
      <c r="Z68" s="294"/>
      <c r="AA68" s="294"/>
      <c r="AB68" s="294"/>
      <c r="AC68" s="294"/>
      <c r="AD68" s="294"/>
      <c r="AE68" s="294"/>
      <c r="AF68" s="294"/>
      <c r="AG68" s="273"/>
      <c r="AH68" s="20"/>
      <c r="AI68" s="273"/>
      <c r="AJ68" s="273"/>
      <c r="AK68" s="273"/>
      <c r="AL68" s="273"/>
      <c r="AM68" s="273"/>
      <c r="AN68" s="273"/>
      <c r="AO68" s="273"/>
      <c r="AP68" s="273"/>
      <c r="AQ68" s="273"/>
      <c r="AR68" s="273"/>
      <c r="AS68" s="273"/>
      <c r="AU68" s="22" t="s">
        <v>297</v>
      </c>
      <c r="AV68" s="294"/>
      <c r="AW68" s="294"/>
      <c r="AX68" s="294"/>
      <c r="AY68" s="294"/>
      <c r="AZ68" s="294"/>
      <c r="BA68" s="294"/>
      <c r="BB68" s="294"/>
      <c r="BC68" s="294"/>
      <c r="BD68" s="273"/>
      <c r="BE68" s="20"/>
      <c r="BF68" s="273"/>
      <c r="BG68" s="273"/>
      <c r="BH68" s="273"/>
      <c r="BI68" s="273"/>
      <c r="BJ68" s="273"/>
      <c r="BK68" s="273"/>
      <c r="BL68" s="273"/>
      <c r="BM68" s="273"/>
      <c r="BN68" s="273"/>
      <c r="BO68" s="273"/>
      <c r="BP68" s="273"/>
      <c r="BR68" s="22" t="s">
        <v>297</v>
      </c>
      <c r="BS68" s="294"/>
      <c r="BT68" s="294"/>
      <c r="BU68" s="294"/>
      <c r="BV68" s="294"/>
      <c r="BW68" s="294"/>
      <c r="BX68" s="294"/>
      <c r="BY68" s="294"/>
      <c r="BZ68" s="294"/>
      <c r="CA68" s="273"/>
      <c r="CB68" s="20"/>
      <c r="CC68" s="273"/>
      <c r="CD68" s="273"/>
      <c r="CE68" s="273"/>
      <c r="CF68" s="273"/>
      <c r="CG68" s="273"/>
      <c r="CH68" s="273"/>
      <c r="CI68" s="273"/>
      <c r="CJ68" s="273"/>
      <c r="CK68" s="273"/>
      <c r="CL68" s="273"/>
      <c r="CM68" s="273"/>
      <c r="CO68" s="22" t="s">
        <v>297</v>
      </c>
      <c r="CP68" s="294"/>
      <c r="CQ68" s="294"/>
      <c r="CR68" s="294"/>
      <c r="CS68" s="294"/>
      <c r="CT68" s="294"/>
      <c r="CU68" s="294"/>
      <c r="CV68" s="294"/>
      <c r="CW68" s="294"/>
      <c r="CX68" s="273"/>
      <c r="CY68" s="20"/>
      <c r="CZ68" s="273"/>
      <c r="DA68" s="273"/>
      <c r="DB68" s="273"/>
      <c r="DC68" s="273"/>
      <c r="DD68" s="273"/>
      <c r="DE68" s="273"/>
      <c r="DF68" s="273"/>
      <c r="DG68" s="273"/>
      <c r="DH68" s="273"/>
      <c r="DI68" s="273"/>
      <c r="DJ68" s="273"/>
      <c r="DL68" s="22" t="s">
        <v>297</v>
      </c>
      <c r="DM68" s="294"/>
      <c r="DN68" s="273"/>
      <c r="DO68" s="294"/>
      <c r="DP68" s="273"/>
      <c r="DQ68" s="294"/>
      <c r="DR68" s="273"/>
      <c r="DS68" s="294"/>
      <c r="DT68" s="294"/>
      <c r="DU68" s="273"/>
      <c r="DV68" s="273"/>
      <c r="DW68" s="222"/>
      <c r="DX68" s="294"/>
      <c r="DY68" s="294"/>
      <c r="DZ68" s="273"/>
      <c r="EA68" s="273"/>
      <c r="EB68" s="294"/>
      <c r="EC68" s="294"/>
      <c r="ED68" s="273"/>
      <c r="EE68" s="273"/>
      <c r="EF68" s="294"/>
      <c r="EG68" s="273"/>
      <c r="EH68" s="294"/>
      <c r="EI68" s="273"/>
      <c r="EK68" s="22" t="s">
        <v>297</v>
      </c>
      <c r="EL68" s="294"/>
      <c r="EM68" s="273"/>
      <c r="EN68" s="294"/>
      <c r="EO68" s="273"/>
      <c r="EP68" s="294"/>
      <c r="EQ68" s="273"/>
      <c r="ER68" s="294"/>
      <c r="ES68" s="273"/>
      <c r="ET68" s="294"/>
      <c r="EU68" s="273"/>
      <c r="EV68" s="294"/>
      <c r="EW68" s="273"/>
    </row>
    <row r="69" spans="1:153" ht="10.5" customHeight="1">
      <c r="A69" s="22" t="s">
        <v>298</v>
      </c>
      <c r="B69" s="294"/>
      <c r="C69" s="294"/>
      <c r="D69" s="294"/>
      <c r="E69" s="294"/>
      <c r="F69" s="294"/>
      <c r="G69" s="294"/>
      <c r="H69" s="294"/>
      <c r="I69" s="294"/>
      <c r="J69" s="273"/>
      <c r="K69" s="20"/>
      <c r="L69" s="273"/>
      <c r="M69" s="273"/>
      <c r="N69" s="273"/>
      <c r="O69" s="273"/>
      <c r="P69" s="273"/>
      <c r="Q69" s="273"/>
      <c r="R69" s="273"/>
      <c r="S69" s="273"/>
      <c r="T69" s="273"/>
      <c r="U69" s="273"/>
      <c r="V69" s="273"/>
      <c r="X69" s="22" t="s">
        <v>298</v>
      </c>
      <c r="Y69" s="294"/>
      <c r="Z69" s="294"/>
      <c r="AA69" s="294"/>
      <c r="AB69" s="294"/>
      <c r="AC69" s="294"/>
      <c r="AD69" s="294"/>
      <c r="AE69" s="294"/>
      <c r="AF69" s="294"/>
      <c r="AG69" s="273"/>
      <c r="AH69" s="20"/>
      <c r="AI69" s="273"/>
      <c r="AJ69" s="273"/>
      <c r="AK69" s="273"/>
      <c r="AL69" s="273"/>
      <c r="AM69" s="273"/>
      <c r="AN69" s="273"/>
      <c r="AO69" s="273"/>
      <c r="AP69" s="273"/>
      <c r="AQ69" s="273"/>
      <c r="AR69" s="273"/>
      <c r="AS69" s="273"/>
      <c r="AU69" s="22" t="s">
        <v>298</v>
      </c>
      <c r="AV69" s="294"/>
      <c r="AW69" s="294"/>
      <c r="AX69" s="294"/>
      <c r="AY69" s="294"/>
      <c r="AZ69" s="294"/>
      <c r="BA69" s="294"/>
      <c r="BB69" s="294"/>
      <c r="BC69" s="294"/>
      <c r="BD69" s="273"/>
      <c r="BE69" s="20"/>
      <c r="BF69" s="273"/>
      <c r="BG69" s="273"/>
      <c r="BH69" s="273"/>
      <c r="BI69" s="273"/>
      <c r="BJ69" s="273"/>
      <c r="BK69" s="273"/>
      <c r="BL69" s="273"/>
      <c r="BM69" s="273"/>
      <c r="BN69" s="273"/>
      <c r="BO69" s="273"/>
      <c r="BP69" s="273"/>
      <c r="BR69" s="22" t="s">
        <v>298</v>
      </c>
      <c r="BS69" s="294"/>
      <c r="BT69" s="294"/>
      <c r="BU69" s="294"/>
      <c r="BV69" s="294"/>
      <c r="BW69" s="294"/>
      <c r="BX69" s="294"/>
      <c r="BY69" s="294"/>
      <c r="BZ69" s="294"/>
      <c r="CA69" s="273"/>
      <c r="CB69" s="20"/>
      <c r="CC69" s="273"/>
      <c r="CD69" s="273"/>
      <c r="CE69" s="273"/>
      <c r="CF69" s="273"/>
      <c r="CG69" s="273"/>
      <c r="CH69" s="273"/>
      <c r="CI69" s="273"/>
      <c r="CJ69" s="273"/>
      <c r="CK69" s="273"/>
      <c r="CL69" s="273"/>
      <c r="CM69" s="273"/>
      <c r="CO69" s="22" t="s">
        <v>298</v>
      </c>
      <c r="CP69" s="294"/>
      <c r="CQ69" s="294"/>
      <c r="CR69" s="294"/>
      <c r="CS69" s="294"/>
      <c r="CT69" s="294"/>
      <c r="CU69" s="294"/>
      <c r="CV69" s="294"/>
      <c r="CW69" s="294"/>
      <c r="CX69" s="273"/>
      <c r="CY69" s="20"/>
      <c r="CZ69" s="273"/>
      <c r="DA69" s="273"/>
      <c r="DB69" s="273"/>
      <c r="DC69" s="273"/>
      <c r="DD69" s="273"/>
      <c r="DE69" s="273"/>
      <c r="DF69" s="273"/>
      <c r="DG69" s="273"/>
      <c r="DH69" s="273"/>
      <c r="DI69" s="273"/>
      <c r="DJ69" s="273"/>
      <c r="DL69" s="22" t="s">
        <v>298</v>
      </c>
      <c r="DM69" s="294"/>
      <c r="DN69" s="273"/>
      <c r="DO69" s="294"/>
      <c r="DP69" s="273"/>
      <c r="DQ69" s="294"/>
      <c r="DR69" s="273"/>
      <c r="DS69" s="294"/>
      <c r="DT69" s="294"/>
      <c r="DU69" s="273"/>
      <c r="DV69" s="273"/>
      <c r="DW69" s="222"/>
      <c r="DX69" s="294"/>
      <c r="DY69" s="294"/>
      <c r="DZ69" s="273"/>
      <c r="EA69" s="273"/>
      <c r="EB69" s="294"/>
      <c r="EC69" s="294"/>
      <c r="ED69" s="273"/>
      <c r="EE69" s="273"/>
      <c r="EF69" s="294"/>
      <c r="EG69" s="273"/>
      <c r="EH69" s="294"/>
      <c r="EI69" s="273"/>
      <c r="EK69" s="22" t="s">
        <v>298</v>
      </c>
      <c r="EL69" s="294"/>
      <c r="EM69" s="273"/>
      <c r="EN69" s="294"/>
      <c r="EO69" s="273"/>
      <c r="EP69" s="294"/>
      <c r="EQ69" s="273"/>
      <c r="ER69" s="294"/>
      <c r="ES69" s="273"/>
      <c r="ET69" s="294"/>
      <c r="EU69" s="273"/>
      <c r="EV69" s="294"/>
      <c r="EW69" s="273"/>
    </row>
    <row r="70" spans="1:153" ht="10.5" customHeight="1" thickBot="1">
      <c r="A70" s="23"/>
      <c r="B70" s="223"/>
      <c r="C70" s="24"/>
      <c r="D70" s="24"/>
      <c r="E70" s="24"/>
      <c r="F70" s="24"/>
      <c r="G70" s="24"/>
      <c r="H70" s="24"/>
      <c r="I70" s="24"/>
      <c r="J70" s="24"/>
      <c r="K70" s="16"/>
      <c r="L70" s="24"/>
      <c r="M70" s="24"/>
      <c r="N70" s="24"/>
      <c r="O70" s="24"/>
      <c r="P70" s="24"/>
      <c r="Q70" s="24"/>
      <c r="R70" s="24"/>
      <c r="S70" s="24"/>
      <c r="T70" s="24"/>
      <c r="U70" s="24"/>
      <c r="V70" s="24"/>
      <c r="W70" s="16"/>
      <c r="X70" s="23"/>
      <c r="Y70" s="24"/>
      <c r="Z70" s="24"/>
      <c r="AA70" s="24"/>
      <c r="AB70" s="24"/>
      <c r="AC70" s="24"/>
      <c r="AD70" s="24"/>
      <c r="AE70" s="24"/>
      <c r="AF70" s="24"/>
      <c r="AG70" s="24"/>
      <c r="AH70" s="16"/>
      <c r="AI70" s="24"/>
      <c r="AJ70" s="24"/>
      <c r="AK70" s="24"/>
      <c r="AL70" s="24"/>
      <c r="AM70" s="24"/>
      <c r="AN70" s="24"/>
      <c r="AO70" s="24"/>
      <c r="AP70" s="24"/>
      <c r="AQ70" s="24"/>
      <c r="AR70" s="24"/>
      <c r="AS70" s="24"/>
      <c r="AT70" s="16"/>
      <c r="AU70" s="23"/>
      <c r="AV70" s="24"/>
      <c r="AW70" s="24"/>
      <c r="AX70" s="24"/>
      <c r="AY70" s="24"/>
      <c r="AZ70" s="24"/>
      <c r="BA70" s="24"/>
      <c r="BB70" s="24"/>
      <c r="BC70" s="24"/>
      <c r="BD70" s="24"/>
      <c r="BE70" s="16"/>
      <c r="BF70" s="24"/>
      <c r="BG70" s="24"/>
      <c r="BH70" s="24"/>
      <c r="BI70" s="24"/>
      <c r="BJ70" s="24"/>
      <c r="BK70" s="24"/>
      <c r="BL70" s="24"/>
      <c r="BM70" s="24"/>
      <c r="BN70" s="24"/>
      <c r="BO70" s="24"/>
      <c r="BP70" s="24"/>
      <c r="BQ70" s="16"/>
      <c r="BR70" s="23"/>
      <c r="BS70" s="223"/>
      <c r="BT70" s="24"/>
      <c r="BU70" s="24"/>
      <c r="BV70" s="24"/>
      <c r="BW70" s="24"/>
      <c r="BX70" s="24"/>
      <c r="BY70" s="24"/>
      <c r="BZ70" s="24"/>
      <c r="CA70" s="24"/>
      <c r="CB70" s="16"/>
      <c r="CC70" s="24"/>
      <c r="CD70" s="24"/>
      <c r="CE70" s="24"/>
      <c r="CF70" s="24"/>
      <c r="CG70" s="24"/>
      <c r="CH70" s="24"/>
      <c r="CI70" s="24"/>
      <c r="CJ70" s="24"/>
      <c r="CK70" s="24"/>
      <c r="CL70" s="24"/>
      <c r="CM70" s="24"/>
      <c r="CN70" s="16"/>
      <c r="CO70" s="23"/>
      <c r="CP70" s="224"/>
      <c r="CQ70" s="24"/>
      <c r="CR70" s="24"/>
      <c r="CS70" s="24"/>
      <c r="CT70" s="24"/>
      <c r="CU70" s="24"/>
      <c r="CV70" s="24"/>
      <c r="CW70" s="24"/>
      <c r="CX70" s="24"/>
      <c r="CY70" s="16"/>
      <c r="CZ70" s="24"/>
      <c r="DA70" s="24"/>
      <c r="DB70" s="24"/>
      <c r="DC70" s="24"/>
      <c r="DD70" s="24"/>
      <c r="DE70" s="24"/>
      <c r="DF70" s="24"/>
      <c r="DG70" s="24"/>
      <c r="DH70" s="24"/>
      <c r="DI70" s="24"/>
      <c r="DJ70" s="24"/>
      <c r="DK70" s="16"/>
      <c r="DL70" s="23"/>
      <c r="DM70" s="223"/>
      <c r="DN70" s="24"/>
      <c r="DO70" s="24"/>
      <c r="DP70" s="24"/>
      <c r="DQ70" s="24"/>
      <c r="DR70" s="24"/>
      <c r="DS70" s="24"/>
      <c r="DT70" s="24"/>
      <c r="DU70" s="24"/>
      <c r="DV70" s="27"/>
      <c r="DW70" s="16"/>
      <c r="DX70" s="24"/>
      <c r="DY70" s="24"/>
      <c r="DZ70" s="24"/>
      <c r="EA70" s="24"/>
      <c r="EB70" s="24"/>
      <c r="EC70" s="24"/>
      <c r="ED70" s="24"/>
      <c r="EE70" s="24"/>
      <c r="EF70" s="24"/>
      <c r="EG70" s="24"/>
      <c r="EH70" s="24"/>
      <c r="EI70" s="24"/>
      <c r="EK70" s="23"/>
      <c r="EL70" s="24"/>
      <c r="EM70" s="24"/>
      <c r="EN70" s="24"/>
      <c r="EO70" s="24"/>
      <c r="EP70" s="24"/>
      <c r="EQ70" s="24"/>
      <c r="ER70" s="24"/>
      <c r="ES70" s="24"/>
      <c r="ET70" s="24"/>
      <c r="EU70" s="24"/>
      <c r="EV70" s="24"/>
      <c r="EW70" s="24"/>
    </row>
    <row r="71" spans="1:153">
      <c r="A71" s="26" t="s">
        <v>353</v>
      </c>
      <c r="AU71" s="26"/>
      <c r="AV71" s="26"/>
      <c r="AW71" s="26"/>
      <c r="AX71" s="26"/>
      <c r="AY71" s="26"/>
      <c r="AZ71" s="26"/>
      <c r="BA71" s="26"/>
      <c r="BB71" s="26"/>
      <c r="BC71" s="26"/>
      <c r="BD71" s="26"/>
      <c r="BE71" s="26"/>
      <c r="DX71" s="26"/>
      <c r="DY71" s="26"/>
      <c r="DZ71" s="26"/>
      <c r="EA71" s="26"/>
      <c r="EB71" s="26"/>
      <c r="EC71" s="26"/>
      <c r="ED71" s="26"/>
      <c r="EE71" s="26"/>
      <c r="EF71" s="26"/>
      <c r="EG71" s="26"/>
    </row>
    <row r="72" spans="1:153">
      <c r="A72" s="15"/>
      <c r="X72" s="15"/>
      <c r="AU72" s="15"/>
      <c r="BR72" s="15"/>
      <c r="CO72" s="15"/>
      <c r="DL72" s="15"/>
      <c r="EK72" s="15"/>
    </row>
  </sheetData>
  <mergeCells count="73">
    <mergeCell ref="EK1:EW1"/>
    <mergeCell ref="A4:A7"/>
    <mergeCell ref="B4:J4"/>
    <mergeCell ref="L4:V4"/>
    <mergeCell ref="X4:X7"/>
    <mergeCell ref="Y4:AG4"/>
    <mergeCell ref="AI4:AS4"/>
    <mergeCell ref="AU4:AU7"/>
    <mergeCell ref="AV4:BD4"/>
    <mergeCell ref="BF4:BP4"/>
    <mergeCell ref="EV4:EW6"/>
    <mergeCell ref="B5:E6"/>
    <mergeCell ref="F5:I6"/>
    <mergeCell ref="J5:J6"/>
    <mergeCell ref="L5:N6"/>
    <mergeCell ref="O5:R6"/>
    <mergeCell ref="S5:V6"/>
    <mergeCell ref="Y5:AB6"/>
    <mergeCell ref="DL4:DL7"/>
    <mergeCell ref="DM4:DV4"/>
    <mergeCell ref="EF4:EI4"/>
    <mergeCell ref="AV5:BD5"/>
    <mergeCell ref="AV6:AY6"/>
    <mergeCell ref="AZ6:BC6"/>
    <mergeCell ref="AC5:AF6"/>
    <mergeCell ref="AG5:AG6"/>
    <mergeCell ref="AI5:AK6"/>
    <mergeCell ref="AL5:AO6"/>
    <mergeCell ref="AP5:AS6"/>
    <mergeCell ref="DS6:DV6"/>
    <mergeCell ref="BF5:BP5"/>
    <mergeCell ref="BS5:BV6"/>
    <mergeCell ref="ET4:EU6"/>
    <mergeCell ref="EH5:EI5"/>
    <mergeCell ref="EL5:EO5"/>
    <mergeCell ref="BR4:BR7"/>
    <mergeCell ref="BS4:CA4"/>
    <mergeCell ref="CC4:CM4"/>
    <mergeCell ref="CO4:CO7"/>
    <mergeCell ref="CP4:CX4"/>
    <mergeCell ref="CZ4:DJ4"/>
    <mergeCell ref="CJ5:CM6"/>
    <mergeCell ref="CP5:CS6"/>
    <mergeCell ref="CT5:CW6"/>
    <mergeCell ref="DS5:DV5"/>
    <mergeCell ref="DO6:DP6"/>
    <mergeCell ref="DQ6:DR6"/>
    <mergeCell ref="EK4:EK7"/>
    <mergeCell ref="BW5:BZ6"/>
    <mergeCell ref="CA5:CA6"/>
    <mergeCell ref="CC5:CE6"/>
    <mergeCell ref="CF5:CI6"/>
    <mergeCell ref="BF6:BH6"/>
    <mergeCell ref="BI6:BL6"/>
    <mergeCell ref="BM6:BP6"/>
    <mergeCell ref="CX5:CX6"/>
    <mergeCell ref="CZ5:DB6"/>
    <mergeCell ref="DC5:DF6"/>
    <mergeCell ref="DG5:DJ6"/>
    <mergeCell ref="DM5:DN6"/>
    <mergeCell ref="DO5:DR5"/>
    <mergeCell ref="ER6:ES6"/>
    <mergeCell ref="DX6:EA6"/>
    <mergeCell ref="EB6:EE6"/>
    <mergeCell ref="EH6:EI6"/>
    <mergeCell ref="EL6:EM6"/>
    <mergeCell ref="EN6:EO6"/>
    <mergeCell ref="EP6:EQ6"/>
    <mergeCell ref="ER4:ES5"/>
    <mergeCell ref="EL4:EO4"/>
    <mergeCell ref="EP4:EQ5"/>
    <mergeCell ref="DX5:EE5"/>
    <mergeCell ref="EF5:EG6"/>
  </mergeCells>
  <phoneticPr fontId="1"/>
  <printOptions horizontalCentered="1"/>
  <pageMargins left="0.14000000000000001" right="0.09" top="0.6692913385826772" bottom="0.6692913385826772" header="0.39370078740157483" footer="0.39370078740157483"/>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dimension ref="A1:XBE72"/>
  <sheetViews>
    <sheetView showGridLines="0" zoomScaleNormal="100" zoomScaleSheetLayoutView="100" workbookViewId="0">
      <pane xSplit="1" ySplit="7" topLeftCell="EA48" activePane="bottomRight" state="frozen"/>
      <selection activeCell="A51" sqref="A51:XFD65"/>
      <selection pane="topRight" activeCell="A51" sqref="A51:XFD65"/>
      <selection pane="bottomLeft" activeCell="A51" sqref="A51:XFD65"/>
      <selection pane="bottomRight" activeCell="EL61" sqref="EL61:EN62"/>
    </sheetView>
  </sheetViews>
  <sheetFormatPr defaultColWidth="0" defaultRowHeight="13.5"/>
  <cols>
    <col min="1" max="1" width="10.625" style="25" customWidth="1"/>
    <col min="2" max="5" width="9.875" style="15" customWidth="1"/>
    <col min="6" max="9" width="8.25" style="15" customWidth="1"/>
    <col min="10" max="11" width="8.625" style="15" customWidth="1"/>
    <col min="12" max="22" width="8.75" style="15" customWidth="1"/>
    <col min="23" max="23" width="8.625" style="15" customWidth="1"/>
    <col min="24" max="24" width="10.625" style="25" customWidth="1"/>
    <col min="25" max="28" width="9.875" style="15" customWidth="1"/>
    <col min="29" max="32" width="8.25" style="15" customWidth="1"/>
    <col min="33" max="34" width="8.625" style="15" customWidth="1"/>
    <col min="35" max="45" width="8.75" style="15" customWidth="1"/>
    <col min="46" max="46" width="8.625" style="25" customWidth="1"/>
    <col min="47" max="47" width="10.625" style="25" customWidth="1"/>
    <col min="48" max="51" width="9.875" style="25" customWidth="1"/>
    <col min="52" max="55" width="8.25" style="25" customWidth="1"/>
    <col min="56" max="56" width="8.625" style="25" customWidth="1"/>
    <col min="57" max="57" width="8.625" style="215" customWidth="1"/>
    <col min="58" max="68" width="8.75" style="25" customWidth="1"/>
    <col min="69" max="69" width="8.625" style="25" customWidth="1"/>
    <col min="70" max="70" width="10.625" style="25" customWidth="1"/>
    <col min="71" max="74" width="9.875" style="25" customWidth="1"/>
    <col min="75" max="78" width="8.25" style="25" customWidth="1"/>
    <col min="79" max="80" width="8.625" style="25" customWidth="1"/>
    <col min="81" max="91" width="8.75" style="25" customWidth="1"/>
    <col min="92" max="92" width="8.625" style="25" customWidth="1"/>
    <col min="93" max="93" width="10.625" style="25" customWidth="1"/>
    <col min="94" max="97" width="9.875" style="25" customWidth="1"/>
    <col min="98" max="101" width="8.25" style="25" customWidth="1"/>
    <col min="102" max="103" width="8.625" style="25" customWidth="1"/>
    <col min="104" max="114" width="8.75" style="25" customWidth="1"/>
    <col min="115" max="115" width="8.625" style="25" customWidth="1"/>
    <col min="116" max="116" width="10.625" style="25" customWidth="1"/>
    <col min="117" max="117" width="8.875" style="25" customWidth="1"/>
    <col min="118" max="126" width="8.25" style="25" customWidth="1"/>
    <col min="127" max="127" width="8.625" style="215" customWidth="1"/>
    <col min="128" max="135" width="7.75" style="25" customWidth="1"/>
    <col min="136" max="136" width="9" style="25" customWidth="1"/>
    <col min="137" max="137" width="7.75" style="15" customWidth="1"/>
    <col min="138" max="138" width="8" style="15" customWidth="1"/>
    <col min="139" max="139" width="7.75" style="15" customWidth="1"/>
    <col min="140" max="140" width="8.625" style="16" customWidth="1"/>
    <col min="141" max="141" width="10.625" style="25" customWidth="1"/>
    <col min="142" max="145" width="6.625" style="15" customWidth="1"/>
    <col min="146" max="146" width="8.875" style="15" customWidth="1"/>
    <col min="147" max="147" width="6.875" style="15" customWidth="1"/>
    <col min="148" max="148" width="8.625" style="15" customWidth="1"/>
    <col min="149" max="149" width="6.875" style="15" customWidth="1"/>
    <col min="150" max="150" width="6.75" style="15" customWidth="1"/>
    <col min="151" max="153" width="6.875" style="15" customWidth="1"/>
    <col min="154" max="154" width="0.125" style="15" hidden="1" customWidth="1"/>
    <col min="155" max="158" width="9" style="15" hidden="1" customWidth="1"/>
    <col min="159" max="159" width="7.25" style="15" hidden="1" customWidth="1"/>
    <col min="160" max="168" width="9" style="15" hidden="1" customWidth="1"/>
    <col min="169" max="169" width="4.25" style="15" hidden="1" customWidth="1"/>
    <col min="170" max="181" width="9" style="15" hidden="1" customWidth="1"/>
    <col min="182" max="182" width="7.625" style="15" hidden="1" customWidth="1"/>
    <col min="183" max="195" width="9" style="15" hidden="1" customWidth="1"/>
    <col min="196" max="196" width="5.5" style="15" hidden="1" customWidth="1"/>
    <col min="197" max="207" width="9" style="15" hidden="1" customWidth="1"/>
    <col min="208" max="208" width="3.875" style="15" hidden="1" customWidth="1"/>
    <col min="209" max="218" width="9" style="15" hidden="1" customWidth="1"/>
    <col min="219" max="219" width="3.125" style="15" hidden="1" customWidth="1"/>
    <col min="220" max="231" width="9" style="15" hidden="1" customWidth="1"/>
    <col min="232" max="232" width="3.75" style="15" hidden="1" customWidth="1"/>
    <col min="233" max="248" width="9" style="15" hidden="1" customWidth="1"/>
    <col min="249" max="249" width="2.25" style="15" hidden="1" customWidth="1"/>
    <col min="250" max="256" width="9" style="15" hidden="1"/>
    <col min="257" max="257" width="10.625" style="15" customWidth="1"/>
    <col min="258" max="261" width="9.875" style="15" customWidth="1"/>
    <col min="262" max="265" width="8.25" style="15" customWidth="1"/>
    <col min="266" max="267" width="8.625" style="15" customWidth="1"/>
    <col min="268" max="278" width="8.75" style="15" customWidth="1"/>
    <col min="279" max="279" width="8.625" style="15" customWidth="1"/>
    <col min="280" max="280" width="10.625" style="15" customWidth="1"/>
    <col min="281" max="284" width="9.875" style="15" customWidth="1"/>
    <col min="285" max="288" width="8.25" style="15" customWidth="1"/>
    <col min="289" max="290" width="8.625" style="15" customWidth="1"/>
    <col min="291" max="301" width="8.75" style="15" customWidth="1"/>
    <col min="302" max="302" width="8.625" style="15" customWidth="1"/>
    <col min="303" max="303" width="10.625" style="15" customWidth="1"/>
    <col min="304" max="307" width="9.875" style="15" customWidth="1"/>
    <col min="308" max="311" width="8.25" style="15" customWidth="1"/>
    <col min="312" max="313" width="8.625" style="15" customWidth="1"/>
    <col min="314" max="324" width="8.75" style="15" customWidth="1"/>
    <col min="325" max="325" width="8.625" style="15" customWidth="1"/>
    <col min="326" max="326" width="10.625" style="15" customWidth="1"/>
    <col min="327" max="330" width="9.875" style="15" customWidth="1"/>
    <col min="331" max="334" width="8.25" style="15" customWidth="1"/>
    <col min="335" max="336" width="8.625" style="15" customWidth="1"/>
    <col min="337" max="347" width="8.75" style="15" customWidth="1"/>
    <col min="348" max="348" width="8.625" style="15" customWidth="1"/>
    <col min="349" max="349" width="10.625" style="15" customWidth="1"/>
    <col min="350" max="353" width="9.875" style="15" customWidth="1"/>
    <col min="354" max="357" width="8.25" style="15" customWidth="1"/>
    <col min="358" max="359" width="8.625" style="15" customWidth="1"/>
    <col min="360" max="370" width="8.75" style="15" customWidth="1"/>
    <col min="371" max="371" width="8.625" style="15" customWidth="1"/>
    <col min="372" max="372" width="10.625" style="15" customWidth="1"/>
    <col min="373" max="373" width="8.875" style="15" customWidth="1"/>
    <col min="374" max="382" width="8.25" style="15" customWidth="1"/>
    <col min="383" max="383" width="8.625" style="15" customWidth="1"/>
    <col min="384" max="391" width="7.75" style="15" customWidth="1"/>
    <col min="392" max="392" width="9" style="15" customWidth="1"/>
    <col min="393" max="393" width="7.75" style="15" customWidth="1"/>
    <col min="394" max="394" width="8" style="15" customWidth="1"/>
    <col min="395" max="395" width="7.75" style="15" customWidth="1"/>
    <col min="396" max="396" width="8.625" style="15" customWidth="1"/>
    <col min="397" max="397" width="10.625" style="15" customWidth="1"/>
    <col min="398" max="401" width="6.625" style="15" customWidth="1"/>
    <col min="402" max="402" width="8.875" style="15" customWidth="1"/>
    <col min="403" max="403" width="6.875" style="15" customWidth="1"/>
    <col min="404" max="404" width="8.625" style="15" customWidth="1"/>
    <col min="405" max="405" width="6.875" style="15" customWidth="1"/>
    <col min="406" max="406" width="6.75" style="15" customWidth="1"/>
    <col min="407" max="409" width="6.875" style="15" customWidth="1"/>
    <col min="410" max="505" width="9" style="15" hidden="1" customWidth="1"/>
    <col min="506" max="512" width="9" style="15" hidden="1"/>
    <col min="513" max="513" width="10.625" style="15" customWidth="1"/>
    <col min="514" max="517" width="9.875" style="15" customWidth="1"/>
    <col min="518" max="521" width="8.25" style="15" customWidth="1"/>
    <col min="522" max="523" width="8.625" style="15" customWidth="1"/>
    <col min="524" max="534" width="8.75" style="15" customWidth="1"/>
    <col min="535" max="535" width="8.625" style="15" customWidth="1"/>
    <col min="536" max="536" width="10.625" style="15" customWidth="1"/>
    <col min="537" max="540" width="9.875" style="15" customWidth="1"/>
    <col min="541" max="544" width="8.25" style="15" customWidth="1"/>
    <col min="545" max="546" width="8.625" style="15" customWidth="1"/>
    <col min="547" max="557" width="8.75" style="15" customWidth="1"/>
    <col min="558" max="558" width="8.625" style="15" customWidth="1"/>
    <col min="559" max="559" width="10.625" style="15" customWidth="1"/>
    <col min="560" max="563" width="9.875" style="15" customWidth="1"/>
    <col min="564" max="567" width="8.25" style="15" customWidth="1"/>
    <col min="568" max="569" width="8.625" style="15" customWidth="1"/>
    <col min="570" max="580" width="8.75" style="15" customWidth="1"/>
    <col min="581" max="581" width="8.625" style="15" customWidth="1"/>
    <col min="582" max="582" width="10.625" style="15" customWidth="1"/>
    <col min="583" max="586" width="9.875" style="15" customWidth="1"/>
    <col min="587" max="590" width="8.25" style="15" customWidth="1"/>
    <col min="591" max="592" width="8.625" style="15" customWidth="1"/>
    <col min="593" max="603" width="8.75" style="15" customWidth="1"/>
    <col min="604" max="604" width="8.625" style="15" customWidth="1"/>
    <col min="605" max="605" width="10.625" style="15" customWidth="1"/>
    <col min="606" max="609" width="9.875" style="15" customWidth="1"/>
    <col min="610" max="613" width="8.25" style="15" customWidth="1"/>
    <col min="614" max="615" width="8.625" style="15" customWidth="1"/>
    <col min="616" max="626" width="8.75" style="15" customWidth="1"/>
    <col min="627" max="627" width="8.625" style="15" customWidth="1"/>
    <col min="628" max="628" width="10.625" style="15" customWidth="1"/>
    <col min="629" max="629" width="8.875" style="15" customWidth="1"/>
    <col min="630" max="638" width="8.25" style="15" customWidth="1"/>
    <col min="639" max="639" width="8.625" style="15" customWidth="1"/>
    <col min="640" max="647" width="7.75" style="15" customWidth="1"/>
    <col min="648" max="648" width="9" style="15" customWidth="1"/>
    <col min="649" max="649" width="7.75" style="15" customWidth="1"/>
    <col min="650" max="650" width="8" style="15" customWidth="1"/>
    <col min="651" max="651" width="7.75" style="15" customWidth="1"/>
    <col min="652" max="652" width="8.625" style="15" customWidth="1"/>
    <col min="653" max="653" width="10.625" style="15" customWidth="1"/>
    <col min="654" max="657" width="6.625" style="15" customWidth="1"/>
    <col min="658" max="658" width="8.875" style="15" customWidth="1"/>
    <col min="659" max="659" width="6.875" style="15" customWidth="1"/>
    <col min="660" max="660" width="8.625" style="15" customWidth="1"/>
    <col min="661" max="661" width="6.875" style="15" customWidth="1"/>
    <col min="662" max="662" width="6.75" style="15" customWidth="1"/>
    <col min="663" max="665" width="6.875" style="15" customWidth="1"/>
    <col min="666" max="761" width="9" style="15" hidden="1" customWidth="1"/>
    <col min="762" max="768" width="9" style="15" hidden="1"/>
    <col min="769" max="769" width="10.625" style="15" customWidth="1"/>
    <col min="770" max="773" width="9.875" style="15" customWidth="1"/>
    <col min="774" max="777" width="8.25" style="15" customWidth="1"/>
    <col min="778" max="779" width="8.625" style="15" customWidth="1"/>
    <col min="780" max="790" width="8.75" style="15" customWidth="1"/>
    <col min="791" max="791" width="8.625" style="15" customWidth="1"/>
    <col min="792" max="792" width="10.625" style="15" customWidth="1"/>
    <col min="793" max="796" width="9.875" style="15" customWidth="1"/>
    <col min="797" max="800" width="8.25" style="15" customWidth="1"/>
    <col min="801" max="802" width="8.625" style="15" customWidth="1"/>
    <col min="803" max="813" width="8.75" style="15" customWidth="1"/>
    <col min="814" max="814" width="8.625" style="15" customWidth="1"/>
    <col min="815" max="815" width="10.625" style="15" customWidth="1"/>
    <col min="816" max="819" width="9.875" style="15" customWidth="1"/>
    <col min="820" max="823" width="8.25" style="15" customWidth="1"/>
    <col min="824" max="825" width="8.625" style="15" customWidth="1"/>
    <col min="826" max="836" width="8.75" style="15" customWidth="1"/>
    <col min="837" max="837" width="8.625" style="15" customWidth="1"/>
    <col min="838" max="838" width="10.625" style="15" customWidth="1"/>
    <col min="839" max="842" width="9.875" style="15" customWidth="1"/>
    <col min="843" max="846" width="8.25" style="15" customWidth="1"/>
    <col min="847" max="848" width="8.625" style="15" customWidth="1"/>
    <col min="849" max="859" width="8.75" style="15" customWidth="1"/>
    <col min="860" max="860" width="8.625" style="15" customWidth="1"/>
    <col min="861" max="861" width="10.625" style="15" customWidth="1"/>
    <col min="862" max="865" width="9.875" style="15" customWidth="1"/>
    <col min="866" max="869" width="8.25" style="15" customWidth="1"/>
    <col min="870" max="871" width="8.625" style="15" customWidth="1"/>
    <col min="872" max="882" width="8.75" style="15" customWidth="1"/>
    <col min="883" max="883" width="8.625" style="15" customWidth="1"/>
    <col min="884" max="884" width="10.625" style="15" customWidth="1"/>
    <col min="885" max="885" width="8.875" style="15" customWidth="1"/>
    <col min="886" max="894" width="8.25" style="15" customWidth="1"/>
    <col min="895" max="895" width="8.625" style="15" customWidth="1"/>
    <col min="896" max="903" width="7.75" style="15" customWidth="1"/>
    <col min="904" max="904" width="9" style="15" customWidth="1"/>
    <col min="905" max="905" width="7.75" style="15" customWidth="1"/>
    <col min="906" max="906" width="8" style="15" customWidth="1"/>
    <col min="907" max="907" width="7.75" style="15" customWidth="1"/>
    <col min="908" max="908" width="8.625" style="15" customWidth="1"/>
    <col min="909" max="909" width="10.625" style="15" customWidth="1"/>
    <col min="910" max="913" width="6.625" style="15" customWidth="1"/>
    <col min="914" max="914" width="8.875" style="15" customWidth="1"/>
    <col min="915" max="915" width="6.875" style="15" customWidth="1"/>
    <col min="916" max="916" width="8.625" style="15" customWidth="1"/>
    <col min="917" max="917" width="6.875" style="15" customWidth="1"/>
    <col min="918" max="918" width="6.75" style="15" customWidth="1"/>
    <col min="919" max="921" width="6.875" style="15" customWidth="1"/>
    <col min="922" max="1017" width="9" style="15" hidden="1" customWidth="1"/>
    <col min="1018" max="1024" width="9" style="15" hidden="1"/>
    <col min="1025" max="1025" width="10.625" style="15" customWidth="1"/>
    <col min="1026" max="1029" width="9.875" style="15" customWidth="1"/>
    <col min="1030" max="1033" width="8.25" style="15" customWidth="1"/>
    <col min="1034" max="1035" width="8.625" style="15" customWidth="1"/>
    <col min="1036" max="1046" width="8.75" style="15" customWidth="1"/>
    <col min="1047" max="1047" width="8.625" style="15" customWidth="1"/>
    <col min="1048" max="1048" width="10.625" style="15" customWidth="1"/>
    <col min="1049" max="1052" width="9.875" style="15" customWidth="1"/>
    <col min="1053" max="1056" width="8.25" style="15" customWidth="1"/>
    <col min="1057" max="1058" width="8.625" style="15" customWidth="1"/>
    <col min="1059" max="1069" width="8.75" style="15" customWidth="1"/>
    <col min="1070" max="1070" width="8.625" style="15" customWidth="1"/>
    <col min="1071" max="1071" width="10.625" style="15" customWidth="1"/>
    <col min="1072" max="1075" width="9.875" style="15" customWidth="1"/>
    <col min="1076" max="1079" width="8.25" style="15" customWidth="1"/>
    <col min="1080" max="1081" width="8.625" style="15" customWidth="1"/>
    <col min="1082" max="1092" width="8.75" style="15" customWidth="1"/>
    <col min="1093" max="1093" width="8.625" style="15" customWidth="1"/>
    <col min="1094" max="1094" width="10.625" style="15" customWidth="1"/>
    <col min="1095" max="1098" width="9.875" style="15" customWidth="1"/>
    <col min="1099" max="1102" width="8.25" style="15" customWidth="1"/>
    <col min="1103" max="1104" width="8.625" style="15" customWidth="1"/>
    <col min="1105" max="1115" width="8.75" style="15" customWidth="1"/>
    <col min="1116" max="1116" width="8.625" style="15" customWidth="1"/>
    <col min="1117" max="1117" width="10.625" style="15" customWidth="1"/>
    <col min="1118" max="1121" width="9.875" style="15" customWidth="1"/>
    <col min="1122" max="1125" width="8.25" style="15" customWidth="1"/>
    <col min="1126" max="1127" width="8.625" style="15" customWidth="1"/>
    <col min="1128" max="1138" width="8.75" style="15" customWidth="1"/>
    <col min="1139" max="1139" width="8.625" style="15" customWidth="1"/>
    <col min="1140" max="1140" width="10.625" style="15" customWidth="1"/>
    <col min="1141" max="1141" width="8.875" style="15" customWidth="1"/>
    <col min="1142" max="1150" width="8.25" style="15" customWidth="1"/>
    <col min="1151" max="1151" width="8.625" style="15" customWidth="1"/>
    <col min="1152" max="1159" width="7.75" style="15" customWidth="1"/>
    <col min="1160" max="1160" width="9" style="15" customWidth="1"/>
    <col min="1161" max="1161" width="7.75" style="15" customWidth="1"/>
    <col min="1162" max="1162" width="8" style="15" customWidth="1"/>
    <col min="1163" max="1163" width="7.75" style="15" customWidth="1"/>
    <col min="1164" max="1164" width="8.625" style="15" customWidth="1"/>
    <col min="1165" max="1165" width="10.625" style="15" customWidth="1"/>
    <col min="1166" max="1169" width="6.625" style="15" customWidth="1"/>
    <col min="1170" max="1170" width="8.875" style="15" customWidth="1"/>
    <col min="1171" max="1171" width="6.875" style="15" customWidth="1"/>
    <col min="1172" max="1172" width="8.625" style="15" customWidth="1"/>
    <col min="1173" max="1173" width="6.875" style="15" customWidth="1"/>
    <col min="1174" max="1174" width="6.75" style="15" customWidth="1"/>
    <col min="1175" max="1177" width="6.875" style="15" customWidth="1"/>
    <col min="1178" max="1273" width="9" style="15" hidden="1" customWidth="1"/>
    <col min="1274" max="1280" width="9" style="15" hidden="1"/>
    <col min="1281" max="1281" width="10.625" style="15" customWidth="1"/>
    <col min="1282" max="1285" width="9.875" style="15" customWidth="1"/>
    <col min="1286" max="1289" width="8.25" style="15" customWidth="1"/>
    <col min="1290" max="1291" width="8.625" style="15" customWidth="1"/>
    <col min="1292" max="1302" width="8.75" style="15" customWidth="1"/>
    <col min="1303" max="1303" width="8.625" style="15" customWidth="1"/>
    <col min="1304" max="1304" width="10.625" style="15" customWidth="1"/>
    <col min="1305" max="1308" width="9.875" style="15" customWidth="1"/>
    <col min="1309" max="1312" width="8.25" style="15" customWidth="1"/>
    <col min="1313" max="1314" width="8.625" style="15" customWidth="1"/>
    <col min="1315" max="1325" width="8.75" style="15" customWidth="1"/>
    <col min="1326" max="1326" width="8.625" style="15" customWidth="1"/>
    <col min="1327" max="1327" width="10.625" style="15" customWidth="1"/>
    <col min="1328" max="1331" width="9.875" style="15" customWidth="1"/>
    <col min="1332" max="1335" width="8.25" style="15" customWidth="1"/>
    <col min="1336" max="1337" width="8.625" style="15" customWidth="1"/>
    <col min="1338" max="1348" width="8.75" style="15" customWidth="1"/>
    <col min="1349" max="1349" width="8.625" style="15" customWidth="1"/>
    <col min="1350" max="1350" width="10.625" style="15" customWidth="1"/>
    <col min="1351" max="1354" width="9.875" style="15" customWidth="1"/>
    <col min="1355" max="1358" width="8.25" style="15" customWidth="1"/>
    <col min="1359" max="1360" width="8.625" style="15" customWidth="1"/>
    <col min="1361" max="1371" width="8.75" style="15" customWidth="1"/>
    <col min="1372" max="1372" width="8.625" style="15" customWidth="1"/>
    <col min="1373" max="1373" width="10.625" style="15" customWidth="1"/>
    <col min="1374" max="1377" width="9.875" style="15" customWidth="1"/>
    <col min="1378" max="1381" width="8.25" style="15" customWidth="1"/>
    <col min="1382" max="1383" width="8.625" style="15" customWidth="1"/>
    <col min="1384" max="1394" width="8.75" style="15" customWidth="1"/>
    <col min="1395" max="1395" width="8.625" style="15" customWidth="1"/>
    <col min="1396" max="1396" width="10.625" style="15" customWidth="1"/>
    <col min="1397" max="1397" width="8.875" style="15" customWidth="1"/>
    <col min="1398" max="1406" width="8.25" style="15" customWidth="1"/>
    <col min="1407" max="1407" width="8.625" style="15" customWidth="1"/>
    <col min="1408" max="1415" width="7.75" style="15" customWidth="1"/>
    <col min="1416" max="1416" width="9" style="15" customWidth="1"/>
    <col min="1417" max="1417" width="7.75" style="15" customWidth="1"/>
    <col min="1418" max="1418" width="8" style="15" customWidth="1"/>
    <col min="1419" max="1419" width="7.75" style="15" customWidth="1"/>
    <col min="1420" max="1420" width="8.625" style="15" customWidth="1"/>
    <col min="1421" max="1421" width="10.625" style="15" customWidth="1"/>
    <col min="1422" max="1425" width="6.625" style="15" customWidth="1"/>
    <col min="1426" max="1426" width="8.875" style="15" customWidth="1"/>
    <col min="1427" max="1427" width="6.875" style="15" customWidth="1"/>
    <col min="1428" max="1428" width="8.625" style="15" customWidth="1"/>
    <col min="1429" max="1429" width="6.875" style="15" customWidth="1"/>
    <col min="1430" max="1430" width="6.75" style="15" customWidth="1"/>
    <col min="1431" max="1433" width="6.875" style="15" customWidth="1"/>
    <col min="1434" max="1529" width="9" style="15" hidden="1" customWidth="1"/>
    <col min="1530" max="1536" width="9" style="15" hidden="1"/>
    <col min="1537" max="1537" width="10.625" style="15" customWidth="1"/>
    <col min="1538" max="1541" width="9.875" style="15" customWidth="1"/>
    <col min="1542" max="1545" width="8.25" style="15" customWidth="1"/>
    <col min="1546" max="1547" width="8.625" style="15" customWidth="1"/>
    <col min="1548" max="1558" width="8.75" style="15" customWidth="1"/>
    <col min="1559" max="1559" width="8.625" style="15" customWidth="1"/>
    <col min="1560" max="1560" width="10.625" style="15" customWidth="1"/>
    <col min="1561" max="1564" width="9.875" style="15" customWidth="1"/>
    <col min="1565" max="1568" width="8.25" style="15" customWidth="1"/>
    <col min="1569" max="1570" width="8.625" style="15" customWidth="1"/>
    <col min="1571" max="1581" width="8.75" style="15" customWidth="1"/>
    <col min="1582" max="1582" width="8.625" style="15" customWidth="1"/>
    <col min="1583" max="1583" width="10.625" style="15" customWidth="1"/>
    <col min="1584" max="1587" width="9.875" style="15" customWidth="1"/>
    <col min="1588" max="1591" width="8.25" style="15" customWidth="1"/>
    <col min="1592" max="1593" width="8.625" style="15" customWidth="1"/>
    <col min="1594" max="1604" width="8.75" style="15" customWidth="1"/>
    <col min="1605" max="1605" width="8.625" style="15" customWidth="1"/>
    <col min="1606" max="1606" width="10.625" style="15" customWidth="1"/>
    <col min="1607" max="1610" width="9.875" style="15" customWidth="1"/>
    <col min="1611" max="1614" width="8.25" style="15" customWidth="1"/>
    <col min="1615" max="1616" width="8.625" style="15" customWidth="1"/>
    <col min="1617" max="1627" width="8.75" style="15" customWidth="1"/>
    <col min="1628" max="1628" width="8.625" style="15" customWidth="1"/>
    <col min="1629" max="1629" width="10.625" style="15" customWidth="1"/>
    <col min="1630" max="1633" width="9.875" style="15" customWidth="1"/>
    <col min="1634" max="1637" width="8.25" style="15" customWidth="1"/>
    <col min="1638" max="1639" width="8.625" style="15" customWidth="1"/>
    <col min="1640" max="1650" width="8.75" style="15" customWidth="1"/>
    <col min="1651" max="1651" width="8.625" style="15" customWidth="1"/>
    <col min="1652" max="1652" width="10.625" style="15" customWidth="1"/>
    <col min="1653" max="1653" width="8.875" style="15" customWidth="1"/>
    <col min="1654" max="1662" width="8.25" style="15" customWidth="1"/>
    <col min="1663" max="1663" width="8.625" style="15" customWidth="1"/>
    <col min="1664" max="1671" width="7.75" style="15" customWidth="1"/>
    <col min="1672" max="1672" width="9" style="15" customWidth="1"/>
    <col min="1673" max="1673" width="7.75" style="15" customWidth="1"/>
    <col min="1674" max="1674" width="8" style="15" customWidth="1"/>
    <col min="1675" max="1675" width="7.75" style="15" customWidth="1"/>
    <col min="1676" max="1676" width="8.625" style="15" customWidth="1"/>
    <col min="1677" max="1677" width="10.625" style="15" customWidth="1"/>
    <col min="1678" max="1681" width="6.625" style="15" customWidth="1"/>
    <col min="1682" max="1682" width="8.875" style="15" customWidth="1"/>
    <col min="1683" max="1683" width="6.875" style="15" customWidth="1"/>
    <col min="1684" max="1684" width="8.625" style="15" customWidth="1"/>
    <col min="1685" max="1685" width="6.875" style="15" customWidth="1"/>
    <col min="1686" max="1686" width="6.75" style="15" customWidth="1"/>
    <col min="1687" max="1689" width="6.875" style="15" customWidth="1"/>
    <col min="1690" max="1785" width="9" style="15" hidden="1" customWidth="1"/>
    <col min="1786" max="1792" width="9" style="15" hidden="1"/>
    <col min="1793" max="1793" width="10.625" style="15" customWidth="1"/>
    <col min="1794" max="1797" width="9.875" style="15" customWidth="1"/>
    <col min="1798" max="1801" width="8.25" style="15" customWidth="1"/>
    <col min="1802" max="1803" width="8.625" style="15" customWidth="1"/>
    <col min="1804" max="1814" width="8.75" style="15" customWidth="1"/>
    <col min="1815" max="1815" width="8.625" style="15" customWidth="1"/>
    <col min="1816" max="1816" width="10.625" style="15" customWidth="1"/>
    <col min="1817" max="1820" width="9.875" style="15" customWidth="1"/>
    <col min="1821" max="1824" width="8.25" style="15" customWidth="1"/>
    <col min="1825" max="1826" width="8.625" style="15" customWidth="1"/>
    <col min="1827" max="1837" width="8.75" style="15" customWidth="1"/>
    <col min="1838" max="1838" width="8.625" style="15" customWidth="1"/>
    <col min="1839" max="1839" width="10.625" style="15" customWidth="1"/>
    <col min="1840" max="1843" width="9.875" style="15" customWidth="1"/>
    <col min="1844" max="1847" width="8.25" style="15" customWidth="1"/>
    <col min="1848" max="1849" width="8.625" style="15" customWidth="1"/>
    <col min="1850" max="1860" width="8.75" style="15" customWidth="1"/>
    <col min="1861" max="1861" width="8.625" style="15" customWidth="1"/>
    <col min="1862" max="1862" width="10.625" style="15" customWidth="1"/>
    <col min="1863" max="1866" width="9.875" style="15" customWidth="1"/>
    <col min="1867" max="1870" width="8.25" style="15" customWidth="1"/>
    <col min="1871" max="1872" width="8.625" style="15" customWidth="1"/>
    <col min="1873" max="1883" width="8.75" style="15" customWidth="1"/>
    <col min="1884" max="1884" width="8.625" style="15" customWidth="1"/>
    <col min="1885" max="1885" width="10.625" style="15" customWidth="1"/>
    <col min="1886" max="1889" width="9.875" style="15" customWidth="1"/>
    <col min="1890" max="1893" width="8.25" style="15" customWidth="1"/>
    <col min="1894" max="1895" width="8.625" style="15" customWidth="1"/>
    <col min="1896" max="1906" width="8.75" style="15" customWidth="1"/>
    <col min="1907" max="1907" width="8.625" style="15" customWidth="1"/>
    <col min="1908" max="1908" width="10.625" style="15" customWidth="1"/>
    <col min="1909" max="1909" width="8.875" style="15" customWidth="1"/>
    <col min="1910" max="1918" width="8.25" style="15" customWidth="1"/>
    <col min="1919" max="1919" width="8.625" style="15" customWidth="1"/>
    <col min="1920" max="1927" width="7.75" style="15" customWidth="1"/>
    <col min="1928" max="1928" width="9" style="15" customWidth="1"/>
    <col min="1929" max="1929" width="7.75" style="15" customWidth="1"/>
    <col min="1930" max="1930" width="8" style="15" customWidth="1"/>
    <col min="1931" max="1931" width="7.75" style="15" customWidth="1"/>
    <col min="1932" max="1932" width="8.625" style="15" customWidth="1"/>
    <col min="1933" max="1933" width="10.625" style="15" customWidth="1"/>
    <col min="1934" max="1937" width="6.625" style="15" customWidth="1"/>
    <col min="1938" max="1938" width="8.875" style="15" customWidth="1"/>
    <col min="1939" max="1939" width="6.875" style="15" customWidth="1"/>
    <col min="1940" max="1940" width="8.625" style="15" customWidth="1"/>
    <col min="1941" max="1941" width="6.875" style="15" customWidth="1"/>
    <col min="1942" max="1942" width="6.75" style="15" customWidth="1"/>
    <col min="1943" max="1945" width="6.875" style="15" customWidth="1"/>
    <col min="1946" max="2041" width="9" style="15" hidden="1" customWidth="1"/>
    <col min="2042" max="2048" width="9" style="15" hidden="1"/>
    <col min="2049" max="2049" width="10.625" style="15" customWidth="1"/>
    <col min="2050" max="2053" width="9.875" style="15" customWidth="1"/>
    <col min="2054" max="2057" width="8.25" style="15" customWidth="1"/>
    <col min="2058" max="2059" width="8.625" style="15" customWidth="1"/>
    <col min="2060" max="2070" width="8.75" style="15" customWidth="1"/>
    <col min="2071" max="2071" width="8.625" style="15" customWidth="1"/>
    <col min="2072" max="2072" width="10.625" style="15" customWidth="1"/>
    <col min="2073" max="2076" width="9.875" style="15" customWidth="1"/>
    <col min="2077" max="2080" width="8.25" style="15" customWidth="1"/>
    <col min="2081" max="2082" width="8.625" style="15" customWidth="1"/>
    <col min="2083" max="2093" width="8.75" style="15" customWidth="1"/>
    <col min="2094" max="2094" width="8.625" style="15" customWidth="1"/>
    <col min="2095" max="2095" width="10.625" style="15" customWidth="1"/>
    <col min="2096" max="2099" width="9.875" style="15" customWidth="1"/>
    <col min="2100" max="2103" width="8.25" style="15" customWidth="1"/>
    <col min="2104" max="2105" width="8.625" style="15" customWidth="1"/>
    <col min="2106" max="2116" width="8.75" style="15" customWidth="1"/>
    <col min="2117" max="2117" width="8.625" style="15" customWidth="1"/>
    <col min="2118" max="2118" width="10.625" style="15" customWidth="1"/>
    <col min="2119" max="2122" width="9.875" style="15" customWidth="1"/>
    <col min="2123" max="2126" width="8.25" style="15" customWidth="1"/>
    <col min="2127" max="2128" width="8.625" style="15" customWidth="1"/>
    <col min="2129" max="2139" width="8.75" style="15" customWidth="1"/>
    <col min="2140" max="2140" width="8.625" style="15" customWidth="1"/>
    <col min="2141" max="2141" width="10.625" style="15" customWidth="1"/>
    <col min="2142" max="2145" width="9.875" style="15" customWidth="1"/>
    <col min="2146" max="2149" width="8.25" style="15" customWidth="1"/>
    <col min="2150" max="2151" width="8.625" style="15" customWidth="1"/>
    <col min="2152" max="2162" width="8.75" style="15" customWidth="1"/>
    <col min="2163" max="2163" width="8.625" style="15" customWidth="1"/>
    <col min="2164" max="2164" width="10.625" style="15" customWidth="1"/>
    <col min="2165" max="2165" width="8.875" style="15" customWidth="1"/>
    <col min="2166" max="2174" width="8.25" style="15" customWidth="1"/>
    <col min="2175" max="2175" width="8.625" style="15" customWidth="1"/>
    <col min="2176" max="2183" width="7.75" style="15" customWidth="1"/>
    <col min="2184" max="2184" width="9" style="15" customWidth="1"/>
    <col min="2185" max="2185" width="7.75" style="15" customWidth="1"/>
    <col min="2186" max="2186" width="8" style="15" customWidth="1"/>
    <col min="2187" max="2187" width="7.75" style="15" customWidth="1"/>
    <col min="2188" max="2188" width="8.625" style="15" customWidth="1"/>
    <col min="2189" max="2189" width="10.625" style="15" customWidth="1"/>
    <col min="2190" max="2193" width="6.625" style="15" customWidth="1"/>
    <col min="2194" max="2194" width="8.875" style="15" customWidth="1"/>
    <col min="2195" max="2195" width="6.875" style="15" customWidth="1"/>
    <col min="2196" max="2196" width="8.625" style="15" customWidth="1"/>
    <col min="2197" max="2197" width="6.875" style="15" customWidth="1"/>
    <col min="2198" max="2198" width="6.75" style="15" customWidth="1"/>
    <col min="2199" max="2201" width="6.875" style="15" customWidth="1"/>
    <col min="2202" max="2297" width="9" style="15" hidden="1" customWidth="1"/>
    <col min="2298" max="2304" width="9" style="15" hidden="1"/>
    <col min="2305" max="2305" width="10.625" style="15" customWidth="1"/>
    <col min="2306" max="2309" width="9.875" style="15" customWidth="1"/>
    <col min="2310" max="2313" width="8.25" style="15" customWidth="1"/>
    <col min="2314" max="2315" width="8.625" style="15" customWidth="1"/>
    <col min="2316" max="2326" width="8.75" style="15" customWidth="1"/>
    <col min="2327" max="2327" width="8.625" style="15" customWidth="1"/>
    <col min="2328" max="2328" width="10.625" style="15" customWidth="1"/>
    <col min="2329" max="2332" width="9.875" style="15" customWidth="1"/>
    <col min="2333" max="2336" width="8.25" style="15" customWidth="1"/>
    <col min="2337" max="2338" width="8.625" style="15" customWidth="1"/>
    <col min="2339" max="2349" width="8.75" style="15" customWidth="1"/>
    <col min="2350" max="2350" width="8.625" style="15" customWidth="1"/>
    <col min="2351" max="2351" width="10.625" style="15" customWidth="1"/>
    <col min="2352" max="2355" width="9.875" style="15" customWidth="1"/>
    <col min="2356" max="2359" width="8.25" style="15" customWidth="1"/>
    <col min="2360" max="2361" width="8.625" style="15" customWidth="1"/>
    <col min="2362" max="2372" width="8.75" style="15" customWidth="1"/>
    <col min="2373" max="2373" width="8.625" style="15" customWidth="1"/>
    <col min="2374" max="2374" width="10.625" style="15" customWidth="1"/>
    <col min="2375" max="2378" width="9.875" style="15" customWidth="1"/>
    <col min="2379" max="2382" width="8.25" style="15" customWidth="1"/>
    <col min="2383" max="2384" width="8.625" style="15" customWidth="1"/>
    <col min="2385" max="2395" width="8.75" style="15" customWidth="1"/>
    <col min="2396" max="2396" width="8.625" style="15" customWidth="1"/>
    <col min="2397" max="2397" width="10.625" style="15" customWidth="1"/>
    <col min="2398" max="2401" width="9.875" style="15" customWidth="1"/>
    <col min="2402" max="2405" width="8.25" style="15" customWidth="1"/>
    <col min="2406" max="2407" width="8.625" style="15" customWidth="1"/>
    <col min="2408" max="2418" width="8.75" style="15" customWidth="1"/>
    <col min="2419" max="2419" width="8.625" style="15" customWidth="1"/>
    <col min="2420" max="2420" width="10.625" style="15" customWidth="1"/>
    <col min="2421" max="2421" width="8.875" style="15" customWidth="1"/>
    <col min="2422" max="2430" width="8.25" style="15" customWidth="1"/>
    <col min="2431" max="2431" width="8.625" style="15" customWidth="1"/>
    <col min="2432" max="2439" width="7.75" style="15" customWidth="1"/>
    <col min="2440" max="2440" width="9" style="15" customWidth="1"/>
    <col min="2441" max="2441" width="7.75" style="15" customWidth="1"/>
    <col min="2442" max="2442" width="8" style="15" customWidth="1"/>
    <col min="2443" max="2443" width="7.75" style="15" customWidth="1"/>
    <col min="2444" max="2444" width="8.625" style="15" customWidth="1"/>
    <col min="2445" max="2445" width="10.625" style="15" customWidth="1"/>
    <col min="2446" max="2449" width="6.625" style="15" customWidth="1"/>
    <col min="2450" max="2450" width="8.875" style="15" customWidth="1"/>
    <col min="2451" max="2451" width="6.875" style="15" customWidth="1"/>
    <col min="2452" max="2452" width="8.625" style="15" customWidth="1"/>
    <col min="2453" max="2453" width="6.875" style="15" customWidth="1"/>
    <col min="2454" max="2454" width="6.75" style="15" customWidth="1"/>
    <col min="2455" max="2457" width="6.875" style="15" customWidth="1"/>
    <col min="2458" max="2553" width="9" style="15" hidden="1" customWidth="1"/>
    <col min="2554" max="2560" width="9" style="15" hidden="1"/>
    <col min="2561" max="2561" width="10.625" style="15" customWidth="1"/>
    <col min="2562" max="2565" width="9.875" style="15" customWidth="1"/>
    <col min="2566" max="2569" width="8.25" style="15" customWidth="1"/>
    <col min="2570" max="2571" width="8.625" style="15" customWidth="1"/>
    <col min="2572" max="2582" width="8.75" style="15" customWidth="1"/>
    <col min="2583" max="2583" width="8.625" style="15" customWidth="1"/>
    <col min="2584" max="2584" width="10.625" style="15" customWidth="1"/>
    <col min="2585" max="2588" width="9.875" style="15" customWidth="1"/>
    <col min="2589" max="2592" width="8.25" style="15" customWidth="1"/>
    <col min="2593" max="2594" width="8.625" style="15" customWidth="1"/>
    <col min="2595" max="2605" width="8.75" style="15" customWidth="1"/>
    <col min="2606" max="2606" width="8.625" style="15" customWidth="1"/>
    <col min="2607" max="2607" width="10.625" style="15" customWidth="1"/>
    <col min="2608" max="2611" width="9.875" style="15" customWidth="1"/>
    <col min="2612" max="2615" width="8.25" style="15" customWidth="1"/>
    <col min="2616" max="2617" width="8.625" style="15" customWidth="1"/>
    <col min="2618" max="2628" width="8.75" style="15" customWidth="1"/>
    <col min="2629" max="2629" width="8.625" style="15" customWidth="1"/>
    <col min="2630" max="2630" width="10.625" style="15" customWidth="1"/>
    <col min="2631" max="2634" width="9.875" style="15" customWidth="1"/>
    <col min="2635" max="2638" width="8.25" style="15" customWidth="1"/>
    <col min="2639" max="2640" width="8.625" style="15" customWidth="1"/>
    <col min="2641" max="2651" width="8.75" style="15" customWidth="1"/>
    <col min="2652" max="2652" width="8.625" style="15" customWidth="1"/>
    <col min="2653" max="2653" width="10.625" style="15" customWidth="1"/>
    <col min="2654" max="2657" width="9.875" style="15" customWidth="1"/>
    <col min="2658" max="2661" width="8.25" style="15" customWidth="1"/>
    <col min="2662" max="2663" width="8.625" style="15" customWidth="1"/>
    <col min="2664" max="2674" width="8.75" style="15" customWidth="1"/>
    <col min="2675" max="2675" width="8.625" style="15" customWidth="1"/>
    <col min="2676" max="2676" width="10.625" style="15" customWidth="1"/>
    <col min="2677" max="2677" width="8.875" style="15" customWidth="1"/>
    <col min="2678" max="2686" width="8.25" style="15" customWidth="1"/>
    <col min="2687" max="2687" width="8.625" style="15" customWidth="1"/>
    <col min="2688" max="2695" width="7.75" style="15" customWidth="1"/>
    <col min="2696" max="2696" width="9" style="15" customWidth="1"/>
    <col min="2697" max="2697" width="7.75" style="15" customWidth="1"/>
    <col min="2698" max="2698" width="8" style="15" customWidth="1"/>
    <col min="2699" max="2699" width="7.75" style="15" customWidth="1"/>
    <col min="2700" max="2700" width="8.625" style="15" customWidth="1"/>
    <col min="2701" max="2701" width="10.625" style="15" customWidth="1"/>
    <col min="2702" max="2705" width="6.625" style="15" customWidth="1"/>
    <col min="2706" max="2706" width="8.875" style="15" customWidth="1"/>
    <col min="2707" max="2707" width="6.875" style="15" customWidth="1"/>
    <col min="2708" max="2708" width="8.625" style="15" customWidth="1"/>
    <col min="2709" max="2709" width="6.875" style="15" customWidth="1"/>
    <col min="2710" max="2710" width="6.75" style="15" customWidth="1"/>
    <col min="2711" max="2713" width="6.875" style="15" customWidth="1"/>
    <col min="2714" max="2809" width="9" style="15" hidden="1" customWidth="1"/>
    <col min="2810" max="2816" width="9" style="15" hidden="1"/>
    <col min="2817" max="2817" width="10.625" style="15" customWidth="1"/>
    <col min="2818" max="2821" width="9.875" style="15" customWidth="1"/>
    <col min="2822" max="2825" width="8.25" style="15" customWidth="1"/>
    <col min="2826" max="2827" width="8.625" style="15" customWidth="1"/>
    <col min="2828" max="2838" width="8.75" style="15" customWidth="1"/>
    <col min="2839" max="2839" width="8.625" style="15" customWidth="1"/>
    <col min="2840" max="2840" width="10.625" style="15" customWidth="1"/>
    <col min="2841" max="2844" width="9.875" style="15" customWidth="1"/>
    <col min="2845" max="2848" width="8.25" style="15" customWidth="1"/>
    <col min="2849" max="2850" width="8.625" style="15" customWidth="1"/>
    <col min="2851" max="2861" width="8.75" style="15" customWidth="1"/>
    <col min="2862" max="2862" width="8.625" style="15" customWidth="1"/>
    <col min="2863" max="2863" width="10.625" style="15" customWidth="1"/>
    <col min="2864" max="2867" width="9.875" style="15" customWidth="1"/>
    <col min="2868" max="2871" width="8.25" style="15" customWidth="1"/>
    <col min="2872" max="2873" width="8.625" style="15" customWidth="1"/>
    <col min="2874" max="2884" width="8.75" style="15" customWidth="1"/>
    <col min="2885" max="2885" width="8.625" style="15" customWidth="1"/>
    <col min="2886" max="2886" width="10.625" style="15" customWidth="1"/>
    <col min="2887" max="2890" width="9.875" style="15" customWidth="1"/>
    <col min="2891" max="2894" width="8.25" style="15" customWidth="1"/>
    <col min="2895" max="2896" width="8.625" style="15" customWidth="1"/>
    <col min="2897" max="2907" width="8.75" style="15" customWidth="1"/>
    <col min="2908" max="2908" width="8.625" style="15" customWidth="1"/>
    <col min="2909" max="2909" width="10.625" style="15" customWidth="1"/>
    <col min="2910" max="2913" width="9.875" style="15" customWidth="1"/>
    <col min="2914" max="2917" width="8.25" style="15" customWidth="1"/>
    <col min="2918" max="2919" width="8.625" style="15" customWidth="1"/>
    <col min="2920" max="2930" width="8.75" style="15" customWidth="1"/>
    <col min="2931" max="2931" width="8.625" style="15" customWidth="1"/>
    <col min="2932" max="2932" width="10.625" style="15" customWidth="1"/>
    <col min="2933" max="2933" width="8.875" style="15" customWidth="1"/>
    <col min="2934" max="2942" width="8.25" style="15" customWidth="1"/>
    <col min="2943" max="2943" width="8.625" style="15" customWidth="1"/>
    <col min="2944" max="2951" width="7.75" style="15" customWidth="1"/>
    <col min="2952" max="2952" width="9" style="15" customWidth="1"/>
    <col min="2953" max="2953" width="7.75" style="15" customWidth="1"/>
    <col min="2954" max="2954" width="8" style="15" customWidth="1"/>
    <col min="2955" max="2955" width="7.75" style="15" customWidth="1"/>
    <col min="2956" max="2956" width="8.625" style="15" customWidth="1"/>
    <col min="2957" max="2957" width="10.625" style="15" customWidth="1"/>
    <col min="2958" max="2961" width="6.625" style="15" customWidth="1"/>
    <col min="2962" max="2962" width="8.875" style="15" customWidth="1"/>
    <col min="2963" max="2963" width="6.875" style="15" customWidth="1"/>
    <col min="2964" max="2964" width="8.625" style="15" customWidth="1"/>
    <col min="2965" max="2965" width="6.875" style="15" customWidth="1"/>
    <col min="2966" max="2966" width="6.75" style="15" customWidth="1"/>
    <col min="2967" max="2969" width="6.875" style="15" customWidth="1"/>
    <col min="2970" max="3065" width="9" style="15" hidden="1" customWidth="1"/>
    <col min="3066" max="3072" width="9" style="15" hidden="1"/>
    <col min="3073" max="3073" width="10.625" style="15" customWidth="1"/>
    <col min="3074" max="3077" width="9.875" style="15" customWidth="1"/>
    <col min="3078" max="3081" width="8.25" style="15" customWidth="1"/>
    <col min="3082" max="3083" width="8.625" style="15" customWidth="1"/>
    <col min="3084" max="3094" width="8.75" style="15" customWidth="1"/>
    <col min="3095" max="3095" width="8.625" style="15" customWidth="1"/>
    <col min="3096" max="3096" width="10.625" style="15" customWidth="1"/>
    <col min="3097" max="3100" width="9.875" style="15" customWidth="1"/>
    <col min="3101" max="3104" width="8.25" style="15" customWidth="1"/>
    <col min="3105" max="3106" width="8.625" style="15" customWidth="1"/>
    <col min="3107" max="3117" width="8.75" style="15" customWidth="1"/>
    <col min="3118" max="3118" width="8.625" style="15" customWidth="1"/>
    <col min="3119" max="3119" width="10.625" style="15" customWidth="1"/>
    <col min="3120" max="3123" width="9.875" style="15" customWidth="1"/>
    <col min="3124" max="3127" width="8.25" style="15" customWidth="1"/>
    <col min="3128" max="3129" width="8.625" style="15" customWidth="1"/>
    <col min="3130" max="3140" width="8.75" style="15" customWidth="1"/>
    <col min="3141" max="3141" width="8.625" style="15" customWidth="1"/>
    <col min="3142" max="3142" width="10.625" style="15" customWidth="1"/>
    <col min="3143" max="3146" width="9.875" style="15" customWidth="1"/>
    <col min="3147" max="3150" width="8.25" style="15" customWidth="1"/>
    <col min="3151" max="3152" width="8.625" style="15" customWidth="1"/>
    <col min="3153" max="3163" width="8.75" style="15" customWidth="1"/>
    <col min="3164" max="3164" width="8.625" style="15" customWidth="1"/>
    <col min="3165" max="3165" width="10.625" style="15" customWidth="1"/>
    <col min="3166" max="3169" width="9.875" style="15" customWidth="1"/>
    <col min="3170" max="3173" width="8.25" style="15" customWidth="1"/>
    <col min="3174" max="3175" width="8.625" style="15" customWidth="1"/>
    <col min="3176" max="3186" width="8.75" style="15" customWidth="1"/>
    <col min="3187" max="3187" width="8.625" style="15" customWidth="1"/>
    <col min="3188" max="3188" width="10.625" style="15" customWidth="1"/>
    <col min="3189" max="3189" width="8.875" style="15" customWidth="1"/>
    <col min="3190" max="3198" width="8.25" style="15" customWidth="1"/>
    <col min="3199" max="3199" width="8.625" style="15" customWidth="1"/>
    <col min="3200" max="3207" width="7.75" style="15" customWidth="1"/>
    <col min="3208" max="3208" width="9" style="15" customWidth="1"/>
    <col min="3209" max="3209" width="7.75" style="15" customWidth="1"/>
    <col min="3210" max="3210" width="8" style="15" customWidth="1"/>
    <col min="3211" max="3211" width="7.75" style="15" customWidth="1"/>
    <col min="3212" max="3212" width="8.625" style="15" customWidth="1"/>
    <col min="3213" max="3213" width="10.625" style="15" customWidth="1"/>
    <col min="3214" max="3217" width="6.625" style="15" customWidth="1"/>
    <col min="3218" max="3218" width="8.875" style="15" customWidth="1"/>
    <col min="3219" max="3219" width="6.875" style="15" customWidth="1"/>
    <col min="3220" max="3220" width="8.625" style="15" customWidth="1"/>
    <col min="3221" max="3221" width="6.875" style="15" customWidth="1"/>
    <col min="3222" max="3222" width="6.75" style="15" customWidth="1"/>
    <col min="3223" max="3225" width="6.875" style="15" customWidth="1"/>
    <col min="3226" max="3321" width="9" style="15" hidden="1" customWidth="1"/>
    <col min="3322" max="3328" width="9" style="15" hidden="1"/>
    <col min="3329" max="3329" width="10.625" style="15" customWidth="1"/>
    <col min="3330" max="3333" width="9.875" style="15" customWidth="1"/>
    <col min="3334" max="3337" width="8.25" style="15" customWidth="1"/>
    <col min="3338" max="3339" width="8.625" style="15" customWidth="1"/>
    <col min="3340" max="3350" width="8.75" style="15" customWidth="1"/>
    <col min="3351" max="3351" width="8.625" style="15" customWidth="1"/>
    <col min="3352" max="3352" width="10.625" style="15" customWidth="1"/>
    <col min="3353" max="3356" width="9.875" style="15" customWidth="1"/>
    <col min="3357" max="3360" width="8.25" style="15" customWidth="1"/>
    <col min="3361" max="3362" width="8.625" style="15" customWidth="1"/>
    <col min="3363" max="3373" width="8.75" style="15" customWidth="1"/>
    <col min="3374" max="3374" width="8.625" style="15" customWidth="1"/>
    <col min="3375" max="3375" width="10.625" style="15" customWidth="1"/>
    <col min="3376" max="3379" width="9.875" style="15" customWidth="1"/>
    <col min="3380" max="3383" width="8.25" style="15" customWidth="1"/>
    <col min="3384" max="3385" width="8.625" style="15" customWidth="1"/>
    <col min="3386" max="3396" width="8.75" style="15" customWidth="1"/>
    <col min="3397" max="3397" width="8.625" style="15" customWidth="1"/>
    <col min="3398" max="3398" width="10.625" style="15" customWidth="1"/>
    <col min="3399" max="3402" width="9.875" style="15" customWidth="1"/>
    <col min="3403" max="3406" width="8.25" style="15" customWidth="1"/>
    <col min="3407" max="3408" width="8.625" style="15" customWidth="1"/>
    <col min="3409" max="3419" width="8.75" style="15" customWidth="1"/>
    <col min="3420" max="3420" width="8.625" style="15" customWidth="1"/>
    <col min="3421" max="3421" width="10.625" style="15" customWidth="1"/>
    <col min="3422" max="3425" width="9.875" style="15" customWidth="1"/>
    <col min="3426" max="3429" width="8.25" style="15" customWidth="1"/>
    <col min="3430" max="3431" width="8.625" style="15" customWidth="1"/>
    <col min="3432" max="3442" width="8.75" style="15" customWidth="1"/>
    <col min="3443" max="3443" width="8.625" style="15" customWidth="1"/>
    <col min="3444" max="3444" width="10.625" style="15" customWidth="1"/>
    <col min="3445" max="3445" width="8.875" style="15" customWidth="1"/>
    <col min="3446" max="3454" width="8.25" style="15" customWidth="1"/>
    <col min="3455" max="3455" width="8.625" style="15" customWidth="1"/>
    <col min="3456" max="3463" width="7.75" style="15" customWidth="1"/>
    <col min="3464" max="3464" width="9" style="15" customWidth="1"/>
    <col min="3465" max="3465" width="7.75" style="15" customWidth="1"/>
    <col min="3466" max="3466" width="8" style="15" customWidth="1"/>
    <col min="3467" max="3467" width="7.75" style="15" customWidth="1"/>
    <col min="3468" max="3468" width="8.625" style="15" customWidth="1"/>
    <col min="3469" max="3469" width="10.625" style="15" customWidth="1"/>
    <col min="3470" max="3473" width="6.625" style="15" customWidth="1"/>
    <col min="3474" max="3474" width="8.875" style="15" customWidth="1"/>
    <col min="3475" max="3475" width="6.875" style="15" customWidth="1"/>
    <col min="3476" max="3476" width="8.625" style="15" customWidth="1"/>
    <col min="3477" max="3477" width="6.875" style="15" customWidth="1"/>
    <col min="3478" max="3478" width="6.75" style="15" customWidth="1"/>
    <col min="3479" max="3481" width="6.875" style="15" customWidth="1"/>
    <col min="3482" max="3577" width="9" style="15" hidden="1" customWidth="1"/>
    <col min="3578" max="3584" width="9" style="15" hidden="1"/>
    <col min="3585" max="3585" width="10.625" style="15" customWidth="1"/>
    <col min="3586" max="3589" width="9.875" style="15" customWidth="1"/>
    <col min="3590" max="3593" width="8.25" style="15" customWidth="1"/>
    <col min="3594" max="3595" width="8.625" style="15" customWidth="1"/>
    <col min="3596" max="3606" width="8.75" style="15" customWidth="1"/>
    <col min="3607" max="3607" width="8.625" style="15" customWidth="1"/>
    <col min="3608" max="3608" width="10.625" style="15" customWidth="1"/>
    <col min="3609" max="3612" width="9.875" style="15" customWidth="1"/>
    <col min="3613" max="3616" width="8.25" style="15" customWidth="1"/>
    <col min="3617" max="3618" width="8.625" style="15" customWidth="1"/>
    <col min="3619" max="3629" width="8.75" style="15" customWidth="1"/>
    <col min="3630" max="3630" width="8.625" style="15" customWidth="1"/>
    <col min="3631" max="3631" width="10.625" style="15" customWidth="1"/>
    <col min="3632" max="3635" width="9.875" style="15" customWidth="1"/>
    <col min="3636" max="3639" width="8.25" style="15" customWidth="1"/>
    <col min="3640" max="3641" width="8.625" style="15" customWidth="1"/>
    <col min="3642" max="3652" width="8.75" style="15" customWidth="1"/>
    <col min="3653" max="3653" width="8.625" style="15" customWidth="1"/>
    <col min="3654" max="3654" width="10.625" style="15" customWidth="1"/>
    <col min="3655" max="3658" width="9.875" style="15" customWidth="1"/>
    <col min="3659" max="3662" width="8.25" style="15" customWidth="1"/>
    <col min="3663" max="3664" width="8.625" style="15" customWidth="1"/>
    <col min="3665" max="3675" width="8.75" style="15" customWidth="1"/>
    <col min="3676" max="3676" width="8.625" style="15" customWidth="1"/>
    <col min="3677" max="3677" width="10.625" style="15" customWidth="1"/>
    <col min="3678" max="3681" width="9.875" style="15" customWidth="1"/>
    <col min="3682" max="3685" width="8.25" style="15" customWidth="1"/>
    <col min="3686" max="3687" width="8.625" style="15" customWidth="1"/>
    <col min="3688" max="3698" width="8.75" style="15" customWidth="1"/>
    <col min="3699" max="3699" width="8.625" style="15" customWidth="1"/>
    <col min="3700" max="3700" width="10.625" style="15" customWidth="1"/>
    <col min="3701" max="3701" width="8.875" style="15" customWidth="1"/>
    <col min="3702" max="3710" width="8.25" style="15" customWidth="1"/>
    <col min="3711" max="3711" width="8.625" style="15" customWidth="1"/>
    <col min="3712" max="3719" width="7.75" style="15" customWidth="1"/>
    <col min="3720" max="3720" width="9" style="15" customWidth="1"/>
    <col min="3721" max="3721" width="7.75" style="15" customWidth="1"/>
    <col min="3722" max="3722" width="8" style="15" customWidth="1"/>
    <col min="3723" max="3723" width="7.75" style="15" customWidth="1"/>
    <col min="3724" max="3724" width="8.625" style="15" customWidth="1"/>
    <col min="3725" max="3725" width="10.625" style="15" customWidth="1"/>
    <col min="3726" max="3729" width="6.625" style="15" customWidth="1"/>
    <col min="3730" max="3730" width="8.875" style="15" customWidth="1"/>
    <col min="3731" max="3731" width="6.875" style="15" customWidth="1"/>
    <col min="3732" max="3732" width="8.625" style="15" customWidth="1"/>
    <col min="3733" max="3733" width="6.875" style="15" customWidth="1"/>
    <col min="3734" max="3734" width="6.75" style="15" customWidth="1"/>
    <col min="3735" max="3737" width="6.875" style="15" customWidth="1"/>
    <col min="3738" max="3833" width="9" style="15" hidden="1" customWidth="1"/>
    <col min="3834" max="3840" width="9" style="15" hidden="1"/>
    <col min="3841" max="3841" width="10.625" style="15" customWidth="1"/>
    <col min="3842" max="3845" width="9.875" style="15" customWidth="1"/>
    <col min="3846" max="3849" width="8.25" style="15" customWidth="1"/>
    <col min="3850" max="3851" width="8.625" style="15" customWidth="1"/>
    <col min="3852" max="3862" width="8.75" style="15" customWidth="1"/>
    <col min="3863" max="3863" width="8.625" style="15" customWidth="1"/>
    <col min="3864" max="3864" width="10.625" style="15" customWidth="1"/>
    <col min="3865" max="3868" width="9.875" style="15" customWidth="1"/>
    <col min="3869" max="3872" width="8.25" style="15" customWidth="1"/>
    <col min="3873" max="3874" width="8.625" style="15" customWidth="1"/>
    <col min="3875" max="3885" width="8.75" style="15" customWidth="1"/>
    <col min="3886" max="3886" width="8.625" style="15" customWidth="1"/>
    <col min="3887" max="3887" width="10.625" style="15" customWidth="1"/>
    <col min="3888" max="3891" width="9.875" style="15" customWidth="1"/>
    <col min="3892" max="3895" width="8.25" style="15" customWidth="1"/>
    <col min="3896" max="3897" width="8.625" style="15" customWidth="1"/>
    <col min="3898" max="3908" width="8.75" style="15" customWidth="1"/>
    <col min="3909" max="3909" width="8.625" style="15" customWidth="1"/>
    <col min="3910" max="3910" width="10.625" style="15" customWidth="1"/>
    <col min="3911" max="3914" width="9.875" style="15" customWidth="1"/>
    <col min="3915" max="3918" width="8.25" style="15" customWidth="1"/>
    <col min="3919" max="3920" width="8.625" style="15" customWidth="1"/>
    <col min="3921" max="3931" width="8.75" style="15" customWidth="1"/>
    <col min="3932" max="3932" width="8.625" style="15" customWidth="1"/>
    <col min="3933" max="3933" width="10.625" style="15" customWidth="1"/>
    <col min="3934" max="3937" width="9.875" style="15" customWidth="1"/>
    <col min="3938" max="3941" width="8.25" style="15" customWidth="1"/>
    <col min="3942" max="3943" width="8.625" style="15" customWidth="1"/>
    <col min="3944" max="3954" width="8.75" style="15" customWidth="1"/>
    <col min="3955" max="3955" width="8.625" style="15" customWidth="1"/>
    <col min="3956" max="3956" width="10.625" style="15" customWidth="1"/>
    <col min="3957" max="3957" width="8.875" style="15" customWidth="1"/>
    <col min="3958" max="3966" width="8.25" style="15" customWidth="1"/>
    <col min="3967" max="3967" width="8.625" style="15" customWidth="1"/>
    <col min="3968" max="3975" width="7.75" style="15" customWidth="1"/>
    <col min="3976" max="3976" width="9" style="15" customWidth="1"/>
    <col min="3977" max="3977" width="7.75" style="15" customWidth="1"/>
    <col min="3978" max="3978" width="8" style="15" customWidth="1"/>
    <col min="3979" max="3979" width="7.75" style="15" customWidth="1"/>
    <col min="3980" max="3980" width="8.625" style="15" customWidth="1"/>
    <col min="3981" max="3981" width="10.625" style="15" customWidth="1"/>
    <col min="3982" max="3985" width="6.625" style="15" customWidth="1"/>
    <col min="3986" max="3986" width="8.875" style="15" customWidth="1"/>
    <col min="3987" max="3987" width="6.875" style="15" customWidth="1"/>
    <col min="3988" max="3988" width="8.625" style="15" customWidth="1"/>
    <col min="3989" max="3989" width="6.875" style="15" customWidth="1"/>
    <col min="3990" max="3990" width="6.75" style="15" customWidth="1"/>
    <col min="3991" max="3993" width="6.875" style="15" customWidth="1"/>
    <col min="3994" max="4089" width="9" style="15" hidden="1" customWidth="1"/>
    <col min="4090" max="4096" width="9" style="15" hidden="1"/>
    <col min="4097" max="4097" width="10.625" style="15" customWidth="1"/>
    <col min="4098" max="4101" width="9.875" style="15" customWidth="1"/>
    <col min="4102" max="4105" width="8.25" style="15" customWidth="1"/>
    <col min="4106" max="4107" width="8.625" style="15" customWidth="1"/>
    <col min="4108" max="4118" width="8.75" style="15" customWidth="1"/>
    <col min="4119" max="4119" width="8.625" style="15" customWidth="1"/>
    <col min="4120" max="4120" width="10.625" style="15" customWidth="1"/>
    <col min="4121" max="4124" width="9.875" style="15" customWidth="1"/>
    <col min="4125" max="4128" width="8.25" style="15" customWidth="1"/>
    <col min="4129" max="4130" width="8.625" style="15" customWidth="1"/>
    <col min="4131" max="4141" width="8.75" style="15" customWidth="1"/>
    <col min="4142" max="4142" width="8.625" style="15" customWidth="1"/>
    <col min="4143" max="4143" width="10.625" style="15" customWidth="1"/>
    <col min="4144" max="4147" width="9.875" style="15" customWidth="1"/>
    <col min="4148" max="4151" width="8.25" style="15" customWidth="1"/>
    <col min="4152" max="4153" width="8.625" style="15" customWidth="1"/>
    <col min="4154" max="4164" width="8.75" style="15" customWidth="1"/>
    <col min="4165" max="4165" width="8.625" style="15" customWidth="1"/>
    <col min="4166" max="4166" width="10.625" style="15" customWidth="1"/>
    <col min="4167" max="4170" width="9.875" style="15" customWidth="1"/>
    <col min="4171" max="4174" width="8.25" style="15" customWidth="1"/>
    <col min="4175" max="4176" width="8.625" style="15" customWidth="1"/>
    <col min="4177" max="4187" width="8.75" style="15" customWidth="1"/>
    <col min="4188" max="4188" width="8.625" style="15" customWidth="1"/>
    <col min="4189" max="4189" width="10.625" style="15" customWidth="1"/>
    <col min="4190" max="4193" width="9.875" style="15" customWidth="1"/>
    <col min="4194" max="4197" width="8.25" style="15" customWidth="1"/>
    <col min="4198" max="4199" width="8.625" style="15" customWidth="1"/>
    <col min="4200" max="4210" width="8.75" style="15" customWidth="1"/>
    <col min="4211" max="4211" width="8.625" style="15" customWidth="1"/>
    <col min="4212" max="4212" width="10.625" style="15" customWidth="1"/>
    <col min="4213" max="4213" width="8.875" style="15" customWidth="1"/>
    <col min="4214" max="4222" width="8.25" style="15" customWidth="1"/>
    <col min="4223" max="4223" width="8.625" style="15" customWidth="1"/>
    <col min="4224" max="4231" width="7.75" style="15" customWidth="1"/>
    <col min="4232" max="4232" width="9" style="15" customWidth="1"/>
    <col min="4233" max="4233" width="7.75" style="15" customWidth="1"/>
    <col min="4234" max="4234" width="8" style="15" customWidth="1"/>
    <col min="4235" max="4235" width="7.75" style="15" customWidth="1"/>
    <col min="4236" max="4236" width="8.625" style="15" customWidth="1"/>
    <col min="4237" max="4237" width="10.625" style="15" customWidth="1"/>
    <col min="4238" max="4241" width="6.625" style="15" customWidth="1"/>
    <col min="4242" max="4242" width="8.875" style="15" customWidth="1"/>
    <col min="4243" max="4243" width="6.875" style="15" customWidth="1"/>
    <col min="4244" max="4244" width="8.625" style="15" customWidth="1"/>
    <col min="4245" max="4245" width="6.875" style="15" customWidth="1"/>
    <col min="4246" max="4246" width="6.75" style="15" customWidth="1"/>
    <col min="4247" max="4249" width="6.875" style="15" customWidth="1"/>
    <col min="4250" max="4345" width="9" style="15" hidden="1" customWidth="1"/>
    <col min="4346" max="4352" width="9" style="15" hidden="1"/>
    <col min="4353" max="4353" width="10.625" style="15" customWidth="1"/>
    <col min="4354" max="4357" width="9.875" style="15" customWidth="1"/>
    <col min="4358" max="4361" width="8.25" style="15" customWidth="1"/>
    <col min="4362" max="4363" width="8.625" style="15" customWidth="1"/>
    <col min="4364" max="4374" width="8.75" style="15" customWidth="1"/>
    <col min="4375" max="4375" width="8.625" style="15" customWidth="1"/>
    <col min="4376" max="4376" width="10.625" style="15" customWidth="1"/>
    <col min="4377" max="4380" width="9.875" style="15" customWidth="1"/>
    <col min="4381" max="4384" width="8.25" style="15" customWidth="1"/>
    <col min="4385" max="4386" width="8.625" style="15" customWidth="1"/>
    <col min="4387" max="4397" width="8.75" style="15" customWidth="1"/>
    <col min="4398" max="4398" width="8.625" style="15" customWidth="1"/>
    <col min="4399" max="4399" width="10.625" style="15" customWidth="1"/>
    <col min="4400" max="4403" width="9.875" style="15" customWidth="1"/>
    <col min="4404" max="4407" width="8.25" style="15" customWidth="1"/>
    <col min="4408" max="4409" width="8.625" style="15" customWidth="1"/>
    <col min="4410" max="4420" width="8.75" style="15" customWidth="1"/>
    <col min="4421" max="4421" width="8.625" style="15" customWidth="1"/>
    <col min="4422" max="4422" width="10.625" style="15" customWidth="1"/>
    <col min="4423" max="4426" width="9.875" style="15" customWidth="1"/>
    <col min="4427" max="4430" width="8.25" style="15" customWidth="1"/>
    <col min="4431" max="4432" width="8.625" style="15" customWidth="1"/>
    <col min="4433" max="4443" width="8.75" style="15" customWidth="1"/>
    <col min="4444" max="4444" width="8.625" style="15" customWidth="1"/>
    <col min="4445" max="4445" width="10.625" style="15" customWidth="1"/>
    <col min="4446" max="4449" width="9.875" style="15" customWidth="1"/>
    <col min="4450" max="4453" width="8.25" style="15" customWidth="1"/>
    <col min="4454" max="4455" width="8.625" style="15" customWidth="1"/>
    <col min="4456" max="4466" width="8.75" style="15" customWidth="1"/>
    <col min="4467" max="4467" width="8.625" style="15" customWidth="1"/>
    <col min="4468" max="4468" width="10.625" style="15" customWidth="1"/>
    <col min="4469" max="4469" width="8.875" style="15" customWidth="1"/>
    <col min="4470" max="4478" width="8.25" style="15" customWidth="1"/>
    <col min="4479" max="4479" width="8.625" style="15" customWidth="1"/>
    <col min="4480" max="4487" width="7.75" style="15" customWidth="1"/>
    <col min="4488" max="4488" width="9" style="15" customWidth="1"/>
    <col min="4489" max="4489" width="7.75" style="15" customWidth="1"/>
    <col min="4490" max="4490" width="8" style="15" customWidth="1"/>
    <col min="4491" max="4491" width="7.75" style="15" customWidth="1"/>
    <col min="4492" max="4492" width="8.625" style="15" customWidth="1"/>
    <col min="4493" max="4493" width="10.625" style="15" customWidth="1"/>
    <col min="4494" max="4497" width="6.625" style="15" customWidth="1"/>
    <col min="4498" max="4498" width="8.875" style="15" customWidth="1"/>
    <col min="4499" max="4499" width="6.875" style="15" customWidth="1"/>
    <col min="4500" max="4500" width="8.625" style="15" customWidth="1"/>
    <col min="4501" max="4501" width="6.875" style="15" customWidth="1"/>
    <col min="4502" max="4502" width="6.75" style="15" customWidth="1"/>
    <col min="4503" max="4505" width="6.875" style="15" customWidth="1"/>
    <col min="4506" max="4601" width="9" style="15" hidden="1" customWidth="1"/>
    <col min="4602" max="4608" width="9" style="15" hidden="1"/>
    <col min="4609" max="4609" width="10.625" style="15" customWidth="1"/>
    <col min="4610" max="4613" width="9.875" style="15" customWidth="1"/>
    <col min="4614" max="4617" width="8.25" style="15" customWidth="1"/>
    <col min="4618" max="4619" width="8.625" style="15" customWidth="1"/>
    <col min="4620" max="4630" width="8.75" style="15" customWidth="1"/>
    <col min="4631" max="4631" width="8.625" style="15" customWidth="1"/>
    <col min="4632" max="4632" width="10.625" style="15" customWidth="1"/>
    <col min="4633" max="4636" width="9.875" style="15" customWidth="1"/>
    <col min="4637" max="4640" width="8.25" style="15" customWidth="1"/>
    <col min="4641" max="4642" width="8.625" style="15" customWidth="1"/>
    <col min="4643" max="4653" width="8.75" style="15" customWidth="1"/>
    <col min="4654" max="4654" width="8.625" style="15" customWidth="1"/>
    <col min="4655" max="4655" width="10.625" style="15" customWidth="1"/>
    <col min="4656" max="4659" width="9.875" style="15" customWidth="1"/>
    <col min="4660" max="4663" width="8.25" style="15" customWidth="1"/>
    <col min="4664" max="4665" width="8.625" style="15" customWidth="1"/>
    <col min="4666" max="4676" width="8.75" style="15" customWidth="1"/>
    <col min="4677" max="4677" width="8.625" style="15" customWidth="1"/>
    <col min="4678" max="4678" width="10.625" style="15" customWidth="1"/>
    <col min="4679" max="4682" width="9.875" style="15" customWidth="1"/>
    <col min="4683" max="4686" width="8.25" style="15" customWidth="1"/>
    <col min="4687" max="4688" width="8.625" style="15" customWidth="1"/>
    <col min="4689" max="4699" width="8.75" style="15" customWidth="1"/>
    <col min="4700" max="4700" width="8.625" style="15" customWidth="1"/>
    <col min="4701" max="4701" width="10.625" style="15" customWidth="1"/>
    <col min="4702" max="4705" width="9.875" style="15" customWidth="1"/>
    <col min="4706" max="4709" width="8.25" style="15" customWidth="1"/>
    <col min="4710" max="4711" width="8.625" style="15" customWidth="1"/>
    <col min="4712" max="4722" width="8.75" style="15" customWidth="1"/>
    <col min="4723" max="4723" width="8.625" style="15" customWidth="1"/>
    <col min="4724" max="4724" width="10.625" style="15" customWidth="1"/>
    <col min="4725" max="4725" width="8.875" style="15" customWidth="1"/>
    <col min="4726" max="4734" width="8.25" style="15" customWidth="1"/>
    <col min="4735" max="4735" width="8.625" style="15" customWidth="1"/>
    <col min="4736" max="4743" width="7.75" style="15" customWidth="1"/>
    <col min="4744" max="4744" width="9" style="15" customWidth="1"/>
    <col min="4745" max="4745" width="7.75" style="15" customWidth="1"/>
    <col min="4746" max="4746" width="8" style="15" customWidth="1"/>
    <col min="4747" max="4747" width="7.75" style="15" customWidth="1"/>
    <col min="4748" max="4748" width="8.625" style="15" customWidth="1"/>
    <col min="4749" max="4749" width="10.625" style="15" customWidth="1"/>
    <col min="4750" max="4753" width="6.625" style="15" customWidth="1"/>
    <col min="4754" max="4754" width="8.875" style="15" customWidth="1"/>
    <col min="4755" max="4755" width="6.875" style="15" customWidth="1"/>
    <col min="4756" max="4756" width="8.625" style="15" customWidth="1"/>
    <col min="4757" max="4757" width="6.875" style="15" customWidth="1"/>
    <col min="4758" max="4758" width="6.75" style="15" customWidth="1"/>
    <col min="4759" max="4761" width="6.875" style="15" customWidth="1"/>
    <col min="4762" max="4857" width="9" style="15" hidden="1" customWidth="1"/>
    <col min="4858" max="4864" width="9" style="15" hidden="1"/>
    <col min="4865" max="4865" width="10.625" style="15" customWidth="1"/>
    <col min="4866" max="4869" width="9.875" style="15" customWidth="1"/>
    <col min="4870" max="4873" width="8.25" style="15" customWidth="1"/>
    <col min="4874" max="4875" width="8.625" style="15" customWidth="1"/>
    <col min="4876" max="4886" width="8.75" style="15" customWidth="1"/>
    <col min="4887" max="4887" width="8.625" style="15" customWidth="1"/>
    <col min="4888" max="4888" width="10.625" style="15" customWidth="1"/>
    <col min="4889" max="4892" width="9.875" style="15" customWidth="1"/>
    <col min="4893" max="4896" width="8.25" style="15" customWidth="1"/>
    <col min="4897" max="4898" width="8.625" style="15" customWidth="1"/>
    <col min="4899" max="4909" width="8.75" style="15" customWidth="1"/>
    <col min="4910" max="4910" width="8.625" style="15" customWidth="1"/>
    <col min="4911" max="4911" width="10.625" style="15" customWidth="1"/>
    <col min="4912" max="4915" width="9.875" style="15" customWidth="1"/>
    <col min="4916" max="4919" width="8.25" style="15" customWidth="1"/>
    <col min="4920" max="4921" width="8.625" style="15" customWidth="1"/>
    <col min="4922" max="4932" width="8.75" style="15" customWidth="1"/>
    <col min="4933" max="4933" width="8.625" style="15" customWidth="1"/>
    <col min="4934" max="4934" width="10.625" style="15" customWidth="1"/>
    <col min="4935" max="4938" width="9.875" style="15" customWidth="1"/>
    <col min="4939" max="4942" width="8.25" style="15" customWidth="1"/>
    <col min="4943" max="4944" width="8.625" style="15" customWidth="1"/>
    <col min="4945" max="4955" width="8.75" style="15" customWidth="1"/>
    <col min="4956" max="4956" width="8.625" style="15" customWidth="1"/>
    <col min="4957" max="4957" width="10.625" style="15" customWidth="1"/>
    <col min="4958" max="4961" width="9.875" style="15" customWidth="1"/>
    <col min="4962" max="4965" width="8.25" style="15" customWidth="1"/>
    <col min="4966" max="4967" width="8.625" style="15" customWidth="1"/>
    <col min="4968" max="4978" width="8.75" style="15" customWidth="1"/>
    <col min="4979" max="4979" width="8.625" style="15" customWidth="1"/>
    <col min="4980" max="4980" width="10.625" style="15" customWidth="1"/>
    <col min="4981" max="4981" width="8.875" style="15" customWidth="1"/>
    <col min="4982" max="4990" width="8.25" style="15" customWidth="1"/>
    <col min="4991" max="4991" width="8.625" style="15" customWidth="1"/>
    <col min="4992" max="4999" width="7.75" style="15" customWidth="1"/>
    <col min="5000" max="5000" width="9" style="15" customWidth="1"/>
    <col min="5001" max="5001" width="7.75" style="15" customWidth="1"/>
    <col min="5002" max="5002" width="8" style="15" customWidth="1"/>
    <col min="5003" max="5003" width="7.75" style="15" customWidth="1"/>
    <col min="5004" max="5004" width="8.625" style="15" customWidth="1"/>
    <col min="5005" max="5005" width="10.625" style="15" customWidth="1"/>
    <col min="5006" max="5009" width="6.625" style="15" customWidth="1"/>
    <col min="5010" max="5010" width="8.875" style="15" customWidth="1"/>
    <col min="5011" max="5011" width="6.875" style="15" customWidth="1"/>
    <col min="5012" max="5012" width="8.625" style="15" customWidth="1"/>
    <col min="5013" max="5013" width="6.875" style="15" customWidth="1"/>
    <col min="5014" max="5014" width="6.75" style="15" customWidth="1"/>
    <col min="5015" max="5017" width="6.875" style="15" customWidth="1"/>
    <col min="5018" max="5113" width="9" style="15" hidden="1" customWidth="1"/>
    <col min="5114" max="5120" width="9" style="15" hidden="1"/>
    <col min="5121" max="5121" width="10.625" style="15" customWidth="1"/>
    <col min="5122" max="5125" width="9.875" style="15" customWidth="1"/>
    <col min="5126" max="5129" width="8.25" style="15" customWidth="1"/>
    <col min="5130" max="5131" width="8.625" style="15" customWidth="1"/>
    <col min="5132" max="5142" width="8.75" style="15" customWidth="1"/>
    <col min="5143" max="5143" width="8.625" style="15" customWidth="1"/>
    <col min="5144" max="5144" width="10.625" style="15" customWidth="1"/>
    <col min="5145" max="5148" width="9.875" style="15" customWidth="1"/>
    <col min="5149" max="5152" width="8.25" style="15" customWidth="1"/>
    <col min="5153" max="5154" width="8.625" style="15" customWidth="1"/>
    <col min="5155" max="5165" width="8.75" style="15" customWidth="1"/>
    <col min="5166" max="5166" width="8.625" style="15" customWidth="1"/>
    <col min="5167" max="5167" width="10.625" style="15" customWidth="1"/>
    <col min="5168" max="5171" width="9.875" style="15" customWidth="1"/>
    <col min="5172" max="5175" width="8.25" style="15" customWidth="1"/>
    <col min="5176" max="5177" width="8.625" style="15" customWidth="1"/>
    <col min="5178" max="5188" width="8.75" style="15" customWidth="1"/>
    <col min="5189" max="5189" width="8.625" style="15" customWidth="1"/>
    <col min="5190" max="5190" width="10.625" style="15" customWidth="1"/>
    <col min="5191" max="5194" width="9.875" style="15" customWidth="1"/>
    <col min="5195" max="5198" width="8.25" style="15" customWidth="1"/>
    <col min="5199" max="5200" width="8.625" style="15" customWidth="1"/>
    <col min="5201" max="5211" width="8.75" style="15" customWidth="1"/>
    <col min="5212" max="5212" width="8.625" style="15" customWidth="1"/>
    <col min="5213" max="5213" width="10.625" style="15" customWidth="1"/>
    <col min="5214" max="5217" width="9.875" style="15" customWidth="1"/>
    <col min="5218" max="5221" width="8.25" style="15" customWidth="1"/>
    <col min="5222" max="5223" width="8.625" style="15" customWidth="1"/>
    <col min="5224" max="5234" width="8.75" style="15" customWidth="1"/>
    <col min="5235" max="5235" width="8.625" style="15" customWidth="1"/>
    <col min="5236" max="5236" width="10.625" style="15" customWidth="1"/>
    <col min="5237" max="5237" width="8.875" style="15" customWidth="1"/>
    <col min="5238" max="5246" width="8.25" style="15" customWidth="1"/>
    <col min="5247" max="5247" width="8.625" style="15" customWidth="1"/>
    <col min="5248" max="5255" width="7.75" style="15" customWidth="1"/>
    <col min="5256" max="5256" width="9" style="15" customWidth="1"/>
    <col min="5257" max="5257" width="7.75" style="15" customWidth="1"/>
    <col min="5258" max="5258" width="8" style="15" customWidth="1"/>
    <col min="5259" max="5259" width="7.75" style="15" customWidth="1"/>
    <col min="5260" max="5260" width="8.625" style="15" customWidth="1"/>
    <col min="5261" max="5261" width="10.625" style="15" customWidth="1"/>
    <col min="5262" max="5265" width="6.625" style="15" customWidth="1"/>
    <col min="5266" max="5266" width="8.875" style="15" customWidth="1"/>
    <col min="5267" max="5267" width="6.875" style="15" customWidth="1"/>
    <col min="5268" max="5268" width="8.625" style="15" customWidth="1"/>
    <col min="5269" max="5269" width="6.875" style="15" customWidth="1"/>
    <col min="5270" max="5270" width="6.75" style="15" customWidth="1"/>
    <col min="5271" max="5273" width="6.875" style="15" customWidth="1"/>
    <col min="5274" max="5369" width="9" style="15" hidden="1" customWidth="1"/>
    <col min="5370" max="5376" width="9" style="15" hidden="1"/>
    <col min="5377" max="5377" width="10.625" style="15" customWidth="1"/>
    <col min="5378" max="5381" width="9.875" style="15" customWidth="1"/>
    <col min="5382" max="5385" width="8.25" style="15" customWidth="1"/>
    <col min="5386" max="5387" width="8.625" style="15" customWidth="1"/>
    <col min="5388" max="5398" width="8.75" style="15" customWidth="1"/>
    <col min="5399" max="5399" width="8.625" style="15" customWidth="1"/>
    <col min="5400" max="5400" width="10.625" style="15" customWidth="1"/>
    <col min="5401" max="5404" width="9.875" style="15" customWidth="1"/>
    <col min="5405" max="5408" width="8.25" style="15" customWidth="1"/>
    <col min="5409" max="5410" width="8.625" style="15" customWidth="1"/>
    <col min="5411" max="5421" width="8.75" style="15" customWidth="1"/>
    <col min="5422" max="5422" width="8.625" style="15" customWidth="1"/>
    <col min="5423" max="5423" width="10.625" style="15" customWidth="1"/>
    <col min="5424" max="5427" width="9.875" style="15" customWidth="1"/>
    <col min="5428" max="5431" width="8.25" style="15" customWidth="1"/>
    <col min="5432" max="5433" width="8.625" style="15" customWidth="1"/>
    <col min="5434" max="5444" width="8.75" style="15" customWidth="1"/>
    <col min="5445" max="5445" width="8.625" style="15" customWidth="1"/>
    <col min="5446" max="5446" width="10.625" style="15" customWidth="1"/>
    <col min="5447" max="5450" width="9.875" style="15" customWidth="1"/>
    <col min="5451" max="5454" width="8.25" style="15" customWidth="1"/>
    <col min="5455" max="5456" width="8.625" style="15" customWidth="1"/>
    <col min="5457" max="5467" width="8.75" style="15" customWidth="1"/>
    <col min="5468" max="5468" width="8.625" style="15" customWidth="1"/>
    <col min="5469" max="5469" width="10.625" style="15" customWidth="1"/>
    <col min="5470" max="5473" width="9.875" style="15" customWidth="1"/>
    <col min="5474" max="5477" width="8.25" style="15" customWidth="1"/>
    <col min="5478" max="5479" width="8.625" style="15" customWidth="1"/>
    <col min="5480" max="5490" width="8.75" style="15" customWidth="1"/>
    <col min="5491" max="5491" width="8.625" style="15" customWidth="1"/>
    <col min="5492" max="5492" width="10.625" style="15" customWidth="1"/>
    <col min="5493" max="5493" width="8.875" style="15" customWidth="1"/>
    <col min="5494" max="5502" width="8.25" style="15" customWidth="1"/>
    <col min="5503" max="5503" width="8.625" style="15" customWidth="1"/>
    <col min="5504" max="5511" width="7.75" style="15" customWidth="1"/>
    <col min="5512" max="5512" width="9" style="15" customWidth="1"/>
    <col min="5513" max="5513" width="7.75" style="15" customWidth="1"/>
    <col min="5514" max="5514" width="8" style="15" customWidth="1"/>
    <col min="5515" max="5515" width="7.75" style="15" customWidth="1"/>
    <col min="5516" max="5516" width="8.625" style="15" customWidth="1"/>
    <col min="5517" max="5517" width="10.625" style="15" customWidth="1"/>
    <col min="5518" max="5521" width="6.625" style="15" customWidth="1"/>
    <col min="5522" max="5522" width="8.875" style="15" customWidth="1"/>
    <col min="5523" max="5523" width="6.875" style="15" customWidth="1"/>
    <col min="5524" max="5524" width="8.625" style="15" customWidth="1"/>
    <col min="5525" max="5525" width="6.875" style="15" customWidth="1"/>
    <col min="5526" max="5526" width="6.75" style="15" customWidth="1"/>
    <col min="5527" max="5529" width="6.875" style="15" customWidth="1"/>
    <col min="5530" max="5625" width="9" style="15" hidden="1" customWidth="1"/>
    <col min="5626" max="5632" width="9" style="15" hidden="1"/>
    <col min="5633" max="5633" width="10.625" style="15" customWidth="1"/>
    <col min="5634" max="5637" width="9.875" style="15" customWidth="1"/>
    <col min="5638" max="5641" width="8.25" style="15" customWidth="1"/>
    <col min="5642" max="5643" width="8.625" style="15" customWidth="1"/>
    <col min="5644" max="5654" width="8.75" style="15" customWidth="1"/>
    <col min="5655" max="5655" width="8.625" style="15" customWidth="1"/>
    <col min="5656" max="5656" width="10.625" style="15" customWidth="1"/>
    <col min="5657" max="5660" width="9.875" style="15" customWidth="1"/>
    <col min="5661" max="5664" width="8.25" style="15" customWidth="1"/>
    <col min="5665" max="5666" width="8.625" style="15" customWidth="1"/>
    <col min="5667" max="5677" width="8.75" style="15" customWidth="1"/>
    <col min="5678" max="5678" width="8.625" style="15" customWidth="1"/>
    <col min="5679" max="5679" width="10.625" style="15" customWidth="1"/>
    <col min="5680" max="5683" width="9.875" style="15" customWidth="1"/>
    <col min="5684" max="5687" width="8.25" style="15" customWidth="1"/>
    <col min="5688" max="5689" width="8.625" style="15" customWidth="1"/>
    <col min="5690" max="5700" width="8.75" style="15" customWidth="1"/>
    <col min="5701" max="5701" width="8.625" style="15" customWidth="1"/>
    <col min="5702" max="5702" width="10.625" style="15" customWidth="1"/>
    <col min="5703" max="5706" width="9.875" style="15" customWidth="1"/>
    <col min="5707" max="5710" width="8.25" style="15" customWidth="1"/>
    <col min="5711" max="5712" width="8.625" style="15" customWidth="1"/>
    <col min="5713" max="5723" width="8.75" style="15" customWidth="1"/>
    <col min="5724" max="5724" width="8.625" style="15" customWidth="1"/>
    <col min="5725" max="5725" width="10.625" style="15" customWidth="1"/>
    <col min="5726" max="5729" width="9.875" style="15" customWidth="1"/>
    <col min="5730" max="5733" width="8.25" style="15" customWidth="1"/>
    <col min="5734" max="5735" width="8.625" style="15" customWidth="1"/>
    <col min="5736" max="5746" width="8.75" style="15" customWidth="1"/>
    <col min="5747" max="5747" width="8.625" style="15" customWidth="1"/>
    <col min="5748" max="5748" width="10.625" style="15" customWidth="1"/>
    <col min="5749" max="5749" width="8.875" style="15" customWidth="1"/>
    <col min="5750" max="5758" width="8.25" style="15" customWidth="1"/>
    <col min="5759" max="5759" width="8.625" style="15" customWidth="1"/>
    <col min="5760" max="5767" width="7.75" style="15" customWidth="1"/>
    <col min="5768" max="5768" width="9" style="15" customWidth="1"/>
    <col min="5769" max="5769" width="7.75" style="15" customWidth="1"/>
    <col min="5770" max="5770" width="8" style="15" customWidth="1"/>
    <col min="5771" max="5771" width="7.75" style="15" customWidth="1"/>
    <col min="5772" max="5772" width="8.625" style="15" customWidth="1"/>
    <col min="5773" max="5773" width="10.625" style="15" customWidth="1"/>
    <col min="5774" max="5777" width="6.625" style="15" customWidth="1"/>
    <col min="5778" max="5778" width="8.875" style="15" customWidth="1"/>
    <col min="5779" max="5779" width="6.875" style="15" customWidth="1"/>
    <col min="5780" max="5780" width="8.625" style="15" customWidth="1"/>
    <col min="5781" max="5781" width="6.875" style="15" customWidth="1"/>
    <col min="5782" max="5782" width="6.75" style="15" customWidth="1"/>
    <col min="5783" max="5785" width="6.875" style="15" customWidth="1"/>
    <col min="5786" max="5881" width="9" style="15" hidden="1" customWidth="1"/>
    <col min="5882" max="5888" width="9" style="15" hidden="1"/>
    <col min="5889" max="5889" width="10.625" style="15" customWidth="1"/>
    <col min="5890" max="5893" width="9.875" style="15" customWidth="1"/>
    <col min="5894" max="5897" width="8.25" style="15" customWidth="1"/>
    <col min="5898" max="5899" width="8.625" style="15" customWidth="1"/>
    <col min="5900" max="5910" width="8.75" style="15" customWidth="1"/>
    <col min="5911" max="5911" width="8.625" style="15" customWidth="1"/>
    <col min="5912" max="5912" width="10.625" style="15" customWidth="1"/>
    <col min="5913" max="5916" width="9.875" style="15" customWidth="1"/>
    <col min="5917" max="5920" width="8.25" style="15" customWidth="1"/>
    <col min="5921" max="5922" width="8.625" style="15" customWidth="1"/>
    <col min="5923" max="5933" width="8.75" style="15" customWidth="1"/>
    <col min="5934" max="5934" width="8.625" style="15" customWidth="1"/>
    <col min="5935" max="5935" width="10.625" style="15" customWidth="1"/>
    <col min="5936" max="5939" width="9.875" style="15" customWidth="1"/>
    <col min="5940" max="5943" width="8.25" style="15" customWidth="1"/>
    <col min="5944" max="5945" width="8.625" style="15" customWidth="1"/>
    <col min="5946" max="5956" width="8.75" style="15" customWidth="1"/>
    <col min="5957" max="5957" width="8.625" style="15" customWidth="1"/>
    <col min="5958" max="5958" width="10.625" style="15" customWidth="1"/>
    <col min="5959" max="5962" width="9.875" style="15" customWidth="1"/>
    <col min="5963" max="5966" width="8.25" style="15" customWidth="1"/>
    <col min="5967" max="5968" width="8.625" style="15" customWidth="1"/>
    <col min="5969" max="5979" width="8.75" style="15" customWidth="1"/>
    <col min="5980" max="5980" width="8.625" style="15" customWidth="1"/>
    <col min="5981" max="5981" width="10.625" style="15" customWidth="1"/>
    <col min="5982" max="5985" width="9.875" style="15" customWidth="1"/>
    <col min="5986" max="5989" width="8.25" style="15" customWidth="1"/>
    <col min="5990" max="5991" width="8.625" style="15" customWidth="1"/>
    <col min="5992" max="6002" width="8.75" style="15" customWidth="1"/>
    <col min="6003" max="6003" width="8.625" style="15" customWidth="1"/>
    <col min="6004" max="6004" width="10.625" style="15" customWidth="1"/>
    <col min="6005" max="6005" width="8.875" style="15" customWidth="1"/>
    <col min="6006" max="6014" width="8.25" style="15" customWidth="1"/>
    <col min="6015" max="6015" width="8.625" style="15" customWidth="1"/>
    <col min="6016" max="6023" width="7.75" style="15" customWidth="1"/>
    <col min="6024" max="6024" width="9" style="15" customWidth="1"/>
    <col min="6025" max="6025" width="7.75" style="15" customWidth="1"/>
    <col min="6026" max="6026" width="8" style="15" customWidth="1"/>
    <col min="6027" max="6027" width="7.75" style="15" customWidth="1"/>
    <col min="6028" max="6028" width="8.625" style="15" customWidth="1"/>
    <col min="6029" max="6029" width="10.625" style="15" customWidth="1"/>
    <col min="6030" max="6033" width="6.625" style="15" customWidth="1"/>
    <col min="6034" max="6034" width="8.875" style="15" customWidth="1"/>
    <col min="6035" max="6035" width="6.875" style="15" customWidth="1"/>
    <col min="6036" max="6036" width="8.625" style="15" customWidth="1"/>
    <col min="6037" max="6037" width="6.875" style="15" customWidth="1"/>
    <col min="6038" max="6038" width="6.75" style="15" customWidth="1"/>
    <col min="6039" max="6041" width="6.875" style="15" customWidth="1"/>
    <col min="6042" max="6137" width="9" style="15" hidden="1" customWidth="1"/>
    <col min="6138" max="6144" width="9" style="15" hidden="1"/>
    <col min="6145" max="6145" width="10.625" style="15" customWidth="1"/>
    <col min="6146" max="6149" width="9.875" style="15" customWidth="1"/>
    <col min="6150" max="6153" width="8.25" style="15" customWidth="1"/>
    <col min="6154" max="6155" width="8.625" style="15" customWidth="1"/>
    <col min="6156" max="6166" width="8.75" style="15" customWidth="1"/>
    <col min="6167" max="6167" width="8.625" style="15" customWidth="1"/>
    <col min="6168" max="6168" width="10.625" style="15" customWidth="1"/>
    <col min="6169" max="6172" width="9.875" style="15" customWidth="1"/>
    <col min="6173" max="6176" width="8.25" style="15" customWidth="1"/>
    <col min="6177" max="6178" width="8.625" style="15" customWidth="1"/>
    <col min="6179" max="6189" width="8.75" style="15" customWidth="1"/>
    <col min="6190" max="6190" width="8.625" style="15" customWidth="1"/>
    <col min="6191" max="6191" width="10.625" style="15" customWidth="1"/>
    <col min="6192" max="6195" width="9.875" style="15" customWidth="1"/>
    <col min="6196" max="6199" width="8.25" style="15" customWidth="1"/>
    <col min="6200" max="6201" width="8.625" style="15" customWidth="1"/>
    <col min="6202" max="6212" width="8.75" style="15" customWidth="1"/>
    <col min="6213" max="6213" width="8.625" style="15" customWidth="1"/>
    <col min="6214" max="6214" width="10.625" style="15" customWidth="1"/>
    <col min="6215" max="6218" width="9.875" style="15" customWidth="1"/>
    <col min="6219" max="6222" width="8.25" style="15" customWidth="1"/>
    <col min="6223" max="6224" width="8.625" style="15" customWidth="1"/>
    <col min="6225" max="6235" width="8.75" style="15" customWidth="1"/>
    <col min="6236" max="6236" width="8.625" style="15" customWidth="1"/>
    <col min="6237" max="6237" width="10.625" style="15" customWidth="1"/>
    <col min="6238" max="6241" width="9.875" style="15" customWidth="1"/>
    <col min="6242" max="6245" width="8.25" style="15" customWidth="1"/>
    <col min="6246" max="6247" width="8.625" style="15" customWidth="1"/>
    <col min="6248" max="6258" width="8.75" style="15" customWidth="1"/>
    <col min="6259" max="6259" width="8.625" style="15" customWidth="1"/>
    <col min="6260" max="6260" width="10.625" style="15" customWidth="1"/>
    <col min="6261" max="6261" width="8.875" style="15" customWidth="1"/>
    <col min="6262" max="6270" width="8.25" style="15" customWidth="1"/>
    <col min="6271" max="6271" width="8.625" style="15" customWidth="1"/>
    <col min="6272" max="6279" width="7.75" style="15" customWidth="1"/>
    <col min="6280" max="6280" width="9" style="15" customWidth="1"/>
    <col min="6281" max="6281" width="7.75" style="15" customWidth="1"/>
    <col min="6282" max="6282" width="8" style="15" customWidth="1"/>
    <col min="6283" max="6283" width="7.75" style="15" customWidth="1"/>
    <col min="6284" max="6284" width="8.625" style="15" customWidth="1"/>
    <col min="6285" max="6285" width="10.625" style="15" customWidth="1"/>
    <col min="6286" max="6289" width="6.625" style="15" customWidth="1"/>
    <col min="6290" max="6290" width="8.875" style="15" customWidth="1"/>
    <col min="6291" max="6291" width="6.875" style="15" customWidth="1"/>
    <col min="6292" max="6292" width="8.625" style="15" customWidth="1"/>
    <col min="6293" max="6293" width="6.875" style="15" customWidth="1"/>
    <col min="6294" max="6294" width="6.75" style="15" customWidth="1"/>
    <col min="6295" max="6297" width="6.875" style="15" customWidth="1"/>
    <col min="6298" max="6393" width="9" style="15" hidden="1" customWidth="1"/>
    <col min="6394" max="6400" width="9" style="15" hidden="1"/>
    <col min="6401" max="6401" width="10.625" style="15" customWidth="1"/>
    <col min="6402" max="6405" width="9.875" style="15" customWidth="1"/>
    <col min="6406" max="6409" width="8.25" style="15" customWidth="1"/>
    <col min="6410" max="6411" width="8.625" style="15" customWidth="1"/>
    <col min="6412" max="6422" width="8.75" style="15" customWidth="1"/>
    <col min="6423" max="6423" width="8.625" style="15" customWidth="1"/>
    <col min="6424" max="6424" width="10.625" style="15" customWidth="1"/>
    <col min="6425" max="6428" width="9.875" style="15" customWidth="1"/>
    <col min="6429" max="6432" width="8.25" style="15" customWidth="1"/>
    <col min="6433" max="6434" width="8.625" style="15" customWidth="1"/>
    <col min="6435" max="6445" width="8.75" style="15" customWidth="1"/>
    <col min="6446" max="6446" width="8.625" style="15" customWidth="1"/>
    <col min="6447" max="6447" width="10.625" style="15" customWidth="1"/>
    <col min="6448" max="6451" width="9.875" style="15" customWidth="1"/>
    <col min="6452" max="6455" width="8.25" style="15" customWidth="1"/>
    <col min="6456" max="6457" width="8.625" style="15" customWidth="1"/>
    <col min="6458" max="6468" width="8.75" style="15" customWidth="1"/>
    <col min="6469" max="6469" width="8.625" style="15" customWidth="1"/>
    <col min="6470" max="6470" width="10.625" style="15" customWidth="1"/>
    <col min="6471" max="6474" width="9.875" style="15" customWidth="1"/>
    <col min="6475" max="6478" width="8.25" style="15" customWidth="1"/>
    <col min="6479" max="6480" width="8.625" style="15" customWidth="1"/>
    <col min="6481" max="6491" width="8.75" style="15" customWidth="1"/>
    <col min="6492" max="6492" width="8.625" style="15" customWidth="1"/>
    <col min="6493" max="6493" width="10.625" style="15" customWidth="1"/>
    <col min="6494" max="6497" width="9.875" style="15" customWidth="1"/>
    <col min="6498" max="6501" width="8.25" style="15" customWidth="1"/>
    <col min="6502" max="6503" width="8.625" style="15" customWidth="1"/>
    <col min="6504" max="6514" width="8.75" style="15" customWidth="1"/>
    <col min="6515" max="6515" width="8.625" style="15" customWidth="1"/>
    <col min="6516" max="6516" width="10.625" style="15" customWidth="1"/>
    <col min="6517" max="6517" width="8.875" style="15" customWidth="1"/>
    <col min="6518" max="6526" width="8.25" style="15" customWidth="1"/>
    <col min="6527" max="6527" width="8.625" style="15" customWidth="1"/>
    <col min="6528" max="6535" width="7.75" style="15" customWidth="1"/>
    <col min="6536" max="6536" width="9" style="15" customWidth="1"/>
    <col min="6537" max="6537" width="7.75" style="15" customWidth="1"/>
    <col min="6538" max="6538" width="8" style="15" customWidth="1"/>
    <col min="6539" max="6539" width="7.75" style="15" customWidth="1"/>
    <col min="6540" max="6540" width="8.625" style="15" customWidth="1"/>
    <col min="6541" max="6541" width="10.625" style="15" customWidth="1"/>
    <col min="6542" max="6545" width="6.625" style="15" customWidth="1"/>
    <col min="6546" max="6546" width="8.875" style="15" customWidth="1"/>
    <col min="6547" max="6547" width="6.875" style="15" customWidth="1"/>
    <col min="6548" max="6548" width="8.625" style="15" customWidth="1"/>
    <col min="6549" max="6549" width="6.875" style="15" customWidth="1"/>
    <col min="6550" max="6550" width="6.75" style="15" customWidth="1"/>
    <col min="6551" max="6553" width="6.875" style="15" customWidth="1"/>
    <col min="6554" max="6649" width="9" style="15" hidden="1" customWidth="1"/>
    <col min="6650" max="6656" width="9" style="15" hidden="1"/>
    <col min="6657" max="6657" width="10.625" style="15" customWidth="1"/>
    <col min="6658" max="6661" width="9.875" style="15" customWidth="1"/>
    <col min="6662" max="6665" width="8.25" style="15" customWidth="1"/>
    <col min="6666" max="6667" width="8.625" style="15" customWidth="1"/>
    <col min="6668" max="6678" width="8.75" style="15" customWidth="1"/>
    <col min="6679" max="6679" width="8.625" style="15" customWidth="1"/>
    <col min="6680" max="6680" width="10.625" style="15" customWidth="1"/>
    <col min="6681" max="6684" width="9.875" style="15" customWidth="1"/>
    <col min="6685" max="6688" width="8.25" style="15" customWidth="1"/>
    <col min="6689" max="6690" width="8.625" style="15" customWidth="1"/>
    <col min="6691" max="6701" width="8.75" style="15" customWidth="1"/>
    <col min="6702" max="6702" width="8.625" style="15" customWidth="1"/>
    <col min="6703" max="6703" width="10.625" style="15" customWidth="1"/>
    <col min="6704" max="6707" width="9.875" style="15" customWidth="1"/>
    <col min="6708" max="6711" width="8.25" style="15" customWidth="1"/>
    <col min="6712" max="6713" width="8.625" style="15" customWidth="1"/>
    <col min="6714" max="6724" width="8.75" style="15" customWidth="1"/>
    <col min="6725" max="6725" width="8.625" style="15" customWidth="1"/>
    <col min="6726" max="6726" width="10.625" style="15" customWidth="1"/>
    <col min="6727" max="6730" width="9.875" style="15" customWidth="1"/>
    <col min="6731" max="6734" width="8.25" style="15" customWidth="1"/>
    <col min="6735" max="6736" width="8.625" style="15" customWidth="1"/>
    <col min="6737" max="6747" width="8.75" style="15" customWidth="1"/>
    <col min="6748" max="6748" width="8.625" style="15" customWidth="1"/>
    <col min="6749" max="6749" width="10.625" style="15" customWidth="1"/>
    <col min="6750" max="6753" width="9.875" style="15" customWidth="1"/>
    <col min="6754" max="6757" width="8.25" style="15" customWidth="1"/>
    <col min="6758" max="6759" width="8.625" style="15" customWidth="1"/>
    <col min="6760" max="6770" width="8.75" style="15" customWidth="1"/>
    <col min="6771" max="6771" width="8.625" style="15" customWidth="1"/>
    <col min="6772" max="6772" width="10.625" style="15" customWidth="1"/>
    <col min="6773" max="6773" width="8.875" style="15" customWidth="1"/>
    <col min="6774" max="6782" width="8.25" style="15" customWidth="1"/>
    <col min="6783" max="6783" width="8.625" style="15" customWidth="1"/>
    <col min="6784" max="6791" width="7.75" style="15" customWidth="1"/>
    <col min="6792" max="6792" width="9" style="15" customWidth="1"/>
    <col min="6793" max="6793" width="7.75" style="15" customWidth="1"/>
    <col min="6794" max="6794" width="8" style="15" customWidth="1"/>
    <col min="6795" max="6795" width="7.75" style="15" customWidth="1"/>
    <col min="6796" max="6796" width="8.625" style="15" customWidth="1"/>
    <col min="6797" max="6797" width="10.625" style="15" customWidth="1"/>
    <col min="6798" max="6801" width="6.625" style="15" customWidth="1"/>
    <col min="6802" max="6802" width="8.875" style="15" customWidth="1"/>
    <col min="6803" max="6803" width="6.875" style="15" customWidth="1"/>
    <col min="6804" max="6804" width="8.625" style="15" customWidth="1"/>
    <col min="6805" max="6805" width="6.875" style="15" customWidth="1"/>
    <col min="6806" max="6806" width="6.75" style="15" customWidth="1"/>
    <col min="6807" max="6809" width="6.875" style="15" customWidth="1"/>
    <col min="6810" max="6905" width="9" style="15" hidden="1" customWidth="1"/>
    <col min="6906" max="6912" width="9" style="15" hidden="1"/>
    <col min="6913" max="6913" width="10.625" style="15" customWidth="1"/>
    <col min="6914" max="6917" width="9.875" style="15" customWidth="1"/>
    <col min="6918" max="6921" width="8.25" style="15" customWidth="1"/>
    <col min="6922" max="6923" width="8.625" style="15" customWidth="1"/>
    <col min="6924" max="6934" width="8.75" style="15" customWidth="1"/>
    <col min="6935" max="6935" width="8.625" style="15" customWidth="1"/>
    <col min="6936" max="6936" width="10.625" style="15" customWidth="1"/>
    <col min="6937" max="6940" width="9.875" style="15" customWidth="1"/>
    <col min="6941" max="6944" width="8.25" style="15" customWidth="1"/>
    <col min="6945" max="6946" width="8.625" style="15" customWidth="1"/>
    <col min="6947" max="6957" width="8.75" style="15" customWidth="1"/>
    <col min="6958" max="6958" width="8.625" style="15" customWidth="1"/>
    <col min="6959" max="6959" width="10.625" style="15" customWidth="1"/>
    <col min="6960" max="6963" width="9.875" style="15" customWidth="1"/>
    <col min="6964" max="6967" width="8.25" style="15" customWidth="1"/>
    <col min="6968" max="6969" width="8.625" style="15" customWidth="1"/>
    <col min="6970" max="6980" width="8.75" style="15" customWidth="1"/>
    <col min="6981" max="6981" width="8.625" style="15" customWidth="1"/>
    <col min="6982" max="6982" width="10.625" style="15" customWidth="1"/>
    <col min="6983" max="6986" width="9.875" style="15" customWidth="1"/>
    <col min="6987" max="6990" width="8.25" style="15" customWidth="1"/>
    <col min="6991" max="6992" width="8.625" style="15" customWidth="1"/>
    <col min="6993" max="7003" width="8.75" style="15" customWidth="1"/>
    <col min="7004" max="7004" width="8.625" style="15" customWidth="1"/>
    <col min="7005" max="7005" width="10.625" style="15" customWidth="1"/>
    <col min="7006" max="7009" width="9.875" style="15" customWidth="1"/>
    <col min="7010" max="7013" width="8.25" style="15" customWidth="1"/>
    <col min="7014" max="7015" width="8.625" style="15" customWidth="1"/>
    <col min="7016" max="7026" width="8.75" style="15" customWidth="1"/>
    <col min="7027" max="7027" width="8.625" style="15" customWidth="1"/>
    <col min="7028" max="7028" width="10.625" style="15" customWidth="1"/>
    <col min="7029" max="7029" width="8.875" style="15" customWidth="1"/>
    <col min="7030" max="7038" width="8.25" style="15" customWidth="1"/>
    <col min="7039" max="7039" width="8.625" style="15" customWidth="1"/>
    <col min="7040" max="7047" width="7.75" style="15" customWidth="1"/>
    <col min="7048" max="7048" width="9" style="15" customWidth="1"/>
    <col min="7049" max="7049" width="7.75" style="15" customWidth="1"/>
    <col min="7050" max="7050" width="8" style="15" customWidth="1"/>
    <col min="7051" max="7051" width="7.75" style="15" customWidth="1"/>
    <col min="7052" max="7052" width="8.625" style="15" customWidth="1"/>
    <col min="7053" max="7053" width="10.625" style="15" customWidth="1"/>
    <col min="7054" max="7057" width="6.625" style="15" customWidth="1"/>
    <col min="7058" max="7058" width="8.875" style="15" customWidth="1"/>
    <col min="7059" max="7059" width="6.875" style="15" customWidth="1"/>
    <col min="7060" max="7060" width="8.625" style="15" customWidth="1"/>
    <col min="7061" max="7061" width="6.875" style="15" customWidth="1"/>
    <col min="7062" max="7062" width="6.75" style="15" customWidth="1"/>
    <col min="7063" max="7065" width="6.875" style="15" customWidth="1"/>
    <col min="7066" max="7161" width="9" style="15" hidden="1" customWidth="1"/>
    <col min="7162" max="7168" width="9" style="15" hidden="1"/>
    <col min="7169" max="7169" width="10.625" style="15" customWidth="1"/>
    <col min="7170" max="7173" width="9.875" style="15" customWidth="1"/>
    <col min="7174" max="7177" width="8.25" style="15" customWidth="1"/>
    <col min="7178" max="7179" width="8.625" style="15" customWidth="1"/>
    <col min="7180" max="7190" width="8.75" style="15" customWidth="1"/>
    <col min="7191" max="7191" width="8.625" style="15" customWidth="1"/>
    <col min="7192" max="7192" width="10.625" style="15" customWidth="1"/>
    <col min="7193" max="7196" width="9.875" style="15" customWidth="1"/>
    <col min="7197" max="7200" width="8.25" style="15" customWidth="1"/>
    <col min="7201" max="7202" width="8.625" style="15" customWidth="1"/>
    <col min="7203" max="7213" width="8.75" style="15" customWidth="1"/>
    <col min="7214" max="7214" width="8.625" style="15" customWidth="1"/>
    <col min="7215" max="7215" width="10.625" style="15" customWidth="1"/>
    <col min="7216" max="7219" width="9.875" style="15" customWidth="1"/>
    <col min="7220" max="7223" width="8.25" style="15" customWidth="1"/>
    <col min="7224" max="7225" width="8.625" style="15" customWidth="1"/>
    <col min="7226" max="7236" width="8.75" style="15" customWidth="1"/>
    <col min="7237" max="7237" width="8.625" style="15" customWidth="1"/>
    <col min="7238" max="7238" width="10.625" style="15" customWidth="1"/>
    <col min="7239" max="7242" width="9.875" style="15" customWidth="1"/>
    <col min="7243" max="7246" width="8.25" style="15" customWidth="1"/>
    <col min="7247" max="7248" width="8.625" style="15" customWidth="1"/>
    <col min="7249" max="7259" width="8.75" style="15" customWidth="1"/>
    <col min="7260" max="7260" width="8.625" style="15" customWidth="1"/>
    <col min="7261" max="7261" width="10.625" style="15" customWidth="1"/>
    <col min="7262" max="7265" width="9.875" style="15" customWidth="1"/>
    <col min="7266" max="7269" width="8.25" style="15" customWidth="1"/>
    <col min="7270" max="7271" width="8.625" style="15" customWidth="1"/>
    <col min="7272" max="7282" width="8.75" style="15" customWidth="1"/>
    <col min="7283" max="7283" width="8.625" style="15" customWidth="1"/>
    <col min="7284" max="7284" width="10.625" style="15" customWidth="1"/>
    <col min="7285" max="7285" width="8.875" style="15" customWidth="1"/>
    <col min="7286" max="7294" width="8.25" style="15" customWidth="1"/>
    <col min="7295" max="7295" width="8.625" style="15" customWidth="1"/>
    <col min="7296" max="7303" width="7.75" style="15" customWidth="1"/>
    <col min="7304" max="7304" width="9" style="15" customWidth="1"/>
    <col min="7305" max="7305" width="7.75" style="15" customWidth="1"/>
    <col min="7306" max="7306" width="8" style="15" customWidth="1"/>
    <col min="7307" max="7307" width="7.75" style="15" customWidth="1"/>
    <col min="7308" max="7308" width="8.625" style="15" customWidth="1"/>
    <col min="7309" max="7309" width="10.625" style="15" customWidth="1"/>
    <col min="7310" max="7313" width="6.625" style="15" customWidth="1"/>
    <col min="7314" max="7314" width="8.875" style="15" customWidth="1"/>
    <col min="7315" max="7315" width="6.875" style="15" customWidth="1"/>
    <col min="7316" max="7316" width="8.625" style="15" customWidth="1"/>
    <col min="7317" max="7317" width="6.875" style="15" customWidth="1"/>
    <col min="7318" max="7318" width="6.75" style="15" customWidth="1"/>
    <col min="7319" max="7321" width="6.875" style="15" customWidth="1"/>
    <col min="7322" max="7417" width="9" style="15" hidden="1" customWidth="1"/>
    <col min="7418" max="7424" width="9" style="15" hidden="1"/>
    <col min="7425" max="7425" width="10.625" style="15" customWidth="1"/>
    <col min="7426" max="7429" width="9.875" style="15" customWidth="1"/>
    <col min="7430" max="7433" width="8.25" style="15" customWidth="1"/>
    <col min="7434" max="7435" width="8.625" style="15" customWidth="1"/>
    <col min="7436" max="7446" width="8.75" style="15" customWidth="1"/>
    <col min="7447" max="7447" width="8.625" style="15" customWidth="1"/>
    <col min="7448" max="7448" width="10.625" style="15" customWidth="1"/>
    <col min="7449" max="7452" width="9.875" style="15" customWidth="1"/>
    <col min="7453" max="7456" width="8.25" style="15" customWidth="1"/>
    <col min="7457" max="7458" width="8.625" style="15" customWidth="1"/>
    <col min="7459" max="7469" width="8.75" style="15" customWidth="1"/>
    <col min="7470" max="7470" width="8.625" style="15" customWidth="1"/>
    <col min="7471" max="7471" width="10.625" style="15" customWidth="1"/>
    <col min="7472" max="7475" width="9.875" style="15" customWidth="1"/>
    <col min="7476" max="7479" width="8.25" style="15" customWidth="1"/>
    <col min="7480" max="7481" width="8.625" style="15" customWidth="1"/>
    <col min="7482" max="7492" width="8.75" style="15" customWidth="1"/>
    <col min="7493" max="7493" width="8.625" style="15" customWidth="1"/>
    <col min="7494" max="7494" width="10.625" style="15" customWidth="1"/>
    <col min="7495" max="7498" width="9.875" style="15" customWidth="1"/>
    <col min="7499" max="7502" width="8.25" style="15" customWidth="1"/>
    <col min="7503" max="7504" width="8.625" style="15" customWidth="1"/>
    <col min="7505" max="7515" width="8.75" style="15" customWidth="1"/>
    <col min="7516" max="7516" width="8.625" style="15" customWidth="1"/>
    <col min="7517" max="7517" width="10.625" style="15" customWidth="1"/>
    <col min="7518" max="7521" width="9.875" style="15" customWidth="1"/>
    <col min="7522" max="7525" width="8.25" style="15" customWidth="1"/>
    <col min="7526" max="7527" width="8.625" style="15" customWidth="1"/>
    <col min="7528" max="7538" width="8.75" style="15" customWidth="1"/>
    <col min="7539" max="7539" width="8.625" style="15" customWidth="1"/>
    <col min="7540" max="7540" width="10.625" style="15" customWidth="1"/>
    <col min="7541" max="7541" width="8.875" style="15" customWidth="1"/>
    <col min="7542" max="7550" width="8.25" style="15" customWidth="1"/>
    <col min="7551" max="7551" width="8.625" style="15" customWidth="1"/>
    <col min="7552" max="7559" width="7.75" style="15" customWidth="1"/>
    <col min="7560" max="7560" width="9" style="15" customWidth="1"/>
    <col min="7561" max="7561" width="7.75" style="15" customWidth="1"/>
    <col min="7562" max="7562" width="8" style="15" customWidth="1"/>
    <col min="7563" max="7563" width="7.75" style="15" customWidth="1"/>
    <col min="7564" max="7564" width="8.625" style="15" customWidth="1"/>
    <col min="7565" max="7565" width="10.625" style="15" customWidth="1"/>
    <col min="7566" max="7569" width="6.625" style="15" customWidth="1"/>
    <col min="7570" max="7570" width="8.875" style="15" customWidth="1"/>
    <col min="7571" max="7571" width="6.875" style="15" customWidth="1"/>
    <col min="7572" max="7572" width="8.625" style="15" customWidth="1"/>
    <col min="7573" max="7573" width="6.875" style="15" customWidth="1"/>
    <col min="7574" max="7574" width="6.75" style="15" customWidth="1"/>
    <col min="7575" max="7577" width="6.875" style="15" customWidth="1"/>
    <col min="7578" max="7673" width="9" style="15" hidden="1" customWidth="1"/>
    <col min="7674" max="7680" width="9" style="15" hidden="1"/>
    <col min="7681" max="7681" width="10.625" style="15" customWidth="1"/>
    <col min="7682" max="7685" width="9.875" style="15" customWidth="1"/>
    <col min="7686" max="7689" width="8.25" style="15" customWidth="1"/>
    <col min="7690" max="7691" width="8.625" style="15" customWidth="1"/>
    <col min="7692" max="7702" width="8.75" style="15" customWidth="1"/>
    <col min="7703" max="7703" width="8.625" style="15" customWidth="1"/>
    <col min="7704" max="7704" width="10.625" style="15" customWidth="1"/>
    <col min="7705" max="7708" width="9.875" style="15" customWidth="1"/>
    <col min="7709" max="7712" width="8.25" style="15" customWidth="1"/>
    <col min="7713" max="7714" width="8.625" style="15" customWidth="1"/>
    <col min="7715" max="7725" width="8.75" style="15" customWidth="1"/>
    <col min="7726" max="7726" width="8.625" style="15" customWidth="1"/>
    <col min="7727" max="7727" width="10.625" style="15" customWidth="1"/>
    <col min="7728" max="7731" width="9.875" style="15" customWidth="1"/>
    <col min="7732" max="7735" width="8.25" style="15" customWidth="1"/>
    <col min="7736" max="7737" width="8.625" style="15" customWidth="1"/>
    <col min="7738" max="7748" width="8.75" style="15" customWidth="1"/>
    <col min="7749" max="7749" width="8.625" style="15" customWidth="1"/>
    <col min="7750" max="7750" width="10.625" style="15" customWidth="1"/>
    <col min="7751" max="7754" width="9.875" style="15" customWidth="1"/>
    <col min="7755" max="7758" width="8.25" style="15" customWidth="1"/>
    <col min="7759" max="7760" width="8.625" style="15" customWidth="1"/>
    <col min="7761" max="7771" width="8.75" style="15" customWidth="1"/>
    <col min="7772" max="7772" width="8.625" style="15" customWidth="1"/>
    <col min="7773" max="7773" width="10.625" style="15" customWidth="1"/>
    <col min="7774" max="7777" width="9.875" style="15" customWidth="1"/>
    <col min="7778" max="7781" width="8.25" style="15" customWidth="1"/>
    <col min="7782" max="7783" width="8.625" style="15" customWidth="1"/>
    <col min="7784" max="7794" width="8.75" style="15" customWidth="1"/>
    <col min="7795" max="7795" width="8.625" style="15" customWidth="1"/>
    <col min="7796" max="7796" width="10.625" style="15" customWidth="1"/>
    <col min="7797" max="7797" width="8.875" style="15" customWidth="1"/>
    <col min="7798" max="7806" width="8.25" style="15" customWidth="1"/>
    <col min="7807" max="7807" width="8.625" style="15" customWidth="1"/>
    <col min="7808" max="7815" width="7.75" style="15" customWidth="1"/>
    <col min="7816" max="7816" width="9" style="15" customWidth="1"/>
    <col min="7817" max="7817" width="7.75" style="15" customWidth="1"/>
    <col min="7818" max="7818" width="8" style="15" customWidth="1"/>
    <col min="7819" max="7819" width="7.75" style="15" customWidth="1"/>
    <col min="7820" max="7820" width="8.625" style="15" customWidth="1"/>
    <col min="7821" max="7821" width="10.625" style="15" customWidth="1"/>
    <col min="7822" max="7825" width="6.625" style="15" customWidth="1"/>
    <col min="7826" max="7826" width="8.875" style="15" customWidth="1"/>
    <col min="7827" max="7827" width="6.875" style="15" customWidth="1"/>
    <col min="7828" max="7828" width="8.625" style="15" customWidth="1"/>
    <col min="7829" max="7829" width="6.875" style="15" customWidth="1"/>
    <col min="7830" max="7830" width="6.75" style="15" customWidth="1"/>
    <col min="7831" max="7833" width="6.875" style="15" customWidth="1"/>
    <col min="7834" max="7929" width="9" style="15" hidden="1" customWidth="1"/>
    <col min="7930" max="7936" width="9" style="15" hidden="1"/>
    <col min="7937" max="7937" width="10.625" style="15" customWidth="1"/>
    <col min="7938" max="7941" width="9.875" style="15" customWidth="1"/>
    <col min="7942" max="7945" width="8.25" style="15" customWidth="1"/>
    <col min="7946" max="7947" width="8.625" style="15" customWidth="1"/>
    <col min="7948" max="7958" width="8.75" style="15" customWidth="1"/>
    <col min="7959" max="7959" width="8.625" style="15" customWidth="1"/>
    <col min="7960" max="7960" width="10.625" style="15" customWidth="1"/>
    <col min="7961" max="7964" width="9.875" style="15" customWidth="1"/>
    <col min="7965" max="7968" width="8.25" style="15" customWidth="1"/>
    <col min="7969" max="7970" width="8.625" style="15" customWidth="1"/>
    <col min="7971" max="7981" width="8.75" style="15" customWidth="1"/>
    <col min="7982" max="7982" width="8.625" style="15" customWidth="1"/>
    <col min="7983" max="7983" width="10.625" style="15" customWidth="1"/>
    <col min="7984" max="7987" width="9.875" style="15" customWidth="1"/>
    <col min="7988" max="7991" width="8.25" style="15" customWidth="1"/>
    <col min="7992" max="7993" width="8.625" style="15" customWidth="1"/>
    <col min="7994" max="8004" width="8.75" style="15" customWidth="1"/>
    <col min="8005" max="8005" width="8.625" style="15" customWidth="1"/>
    <col min="8006" max="8006" width="10.625" style="15" customWidth="1"/>
    <col min="8007" max="8010" width="9.875" style="15" customWidth="1"/>
    <col min="8011" max="8014" width="8.25" style="15" customWidth="1"/>
    <col min="8015" max="8016" width="8.625" style="15" customWidth="1"/>
    <col min="8017" max="8027" width="8.75" style="15" customWidth="1"/>
    <col min="8028" max="8028" width="8.625" style="15" customWidth="1"/>
    <col min="8029" max="8029" width="10.625" style="15" customWidth="1"/>
    <col min="8030" max="8033" width="9.875" style="15" customWidth="1"/>
    <col min="8034" max="8037" width="8.25" style="15" customWidth="1"/>
    <col min="8038" max="8039" width="8.625" style="15" customWidth="1"/>
    <col min="8040" max="8050" width="8.75" style="15" customWidth="1"/>
    <col min="8051" max="8051" width="8.625" style="15" customWidth="1"/>
    <col min="8052" max="8052" width="10.625" style="15" customWidth="1"/>
    <col min="8053" max="8053" width="8.875" style="15" customWidth="1"/>
    <col min="8054" max="8062" width="8.25" style="15" customWidth="1"/>
    <col min="8063" max="8063" width="8.625" style="15" customWidth="1"/>
    <col min="8064" max="8071" width="7.75" style="15" customWidth="1"/>
    <col min="8072" max="8072" width="9" style="15" customWidth="1"/>
    <col min="8073" max="8073" width="7.75" style="15" customWidth="1"/>
    <col min="8074" max="8074" width="8" style="15" customWidth="1"/>
    <col min="8075" max="8075" width="7.75" style="15" customWidth="1"/>
    <col min="8076" max="8076" width="8.625" style="15" customWidth="1"/>
    <col min="8077" max="8077" width="10.625" style="15" customWidth="1"/>
    <col min="8078" max="8081" width="6.625" style="15" customWidth="1"/>
    <col min="8082" max="8082" width="8.875" style="15" customWidth="1"/>
    <col min="8083" max="8083" width="6.875" style="15" customWidth="1"/>
    <col min="8084" max="8084" width="8.625" style="15" customWidth="1"/>
    <col min="8085" max="8085" width="6.875" style="15" customWidth="1"/>
    <col min="8086" max="8086" width="6.75" style="15" customWidth="1"/>
    <col min="8087" max="8089" width="6.875" style="15" customWidth="1"/>
    <col min="8090" max="8185" width="9" style="15" hidden="1" customWidth="1"/>
    <col min="8186" max="8192" width="9" style="15" hidden="1"/>
    <col min="8193" max="8193" width="10.625" style="15" customWidth="1"/>
    <col min="8194" max="8197" width="9.875" style="15" customWidth="1"/>
    <col min="8198" max="8201" width="8.25" style="15" customWidth="1"/>
    <col min="8202" max="8203" width="8.625" style="15" customWidth="1"/>
    <col min="8204" max="8214" width="8.75" style="15" customWidth="1"/>
    <col min="8215" max="8215" width="8.625" style="15" customWidth="1"/>
    <col min="8216" max="8216" width="10.625" style="15" customWidth="1"/>
    <col min="8217" max="8220" width="9.875" style="15" customWidth="1"/>
    <col min="8221" max="8224" width="8.25" style="15" customWidth="1"/>
    <col min="8225" max="8226" width="8.625" style="15" customWidth="1"/>
    <col min="8227" max="8237" width="8.75" style="15" customWidth="1"/>
    <col min="8238" max="8238" width="8.625" style="15" customWidth="1"/>
    <col min="8239" max="8239" width="10.625" style="15" customWidth="1"/>
    <col min="8240" max="8243" width="9.875" style="15" customWidth="1"/>
    <col min="8244" max="8247" width="8.25" style="15" customWidth="1"/>
    <col min="8248" max="8249" width="8.625" style="15" customWidth="1"/>
    <col min="8250" max="8260" width="8.75" style="15" customWidth="1"/>
    <col min="8261" max="8261" width="8.625" style="15" customWidth="1"/>
    <col min="8262" max="8262" width="10.625" style="15" customWidth="1"/>
    <col min="8263" max="8266" width="9.875" style="15" customWidth="1"/>
    <col min="8267" max="8270" width="8.25" style="15" customWidth="1"/>
    <col min="8271" max="8272" width="8.625" style="15" customWidth="1"/>
    <col min="8273" max="8283" width="8.75" style="15" customWidth="1"/>
    <col min="8284" max="8284" width="8.625" style="15" customWidth="1"/>
    <col min="8285" max="8285" width="10.625" style="15" customWidth="1"/>
    <col min="8286" max="8289" width="9.875" style="15" customWidth="1"/>
    <col min="8290" max="8293" width="8.25" style="15" customWidth="1"/>
    <col min="8294" max="8295" width="8.625" style="15" customWidth="1"/>
    <col min="8296" max="8306" width="8.75" style="15" customWidth="1"/>
    <col min="8307" max="8307" width="8.625" style="15" customWidth="1"/>
    <col min="8308" max="8308" width="10.625" style="15" customWidth="1"/>
    <col min="8309" max="8309" width="8.875" style="15" customWidth="1"/>
    <col min="8310" max="8318" width="8.25" style="15" customWidth="1"/>
    <col min="8319" max="8319" width="8.625" style="15" customWidth="1"/>
    <col min="8320" max="8327" width="7.75" style="15" customWidth="1"/>
    <col min="8328" max="8328" width="9" style="15" customWidth="1"/>
    <col min="8329" max="8329" width="7.75" style="15" customWidth="1"/>
    <col min="8330" max="8330" width="8" style="15" customWidth="1"/>
    <col min="8331" max="8331" width="7.75" style="15" customWidth="1"/>
    <col min="8332" max="8332" width="8.625" style="15" customWidth="1"/>
    <col min="8333" max="8333" width="10.625" style="15" customWidth="1"/>
    <col min="8334" max="8337" width="6.625" style="15" customWidth="1"/>
    <col min="8338" max="8338" width="8.875" style="15" customWidth="1"/>
    <col min="8339" max="8339" width="6.875" style="15" customWidth="1"/>
    <col min="8340" max="8340" width="8.625" style="15" customWidth="1"/>
    <col min="8341" max="8341" width="6.875" style="15" customWidth="1"/>
    <col min="8342" max="8342" width="6.75" style="15" customWidth="1"/>
    <col min="8343" max="8345" width="6.875" style="15" customWidth="1"/>
    <col min="8346" max="8441" width="9" style="15" hidden="1" customWidth="1"/>
    <col min="8442" max="8448" width="9" style="15" hidden="1"/>
    <col min="8449" max="8449" width="10.625" style="15" customWidth="1"/>
    <col min="8450" max="8453" width="9.875" style="15" customWidth="1"/>
    <col min="8454" max="8457" width="8.25" style="15" customWidth="1"/>
    <col min="8458" max="8459" width="8.625" style="15" customWidth="1"/>
    <col min="8460" max="8470" width="8.75" style="15" customWidth="1"/>
    <col min="8471" max="8471" width="8.625" style="15" customWidth="1"/>
    <col min="8472" max="8472" width="10.625" style="15" customWidth="1"/>
    <col min="8473" max="8476" width="9.875" style="15" customWidth="1"/>
    <col min="8477" max="8480" width="8.25" style="15" customWidth="1"/>
    <col min="8481" max="8482" width="8.625" style="15" customWidth="1"/>
    <col min="8483" max="8493" width="8.75" style="15" customWidth="1"/>
    <col min="8494" max="8494" width="8.625" style="15" customWidth="1"/>
    <col min="8495" max="8495" width="10.625" style="15" customWidth="1"/>
    <col min="8496" max="8499" width="9.875" style="15" customWidth="1"/>
    <col min="8500" max="8503" width="8.25" style="15" customWidth="1"/>
    <col min="8504" max="8505" width="8.625" style="15" customWidth="1"/>
    <col min="8506" max="8516" width="8.75" style="15" customWidth="1"/>
    <col min="8517" max="8517" width="8.625" style="15" customWidth="1"/>
    <col min="8518" max="8518" width="10.625" style="15" customWidth="1"/>
    <col min="8519" max="8522" width="9.875" style="15" customWidth="1"/>
    <col min="8523" max="8526" width="8.25" style="15" customWidth="1"/>
    <col min="8527" max="8528" width="8.625" style="15" customWidth="1"/>
    <col min="8529" max="8539" width="8.75" style="15" customWidth="1"/>
    <col min="8540" max="8540" width="8.625" style="15" customWidth="1"/>
    <col min="8541" max="8541" width="10.625" style="15" customWidth="1"/>
    <col min="8542" max="8545" width="9.875" style="15" customWidth="1"/>
    <col min="8546" max="8549" width="8.25" style="15" customWidth="1"/>
    <col min="8550" max="8551" width="8.625" style="15" customWidth="1"/>
    <col min="8552" max="8562" width="8.75" style="15" customWidth="1"/>
    <col min="8563" max="8563" width="8.625" style="15" customWidth="1"/>
    <col min="8564" max="8564" width="10.625" style="15" customWidth="1"/>
    <col min="8565" max="8565" width="8.875" style="15" customWidth="1"/>
    <col min="8566" max="8574" width="8.25" style="15" customWidth="1"/>
    <col min="8575" max="8575" width="8.625" style="15" customWidth="1"/>
    <col min="8576" max="8583" width="7.75" style="15" customWidth="1"/>
    <col min="8584" max="8584" width="9" style="15" customWidth="1"/>
    <col min="8585" max="8585" width="7.75" style="15" customWidth="1"/>
    <col min="8586" max="8586" width="8" style="15" customWidth="1"/>
    <col min="8587" max="8587" width="7.75" style="15" customWidth="1"/>
    <col min="8588" max="8588" width="8.625" style="15" customWidth="1"/>
    <col min="8589" max="8589" width="10.625" style="15" customWidth="1"/>
    <col min="8590" max="8593" width="6.625" style="15" customWidth="1"/>
    <col min="8594" max="8594" width="8.875" style="15" customWidth="1"/>
    <col min="8595" max="8595" width="6.875" style="15" customWidth="1"/>
    <col min="8596" max="8596" width="8.625" style="15" customWidth="1"/>
    <col min="8597" max="8597" width="6.875" style="15" customWidth="1"/>
    <col min="8598" max="8598" width="6.75" style="15" customWidth="1"/>
    <col min="8599" max="8601" width="6.875" style="15" customWidth="1"/>
    <col min="8602" max="8697" width="9" style="15" hidden="1" customWidth="1"/>
    <col min="8698" max="8704" width="9" style="15" hidden="1"/>
    <col min="8705" max="8705" width="10.625" style="15" customWidth="1"/>
    <col min="8706" max="8709" width="9.875" style="15" customWidth="1"/>
    <col min="8710" max="8713" width="8.25" style="15" customWidth="1"/>
    <col min="8714" max="8715" width="8.625" style="15" customWidth="1"/>
    <col min="8716" max="8726" width="8.75" style="15" customWidth="1"/>
    <col min="8727" max="8727" width="8.625" style="15" customWidth="1"/>
    <col min="8728" max="8728" width="10.625" style="15" customWidth="1"/>
    <col min="8729" max="8732" width="9.875" style="15" customWidth="1"/>
    <col min="8733" max="8736" width="8.25" style="15" customWidth="1"/>
    <col min="8737" max="8738" width="8.625" style="15" customWidth="1"/>
    <col min="8739" max="8749" width="8.75" style="15" customWidth="1"/>
    <col min="8750" max="8750" width="8.625" style="15" customWidth="1"/>
    <col min="8751" max="8751" width="10.625" style="15" customWidth="1"/>
    <col min="8752" max="8755" width="9.875" style="15" customWidth="1"/>
    <col min="8756" max="8759" width="8.25" style="15" customWidth="1"/>
    <col min="8760" max="8761" width="8.625" style="15" customWidth="1"/>
    <col min="8762" max="8772" width="8.75" style="15" customWidth="1"/>
    <col min="8773" max="8773" width="8.625" style="15" customWidth="1"/>
    <col min="8774" max="8774" width="10.625" style="15" customWidth="1"/>
    <col min="8775" max="8778" width="9.875" style="15" customWidth="1"/>
    <col min="8779" max="8782" width="8.25" style="15" customWidth="1"/>
    <col min="8783" max="8784" width="8.625" style="15" customWidth="1"/>
    <col min="8785" max="8795" width="8.75" style="15" customWidth="1"/>
    <col min="8796" max="8796" width="8.625" style="15" customWidth="1"/>
    <col min="8797" max="8797" width="10.625" style="15" customWidth="1"/>
    <col min="8798" max="8801" width="9.875" style="15" customWidth="1"/>
    <col min="8802" max="8805" width="8.25" style="15" customWidth="1"/>
    <col min="8806" max="8807" width="8.625" style="15" customWidth="1"/>
    <col min="8808" max="8818" width="8.75" style="15" customWidth="1"/>
    <col min="8819" max="8819" width="8.625" style="15" customWidth="1"/>
    <col min="8820" max="8820" width="10.625" style="15" customWidth="1"/>
    <col min="8821" max="8821" width="8.875" style="15" customWidth="1"/>
    <col min="8822" max="8830" width="8.25" style="15" customWidth="1"/>
    <col min="8831" max="8831" width="8.625" style="15" customWidth="1"/>
    <col min="8832" max="8839" width="7.75" style="15" customWidth="1"/>
    <col min="8840" max="8840" width="9" style="15" customWidth="1"/>
    <col min="8841" max="8841" width="7.75" style="15" customWidth="1"/>
    <col min="8842" max="8842" width="8" style="15" customWidth="1"/>
    <col min="8843" max="8843" width="7.75" style="15" customWidth="1"/>
    <col min="8844" max="8844" width="8.625" style="15" customWidth="1"/>
    <col min="8845" max="8845" width="10.625" style="15" customWidth="1"/>
    <col min="8846" max="8849" width="6.625" style="15" customWidth="1"/>
    <col min="8850" max="8850" width="8.875" style="15" customWidth="1"/>
    <col min="8851" max="8851" width="6.875" style="15" customWidth="1"/>
    <col min="8852" max="8852" width="8.625" style="15" customWidth="1"/>
    <col min="8853" max="8853" width="6.875" style="15" customWidth="1"/>
    <col min="8854" max="8854" width="6.75" style="15" customWidth="1"/>
    <col min="8855" max="8857" width="6.875" style="15" customWidth="1"/>
    <col min="8858" max="8953" width="9" style="15" hidden="1" customWidth="1"/>
    <col min="8954" max="8960" width="9" style="15" hidden="1"/>
    <col min="8961" max="8961" width="10.625" style="15" customWidth="1"/>
    <col min="8962" max="8965" width="9.875" style="15" customWidth="1"/>
    <col min="8966" max="8969" width="8.25" style="15" customWidth="1"/>
    <col min="8970" max="8971" width="8.625" style="15" customWidth="1"/>
    <col min="8972" max="8982" width="8.75" style="15" customWidth="1"/>
    <col min="8983" max="8983" width="8.625" style="15" customWidth="1"/>
    <col min="8984" max="8984" width="10.625" style="15" customWidth="1"/>
    <col min="8985" max="8988" width="9.875" style="15" customWidth="1"/>
    <col min="8989" max="8992" width="8.25" style="15" customWidth="1"/>
    <col min="8993" max="8994" width="8.625" style="15" customWidth="1"/>
    <col min="8995" max="9005" width="8.75" style="15" customWidth="1"/>
    <col min="9006" max="9006" width="8.625" style="15" customWidth="1"/>
    <col min="9007" max="9007" width="10.625" style="15" customWidth="1"/>
    <col min="9008" max="9011" width="9.875" style="15" customWidth="1"/>
    <col min="9012" max="9015" width="8.25" style="15" customWidth="1"/>
    <col min="9016" max="9017" width="8.625" style="15" customWidth="1"/>
    <col min="9018" max="9028" width="8.75" style="15" customWidth="1"/>
    <col min="9029" max="9029" width="8.625" style="15" customWidth="1"/>
    <col min="9030" max="9030" width="10.625" style="15" customWidth="1"/>
    <col min="9031" max="9034" width="9.875" style="15" customWidth="1"/>
    <col min="9035" max="9038" width="8.25" style="15" customWidth="1"/>
    <col min="9039" max="9040" width="8.625" style="15" customWidth="1"/>
    <col min="9041" max="9051" width="8.75" style="15" customWidth="1"/>
    <col min="9052" max="9052" width="8.625" style="15" customWidth="1"/>
    <col min="9053" max="9053" width="10.625" style="15" customWidth="1"/>
    <col min="9054" max="9057" width="9.875" style="15" customWidth="1"/>
    <col min="9058" max="9061" width="8.25" style="15" customWidth="1"/>
    <col min="9062" max="9063" width="8.625" style="15" customWidth="1"/>
    <col min="9064" max="9074" width="8.75" style="15" customWidth="1"/>
    <col min="9075" max="9075" width="8.625" style="15" customWidth="1"/>
    <col min="9076" max="9076" width="10.625" style="15" customWidth="1"/>
    <col min="9077" max="9077" width="8.875" style="15" customWidth="1"/>
    <col min="9078" max="9086" width="8.25" style="15" customWidth="1"/>
    <col min="9087" max="9087" width="8.625" style="15" customWidth="1"/>
    <col min="9088" max="9095" width="7.75" style="15" customWidth="1"/>
    <col min="9096" max="9096" width="9" style="15" customWidth="1"/>
    <col min="9097" max="9097" width="7.75" style="15" customWidth="1"/>
    <col min="9098" max="9098" width="8" style="15" customWidth="1"/>
    <col min="9099" max="9099" width="7.75" style="15" customWidth="1"/>
    <col min="9100" max="9100" width="8.625" style="15" customWidth="1"/>
    <col min="9101" max="9101" width="10.625" style="15" customWidth="1"/>
    <col min="9102" max="9105" width="6.625" style="15" customWidth="1"/>
    <col min="9106" max="9106" width="8.875" style="15" customWidth="1"/>
    <col min="9107" max="9107" width="6.875" style="15" customWidth="1"/>
    <col min="9108" max="9108" width="8.625" style="15" customWidth="1"/>
    <col min="9109" max="9109" width="6.875" style="15" customWidth="1"/>
    <col min="9110" max="9110" width="6.75" style="15" customWidth="1"/>
    <col min="9111" max="9113" width="6.875" style="15" customWidth="1"/>
    <col min="9114" max="9209" width="9" style="15" hidden="1" customWidth="1"/>
    <col min="9210" max="9216" width="9" style="15" hidden="1"/>
    <col min="9217" max="9217" width="10.625" style="15" customWidth="1"/>
    <col min="9218" max="9221" width="9.875" style="15" customWidth="1"/>
    <col min="9222" max="9225" width="8.25" style="15" customWidth="1"/>
    <col min="9226" max="9227" width="8.625" style="15" customWidth="1"/>
    <col min="9228" max="9238" width="8.75" style="15" customWidth="1"/>
    <col min="9239" max="9239" width="8.625" style="15" customWidth="1"/>
    <col min="9240" max="9240" width="10.625" style="15" customWidth="1"/>
    <col min="9241" max="9244" width="9.875" style="15" customWidth="1"/>
    <col min="9245" max="9248" width="8.25" style="15" customWidth="1"/>
    <col min="9249" max="9250" width="8.625" style="15" customWidth="1"/>
    <col min="9251" max="9261" width="8.75" style="15" customWidth="1"/>
    <col min="9262" max="9262" width="8.625" style="15" customWidth="1"/>
    <col min="9263" max="9263" width="10.625" style="15" customWidth="1"/>
    <col min="9264" max="9267" width="9.875" style="15" customWidth="1"/>
    <col min="9268" max="9271" width="8.25" style="15" customWidth="1"/>
    <col min="9272" max="9273" width="8.625" style="15" customWidth="1"/>
    <col min="9274" max="9284" width="8.75" style="15" customWidth="1"/>
    <col min="9285" max="9285" width="8.625" style="15" customWidth="1"/>
    <col min="9286" max="9286" width="10.625" style="15" customWidth="1"/>
    <col min="9287" max="9290" width="9.875" style="15" customWidth="1"/>
    <col min="9291" max="9294" width="8.25" style="15" customWidth="1"/>
    <col min="9295" max="9296" width="8.625" style="15" customWidth="1"/>
    <col min="9297" max="9307" width="8.75" style="15" customWidth="1"/>
    <col min="9308" max="9308" width="8.625" style="15" customWidth="1"/>
    <col min="9309" max="9309" width="10.625" style="15" customWidth="1"/>
    <col min="9310" max="9313" width="9.875" style="15" customWidth="1"/>
    <col min="9314" max="9317" width="8.25" style="15" customWidth="1"/>
    <col min="9318" max="9319" width="8.625" style="15" customWidth="1"/>
    <col min="9320" max="9330" width="8.75" style="15" customWidth="1"/>
    <col min="9331" max="9331" width="8.625" style="15" customWidth="1"/>
    <col min="9332" max="9332" width="10.625" style="15" customWidth="1"/>
    <col min="9333" max="9333" width="8.875" style="15" customWidth="1"/>
    <col min="9334" max="9342" width="8.25" style="15" customWidth="1"/>
    <col min="9343" max="9343" width="8.625" style="15" customWidth="1"/>
    <col min="9344" max="9351" width="7.75" style="15" customWidth="1"/>
    <col min="9352" max="9352" width="9" style="15" customWidth="1"/>
    <col min="9353" max="9353" width="7.75" style="15" customWidth="1"/>
    <col min="9354" max="9354" width="8" style="15" customWidth="1"/>
    <col min="9355" max="9355" width="7.75" style="15" customWidth="1"/>
    <col min="9356" max="9356" width="8.625" style="15" customWidth="1"/>
    <col min="9357" max="9357" width="10.625" style="15" customWidth="1"/>
    <col min="9358" max="9361" width="6.625" style="15" customWidth="1"/>
    <col min="9362" max="9362" width="8.875" style="15" customWidth="1"/>
    <col min="9363" max="9363" width="6.875" style="15" customWidth="1"/>
    <col min="9364" max="9364" width="8.625" style="15" customWidth="1"/>
    <col min="9365" max="9365" width="6.875" style="15" customWidth="1"/>
    <col min="9366" max="9366" width="6.75" style="15" customWidth="1"/>
    <col min="9367" max="9369" width="6.875" style="15" customWidth="1"/>
    <col min="9370" max="9465" width="9" style="15" hidden="1" customWidth="1"/>
    <col min="9466" max="9472" width="9" style="15" hidden="1"/>
    <col min="9473" max="9473" width="10.625" style="15" customWidth="1"/>
    <col min="9474" max="9477" width="9.875" style="15" customWidth="1"/>
    <col min="9478" max="9481" width="8.25" style="15" customWidth="1"/>
    <col min="9482" max="9483" width="8.625" style="15" customWidth="1"/>
    <col min="9484" max="9494" width="8.75" style="15" customWidth="1"/>
    <col min="9495" max="9495" width="8.625" style="15" customWidth="1"/>
    <col min="9496" max="9496" width="10.625" style="15" customWidth="1"/>
    <col min="9497" max="9500" width="9.875" style="15" customWidth="1"/>
    <col min="9501" max="9504" width="8.25" style="15" customWidth="1"/>
    <col min="9505" max="9506" width="8.625" style="15" customWidth="1"/>
    <col min="9507" max="9517" width="8.75" style="15" customWidth="1"/>
    <col min="9518" max="9518" width="8.625" style="15" customWidth="1"/>
    <col min="9519" max="9519" width="10.625" style="15" customWidth="1"/>
    <col min="9520" max="9523" width="9.875" style="15" customWidth="1"/>
    <col min="9524" max="9527" width="8.25" style="15" customWidth="1"/>
    <col min="9528" max="9529" width="8.625" style="15" customWidth="1"/>
    <col min="9530" max="9540" width="8.75" style="15" customWidth="1"/>
    <col min="9541" max="9541" width="8.625" style="15" customWidth="1"/>
    <col min="9542" max="9542" width="10.625" style="15" customWidth="1"/>
    <col min="9543" max="9546" width="9.875" style="15" customWidth="1"/>
    <col min="9547" max="9550" width="8.25" style="15" customWidth="1"/>
    <col min="9551" max="9552" width="8.625" style="15" customWidth="1"/>
    <col min="9553" max="9563" width="8.75" style="15" customWidth="1"/>
    <col min="9564" max="9564" width="8.625" style="15" customWidth="1"/>
    <col min="9565" max="9565" width="10.625" style="15" customWidth="1"/>
    <col min="9566" max="9569" width="9.875" style="15" customWidth="1"/>
    <col min="9570" max="9573" width="8.25" style="15" customWidth="1"/>
    <col min="9574" max="9575" width="8.625" style="15" customWidth="1"/>
    <col min="9576" max="9586" width="8.75" style="15" customWidth="1"/>
    <col min="9587" max="9587" width="8.625" style="15" customWidth="1"/>
    <col min="9588" max="9588" width="10.625" style="15" customWidth="1"/>
    <col min="9589" max="9589" width="8.875" style="15" customWidth="1"/>
    <col min="9590" max="9598" width="8.25" style="15" customWidth="1"/>
    <col min="9599" max="9599" width="8.625" style="15" customWidth="1"/>
    <col min="9600" max="9607" width="7.75" style="15" customWidth="1"/>
    <col min="9608" max="9608" width="9" style="15" customWidth="1"/>
    <col min="9609" max="9609" width="7.75" style="15" customWidth="1"/>
    <col min="9610" max="9610" width="8" style="15" customWidth="1"/>
    <col min="9611" max="9611" width="7.75" style="15" customWidth="1"/>
    <col min="9612" max="9612" width="8.625" style="15" customWidth="1"/>
    <col min="9613" max="9613" width="10.625" style="15" customWidth="1"/>
    <col min="9614" max="9617" width="6.625" style="15" customWidth="1"/>
    <col min="9618" max="9618" width="8.875" style="15" customWidth="1"/>
    <col min="9619" max="9619" width="6.875" style="15" customWidth="1"/>
    <col min="9620" max="9620" width="8.625" style="15" customWidth="1"/>
    <col min="9621" max="9621" width="6.875" style="15" customWidth="1"/>
    <col min="9622" max="9622" width="6.75" style="15" customWidth="1"/>
    <col min="9623" max="9625" width="6.875" style="15" customWidth="1"/>
    <col min="9626" max="9721" width="9" style="15" hidden="1" customWidth="1"/>
    <col min="9722" max="9728" width="9" style="15" hidden="1"/>
    <col min="9729" max="9729" width="10.625" style="15" customWidth="1"/>
    <col min="9730" max="9733" width="9.875" style="15" customWidth="1"/>
    <col min="9734" max="9737" width="8.25" style="15" customWidth="1"/>
    <col min="9738" max="9739" width="8.625" style="15" customWidth="1"/>
    <col min="9740" max="9750" width="8.75" style="15" customWidth="1"/>
    <col min="9751" max="9751" width="8.625" style="15" customWidth="1"/>
    <col min="9752" max="9752" width="10.625" style="15" customWidth="1"/>
    <col min="9753" max="9756" width="9.875" style="15" customWidth="1"/>
    <col min="9757" max="9760" width="8.25" style="15" customWidth="1"/>
    <col min="9761" max="9762" width="8.625" style="15" customWidth="1"/>
    <col min="9763" max="9773" width="8.75" style="15" customWidth="1"/>
    <col min="9774" max="9774" width="8.625" style="15" customWidth="1"/>
    <col min="9775" max="9775" width="10.625" style="15" customWidth="1"/>
    <col min="9776" max="9779" width="9.875" style="15" customWidth="1"/>
    <col min="9780" max="9783" width="8.25" style="15" customWidth="1"/>
    <col min="9784" max="9785" width="8.625" style="15" customWidth="1"/>
    <col min="9786" max="9796" width="8.75" style="15" customWidth="1"/>
    <col min="9797" max="9797" width="8.625" style="15" customWidth="1"/>
    <col min="9798" max="9798" width="10.625" style="15" customWidth="1"/>
    <col min="9799" max="9802" width="9.875" style="15" customWidth="1"/>
    <col min="9803" max="9806" width="8.25" style="15" customWidth="1"/>
    <col min="9807" max="9808" width="8.625" style="15" customWidth="1"/>
    <col min="9809" max="9819" width="8.75" style="15" customWidth="1"/>
    <col min="9820" max="9820" width="8.625" style="15" customWidth="1"/>
    <col min="9821" max="9821" width="10.625" style="15" customWidth="1"/>
    <col min="9822" max="9825" width="9.875" style="15" customWidth="1"/>
    <col min="9826" max="9829" width="8.25" style="15" customWidth="1"/>
    <col min="9830" max="9831" width="8.625" style="15" customWidth="1"/>
    <col min="9832" max="9842" width="8.75" style="15" customWidth="1"/>
    <col min="9843" max="9843" width="8.625" style="15" customWidth="1"/>
    <col min="9844" max="9844" width="10.625" style="15" customWidth="1"/>
    <col min="9845" max="9845" width="8.875" style="15" customWidth="1"/>
    <col min="9846" max="9854" width="8.25" style="15" customWidth="1"/>
    <col min="9855" max="9855" width="8.625" style="15" customWidth="1"/>
    <col min="9856" max="9863" width="7.75" style="15" customWidth="1"/>
    <col min="9864" max="9864" width="9" style="15" customWidth="1"/>
    <col min="9865" max="9865" width="7.75" style="15" customWidth="1"/>
    <col min="9866" max="9866" width="8" style="15" customWidth="1"/>
    <col min="9867" max="9867" width="7.75" style="15" customWidth="1"/>
    <col min="9868" max="9868" width="8.625" style="15" customWidth="1"/>
    <col min="9869" max="9869" width="10.625" style="15" customWidth="1"/>
    <col min="9870" max="9873" width="6.625" style="15" customWidth="1"/>
    <col min="9874" max="9874" width="8.875" style="15" customWidth="1"/>
    <col min="9875" max="9875" width="6.875" style="15" customWidth="1"/>
    <col min="9876" max="9876" width="8.625" style="15" customWidth="1"/>
    <col min="9877" max="9877" width="6.875" style="15" customWidth="1"/>
    <col min="9878" max="9878" width="6.75" style="15" customWidth="1"/>
    <col min="9879" max="9881" width="6.875" style="15" customWidth="1"/>
    <col min="9882" max="9977" width="9" style="15" hidden="1" customWidth="1"/>
    <col min="9978" max="9984" width="9" style="15" hidden="1"/>
    <col min="9985" max="9985" width="10.625" style="15" customWidth="1"/>
    <col min="9986" max="9989" width="9.875" style="15" customWidth="1"/>
    <col min="9990" max="9993" width="8.25" style="15" customWidth="1"/>
    <col min="9994" max="9995" width="8.625" style="15" customWidth="1"/>
    <col min="9996" max="10006" width="8.75" style="15" customWidth="1"/>
    <col min="10007" max="10007" width="8.625" style="15" customWidth="1"/>
    <col min="10008" max="10008" width="10.625" style="15" customWidth="1"/>
    <col min="10009" max="10012" width="9.875" style="15" customWidth="1"/>
    <col min="10013" max="10016" width="8.25" style="15" customWidth="1"/>
    <col min="10017" max="10018" width="8.625" style="15" customWidth="1"/>
    <col min="10019" max="10029" width="8.75" style="15" customWidth="1"/>
    <col min="10030" max="10030" width="8.625" style="15" customWidth="1"/>
    <col min="10031" max="10031" width="10.625" style="15" customWidth="1"/>
    <col min="10032" max="10035" width="9.875" style="15" customWidth="1"/>
    <col min="10036" max="10039" width="8.25" style="15" customWidth="1"/>
    <col min="10040" max="10041" width="8.625" style="15" customWidth="1"/>
    <col min="10042" max="10052" width="8.75" style="15" customWidth="1"/>
    <col min="10053" max="10053" width="8.625" style="15" customWidth="1"/>
    <col min="10054" max="10054" width="10.625" style="15" customWidth="1"/>
    <col min="10055" max="10058" width="9.875" style="15" customWidth="1"/>
    <col min="10059" max="10062" width="8.25" style="15" customWidth="1"/>
    <col min="10063" max="10064" width="8.625" style="15" customWidth="1"/>
    <col min="10065" max="10075" width="8.75" style="15" customWidth="1"/>
    <col min="10076" max="10076" width="8.625" style="15" customWidth="1"/>
    <col min="10077" max="10077" width="10.625" style="15" customWidth="1"/>
    <col min="10078" max="10081" width="9.875" style="15" customWidth="1"/>
    <col min="10082" max="10085" width="8.25" style="15" customWidth="1"/>
    <col min="10086" max="10087" width="8.625" style="15" customWidth="1"/>
    <col min="10088" max="10098" width="8.75" style="15" customWidth="1"/>
    <col min="10099" max="10099" width="8.625" style="15" customWidth="1"/>
    <col min="10100" max="10100" width="10.625" style="15" customWidth="1"/>
    <col min="10101" max="10101" width="8.875" style="15" customWidth="1"/>
    <col min="10102" max="10110" width="8.25" style="15" customWidth="1"/>
    <col min="10111" max="10111" width="8.625" style="15" customWidth="1"/>
    <col min="10112" max="10119" width="7.75" style="15" customWidth="1"/>
    <col min="10120" max="10120" width="9" style="15" customWidth="1"/>
    <col min="10121" max="10121" width="7.75" style="15" customWidth="1"/>
    <col min="10122" max="10122" width="8" style="15" customWidth="1"/>
    <col min="10123" max="10123" width="7.75" style="15" customWidth="1"/>
    <col min="10124" max="10124" width="8.625" style="15" customWidth="1"/>
    <col min="10125" max="10125" width="10.625" style="15" customWidth="1"/>
    <col min="10126" max="10129" width="6.625" style="15" customWidth="1"/>
    <col min="10130" max="10130" width="8.875" style="15" customWidth="1"/>
    <col min="10131" max="10131" width="6.875" style="15" customWidth="1"/>
    <col min="10132" max="10132" width="8.625" style="15" customWidth="1"/>
    <col min="10133" max="10133" width="6.875" style="15" customWidth="1"/>
    <col min="10134" max="10134" width="6.75" style="15" customWidth="1"/>
    <col min="10135" max="10137" width="6.875" style="15" customWidth="1"/>
    <col min="10138" max="10233" width="9" style="15" hidden="1" customWidth="1"/>
    <col min="10234" max="10240" width="9" style="15" hidden="1"/>
    <col min="10241" max="10241" width="10.625" style="15" customWidth="1"/>
    <col min="10242" max="10245" width="9.875" style="15" customWidth="1"/>
    <col min="10246" max="10249" width="8.25" style="15" customWidth="1"/>
    <col min="10250" max="10251" width="8.625" style="15" customWidth="1"/>
    <col min="10252" max="10262" width="8.75" style="15" customWidth="1"/>
    <col min="10263" max="10263" width="8.625" style="15" customWidth="1"/>
    <col min="10264" max="10264" width="10.625" style="15" customWidth="1"/>
    <col min="10265" max="10268" width="9.875" style="15" customWidth="1"/>
    <col min="10269" max="10272" width="8.25" style="15" customWidth="1"/>
    <col min="10273" max="10274" width="8.625" style="15" customWidth="1"/>
    <col min="10275" max="10285" width="8.75" style="15" customWidth="1"/>
    <col min="10286" max="10286" width="8.625" style="15" customWidth="1"/>
    <col min="10287" max="10287" width="10.625" style="15" customWidth="1"/>
    <col min="10288" max="10291" width="9.875" style="15" customWidth="1"/>
    <col min="10292" max="10295" width="8.25" style="15" customWidth="1"/>
    <col min="10296" max="10297" width="8.625" style="15" customWidth="1"/>
    <col min="10298" max="10308" width="8.75" style="15" customWidth="1"/>
    <col min="10309" max="10309" width="8.625" style="15" customWidth="1"/>
    <col min="10310" max="10310" width="10.625" style="15" customWidth="1"/>
    <col min="10311" max="10314" width="9.875" style="15" customWidth="1"/>
    <col min="10315" max="10318" width="8.25" style="15" customWidth="1"/>
    <col min="10319" max="10320" width="8.625" style="15" customWidth="1"/>
    <col min="10321" max="10331" width="8.75" style="15" customWidth="1"/>
    <col min="10332" max="10332" width="8.625" style="15" customWidth="1"/>
    <col min="10333" max="10333" width="10.625" style="15" customWidth="1"/>
    <col min="10334" max="10337" width="9.875" style="15" customWidth="1"/>
    <col min="10338" max="10341" width="8.25" style="15" customWidth="1"/>
    <col min="10342" max="10343" width="8.625" style="15" customWidth="1"/>
    <col min="10344" max="10354" width="8.75" style="15" customWidth="1"/>
    <col min="10355" max="10355" width="8.625" style="15" customWidth="1"/>
    <col min="10356" max="10356" width="10.625" style="15" customWidth="1"/>
    <col min="10357" max="10357" width="8.875" style="15" customWidth="1"/>
    <col min="10358" max="10366" width="8.25" style="15" customWidth="1"/>
    <col min="10367" max="10367" width="8.625" style="15" customWidth="1"/>
    <col min="10368" max="10375" width="7.75" style="15" customWidth="1"/>
    <col min="10376" max="10376" width="9" style="15" customWidth="1"/>
    <col min="10377" max="10377" width="7.75" style="15" customWidth="1"/>
    <col min="10378" max="10378" width="8" style="15" customWidth="1"/>
    <col min="10379" max="10379" width="7.75" style="15" customWidth="1"/>
    <col min="10380" max="10380" width="8.625" style="15" customWidth="1"/>
    <col min="10381" max="10381" width="10.625" style="15" customWidth="1"/>
    <col min="10382" max="10385" width="6.625" style="15" customWidth="1"/>
    <col min="10386" max="10386" width="8.875" style="15" customWidth="1"/>
    <col min="10387" max="10387" width="6.875" style="15" customWidth="1"/>
    <col min="10388" max="10388" width="8.625" style="15" customWidth="1"/>
    <col min="10389" max="10389" width="6.875" style="15" customWidth="1"/>
    <col min="10390" max="10390" width="6.75" style="15" customWidth="1"/>
    <col min="10391" max="10393" width="6.875" style="15" customWidth="1"/>
    <col min="10394" max="10489" width="9" style="15" hidden="1" customWidth="1"/>
    <col min="10490" max="10496" width="9" style="15" hidden="1"/>
    <col min="10497" max="10497" width="10.625" style="15" customWidth="1"/>
    <col min="10498" max="10501" width="9.875" style="15" customWidth="1"/>
    <col min="10502" max="10505" width="8.25" style="15" customWidth="1"/>
    <col min="10506" max="10507" width="8.625" style="15" customWidth="1"/>
    <col min="10508" max="10518" width="8.75" style="15" customWidth="1"/>
    <col min="10519" max="10519" width="8.625" style="15" customWidth="1"/>
    <col min="10520" max="10520" width="10.625" style="15" customWidth="1"/>
    <col min="10521" max="10524" width="9.875" style="15" customWidth="1"/>
    <col min="10525" max="10528" width="8.25" style="15" customWidth="1"/>
    <col min="10529" max="10530" width="8.625" style="15" customWidth="1"/>
    <col min="10531" max="10541" width="8.75" style="15" customWidth="1"/>
    <col min="10542" max="10542" width="8.625" style="15" customWidth="1"/>
    <col min="10543" max="10543" width="10.625" style="15" customWidth="1"/>
    <col min="10544" max="10547" width="9.875" style="15" customWidth="1"/>
    <col min="10548" max="10551" width="8.25" style="15" customWidth="1"/>
    <col min="10552" max="10553" width="8.625" style="15" customWidth="1"/>
    <col min="10554" max="10564" width="8.75" style="15" customWidth="1"/>
    <col min="10565" max="10565" width="8.625" style="15" customWidth="1"/>
    <col min="10566" max="10566" width="10.625" style="15" customWidth="1"/>
    <col min="10567" max="10570" width="9.875" style="15" customWidth="1"/>
    <col min="10571" max="10574" width="8.25" style="15" customWidth="1"/>
    <col min="10575" max="10576" width="8.625" style="15" customWidth="1"/>
    <col min="10577" max="10587" width="8.75" style="15" customWidth="1"/>
    <col min="10588" max="10588" width="8.625" style="15" customWidth="1"/>
    <col min="10589" max="10589" width="10.625" style="15" customWidth="1"/>
    <col min="10590" max="10593" width="9.875" style="15" customWidth="1"/>
    <col min="10594" max="10597" width="8.25" style="15" customWidth="1"/>
    <col min="10598" max="10599" width="8.625" style="15" customWidth="1"/>
    <col min="10600" max="10610" width="8.75" style="15" customWidth="1"/>
    <col min="10611" max="10611" width="8.625" style="15" customWidth="1"/>
    <col min="10612" max="10612" width="10.625" style="15" customWidth="1"/>
    <col min="10613" max="10613" width="8.875" style="15" customWidth="1"/>
    <col min="10614" max="10622" width="8.25" style="15" customWidth="1"/>
    <col min="10623" max="10623" width="8.625" style="15" customWidth="1"/>
    <col min="10624" max="10631" width="7.75" style="15" customWidth="1"/>
    <col min="10632" max="10632" width="9" style="15" customWidth="1"/>
    <col min="10633" max="10633" width="7.75" style="15" customWidth="1"/>
    <col min="10634" max="10634" width="8" style="15" customWidth="1"/>
    <col min="10635" max="10635" width="7.75" style="15" customWidth="1"/>
    <col min="10636" max="10636" width="8.625" style="15" customWidth="1"/>
    <col min="10637" max="10637" width="10.625" style="15" customWidth="1"/>
    <col min="10638" max="10641" width="6.625" style="15" customWidth="1"/>
    <col min="10642" max="10642" width="8.875" style="15" customWidth="1"/>
    <col min="10643" max="10643" width="6.875" style="15" customWidth="1"/>
    <col min="10644" max="10644" width="8.625" style="15" customWidth="1"/>
    <col min="10645" max="10645" width="6.875" style="15" customWidth="1"/>
    <col min="10646" max="10646" width="6.75" style="15" customWidth="1"/>
    <col min="10647" max="10649" width="6.875" style="15" customWidth="1"/>
    <col min="10650" max="10745" width="9" style="15" hidden="1" customWidth="1"/>
    <col min="10746" max="10752" width="9" style="15" hidden="1"/>
    <col min="10753" max="10753" width="10.625" style="15" customWidth="1"/>
    <col min="10754" max="10757" width="9.875" style="15" customWidth="1"/>
    <col min="10758" max="10761" width="8.25" style="15" customWidth="1"/>
    <col min="10762" max="10763" width="8.625" style="15" customWidth="1"/>
    <col min="10764" max="10774" width="8.75" style="15" customWidth="1"/>
    <col min="10775" max="10775" width="8.625" style="15" customWidth="1"/>
    <col min="10776" max="10776" width="10.625" style="15" customWidth="1"/>
    <col min="10777" max="10780" width="9.875" style="15" customWidth="1"/>
    <col min="10781" max="10784" width="8.25" style="15" customWidth="1"/>
    <col min="10785" max="10786" width="8.625" style="15" customWidth="1"/>
    <col min="10787" max="10797" width="8.75" style="15" customWidth="1"/>
    <col min="10798" max="10798" width="8.625" style="15" customWidth="1"/>
    <col min="10799" max="10799" width="10.625" style="15" customWidth="1"/>
    <col min="10800" max="10803" width="9.875" style="15" customWidth="1"/>
    <col min="10804" max="10807" width="8.25" style="15" customWidth="1"/>
    <col min="10808" max="10809" width="8.625" style="15" customWidth="1"/>
    <col min="10810" max="10820" width="8.75" style="15" customWidth="1"/>
    <col min="10821" max="10821" width="8.625" style="15" customWidth="1"/>
    <col min="10822" max="10822" width="10.625" style="15" customWidth="1"/>
    <col min="10823" max="10826" width="9.875" style="15" customWidth="1"/>
    <col min="10827" max="10830" width="8.25" style="15" customWidth="1"/>
    <col min="10831" max="10832" width="8.625" style="15" customWidth="1"/>
    <col min="10833" max="10843" width="8.75" style="15" customWidth="1"/>
    <col min="10844" max="10844" width="8.625" style="15" customWidth="1"/>
    <col min="10845" max="10845" width="10.625" style="15" customWidth="1"/>
    <col min="10846" max="10849" width="9.875" style="15" customWidth="1"/>
    <col min="10850" max="10853" width="8.25" style="15" customWidth="1"/>
    <col min="10854" max="10855" width="8.625" style="15" customWidth="1"/>
    <col min="10856" max="10866" width="8.75" style="15" customWidth="1"/>
    <col min="10867" max="10867" width="8.625" style="15" customWidth="1"/>
    <col min="10868" max="10868" width="10.625" style="15" customWidth="1"/>
    <col min="10869" max="10869" width="8.875" style="15" customWidth="1"/>
    <col min="10870" max="10878" width="8.25" style="15" customWidth="1"/>
    <col min="10879" max="10879" width="8.625" style="15" customWidth="1"/>
    <col min="10880" max="10887" width="7.75" style="15" customWidth="1"/>
    <col min="10888" max="10888" width="9" style="15" customWidth="1"/>
    <col min="10889" max="10889" width="7.75" style="15" customWidth="1"/>
    <col min="10890" max="10890" width="8" style="15" customWidth="1"/>
    <col min="10891" max="10891" width="7.75" style="15" customWidth="1"/>
    <col min="10892" max="10892" width="8.625" style="15" customWidth="1"/>
    <col min="10893" max="10893" width="10.625" style="15" customWidth="1"/>
    <col min="10894" max="10897" width="6.625" style="15" customWidth="1"/>
    <col min="10898" max="10898" width="8.875" style="15" customWidth="1"/>
    <col min="10899" max="10899" width="6.875" style="15" customWidth="1"/>
    <col min="10900" max="10900" width="8.625" style="15" customWidth="1"/>
    <col min="10901" max="10901" width="6.875" style="15" customWidth="1"/>
    <col min="10902" max="10902" width="6.75" style="15" customWidth="1"/>
    <col min="10903" max="10905" width="6.875" style="15" customWidth="1"/>
    <col min="10906" max="11001" width="9" style="15" hidden="1" customWidth="1"/>
    <col min="11002" max="11008" width="9" style="15" hidden="1"/>
    <col min="11009" max="11009" width="10.625" style="15" customWidth="1"/>
    <col min="11010" max="11013" width="9.875" style="15" customWidth="1"/>
    <col min="11014" max="11017" width="8.25" style="15" customWidth="1"/>
    <col min="11018" max="11019" width="8.625" style="15" customWidth="1"/>
    <col min="11020" max="11030" width="8.75" style="15" customWidth="1"/>
    <col min="11031" max="11031" width="8.625" style="15" customWidth="1"/>
    <col min="11032" max="11032" width="10.625" style="15" customWidth="1"/>
    <col min="11033" max="11036" width="9.875" style="15" customWidth="1"/>
    <col min="11037" max="11040" width="8.25" style="15" customWidth="1"/>
    <col min="11041" max="11042" width="8.625" style="15" customWidth="1"/>
    <col min="11043" max="11053" width="8.75" style="15" customWidth="1"/>
    <col min="11054" max="11054" width="8.625" style="15" customWidth="1"/>
    <col min="11055" max="11055" width="10.625" style="15" customWidth="1"/>
    <col min="11056" max="11059" width="9.875" style="15" customWidth="1"/>
    <col min="11060" max="11063" width="8.25" style="15" customWidth="1"/>
    <col min="11064" max="11065" width="8.625" style="15" customWidth="1"/>
    <col min="11066" max="11076" width="8.75" style="15" customWidth="1"/>
    <col min="11077" max="11077" width="8.625" style="15" customWidth="1"/>
    <col min="11078" max="11078" width="10.625" style="15" customWidth="1"/>
    <col min="11079" max="11082" width="9.875" style="15" customWidth="1"/>
    <col min="11083" max="11086" width="8.25" style="15" customWidth="1"/>
    <col min="11087" max="11088" width="8.625" style="15" customWidth="1"/>
    <col min="11089" max="11099" width="8.75" style="15" customWidth="1"/>
    <col min="11100" max="11100" width="8.625" style="15" customWidth="1"/>
    <col min="11101" max="11101" width="10.625" style="15" customWidth="1"/>
    <col min="11102" max="11105" width="9.875" style="15" customWidth="1"/>
    <col min="11106" max="11109" width="8.25" style="15" customWidth="1"/>
    <col min="11110" max="11111" width="8.625" style="15" customWidth="1"/>
    <col min="11112" max="11122" width="8.75" style="15" customWidth="1"/>
    <col min="11123" max="11123" width="8.625" style="15" customWidth="1"/>
    <col min="11124" max="11124" width="10.625" style="15" customWidth="1"/>
    <col min="11125" max="11125" width="8.875" style="15" customWidth="1"/>
    <col min="11126" max="11134" width="8.25" style="15" customWidth="1"/>
    <col min="11135" max="11135" width="8.625" style="15" customWidth="1"/>
    <col min="11136" max="11143" width="7.75" style="15" customWidth="1"/>
    <col min="11144" max="11144" width="9" style="15" customWidth="1"/>
    <col min="11145" max="11145" width="7.75" style="15" customWidth="1"/>
    <col min="11146" max="11146" width="8" style="15" customWidth="1"/>
    <col min="11147" max="11147" width="7.75" style="15" customWidth="1"/>
    <col min="11148" max="11148" width="8.625" style="15" customWidth="1"/>
    <col min="11149" max="11149" width="10.625" style="15" customWidth="1"/>
    <col min="11150" max="11153" width="6.625" style="15" customWidth="1"/>
    <col min="11154" max="11154" width="8.875" style="15" customWidth="1"/>
    <col min="11155" max="11155" width="6.875" style="15" customWidth="1"/>
    <col min="11156" max="11156" width="8.625" style="15" customWidth="1"/>
    <col min="11157" max="11157" width="6.875" style="15" customWidth="1"/>
    <col min="11158" max="11158" width="6.75" style="15" customWidth="1"/>
    <col min="11159" max="11161" width="6.875" style="15" customWidth="1"/>
    <col min="11162" max="11257" width="9" style="15" hidden="1" customWidth="1"/>
    <col min="11258" max="11264" width="9" style="15" hidden="1"/>
    <col min="11265" max="11265" width="10.625" style="15" customWidth="1"/>
    <col min="11266" max="11269" width="9.875" style="15" customWidth="1"/>
    <col min="11270" max="11273" width="8.25" style="15" customWidth="1"/>
    <col min="11274" max="11275" width="8.625" style="15" customWidth="1"/>
    <col min="11276" max="11286" width="8.75" style="15" customWidth="1"/>
    <col min="11287" max="11287" width="8.625" style="15" customWidth="1"/>
    <col min="11288" max="11288" width="10.625" style="15" customWidth="1"/>
    <col min="11289" max="11292" width="9.875" style="15" customWidth="1"/>
    <col min="11293" max="11296" width="8.25" style="15" customWidth="1"/>
    <col min="11297" max="11298" width="8.625" style="15" customWidth="1"/>
    <col min="11299" max="11309" width="8.75" style="15" customWidth="1"/>
    <col min="11310" max="11310" width="8.625" style="15" customWidth="1"/>
    <col min="11311" max="11311" width="10.625" style="15" customWidth="1"/>
    <col min="11312" max="11315" width="9.875" style="15" customWidth="1"/>
    <col min="11316" max="11319" width="8.25" style="15" customWidth="1"/>
    <col min="11320" max="11321" width="8.625" style="15" customWidth="1"/>
    <col min="11322" max="11332" width="8.75" style="15" customWidth="1"/>
    <col min="11333" max="11333" width="8.625" style="15" customWidth="1"/>
    <col min="11334" max="11334" width="10.625" style="15" customWidth="1"/>
    <col min="11335" max="11338" width="9.875" style="15" customWidth="1"/>
    <col min="11339" max="11342" width="8.25" style="15" customWidth="1"/>
    <col min="11343" max="11344" width="8.625" style="15" customWidth="1"/>
    <col min="11345" max="11355" width="8.75" style="15" customWidth="1"/>
    <col min="11356" max="11356" width="8.625" style="15" customWidth="1"/>
    <col min="11357" max="11357" width="10.625" style="15" customWidth="1"/>
    <col min="11358" max="11361" width="9.875" style="15" customWidth="1"/>
    <col min="11362" max="11365" width="8.25" style="15" customWidth="1"/>
    <col min="11366" max="11367" width="8.625" style="15" customWidth="1"/>
    <col min="11368" max="11378" width="8.75" style="15" customWidth="1"/>
    <col min="11379" max="11379" width="8.625" style="15" customWidth="1"/>
    <col min="11380" max="11380" width="10.625" style="15" customWidth="1"/>
    <col min="11381" max="11381" width="8.875" style="15" customWidth="1"/>
    <col min="11382" max="11390" width="8.25" style="15" customWidth="1"/>
    <col min="11391" max="11391" width="8.625" style="15" customWidth="1"/>
    <col min="11392" max="11399" width="7.75" style="15" customWidth="1"/>
    <col min="11400" max="11400" width="9" style="15" customWidth="1"/>
    <col min="11401" max="11401" width="7.75" style="15" customWidth="1"/>
    <col min="11402" max="11402" width="8" style="15" customWidth="1"/>
    <col min="11403" max="11403" width="7.75" style="15" customWidth="1"/>
    <col min="11404" max="11404" width="8.625" style="15" customWidth="1"/>
    <col min="11405" max="11405" width="10.625" style="15" customWidth="1"/>
    <col min="11406" max="11409" width="6.625" style="15" customWidth="1"/>
    <col min="11410" max="11410" width="8.875" style="15" customWidth="1"/>
    <col min="11411" max="11411" width="6.875" style="15" customWidth="1"/>
    <col min="11412" max="11412" width="8.625" style="15" customWidth="1"/>
    <col min="11413" max="11413" width="6.875" style="15" customWidth="1"/>
    <col min="11414" max="11414" width="6.75" style="15" customWidth="1"/>
    <col min="11415" max="11417" width="6.875" style="15" customWidth="1"/>
    <col min="11418" max="11513" width="9" style="15" hidden="1" customWidth="1"/>
    <col min="11514" max="11520" width="9" style="15" hidden="1"/>
    <col min="11521" max="11521" width="10.625" style="15" customWidth="1"/>
    <col min="11522" max="11525" width="9.875" style="15" customWidth="1"/>
    <col min="11526" max="11529" width="8.25" style="15" customWidth="1"/>
    <col min="11530" max="11531" width="8.625" style="15" customWidth="1"/>
    <col min="11532" max="11542" width="8.75" style="15" customWidth="1"/>
    <col min="11543" max="11543" width="8.625" style="15" customWidth="1"/>
    <col min="11544" max="11544" width="10.625" style="15" customWidth="1"/>
    <col min="11545" max="11548" width="9.875" style="15" customWidth="1"/>
    <col min="11549" max="11552" width="8.25" style="15" customWidth="1"/>
    <col min="11553" max="11554" width="8.625" style="15" customWidth="1"/>
    <col min="11555" max="11565" width="8.75" style="15" customWidth="1"/>
    <col min="11566" max="11566" width="8.625" style="15" customWidth="1"/>
    <col min="11567" max="11567" width="10.625" style="15" customWidth="1"/>
    <col min="11568" max="11571" width="9.875" style="15" customWidth="1"/>
    <col min="11572" max="11575" width="8.25" style="15" customWidth="1"/>
    <col min="11576" max="11577" width="8.625" style="15" customWidth="1"/>
    <col min="11578" max="11588" width="8.75" style="15" customWidth="1"/>
    <col min="11589" max="11589" width="8.625" style="15" customWidth="1"/>
    <col min="11590" max="11590" width="10.625" style="15" customWidth="1"/>
    <col min="11591" max="11594" width="9.875" style="15" customWidth="1"/>
    <col min="11595" max="11598" width="8.25" style="15" customWidth="1"/>
    <col min="11599" max="11600" width="8.625" style="15" customWidth="1"/>
    <col min="11601" max="11611" width="8.75" style="15" customWidth="1"/>
    <col min="11612" max="11612" width="8.625" style="15" customWidth="1"/>
    <col min="11613" max="11613" width="10.625" style="15" customWidth="1"/>
    <col min="11614" max="11617" width="9.875" style="15" customWidth="1"/>
    <col min="11618" max="11621" width="8.25" style="15" customWidth="1"/>
    <col min="11622" max="11623" width="8.625" style="15" customWidth="1"/>
    <col min="11624" max="11634" width="8.75" style="15" customWidth="1"/>
    <col min="11635" max="11635" width="8.625" style="15" customWidth="1"/>
    <col min="11636" max="11636" width="10.625" style="15" customWidth="1"/>
    <col min="11637" max="11637" width="8.875" style="15" customWidth="1"/>
    <col min="11638" max="11646" width="8.25" style="15" customWidth="1"/>
    <col min="11647" max="11647" width="8.625" style="15" customWidth="1"/>
    <col min="11648" max="11655" width="7.75" style="15" customWidth="1"/>
    <col min="11656" max="11656" width="9" style="15" customWidth="1"/>
    <col min="11657" max="11657" width="7.75" style="15" customWidth="1"/>
    <col min="11658" max="11658" width="8" style="15" customWidth="1"/>
    <col min="11659" max="11659" width="7.75" style="15" customWidth="1"/>
    <col min="11660" max="11660" width="8.625" style="15" customWidth="1"/>
    <col min="11661" max="11661" width="10.625" style="15" customWidth="1"/>
    <col min="11662" max="11665" width="6.625" style="15" customWidth="1"/>
    <col min="11666" max="11666" width="8.875" style="15" customWidth="1"/>
    <col min="11667" max="11667" width="6.875" style="15" customWidth="1"/>
    <col min="11668" max="11668" width="8.625" style="15" customWidth="1"/>
    <col min="11669" max="11669" width="6.875" style="15" customWidth="1"/>
    <col min="11670" max="11670" width="6.75" style="15" customWidth="1"/>
    <col min="11671" max="11673" width="6.875" style="15" customWidth="1"/>
    <col min="11674" max="11769" width="9" style="15" hidden="1" customWidth="1"/>
    <col min="11770" max="11776" width="9" style="15" hidden="1"/>
    <col min="11777" max="11777" width="10.625" style="15" customWidth="1"/>
    <col min="11778" max="11781" width="9.875" style="15" customWidth="1"/>
    <col min="11782" max="11785" width="8.25" style="15" customWidth="1"/>
    <col min="11786" max="11787" width="8.625" style="15" customWidth="1"/>
    <col min="11788" max="11798" width="8.75" style="15" customWidth="1"/>
    <col min="11799" max="11799" width="8.625" style="15" customWidth="1"/>
    <col min="11800" max="11800" width="10.625" style="15" customWidth="1"/>
    <col min="11801" max="11804" width="9.875" style="15" customWidth="1"/>
    <col min="11805" max="11808" width="8.25" style="15" customWidth="1"/>
    <col min="11809" max="11810" width="8.625" style="15" customWidth="1"/>
    <col min="11811" max="11821" width="8.75" style="15" customWidth="1"/>
    <col min="11822" max="11822" width="8.625" style="15" customWidth="1"/>
    <col min="11823" max="11823" width="10.625" style="15" customWidth="1"/>
    <col min="11824" max="11827" width="9.875" style="15" customWidth="1"/>
    <col min="11828" max="11831" width="8.25" style="15" customWidth="1"/>
    <col min="11832" max="11833" width="8.625" style="15" customWidth="1"/>
    <col min="11834" max="11844" width="8.75" style="15" customWidth="1"/>
    <col min="11845" max="11845" width="8.625" style="15" customWidth="1"/>
    <col min="11846" max="11846" width="10.625" style="15" customWidth="1"/>
    <col min="11847" max="11850" width="9.875" style="15" customWidth="1"/>
    <col min="11851" max="11854" width="8.25" style="15" customWidth="1"/>
    <col min="11855" max="11856" width="8.625" style="15" customWidth="1"/>
    <col min="11857" max="11867" width="8.75" style="15" customWidth="1"/>
    <col min="11868" max="11868" width="8.625" style="15" customWidth="1"/>
    <col min="11869" max="11869" width="10.625" style="15" customWidth="1"/>
    <col min="11870" max="11873" width="9.875" style="15" customWidth="1"/>
    <col min="11874" max="11877" width="8.25" style="15" customWidth="1"/>
    <col min="11878" max="11879" width="8.625" style="15" customWidth="1"/>
    <col min="11880" max="11890" width="8.75" style="15" customWidth="1"/>
    <col min="11891" max="11891" width="8.625" style="15" customWidth="1"/>
    <col min="11892" max="11892" width="10.625" style="15" customWidth="1"/>
    <col min="11893" max="11893" width="8.875" style="15" customWidth="1"/>
    <col min="11894" max="11902" width="8.25" style="15" customWidth="1"/>
    <col min="11903" max="11903" width="8.625" style="15" customWidth="1"/>
    <col min="11904" max="11911" width="7.75" style="15" customWidth="1"/>
    <col min="11912" max="11912" width="9" style="15" customWidth="1"/>
    <col min="11913" max="11913" width="7.75" style="15" customWidth="1"/>
    <col min="11914" max="11914" width="8" style="15" customWidth="1"/>
    <col min="11915" max="11915" width="7.75" style="15" customWidth="1"/>
    <col min="11916" max="11916" width="8.625" style="15" customWidth="1"/>
    <col min="11917" max="11917" width="10.625" style="15" customWidth="1"/>
    <col min="11918" max="11921" width="6.625" style="15" customWidth="1"/>
    <col min="11922" max="11922" width="8.875" style="15" customWidth="1"/>
    <col min="11923" max="11923" width="6.875" style="15" customWidth="1"/>
    <col min="11924" max="11924" width="8.625" style="15" customWidth="1"/>
    <col min="11925" max="11925" width="6.875" style="15" customWidth="1"/>
    <col min="11926" max="11926" width="6.75" style="15" customWidth="1"/>
    <col min="11927" max="11929" width="6.875" style="15" customWidth="1"/>
    <col min="11930" max="12025" width="9" style="15" hidden="1" customWidth="1"/>
    <col min="12026" max="12032" width="9" style="15" hidden="1"/>
    <col min="12033" max="12033" width="10.625" style="15" customWidth="1"/>
    <col min="12034" max="12037" width="9.875" style="15" customWidth="1"/>
    <col min="12038" max="12041" width="8.25" style="15" customWidth="1"/>
    <col min="12042" max="12043" width="8.625" style="15" customWidth="1"/>
    <col min="12044" max="12054" width="8.75" style="15" customWidth="1"/>
    <col min="12055" max="12055" width="8.625" style="15" customWidth="1"/>
    <col min="12056" max="12056" width="10.625" style="15" customWidth="1"/>
    <col min="12057" max="12060" width="9.875" style="15" customWidth="1"/>
    <col min="12061" max="12064" width="8.25" style="15" customWidth="1"/>
    <col min="12065" max="12066" width="8.625" style="15" customWidth="1"/>
    <col min="12067" max="12077" width="8.75" style="15" customWidth="1"/>
    <col min="12078" max="12078" width="8.625" style="15" customWidth="1"/>
    <col min="12079" max="12079" width="10.625" style="15" customWidth="1"/>
    <col min="12080" max="12083" width="9.875" style="15" customWidth="1"/>
    <col min="12084" max="12087" width="8.25" style="15" customWidth="1"/>
    <col min="12088" max="12089" width="8.625" style="15" customWidth="1"/>
    <col min="12090" max="12100" width="8.75" style="15" customWidth="1"/>
    <col min="12101" max="12101" width="8.625" style="15" customWidth="1"/>
    <col min="12102" max="12102" width="10.625" style="15" customWidth="1"/>
    <col min="12103" max="12106" width="9.875" style="15" customWidth="1"/>
    <col min="12107" max="12110" width="8.25" style="15" customWidth="1"/>
    <col min="12111" max="12112" width="8.625" style="15" customWidth="1"/>
    <col min="12113" max="12123" width="8.75" style="15" customWidth="1"/>
    <col min="12124" max="12124" width="8.625" style="15" customWidth="1"/>
    <col min="12125" max="12125" width="10.625" style="15" customWidth="1"/>
    <col min="12126" max="12129" width="9.875" style="15" customWidth="1"/>
    <col min="12130" max="12133" width="8.25" style="15" customWidth="1"/>
    <col min="12134" max="12135" width="8.625" style="15" customWidth="1"/>
    <col min="12136" max="12146" width="8.75" style="15" customWidth="1"/>
    <col min="12147" max="12147" width="8.625" style="15" customWidth="1"/>
    <col min="12148" max="12148" width="10.625" style="15" customWidth="1"/>
    <col min="12149" max="12149" width="8.875" style="15" customWidth="1"/>
    <col min="12150" max="12158" width="8.25" style="15" customWidth="1"/>
    <col min="12159" max="12159" width="8.625" style="15" customWidth="1"/>
    <col min="12160" max="12167" width="7.75" style="15" customWidth="1"/>
    <col min="12168" max="12168" width="9" style="15" customWidth="1"/>
    <col min="12169" max="12169" width="7.75" style="15" customWidth="1"/>
    <col min="12170" max="12170" width="8" style="15" customWidth="1"/>
    <col min="12171" max="12171" width="7.75" style="15" customWidth="1"/>
    <col min="12172" max="12172" width="8.625" style="15" customWidth="1"/>
    <col min="12173" max="12173" width="10.625" style="15" customWidth="1"/>
    <col min="12174" max="12177" width="6.625" style="15" customWidth="1"/>
    <col min="12178" max="12178" width="8.875" style="15" customWidth="1"/>
    <col min="12179" max="12179" width="6.875" style="15" customWidth="1"/>
    <col min="12180" max="12180" width="8.625" style="15" customWidth="1"/>
    <col min="12181" max="12181" width="6.875" style="15" customWidth="1"/>
    <col min="12182" max="12182" width="6.75" style="15" customWidth="1"/>
    <col min="12183" max="12185" width="6.875" style="15" customWidth="1"/>
    <col min="12186" max="12281" width="9" style="15" hidden="1" customWidth="1"/>
    <col min="12282" max="12288" width="9" style="15" hidden="1"/>
    <col min="12289" max="12289" width="10.625" style="15" customWidth="1"/>
    <col min="12290" max="12293" width="9.875" style="15" customWidth="1"/>
    <col min="12294" max="12297" width="8.25" style="15" customWidth="1"/>
    <col min="12298" max="12299" width="8.625" style="15" customWidth="1"/>
    <col min="12300" max="12310" width="8.75" style="15" customWidth="1"/>
    <col min="12311" max="12311" width="8.625" style="15" customWidth="1"/>
    <col min="12312" max="12312" width="10.625" style="15" customWidth="1"/>
    <col min="12313" max="12316" width="9.875" style="15" customWidth="1"/>
    <col min="12317" max="12320" width="8.25" style="15" customWidth="1"/>
    <col min="12321" max="12322" width="8.625" style="15" customWidth="1"/>
    <col min="12323" max="12333" width="8.75" style="15" customWidth="1"/>
    <col min="12334" max="12334" width="8.625" style="15" customWidth="1"/>
    <col min="12335" max="12335" width="10.625" style="15" customWidth="1"/>
    <col min="12336" max="12339" width="9.875" style="15" customWidth="1"/>
    <col min="12340" max="12343" width="8.25" style="15" customWidth="1"/>
    <col min="12344" max="12345" width="8.625" style="15" customWidth="1"/>
    <col min="12346" max="12356" width="8.75" style="15" customWidth="1"/>
    <col min="12357" max="12357" width="8.625" style="15" customWidth="1"/>
    <col min="12358" max="12358" width="10.625" style="15" customWidth="1"/>
    <col min="12359" max="12362" width="9.875" style="15" customWidth="1"/>
    <col min="12363" max="12366" width="8.25" style="15" customWidth="1"/>
    <col min="12367" max="12368" width="8.625" style="15" customWidth="1"/>
    <col min="12369" max="12379" width="8.75" style="15" customWidth="1"/>
    <col min="12380" max="12380" width="8.625" style="15" customWidth="1"/>
    <col min="12381" max="12381" width="10.625" style="15" customWidth="1"/>
    <col min="12382" max="12385" width="9.875" style="15" customWidth="1"/>
    <col min="12386" max="12389" width="8.25" style="15" customWidth="1"/>
    <col min="12390" max="12391" width="8.625" style="15" customWidth="1"/>
    <col min="12392" max="12402" width="8.75" style="15" customWidth="1"/>
    <col min="12403" max="12403" width="8.625" style="15" customWidth="1"/>
    <col min="12404" max="12404" width="10.625" style="15" customWidth="1"/>
    <col min="12405" max="12405" width="8.875" style="15" customWidth="1"/>
    <col min="12406" max="12414" width="8.25" style="15" customWidth="1"/>
    <col min="12415" max="12415" width="8.625" style="15" customWidth="1"/>
    <col min="12416" max="12423" width="7.75" style="15" customWidth="1"/>
    <col min="12424" max="12424" width="9" style="15" customWidth="1"/>
    <col min="12425" max="12425" width="7.75" style="15" customWidth="1"/>
    <col min="12426" max="12426" width="8" style="15" customWidth="1"/>
    <col min="12427" max="12427" width="7.75" style="15" customWidth="1"/>
    <col min="12428" max="12428" width="8.625" style="15" customWidth="1"/>
    <col min="12429" max="12429" width="10.625" style="15" customWidth="1"/>
    <col min="12430" max="12433" width="6.625" style="15" customWidth="1"/>
    <col min="12434" max="12434" width="8.875" style="15" customWidth="1"/>
    <col min="12435" max="12435" width="6.875" style="15" customWidth="1"/>
    <col min="12436" max="12436" width="8.625" style="15" customWidth="1"/>
    <col min="12437" max="12437" width="6.875" style="15" customWidth="1"/>
    <col min="12438" max="12438" width="6.75" style="15" customWidth="1"/>
    <col min="12439" max="12441" width="6.875" style="15" customWidth="1"/>
    <col min="12442" max="12537" width="9" style="15" hidden="1" customWidth="1"/>
    <col min="12538" max="12544" width="9" style="15" hidden="1"/>
    <col min="12545" max="12545" width="10.625" style="15" customWidth="1"/>
    <col min="12546" max="12549" width="9.875" style="15" customWidth="1"/>
    <col min="12550" max="12553" width="8.25" style="15" customWidth="1"/>
    <col min="12554" max="12555" width="8.625" style="15" customWidth="1"/>
    <col min="12556" max="12566" width="8.75" style="15" customWidth="1"/>
    <col min="12567" max="12567" width="8.625" style="15" customWidth="1"/>
    <col min="12568" max="12568" width="10.625" style="15" customWidth="1"/>
    <col min="12569" max="12572" width="9.875" style="15" customWidth="1"/>
    <col min="12573" max="12576" width="8.25" style="15" customWidth="1"/>
    <col min="12577" max="12578" width="8.625" style="15" customWidth="1"/>
    <col min="12579" max="12589" width="8.75" style="15" customWidth="1"/>
    <col min="12590" max="12590" width="8.625" style="15" customWidth="1"/>
    <col min="12591" max="12591" width="10.625" style="15" customWidth="1"/>
    <col min="12592" max="12595" width="9.875" style="15" customWidth="1"/>
    <col min="12596" max="12599" width="8.25" style="15" customWidth="1"/>
    <col min="12600" max="12601" width="8.625" style="15" customWidth="1"/>
    <col min="12602" max="12612" width="8.75" style="15" customWidth="1"/>
    <col min="12613" max="12613" width="8.625" style="15" customWidth="1"/>
    <col min="12614" max="12614" width="10.625" style="15" customWidth="1"/>
    <col min="12615" max="12618" width="9.875" style="15" customWidth="1"/>
    <col min="12619" max="12622" width="8.25" style="15" customWidth="1"/>
    <col min="12623" max="12624" width="8.625" style="15" customWidth="1"/>
    <col min="12625" max="12635" width="8.75" style="15" customWidth="1"/>
    <col min="12636" max="12636" width="8.625" style="15" customWidth="1"/>
    <col min="12637" max="12637" width="10.625" style="15" customWidth="1"/>
    <col min="12638" max="12641" width="9.875" style="15" customWidth="1"/>
    <col min="12642" max="12645" width="8.25" style="15" customWidth="1"/>
    <col min="12646" max="12647" width="8.625" style="15" customWidth="1"/>
    <col min="12648" max="12658" width="8.75" style="15" customWidth="1"/>
    <col min="12659" max="12659" width="8.625" style="15" customWidth="1"/>
    <col min="12660" max="12660" width="10.625" style="15" customWidth="1"/>
    <col min="12661" max="12661" width="8.875" style="15" customWidth="1"/>
    <col min="12662" max="12670" width="8.25" style="15" customWidth="1"/>
    <col min="12671" max="12671" width="8.625" style="15" customWidth="1"/>
    <col min="12672" max="12679" width="7.75" style="15" customWidth="1"/>
    <col min="12680" max="12680" width="9" style="15" customWidth="1"/>
    <col min="12681" max="12681" width="7.75" style="15" customWidth="1"/>
    <col min="12682" max="12682" width="8" style="15" customWidth="1"/>
    <col min="12683" max="12683" width="7.75" style="15" customWidth="1"/>
    <col min="12684" max="12684" width="8.625" style="15" customWidth="1"/>
    <col min="12685" max="12685" width="10.625" style="15" customWidth="1"/>
    <col min="12686" max="12689" width="6.625" style="15" customWidth="1"/>
    <col min="12690" max="12690" width="8.875" style="15" customWidth="1"/>
    <col min="12691" max="12691" width="6.875" style="15" customWidth="1"/>
    <col min="12692" max="12692" width="8.625" style="15" customWidth="1"/>
    <col min="12693" max="12693" width="6.875" style="15" customWidth="1"/>
    <col min="12694" max="12694" width="6.75" style="15" customWidth="1"/>
    <col min="12695" max="12697" width="6.875" style="15" customWidth="1"/>
    <col min="12698" max="12793" width="9" style="15" hidden="1" customWidth="1"/>
    <col min="12794" max="12800" width="9" style="15" hidden="1"/>
    <col min="12801" max="12801" width="10.625" style="15" customWidth="1"/>
    <col min="12802" max="12805" width="9.875" style="15" customWidth="1"/>
    <col min="12806" max="12809" width="8.25" style="15" customWidth="1"/>
    <col min="12810" max="12811" width="8.625" style="15" customWidth="1"/>
    <col min="12812" max="12822" width="8.75" style="15" customWidth="1"/>
    <col min="12823" max="12823" width="8.625" style="15" customWidth="1"/>
    <col min="12824" max="12824" width="10.625" style="15" customWidth="1"/>
    <col min="12825" max="12828" width="9.875" style="15" customWidth="1"/>
    <col min="12829" max="12832" width="8.25" style="15" customWidth="1"/>
    <col min="12833" max="12834" width="8.625" style="15" customWidth="1"/>
    <col min="12835" max="12845" width="8.75" style="15" customWidth="1"/>
    <col min="12846" max="12846" width="8.625" style="15" customWidth="1"/>
    <col min="12847" max="12847" width="10.625" style="15" customWidth="1"/>
    <col min="12848" max="12851" width="9.875" style="15" customWidth="1"/>
    <col min="12852" max="12855" width="8.25" style="15" customWidth="1"/>
    <col min="12856" max="12857" width="8.625" style="15" customWidth="1"/>
    <col min="12858" max="12868" width="8.75" style="15" customWidth="1"/>
    <col min="12869" max="12869" width="8.625" style="15" customWidth="1"/>
    <col min="12870" max="12870" width="10.625" style="15" customWidth="1"/>
    <col min="12871" max="12874" width="9.875" style="15" customWidth="1"/>
    <col min="12875" max="12878" width="8.25" style="15" customWidth="1"/>
    <col min="12879" max="12880" width="8.625" style="15" customWidth="1"/>
    <col min="12881" max="12891" width="8.75" style="15" customWidth="1"/>
    <col min="12892" max="12892" width="8.625" style="15" customWidth="1"/>
    <col min="12893" max="12893" width="10.625" style="15" customWidth="1"/>
    <col min="12894" max="12897" width="9.875" style="15" customWidth="1"/>
    <col min="12898" max="12901" width="8.25" style="15" customWidth="1"/>
    <col min="12902" max="12903" width="8.625" style="15" customWidth="1"/>
    <col min="12904" max="12914" width="8.75" style="15" customWidth="1"/>
    <col min="12915" max="12915" width="8.625" style="15" customWidth="1"/>
    <col min="12916" max="12916" width="10.625" style="15" customWidth="1"/>
    <col min="12917" max="12917" width="8.875" style="15" customWidth="1"/>
    <col min="12918" max="12926" width="8.25" style="15" customWidth="1"/>
    <col min="12927" max="12927" width="8.625" style="15" customWidth="1"/>
    <col min="12928" max="12935" width="7.75" style="15" customWidth="1"/>
    <col min="12936" max="12936" width="9" style="15" customWidth="1"/>
    <col min="12937" max="12937" width="7.75" style="15" customWidth="1"/>
    <col min="12938" max="12938" width="8" style="15" customWidth="1"/>
    <col min="12939" max="12939" width="7.75" style="15" customWidth="1"/>
    <col min="12940" max="12940" width="8.625" style="15" customWidth="1"/>
    <col min="12941" max="12941" width="10.625" style="15" customWidth="1"/>
    <col min="12942" max="12945" width="6.625" style="15" customWidth="1"/>
    <col min="12946" max="12946" width="8.875" style="15" customWidth="1"/>
    <col min="12947" max="12947" width="6.875" style="15" customWidth="1"/>
    <col min="12948" max="12948" width="8.625" style="15" customWidth="1"/>
    <col min="12949" max="12949" width="6.875" style="15" customWidth="1"/>
    <col min="12950" max="12950" width="6.75" style="15" customWidth="1"/>
    <col min="12951" max="12953" width="6.875" style="15" customWidth="1"/>
    <col min="12954" max="13049" width="9" style="15" hidden="1" customWidth="1"/>
    <col min="13050" max="13056" width="9" style="15" hidden="1"/>
    <col min="13057" max="13057" width="10.625" style="15" customWidth="1"/>
    <col min="13058" max="13061" width="9.875" style="15" customWidth="1"/>
    <col min="13062" max="13065" width="8.25" style="15" customWidth="1"/>
    <col min="13066" max="13067" width="8.625" style="15" customWidth="1"/>
    <col min="13068" max="13078" width="8.75" style="15" customWidth="1"/>
    <col min="13079" max="13079" width="8.625" style="15" customWidth="1"/>
    <col min="13080" max="13080" width="10.625" style="15" customWidth="1"/>
    <col min="13081" max="13084" width="9.875" style="15" customWidth="1"/>
    <col min="13085" max="13088" width="8.25" style="15" customWidth="1"/>
    <col min="13089" max="13090" width="8.625" style="15" customWidth="1"/>
    <col min="13091" max="13101" width="8.75" style="15" customWidth="1"/>
    <col min="13102" max="13102" width="8.625" style="15" customWidth="1"/>
    <col min="13103" max="13103" width="10.625" style="15" customWidth="1"/>
    <col min="13104" max="13107" width="9.875" style="15" customWidth="1"/>
    <col min="13108" max="13111" width="8.25" style="15" customWidth="1"/>
    <col min="13112" max="13113" width="8.625" style="15" customWidth="1"/>
    <col min="13114" max="13124" width="8.75" style="15" customWidth="1"/>
    <col min="13125" max="13125" width="8.625" style="15" customWidth="1"/>
    <col min="13126" max="13126" width="10.625" style="15" customWidth="1"/>
    <col min="13127" max="13130" width="9.875" style="15" customWidth="1"/>
    <col min="13131" max="13134" width="8.25" style="15" customWidth="1"/>
    <col min="13135" max="13136" width="8.625" style="15" customWidth="1"/>
    <col min="13137" max="13147" width="8.75" style="15" customWidth="1"/>
    <col min="13148" max="13148" width="8.625" style="15" customWidth="1"/>
    <col min="13149" max="13149" width="10.625" style="15" customWidth="1"/>
    <col min="13150" max="13153" width="9.875" style="15" customWidth="1"/>
    <col min="13154" max="13157" width="8.25" style="15" customWidth="1"/>
    <col min="13158" max="13159" width="8.625" style="15" customWidth="1"/>
    <col min="13160" max="13170" width="8.75" style="15" customWidth="1"/>
    <col min="13171" max="13171" width="8.625" style="15" customWidth="1"/>
    <col min="13172" max="13172" width="10.625" style="15" customWidth="1"/>
    <col min="13173" max="13173" width="8.875" style="15" customWidth="1"/>
    <col min="13174" max="13182" width="8.25" style="15" customWidth="1"/>
    <col min="13183" max="13183" width="8.625" style="15" customWidth="1"/>
    <col min="13184" max="13191" width="7.75" style="15" customWidth="1"/>
    <col min="13192" max="13192" width="9" style="15" customWidth="1"/>
    <col min="13193" max="13193" width="7.75" style="15" customWidth="1"/>
    <col min="13194" max="13194" width="8" style="15" customWidth="1"/>
    <col min="13195" max="13195" width="7.75" style="15" customWidth="1"/>
    <col min="13196" max="13196" width="8.625" style="15" customWidth="1"/>
    <col min="13197" max="13197" width="10.625" style="15" customWidth="1"/>
    <col min="13198" max="13201" width="6.625" style="15" customWidth="1"/>
    <col min="13202" max="13202" width="8.875" style="15" customWidth="1"/>
    <col min="13203" max="13203" width="6.875" style="15" customWidth="1"/>
    <col min="13204" max="13204" width="8.625" style="15" customWidth="1"/>
    <col min="13205" max="13205" width="6.875" style="15" customWidth="1"/>
    <col min="13206" max="13206" width="6.75" style="15" customWidth="1"/>
    <col min="13207" max="13209" width="6.875" style="15" customWidth="1"/>
    <col min="13210" max="13305" width="9" style="15" hidden="1" customWidth="1"/>
    <col min="13306" max="13312" width="9" style="15" hidden="1"/>
    <col min="13313" max="13313" width="10.625" style="15" customWidth="1"/>
    <col min="13314" max="13317" width="9.875" style="15" customWidth="1"/>
    <col min="13318" max="13321" width="8.25" style="15" customWidth="1"/>
    <col min="13322" max="13323" width="8.625" style="15" customWidth="1"/>
    <col min="13324" max="13334" width="8.75" style="15" customWidth="1"/>
    <col min="13335" max="13335" width="8.625" style="15" customWidth="1"/>
    <col min="13336" max="13336" width="10.625" style="15" customWidth="1"/>
    <col min="13337" max="13340" width="9.875" style="15" customWidth="1"/>
    <col min="13341" max="13344" width="8.25" style="15" customWidth="1"/>
    <col min="13345" max="13346" width="8.625" style="15" customWidth="1"/>
    <col min="13347" max="13357" width="8.75" style="15" customWidth="1"/>
    <col min="13358" max="13358" width="8.625" style="15" customWidth="1"/>
    <col min="13359" max="13359" width="10.625" style="15" customWidth="1"/>
    <col min="13360" max="13363" width="9.875" style="15" customWidth="1"/>
    <col min="13364" max="13367" width="8.25" style="15" customWidth="1"/>
    <col min="13368" max="13369" width="8.625" style="15" customWidth="1"/>
    <col min="13370" max="13380" width="8.75" style="15" customWidth="1"/>
    <col min="13381" max="13381" width="8.625" style="15" customWidth="1"/>
    <col min="13382" max="13382" width="10.625" style="15" customWidth="1"/>
    <col min="13383" max="13386" width="9.875" style="15" customWidth="1"/>
    <col min="13387" max="13390" width="8.25" style="15" customWidth="1"/>
    <col min="13391" max="13392" width="8.625" style="15" customWidth="1"/>
    <col min="13393" max="13403" width="8.75" style="15" customWidth="1"/>
    <col min="13404" max="13404" width="8.625" style="15" customWidth="1"/>
    <col min="13405" max="13405" width="10.625" style="15" customWidth="1"/>
    <col min="13406" max="13409" width="9.875" style="15" customWidth="1"/>
    <col min="13410" max="13413" width="8.25" style="15" customWidth="1"/>
    <col min="13414" max="13415" width="8.625" style="15" customWidth="1"/>
    <col min="13416" max="13426" width="8.75" style="15" customWidth="1"/>
    <col min="13427" max="13427" width="8.625" style="15" customWidth="1"/>
    <col min="13428" max="13428" width="10.625" style="15" customWidth="1"/>
    <col min="13429" max="13429" width="8.875" style="15" customWidth="1"/>
    <col min="13430" max="13438" width="8.25" style="15" customWidth="1"/>
    <col min="13439" max="13439" width="8.625" style="15" customWidth="1"/>
    <col min="13440" max="13447" width="7.75" style="15" customWidth="1"/>
    <col min="13448" max="13448" width="9" style="15" customWidth="1"/>
    <col min="13449" max="13449" width="7.75" style="15" customWidth="1"/>
    <col min="13450" max="13450" width="8" style="15" customWidth="1"/>
    <col min="13451" max="13451" width="7.75" style="15" customWidth="1"/>
    <col min="13452" max="13452" width="8.625" style="15" customWidth="1"/>
    <col min="13453" max="13453" width="10.625" style="15" customWidth="1"/>
    <col min="13454" max="13457" width="6.625" style="15" customWidth="1"/>
    <col min="13458" max="13458" width="8.875" style="15" customWidth="1"/>
    <col min="13459" max="13459" width="6.875" style="15" customWidth="1"/>
    <col min="13460" max="13460" width="8.625" style="15" customWidth="1"/>
    <col min="13461" max="13461" width="6.875" style="15" customWidth="1"/>
    <col min="13462" max="13462" width="6.75" style="15" customWidth="1"/>
    <col min="13463" max="13465" width="6.875" style="15" customWidth="1"/>
    <col min="13466" max="13561" width="9" style="15" hidden="1" customWidth="1"/>
    <col min="13562" max="13568" width="9" style="15" hidden="1"/>
    <col min="13569" max="13569" width="10.625" style="15" customWidth="1"/>
    <col min="13570" max="13573" width="9.875" style="15" customWidth="1"/>
    <col min="13574" max="13577" width="8.25" style="15" customWidth="1"/>
    <col min="13578" max="13579" width="8.625" style="15" customWidth="1"/>
    <col min="13580" max="13590" width="8.75" style="15" customWidth="1"/>
    <col min="13591" max="13591" width="8.625" style="15" customWidth="1"/>
    <col min="13592" max="13592" width="10.625" style="15" customWidth="1"/>
    <col min="13593" max="13596" width="9.875" style="15" customWidth="1"/>
    <col min="13597" max="13600" width="8.25" style="15" customWidth="1"/>
    <col min="13601" max="13602" width="8.625" style="15" customWidth="1"/>
    <col min="13603" max="13613" width="8.75" style="15" customWidth="1"/>
    <col min="13614" max="13614" width="8.625" style="15" customWidth="1"/>
    <col min="13615" max="13615" width="10.625" style="15" customWidth="1"/>
    <col min="13616" max="13619" width="9.875" style="15" customWidth="1"/>
    <col min="13620" max="13623" width="8.25" style="15" customWidth="1"/>
    <col min="13624" max="13625" width="8.625" style="15" customWidth="1"/>
    <col min="13626" max="13636" width="8.75" style="15" customWidth="1"/>
    <col min="13637" max="13637" width="8.625" style="15" customWidth="1"/>
    <col min="13638" max="13638" width="10.625" style="15" customWidth="1"/>
    <col min="13639" max="13642" width="9.875" style="15" customWidth="1"/>
    <col min="13643" max="13646" width="8.25" style="15" customWidth="1"/>
    <col min="13647" max="13648" width="8.625" style="15" customWidth="1"/>
    <col min="13649" max="13659" width="8.75" style="15" customWidth="1"/>
    <col min="13660" max="13660" width="8.625" style="15" customWidth="1"/>
    <col min="13661" max="13661" width="10.625" style="15" customWidth="1"/>
    <col min="13662" max="13665" width="9.875" style="15" customWidth="1"/>
    <col min="13666" max="13669" width="8.25" style="15" customWidth="1"/>
    <col min="13670" max="13671" width="8.625" style="15" customWidth="1"/>
    <col min="13672" max="13682" width="8.75" style="15" customWidth="1"/>
    <col min="13683" max="13683" width="8.625" style="15" customWidth="1"/>
    <col min="13684" max="13684" width="10.625" style="15" customWidth="1"/>
    <col min="13685" max="13685" width="8.875" style="15" customWidth="1"/>
    <col min="13686" max="13694" width="8.25" style="15" customWidth="1"/>
    <col min="13695" max="13695" width="8.625" style="15" customWidth="1"/>
    <col min="13696" max="13703" width="7.75" style="15" customWidth="1"/>
    <col min="13704" max="13704" width="9" style="15" customWidth="1"/>
    <col min="13705" max="13705" width="7.75" style="15" customWidth="1"/>
    <col min="13706" max="13706" width="8" style="15" customWidth="1"/>
    <col min="13707" max="13707" width="7.75" style="15" customWidth="1"/>
    <col min="13708" max="13708" width="8.625" style="15" customWidth="1"/>
    <col min="13709" max="13709" width="10.625" style="15" customWidth="1"/>
    <col min="13710" max="13713" width="6.625" style="15" customWidth="1"/>
    <col min="13714" max="13714" width="8.875" style="15" customWidth="1"/>
    <col min="13715" max="13715" width="6.875" style="15" customWidth="1"/>
    <col min="13716" max="13716" width="8.625" style="15" customWidth="1"/>
    <col min="13717" max="13717" width="6.875" style="15" customWidth="1"/>
    <col min="13718" max="13718" width="6.75" style="15" customWidth="1"/>
    <col min="13719" max="13721" width="6.875" style="15" customWidth="1"/>
    <col min="13722" max="13817" width="9" style="15" hidden="1" customWidth="1"/>
    <col min="13818" max="13824" width="9" style="15" hidden="1"/>
    <col min="13825" max="13825" width="10.625" style="15" customWidth="1"/>
    <col min="13826" max="13829" width="9.875" style="15" customWidth="1"/>
    <col min="13830" max="13833" width="8.25" style="15" customWidth="1"/>
    <col min="13834" max="13835" width="8.625" style="15" customWidth="1"/>
    <col min="13836" max="13846" width="8.75" style="15" customWidth="1"/>
    <col min="13847" max="13847" width="8.625" style="15" customWidth="1"/>
    <col min="13848" max="13848" width="10.625" style="15" customWidth="1"/>
    <col min="13849" max="13852" width="9.875" style="15" customWidth="1"/>
    <col min="13853" max="13856" width="8.25" style="15" customWidth="1"/>
    <col min="13857" max="13858" width="8.625" style="15" customWidth="1"/>
    <col min="13859" max="13869" width="8.75" style="15" customWidth="1"/>
    <col min="13870" max="13870" width="8.625" style="15" customWidth="1"/>
    <col min="13871" max="13871" width="10.625" style="15" customWidth="1"/>
    <col min="13872" max="13875" width="9.875" style="15" customWidth="1"/>
    <col min="13876" max="13879" width="8.25" style="15" customWidth="1"/>
    <col min="13880" max="13881" width="8.625" style="15" customWidth="1"/>
    <col min="13882" max="13892" width="8.75" style="15" customWidth="1"/>
    <col min="13893" max="13893" width="8.625" style="15" customWidth="1"/>
    <col min="13894" max="13894" width="10.625" style="15" customWidth="1"/>
    <col min="13895" max="13898" width="9.875" style="15" customWidth="1"/>
    <col min="13899" max="13902" width="8.25" style="15" customWidth="1"/>
    <col min="13903" max="13904" width="8.625" style="15" customWidth="1"/>
    <col min="13905" max="13915" width="8.75" style="15" customWidth="1"/>
    <col min="13916" max="13916" width="8.625" style="15" customWidth="1"/>
    <col min="13917" max="13917" width="10.625" style="15" customWidth="1"/>
    <col min="13918" max="13921" width="9.875" style="15" customWidth="1"/>
    <col min="13922" max="13925" width="8.25" style="15" customWidth="1"/>
    <col min="13926" max="13927" width="8.625" style="15" customWidth="1"/>
    <col min="13928" max="13938" width="8.75" style="15" customWidth="1"/>
    <col min="13939" max="13939" width="8.625" style="15" customWidth="1"/>
    <col min="13940" max="13940" width="10.625" style="15" customWidth="1"/>
    <col min="13941" max="13941" width="8.875" style="15" customWidth="1"/>
    <col min="13942" max="13950" width="8.25" style="15" customWidth="1"/>
    <col min="13951" max="13951" width="8.625" style="15" customWidth="1"/>
    <col min="13952" max="13959" width="7.75" style="15" customWidth="1"/>
    <col min="13960" max="13960" width="9" style="15" customWidth="1"/>
    <col min="13961" max="13961" width="7.75" style="15" customWidth="1"/>
    <col min="13962" max="13962" width="8" style="15" customWidth="1"/>
    <col min="13963" max="13963" width="7.75" style="15" customWidth="1"/>
    <col min="13964" max="13964" width="8.625" style="15" customWidth="1"/>
    <col min="13965" max="13965" width="10.625" style="15" customWidth="1"/>
    <col min="13966" max="13969" width="6.625" style="15" customWidth="1"/>
    <col min="13970" max="13970" width="8.875" style="15" customWidth="1"/>
    <col min="13971" max="13971" width="6.875" style="15" customWidth="1"/>
    <col min="13972" max="13972" width="8.625" style="15" customWidth="1"/>
    <col min="13973" max="13973" width="6.875" style="15" customWidth="1"/>
    <col min="13974" max="13974" width="6.75" style="15" customWidth="1"/>
    <col min="13975" max="13977" width="6.875" style="15" customWidth="1"/>
    <col min="13978" max="14073" width="9" style="15" hidden="1" customWidth="1"/>
    <col min="14074" max="14080" width="9" style="15" hidden="1"/>
    <col min="14081" max="14081" width="10.625" style="15" customWidth="1"/>
    <col min="14082" max="14085" width="9.875" style="15" customWidth="1"/>
    <col min="14086" max="14089" width="8.25" style="15" customWidth="1"/>
    <col min="14090" max="14091" width="8.625" style="15" customWidth="1"/>
    <col min="14092" max="14102" width="8.75" style="15" customWidth="1"/>
    <col min="14103" max="14103" width="8.625" style="15" customWidth="1"/>
    <col min="14104" max="14104" width="10.625" style="15" customWidth="1"/>
    <col min="14105" max="14108" width="9.875" style="15" customWidth="1"/>
    <col min="14109" max="14112" width="8.25" style="15" customWidth="1"/>
    <col min="14113" max="14114" width="8.625" style="15" customWidth="1"/>
    <col min="14115" max="14125" width="8.75" style="15" customWidth="1"/>
    <col min="14126" max="14126" width="8.625" style="15" customWidth="1"/>
    <col min="14127" max="14127" width="10.625" style="15" customWidth="1"/>
    <col min="14128" max="14131" width="9.875" style="15" customWidth="1"/>
    <col min="14132" max="14135" width="8.25" style="15" customWidth="1"/>
    <col min="14136" max="14137" width="8.625" style="15" customWidth="1"/>
    <col min="14138" max="14148" width="8.75" style="15" customWidth="1"/>
    <col min="14149" max="14149" width="8.625" style="15" customWidth="1"/>
    <col min="14150" max="14150" width="10.625" style="15" customWidth="1"/>
    <col min="14151" max="14154" width="9.875" style="15" customWidth="1"/>
    <col min="14155" max="14158" width="8.25" style="15" customWidth="1"/>
    <col min="14159" max="14160" width="8.625" style="15" customWidth="1"/>
    <col min="14161" max="14171" width="8.75" style="15" customWidth="1"/>
    <col min="14172" max="14172" width="8.625" style="15" customWidth="1"/>
    <col min="14173" max="14173" width="10.625" style="15" customWidth="1"/>
    <col min="14174" max="14177" width="9.875" style="15" customWidth="1"/>
    <col min="14178" max="14181" width="8.25" style="15" customWidth="1"/>
    <col min="14182" max="14183" width="8.625" style="15" customWidth="1"/>
    <col min="14184" max="14194" width="8.75" style="15" customWidth="1"/>
    <col min="14195" max="14195" width="8.625" style="15" customWidth="1"/>
    <col min="14196" max="14196" width="10.625" style="15" customWidth="1"/>
    <col min="14197" max="14197" width="8.875" style="15" customWidth="1"/>
    <col min="14198" max="14206" width="8.25" style="15" customWidth="1"/>
    <col min="14207" max="14207" width="8.625" style="15" customWidth="1"/>
    <col min="14208" max="14215" width="7.75" style="15" customWidth="1"/>
    <col min="14216" max="14216" width="9" style="15" customWidth="1"/>
    <col min="14217" max="14217" width="7.75" style="15" customWidth="1"/>
    <col min="14218" max="14218" width="8" style="15" customWidth="1"/>
    <col min="14219" max="14219" width="7.75" style="15" customWidth="1"/>
    <col min="14220" max="14220" width="8.625" style="15" customWidth="1"/>
    <col min="14221" max="14221" width="10.625" style="15" customWidth="1"/>
    <col min="14222" max="14225" width="6.625" style="15" customWidth="1"/>
    <col min="14226" max="14226" width="8.875" style="15" customWidth="1"/>
    <col min="14227" max="14227" width="6.875" style="15" customWidth="1"/>
    <col min="14228" max="14228" width="8.625" style="15" customWidth="1"/>
    <col min="14229" max="14229" width="6.875" style="15" customWidth="1"/>
    <col min="14230" max="14230" width="6.75" style="15" customWidth="1"/>
    <col min="14231" max="14233" width="6.875" style="15" customWidth="1"/>
    <col min="14234" max="14329" width="9" style="15" hidden="1" customWidth="1"/>
    <col min="14330" max="14336" width="9" style="15" hidden="1"/>
    <col min="14337" max="14337" width="10.625" style="15" customWidth="1"/>
    <col min="14338" max="14341" width="9.875" style="15" customWidth="1"/>
    <col min="14342" max="14345" width="8.25" style="15" customWidth="1"/>
    <col min="14346" max="14347" width="8.625" style="15" customWidth="1"/>
    <col min="14348" max="14358" width="8.75" style="15" customWidth="1"/>
    <col min="14359" max="14359" width="8.625" style="15" customWidth="1"/>
    <col min="14360" max="14360" width="10.625" style="15" customWidth="1"/>
    <col min="14361" max="14364" width="9.875" style="15" customWidth="1"/>
    <col min="14365" max="14368" width="8.25" style="15" customWidth="1"/>
    <col min="14369" max="14370" width="8.625" style="15" customWidth="1"/>
    <col min="14371" max="14381" width="8.75" style="15" customWidth="1"/>
    <col min="14382" max="14382" width="8.625" style="15" customWidth="1"/>
    <col min="14383" max="14383" width="10.625" style="15" customWidth="1"/>
    <col min="14384" max="14387" width="9.875" style="15" customWidth="1"/>
    <col min="14388" max="14391" width="8.25" style="15" customWidth="1"/>
    <col min="14392" max="14393" width="8.625" style="15" customWidth="1"/>
    <col min="14394" max="14404" width="8.75" style="15" customWidth="1"/>
    <col min="14405" max="14405" width="8.625" style="15" customWidth="1"/>
    <col min="14406" max="14406" width="10.625" style="15" customWidth="1"/>
    <col min="14407" max="14410" width="9.875" style="15" customWidth="1"/>
    <col min="14411" max="14414" width="8.25" style="15" customWidth="1"/>
    <col min="14415" max="14416" width="8.625" style="15" customWidth="1"/>
    <col min="14417" max="14427" width="8.75" style="15" customWidth="1"/>
    <col min="14428" max="14428" width="8.625" style="15" customWidth="1"/>
    <col min="14429" max="14429" width="10.625" style="15" customWidth="1"/>
    <col min="14430" max="14433" width="9.875" style="15" customWidth="1"/>
    <col min="14434" max="14437" width="8.25" style="15" customWidth="1"/>
    <col min="14438" max="14439" width="8.625" style="15" customWidth="1"/>
    <col min="14440" max="14450" width="8.75" style="15" customWidth="1"/>
    <col min="14451" max="14451" width="8.625" style="15" customWidth="1"/>
    <col min="14452" max="14452" width="10.625" style="15" customWidth="1"/>
    <col min="14453" max="14453" width="8.875" style="15" customWidth="1"/>
    <col min="14454" max="14462" width="8.25" style="15" customWidth="1"/>
    <col min="14463" max="14463" width="8.625" style="15" customWidth="1"/>
    <col min="14464" max="14471" width="7.75" style="15" customWidth="1"/>
    <col min="14472" max="14472" width="9" style="15" customWidth="1"/>
    <col min="14473" max="14473" width="7.75" style="15" customWidth="1"/>
    <col min="14474" max="14474" width="8" style="15" customWidth="1"/>
    <col min="14475" max="14475" width="7.75" style="15" customWidth="1"/>
    <col min="14476" max="14476" width="8.625" style="15" customWidth="1"/>
    <col min="14477" max="14477" width="10.625" style="15" customWidth="1"/>
    <col min="14478" max="14481" width="6.625" style="15" customWidth="1"/>
    <col min="14482" max="14482" width="8.875" style="15" customWidth="1"/>
    <col min="14483" max="14483" width="6.875" style="15" customWidth="1"/>
    <col min="14484" max="14484" width="8.625" style="15" customWidth="1"/>
    <col min="14485" max="14485" width="6.875" style="15" customWidth="1"/>
    <col min="14486" max="14486" width="6.75" style="15" customWidth="1"/>
    <col min="14487" max="14489" width="6.875" style="15" customWidth="1"/>
    <col min="14490" max="14585" width="9" style="15" hidden="1" customWidth="1"/>
    <col min="14586" max="14592" width="9" style="15" hidden="1"/>
    <col min="14593" max="14593" width="10.625" style="15" customWidth="1"/>
    <col min="14594" max="14597" width="9.875" style="15" customWidth="1"/>
    <col min="14598" max="14601" width="8.25" style="15" customWidth="1"/>
    <col min="14602" max="14603" width="8.625" style="15" customWidth="1"/>
    <col min="14604" max="14614" width="8.75" style="15" customWidth="1"/>
    <col min="14615" max="14615" width="8.625" style="15" customWidth="1"/>
    <col min="14616" max="14616" width="10.625" style="15" customWidth="1"/>
    <col min="14617" max="14620" width="9.875" style="15" customWidth="1"/>
    <col min="14621" max="14624" width="8.25" style="15" customWidth="1"/>
    <col min="14625" max="14626" width="8.625" style="15" customWidth="1"/>
    <col min="14627" max="14637" width="8.75" style="15" customWidth="1"/>
    <col min="14638" max="14638" width="8.625" style="15" customWidth="1"/>
    <col min="14639" max="14639" width="10.625" style="15" customWidth="1"/>
    <col min="14640" max="14643" width="9.875" style="15" customWidth="1"/>
    <col min="14644" max="14647" width="8.25" style="15" customWidth="1"/>
    <col min="14648" max="14649" width="8.625" style="15" customWidth="1"/>
    <col min="14650" max="14660" width="8.75" style="15" customWidth="1"/>
    <col min="14661" max="14661" width="8.625" style="15" customWidth="1"/>
    <col min="14662" max="14662" width="10.625" style="15" customWidth="1"/>
    <col min="14663" max="14666" width="9.875" style="15" customWidth="1"/>
    <col min="14667" max="14670" width="8.25" style="15" customWidth="1"/>
    <col min="14671" max="14672" width="8.625" style="15" customWidth="1"/>
    <col min="14673" max="14683" width="8.75" style="15" customWidth="1"/>
    <col min="14684" max="14684" width="8.625" style="15" customWidth="1"/>
    <col min="14685" max="14685" width="10.625" style="15" customWidth="1"/>
    <col min="14686" max="14689" width="9.875" style="15" customWidth="1"/>
    <col min="14690" max="14693" width="8.25" style="15" customWidth="1"/>
    <col min="14694" max="14695" width="8.625" style="15" customWidth="1"/>
    <col min="14696" max="14706" width="8.75" style="15" customWidth="1"/>
    <col min="14707" max="14707" width="8.625" style="15" customWidth="1"/>
    <col min="14708" max="14708" width="10.625" style="15" customWidth="1"/>
    <col min="14709" max="14709" width="8.875" style="15" customWidth="1"/>
    <col min="14710" max="14718" width="8.25" style="15" customWidth="1"/>
    <col min="14719" max="14719" width="8.625" style="15" customWidth="1"/>
    <col min="14720" max="14727" width="7.75" style="15" customWidth="1"/>
    <col min="14728" max="14728" width="9" style="15" customWidth="1"/>
    <col min="14729" max="14729" width="7.75" style="15" customWidth="1"/>
    <col min="14730" max="14730" width="8" style="15" customWidth="1"/>
    <col min="14731" max="14731" width="7.75" style="15" customWidth="1"/>
    <col min="14732" max="14732" width="8.625" style="15" customWidth="1"/>
    <col min="14733" max="14733" width="10.625" style="15" customWidth="1"/>
    <col min="14734" max="14737" width="6.625" style="15" customWidth="1"/>
    <col min="14738" max="14738" width="8.875" style="15" customWidth="1"/>
    <col min="14739" max="14739" width="6.875" style="15" customWidth="1"/>
    <col min="14740" max="14740" width="8.625" style="15" customWidth="1"/>
    <col min="14741" max="14741" width="6.875" style="15" customWidth="1"/>
    <col min="14742" max="14742" width="6.75" style="15" customWidth="1"/>
    <col min="14743" max="14745" width="6.875" style="15" customWidth="1"/>
    <col min="14746" max="14841" width="9" style="15" hidden="1" customWidth="1"/>
    <col min="14842" max="14848" width="9" style="15" hidden="1"/>
    <col min="14849" max="14849" width="10.625" style="15" customWidth="1"/>
    <col min="14850" max="14853" width="9.875" style="15" customWidth="1"/>
    <col min="14854" max="14857" width="8.25" style="15" customWidth="1"/>
    <col min="14858" max="14859" width="8.625" style="15" customWidth="1"/>
    <col min="14860" max="14870" width="8.75" style="15" customWidth="1"/>
    <col min="14871" max="14871" width="8.625" style="15" customWidth="1"/>
    <col min="14872" max="14872" width="10.625" style="15" customWidth="1"/>
    <col min="14873" max="14876" width="9.875" style="15" customWidth="1"/>
    <col min="14877" max="14880" width="8.25" style="15" customWidth="1"/>
    <col min="14881" max="14882" width="8.625" style="15" customWidth="1"/>
    <col min="14883" max="14893" width="8.75" style="15" customWidth="1"/>
    <col min="14894" max="14894" width="8.625" style="15" customWidth="1"/>
    <col min="14895" max="14895" width="10.625" style="15" customWidth="1"/>
    <col min="14896" max="14899" width="9.875" style="15" customWidth="1"/>
    <col min="14900" max="14903" width="8.25" style="15" customWidth="1"/>
    <col min="14904" max="14905" width="8.625" style="15" customWidth="1"/>
    <col min="14906" max="14916" width="8.75" style="15" customWidth="1"/>
    <col min="14917" max="14917" width="8.625" style="15" customWidth="1"/>
    <col min="14918" max="14918" width="10.625" style="15" customWidth="1"/>
    <col min="14919" max="14922" width="9.875" style="15" customWidth="1"/>
    <col min="14923" max="14926" width="8.25" style="15" customWidth="1"/>
    <col min="14927" max="14928" width="8.625" style="15" customWidth="1"/>
    <col min="14929" max="14939" width="8.75" style="15" customWidth="1"/>
    <col min="14940" max="14940" width="8.625" style="15" customWidth="1"/>
    <col min="14941" max="14941" width="10.625" style="15" customWidth="1"/>
    <col min="14942" max="14945" width="9.875" style="15" customWidth="1"/>
    <col min="14946" max="14949" width="8.25" style="15" customWidth="1"/>
    <col min="14950" max="14951" width="8.625" style="15" customWidth="1"/>
    <col min="14952" max="14962" width="8.75" style="15" customWidth="1"/>
    <col min="14963" max="14963" width="8.625" style="15" customWidth="1"/>
    <col min="14964" max="14964" width="10.625" style="15" customWidth="1"/>
    <col min="14965" max="14965" width="8.875" style="15" customWidth="1"/>
    <col min="14966" max="14974" width="8.25" style="15" customWidth="1"/>
    <col min="14975" max="14975" width="8.625" style="15" customWidth="1"/>
    <col min="14976" max="14983" width="7.75" style="15" customWidth="1"/>
    <col min="14984" max="14984" width="9" style="15" customWidth="1"/>
    <col min="14985" max="14985" width="7.75" style="15" customWidth="1"/>
    <col min="14986" max="14986" width="8" style="15" customWidth="1"/>
    <col min="14987" max="14987" width="7.75" style="15" customWidth="1"/>
    <col min="14988" max="14988" width="8.625" style="15" customWidth="1"/>
    <col min="14989" max="14989" width="10.625" style="15" customWidth="1"/>
    <col min="14990" max="14993" width="6.625" style="15" customWidth="1"/>
    <col min="14994" max="14994" width="8.875" style="15" customWidth="1"/>
    <col min="14995" max="14995" width="6.875" style="15" customWidth="1"/>
    <col min="14996" max="14996" width="8.625" style="15" customWidth="1"/>
    <col min="14997" max="14997" width="6.875" style="15" customWidth="1"/>
    <col min="14998" max="14998" width="6.75" style="15" customWidth="1"/>
    <col min="14999" max="15001" width="6.875" style="15" customWidth="1"/>
    <col min="15002" max="15097" width="9" style="15" hidden="1" customWidth="1"/>
    <col min="15098" max="15104" width="9" style="15" hidden="1"/>
    <col min="15105" max="15105" width="10.625" style="15" customWidth="1"/>
    <col min="15106" max="15109" width="9.875" style="15" customWidth="1"/>
    <col min="15110" max="15113" width="8.25" style="15" customWidth="1"/>
    <col min="15114" max="15115" width="8.625" style="15" customWidth="1"/>
    <col min="15116" max="15126" width="8.75" style="15" customWidth="1"/>
    <col min="15127" max="15127" width="8.625" style="15" customWidth="1"/>
    <col min="15128" max="15128" width="10.625" style="15" customWidth="1"/>
    <col min="15129" max="15132" width="9.875" style="15" customWidth="1"/>
    <col min="15133" max="15136" width="8.25" style="15" customWidth="1"/>
    <col min="15137" max="15138" width="8.625" style="15" customWidth="1"/>
    <col min="15139" max="15149" width="8.75" style="15" customWidth="1"/>
    <col min="15150" max="15150" width="8.625" style="15" customWidth="1"/>
    <col min="15151" max="15151" width="10.625" style="15" customWidth="1"/>
    <col min="15152" max="15155" width="9.875" style="15" customWidth="1"/>
    <col min="15156" max="15159" width="8.25" style="15" customWidth="1"/>
    <col min="15160" max="15161" width="8.625" style="15" customWidth="1"/>
    <col min="15162" max="15172" width="8.75" style="15" customWidth="1"/>
    <col min="15173" max="15173" width="8.625" style="15" customWidth="1"/>
    <col min="15174" max="15174" width="10.625" style="15" customWidth="1"/>
    <col min="15175" max="15178" width="9.875" style="15" customWidth="1"/>
    <col min="15179" max="15182" width="8.25" style="15" customWidth="1"/>
    <col min="15183" max="15184" width="8.625" style="15" customWidth="1"/>
    <col min="15185" max="15195" width="8.75" style="15" customWidth="1"/>
    <col min="15196" max="15196" width="8.625" style="15" customWidth="1"/>
    <col min="15197" max="15197" width="10.625" style="15" customWidth="1"/>
    <col min="15198" max="15201" width="9.875" style="15" customWidth="1"/>
    <col min="15202" max="15205" width="8.25" style="15" customWidth="1"/>
    <col min="15206" max="15207" width="8.625" style="15" customWidth="1"/>
    <col min="15208" max="15218" width="8.75" style="15" customWidth="1"/>
    <col min="15219" max="15219" width="8.625" style="15" customWidth="1"/>
    <col min="15220" max="15220" width="10.625" style="15" customWidth="1"/>
    <col min="15221" max="15221" width="8.875" style="15" customWidth="1"/>
    <col min="15222" max="15230" width="8.25" style="15" customWidth="1"/>
    <col min="15231" max="15231" width="8.625" style="15" customWidth="1"/>
    <col min="15232" max="15239" width="7.75" style="15" customWidth="1"/>
    <col min="15240" max="15240" width="9" style="15" customWidth="1"/>
    <col min="15241" max="15241" width="7.75" style="15" customWidth="1"/>
    <col min="15242" max="15242" width="8" style="15" customWidth="1"/>
    <col min="15243" max="15243" width="7.75" style="15" customWidth="1"/>
    <col min="15244" max="15244" width="8.625" style="15" customWidth="1"/>
    <col min="15245" max="15245" width="10.625" style="15" customWidth="1"/>
    <col min="15246" max="15249" width="6.625" style="15" customWidth="1"/>
    <col min="15250" max="15250" width="8.875" style="15" customWidth="1"/>
    <col min="15251" max="15251" width="6.875" style="15" customWidth="1"/>
    <col min="15252" max="15252" width="8.625" style="15" customWidth="1"/>
    <col min="15253" max="15253" width="6.875" style="15" customWidth="1"/>
    <col min="15254" max="15254" width="6.75" style="15" customWidth="1"/>
    <col min="15255" max="15257" width="6.875" style="15" customWidth="1"/>
    <col min="15258" max="15353" width="9" style="15" hidden="1" customWidth="1"/>
    <col min="15354" max="15360" width="9" style="15" hidden="1"/>
    <col min="15361" max="15361" width="10.625" style="15" customWidth="1"/>
    <col min="15362" max="15365" width="9.875" style="15" customWidth="1"/>
    <col min="15366" max="15369" width="8.25" style="15" customWidth="1"/>
    <col min="15370" max="15371" width="8.625" style="15" customWidth="1"/>
    <col min="15372" max="15382" width="8.75" style="15" customWidth="1"/>
    <col min="15383" max="15383" width="8.625" style="15" customWidth="1"/>
    <col min="15384" max="15384" width="10.625" style="15" customWidth="1"/>
    <col min="15385" max="15388" width="9.875" style="15" customWidth="1"/>
    <col min="15389" max="15392" width="8.25" style="15" customWidth="1"/>
    <col min="15393" max="15394" width="8.625" style="15" customWidth="1"/>
    <col min="15395" max="15405" width="8.75" style="15" customWidth="1"/>
    <col min="15406" max="15406" width="8.625" style="15" customWidth="1"/>
    <col min="15407" max="15407" width="10.625" style="15" customWidth="1"/>
    <col min="15408" max="15411" width="9.875" style="15" customWidth="1"/>
    <col min="15412" max="15415" width="8.25" style="15" customWidth="1"/>
    <col min="15416" max="15417" width="8.625" style="15" customWidth="1"/>
    <col min="15418" max="15428" width="8.75" style="15" customWidth="1"/>
    <col min="15429" max="15429" width="8.625" style="15" customWidth="1"/>
    <col min="15430" max="15430" width="10.625" style="15" customWidth="1"/>
    <col min="15431" max="15434" width="9.875" style="15" customWidth="1"/>
    <col min="15435" max="15438" width="8.25" style="15" customWidth="1"/>
    <col min="15439" max="15440" width="8.625" style="15" customWidth="1"/>
    <col min="15441" max="15451" width="8.75" style="15" customWidth="1"/>
    <col min="15452" max="15452" width="8.625" style="15" customWidth="1"/>
    <col min="15453" max="15453" width="10.625" style="15" customWidth="1"/>
    <col min="15454" max="15457" width="9.875" style="15" customWidth="1"/>
    <col min="15458" max="15461" width="8.25" style="15" customWidth="1"/>
    <col min="15462" max="15463" width="8.625" style="15" customWidth="1"/>
    <col min="15464" max="15474" width="8.75" style="15" customWidth="1"/>
    <col min="15475" max="15475" width="8.625" style="15" customWidth="1"/>
    <col min="15476" max="15476" width="10.625" style="15" customWidth="1"/>
    <col min="15477" max="15477" width="8.875" style="15" customWidth="1"/>
    <col min="15478" max="15486" width="8.25" style="15" customWidth="1"/>
    <col min="15487" max="15487" width="8.625" style="15" customWidth="1"/>
    <col min="15488" max="15495" width="7.75" style="15" customWidth="1"/>
    <col min="15496" max="15496" width="9" style="15" customWidth="1"/>
    <col min="15497" max="15497" width="7.75" style="15" customWidth="1"/>
    <col min="15498" max="15498" width="8" style="15" customWidth="1"/>
    <col min="15499" max="15499" width="7.75" style="15" customWidth="1"/>
    <col min="15500" max="15500" width="8.625" style="15" customWidth="1"/>
    <col min="15501" max="15501" width="10.625" style="15" customWidth="1"/>
    <col min="15502" max="15505" width="6.625" style="15" customWidth="1"/>
    <col min="15506" max="15506" width="8.875" style="15" customWidth="1"/>
    <col min="15507" max="15507" width="6.875" style="15" customWidth="1"/>
    <col min="15508" max="15508" width="8.625" style="15" customWidth="1"/>
    <col min="15509" max="15509" width="6.875" style="15" customWidth="1"/>
    <col min="15510" max="15510" width="6.75" style="15" customWidth="1"/>
    <col min="15511" max="15513" width="6.875" style="15" customWidth="1"/>
    <col min="15514" max="15609" width="9" style="15" hidden="1" customWidth="1"/>
    <col min="15610" max="15616" width="9" style="15" hidden="1"/>
    <col min="15617" max="15617" width="10.625" style="15" customWidth="1"/>
    <col min="15618" max="15621" width="9.875" style="15" customWidth="1"/>
    <col min="15622" max="15625" width="8.25" style="15" customWidth="1"/>
    <col min="15626" max="15627" width="8.625" style="15" customWidth="1"/>
    <col min="15628" max="15638" width="8.75" style="15" customWidth="1"/>
    <col min="15639" max="15639" width="8.625" style="15" customWidth="1"/>
    <col min="15640" max="15640" width="10.625" style="15" customWidth="1"/>
    <col min="15641" max="15644" width="9.875" style="15" customWidth="1"/>
    <col min="15645" max="15648" width="8.25" style="15" customWidth="1"/>
    <col min="15649" max="15650" width="8.625" style="15" customWidth="1"/>
    <col min="15651" max="15661" width="8.75" style="15" customWidth="1"/>
    <col min="15662" max="15662" width="8.625" style="15" customWidth="1"/>
    <col min="15663" max="15663" width="10.625" style="15" customWidth="1"/>
    <col min="15664" max="15667" width="9.875" style="15" customWidth="1"/>
    <col min="15668" max="15671" width="8.25" style="15" customWidth="1"/>
    <col min="15672" max="15673" width="8.625" style="15" customWidth="1"/>
    <col min="15674" max="15684" width="8.75" style="15" customWidth="1"/>
    <col min="15685" max="15685" width="8.625" style="15" customWidth="1"/>
    <col min="15686" max="15686" width="10.625" style="15" customWidth="1"/>
    <col min="15687" max="15690" width="9.875" style="15" customWidth="1"/>
    <col min="15691" max="15694" width="8.25" style="15" customWidth="1"/>
    <col min="15695" max="15696" width="8.625" style="15" customWidth="1"/>
    <col min="15697" max="15707" width="8.75" style="15" customWidth="1"/>
    <col min="15708" max="15708" width="8.625" style="15" customWidth="1"/>
    <col min="15709" max="15709" width="10.625" style="15" customWidth="1"/>
    <col min="15710" max="15713" width="9.875" style="15" customWidth="1"/>
    <col min="15714" max="15717" width="8.25" style="15" customWidth="1"/>
    <col min="15718" max="15719" width="8.625" style="15" customWidth="1"/>
    <col min="15720" max="15730" width="8.75" style="15" customWidth="1"/>
    <col min="15731" max="15731" width="8.625" style="15" customWidth="1"/>
    <col min="15732" max="15732" width="10.625" style="15" customWidth="1"/>
    <col min="15733" max="15733" width="8.875" style="15" customWidth="1"/>
    <col min="15734" max="15742" width="8.25" style="15" customWidth="1"/>
    <col min="15743" max="15743" width="8.625" style="15" customWidth="1"/>
    <col min="15744" max="15751" width="7.75" style="15" customWidth="1"/>
    <col min="15752" max="15752" width="9" style="15" customWidth="1"/>
    <col min="15753" max="15753" width="7.75" style="15" customWidth="1"/>
    <col min="15754" max="15754" width="8" style="15" customWidth="1"/>
    <col min="15755" max="15755" width="7.75" style="15" customWidth="1"/>
    <col min="15756" max="15756" width="8.625" style="15" customWidth="1"/>
    <col min="15757" max="15757" width="10.625" style="15" customWidth="1"/>
    <col min="15758" max="15761" width="6.625" style="15" customWidth="1"/>
    <col min="15762" max="15762" width="8.875" style="15" customWidth="1"/>
    <col min="15763" max="15763" width="6.875" style="15" customWidth="1"/>
    <col min="15764" max="15764" width="8.625" style="15" customWidth="1"/>
    <col min="15765" max="15765" width="6.875" style="15" customWidth="1"/>
    <col min="15766" max="15766" width="6.75" style="15" customWidth="1"/>
    <col min="15767" max="15769" width="6.875" style="15" customWidth="1"/>
    <col min="15770" max="15865" width="9" style="15" hidden="1" customWidth="1"/>
    <col min="15866" max="15872" width="9" style="15" hidden="1"/>
    <col min="15873" max="15873" width="10.625" style="15" customWidth="1"/>
    <col min="15874" max="15877" width="9.875" style="15" customWidth="1"/>
    <col min="15878" max="15881" width="8.25" style="15" customWidth="1"/>
    <col min="15882" max="15883" width="8.625" style="15" customWidth="1"/>
    <col min="15884" max="15894" width="8.75" style="15" customWidth="1"/>
    <col min="15895" max="15895" width="8.625" style="15" customWidth="1"/>
    <col min="15896" max="15896" width="10.625" style="15" customWidth="1"/>
    <col min="15897" max="15900" width="9.875" style="15" customWidth="1"/>
    <col min="15901" max="15904" width="8.25" style="15" customWidth="1"/>
    <col min="15905" max="15906" width="8.625" style="15" customWidth="1"/>
    <col min="15907" max="15917" width="8.75" style="15" customWidth="1"/>
    <col min="15918" max="15918" width="8.625" style="15" customWidth="1"/>
    <col min="15919" max="15919" width="10.625" style="15" customWidth="1"/>
    <col min="15920" max="15923" width="9.875" style="15" customWidth="1"/>
    <col min="15924" max="15927" width="8.25" style="15" customWidth="1"/>
    <col min="15928" max="15929" width="8.625" style="15" customWidth="1"/>
    <col min="15930" max="15940" width="8.75" style="15" customWidth="1"/>
    <col min="15941" max="15941" width="8.625" style="15" customWidth="1"/>
    <col min="15942" max="15942" width="10.625" style="15" customWidth="1"/>
    <col min="15943" max="15946" width="9.875" style="15" customWidth="1"/>
    <col min="15947" max="15950" width="8.25" style="15" customWidth="1"/>
    <col min="15951" max="15952" width="8.625" style="15" customWidth="1"/>
    <col min="15953" max="15963" width="8.75" style="15" customWidth="1"/>
    <col min="15964" max="15964" width="8.625" style="15" customWidth="1"/>
    <col min="15965" max="15965" width="10.625" style="15" customWidth="1"/>
    <col min="15966" max="15969" width="9.875" style="15" customWidth="1"/>
    <col min="15970" max="15973" width="8.25" style="15" customWidth="1"/>
    <col min="15974" max="15975" width="8.625" style="15" customWidth="1"/>
    <col min="15976" max="15986" width="8.75" style="15" customWidth="1"/>
    <col min="15987" max="15987" width="8.625" style="15" customWidth="1"/>
    <col min="15988" max="15988" width="10.625" style="15" customWidth="1"/>
    <col min="15989" max="15989" width="8.875" style="15" customWidth="1"/>
    <col min="15990" max="15998" width="8.25" style="15" customWidth="1"/>
    <col min="15999" max="15999" width="8.625" style="15" customWidth="1"/>
    <col min="16000" max="16007" width="7.75" style="15" customWidth="1"/>
    <col min="16008" max="16008" width="9" style="15" customWidth="1"/>
    <col min="16009" max="16009" width="7.75" style="15" customWidth="1"/>
    <col min="16010" max="16010" width="8" style="15" customWidth="1"/>
    <col min="16011" max="16011" width="7.75" style="15" customWidth="1"/>
    <col min="16012" max="16012" width="8.625" style="15" customWidth="1"/>
    <col min="16013" max="16013" width="10.625" style="15" customWidth="1"/>
    <col min="16014" max="16017" width="6.625" style="15" customWidth="1"/>
    <col min="16018" max="16018" width="8.875" style="15" customWidth="1"/>
    <col min="16019" max="16019" width="6.875" style="15" customWidth="1"/>
    <col min="16020" max="16020" width="8.625" style="15" customWidth="1"/>
    <col min="16021" max="16021" width="6.875" style="15" customWidth="1"/>
    <col min="16022" max="16022" width="6.75" style="15" customWidth="1"/>
    <col min="16023" max="16025" width="6.875" style="15" customWidth="1"/>
    <col min="16026" max="16121" width="9" style="15" hidden="1" customWidth="1"/>
    <col min="16122" max="16128" width="9" style="15" hidden="1"/>
    <col min="16129" max="16129" width="10.625" style="15" customWidth="1"/>
    <col min="16130" max="16133" width="9.875" style="15" customWidth="1"/>
    <col min="16134" max="16137" width="8.25" style="15" customWidth="1"/>
    <col min="16138" max="16139" width="8.625" style="15" customWidth="1"/>
    <col min="16140" max="16150" width="8.75" style="15" customWidth="1"/>
    <col min="16151" max="16151" width="8.625" style="15" customWidth="1"/>
    <col min="16152" max="16152" width="10.625" style="15" customWidth="1"/>
    <col min="16153" max="16156" width="9.875" style="15" customWidth="1"/>
    <col min="16157" max="16160" width="8.25" style="15" customWidth="1"/>
    <col min="16161" max="16162" width="8.625" style="15" customWidth="1"/>
    <col min="16163" max="16173" width="8.75" style="15" customWidth="1"/>
    <col min="16174" max="16174" width="8.625" style="15" customWidth="1"/>
    <col min="16175" max="16175" width="10.625" style="15" customWidth="1"/>
    <col min="16176" max="16179" width="9.875" style="15" customWidth="1"/>
    <col min="16180" max="16183" width="8.25" style="15" customWidth="1"/>
    <col min="16184" max="16185" width="8.625" style="15" customWidth="1"/>
    <col min="16186" max="16196" width="8.75" style="15" customWidth="1"/>
    <col min="16197" max="16197" width="8.625" style="15" customWidth="1"/>
    <col min="16198" max="16198" width="10.625" style="15" customWidth="1"/>
    <col min="16199" max="16202" width="9.875" style="15" customWidth="1"/>
    <col min="16203" max="16206" width="8.25" style="15" customWidth="1"/>
    <col min="16207" max="16208" width="8.625" style="15" customWidth="1"/>
    <col min="16209" max="16219" width="8.75" style="15" customWidth="1"/>
    <col min="16220" max="16220" width="8.625" style="15" customWidth="1"/>
    <col min="16221" max="16221" width="10.625" style="15" customWidth="1"/>
    <col min="16222" max="16225" width="9.875" style="15" customWidth="1"/>
    <col min="16226" max="16229" width="8.25" style="15" customWidth="1"/>
    <col min="16230" max="16231" width="8.625" style="15" customWidth="1"/>
    <col min="16232" max="16242" width="8.75" style="15" customWidth="1"/>
    <col min="16243" max="16243" width="8.625" style="15" customWidth="1"/>
    <col min="16244" max="16244" width="10.625" style="15" customWidth="1"/>
    <col min="16245" max="16245" width="8.875" style="15" customWidth="1"/>
    <col min="16246" max="16254" width="8.25" style="15" customWidth="1"/>
    <col min="16255" max="16255" width="8.625" style="15" customWidth="1"/>
    <col min="16256" max="16263" width="7.75" style="15" customWidth="1"/>
    <col min="16264" max="16264" width="9" style="15" customWidth="1"/>
    <col min="16265" max="16265" width="7.75" style="15" customWidth="1"/>
    <col min="16266" max="16266" width="8" style="15" customWidth="1"/>
    <col min="16267" max="16267" width="7.75" style="15" customWidth="1"/>
    <col min="16268" max="16268" width="8.625" style="15" customWidth="1"/>
    <col min="16269" max="16269" width="10.625" style="15" customWidth="1"/>
    <col min="16270" max="16273" width="6.625" style="15" customWidth="1"/>
    <col min="16274" max="16274" width="8.875" style="15" customWidth="1"/>
    <col min="16275" max="16275" width="6.875" style="15" customWidth="1"/>
    <col min="16276" max="16276" width="8.625" style="15" customWidth="1"/>
    <col min="16277" max="16277" width="6.875" style="15" customWidth="1"/>
    <col min="16278" max="16278" width="6.75" style="15" customWidth="1"/>
    <col min="16279" max="16281" width="6.875" style="15" customWidth="1"/>
    <col min="16282" max="16377" width="9" style="15" hidden="1" customWidth="1"/>
    <col min="16378" max="16384" width="9" style="15" hidden="1"/>
  </cols>
  <sheetData>
    <row r="1" spans="1:192" s="3" customFormat="1" ht="18">
      <c r="A1" s="314"/>
      <c r="B1" s="314"/>
      <c r="C1" s="314"/>
      <c r="D1" s="314"/>
      <c r="E1" s="314"/>
      <c r="F1" s="314"/>
      <c r="G1" s="314"/>
      <c r="H1" s="314"/>
      <c r="I1" s="314"/>
      <c r="J1" s="2" t="s">
        <v>305</v>
      </c>
      <c r="K1" s="2"/>
      <c r="L1" s="307" t="s">
        <v>306</v>
      </c>
      <c r="M1" s="307"/>
      <c r="N1" s="307"/>
      <c r="O1" s="307"/>
      <c r="P1" s="307"/>
      <c r="Q1" s="307"/>
      <c r="R1" s="307"/>
      <c r="S1" s="307"/>
      <c r="T1" s="5"/>
      <c r="U1" s="2"/>
      <c r="V1" s="2"/>
      <c r="W1" s="2"/>
      <c r="X1" s="314"/>
      <c r="Z1" s="314"/>
      <c r="AA1" s="314"/>
      <c r="AB1" s="314"/>
      <c r="AC1" s="314"/>
      <c r="AD1" s="314"/>
      <c r="AE1" s="314"/>
      <c r="AF1" s="314"/>
      <c r="AG1" s="2" t="s">
        <v>307</v>
      </c>
      <c r="AI1" s="307" t="s">
        <v>306</v>
      </c>
      <c r="AJ1" s="307"/>
      <c r="AK1" s="307"/>
      <c r="AL1" s="307"/>
      <c r="AM1" s="314"/>
      <c r="AN1" s="314"/>
      <c r="AO1" s="314"/>
      <c r="AP1" s="314"/>
      <c r="AQ1" s="314"/>
      <c r="AR1" s="314"/>
      <c r="AS1" s="2"/>
      <c r="AT1" s="2"/>
      <c r="AU1" s="314"/>
      <c r="AV1" s="2"/>
      <c r="AW1" s="2"/>
      <c r="AX1" s="2"/>
      <c r="AY1" s="2"/>
      <c r="AZ1" s="2"/>
      <c r="BA1" s="2"/>
      <c r="BB1" s="2"/>
      <c r="BC1" s="2"/>
      <c r="BD1" s="2" t="s">
        <v>307</v>
      </c>
      <c r="BE1" s="200"/>
      <c r="BF1" s="307" t="s">
        <v>306</v>
      </c>
      <c r="BG1" s="2"/>
      <c r="BH1" s="2"/>
      <c r="BI1" s="2"/>
      <c r="BJ1" s="2"/>
      <c r="BK1" s="2"/>
      <c r="BL1" s="2"/>
      <c r="BM1" s="2"/>
      <c r="BN1" s="2"/>
      <c r="BO1" s="2"/>
      <c r="BP1" s="2"/>
      <c r="BQ1" s="2"/>
      <c r="BR1" s="314"/>
      <c r="BS1" s="2"/>
      <c r="BT1" s="2"/>
      <c r="BU1" s="2"/>
      <c r="BV1" s="2"/>
      <c r="BW1" s="2"/>
      <c r="BX1" s="2"/>
      <c r="BY1" s="2"/>
      <c r="BZ1" s="2"/>
      <c r="CA1" s="2" t="s">
        <v>307</v>
      </c>
      <c r="CB1" s="2"/>
      <c r="CC1" s="307" t="s">
        <v>306</v>
      </c>
      <c r="CD1" s="2"/>
      <c r="CE1" s="2"/>
      <c r="CF1" s="2"/>
      <c r="CG1" s="2"/>
      <c r="CH1" s="2"/>
      <c r="CI1" s="2"/>
      <c r="CJ1" s="2"/>
      <c r="CK1" s="2"/>
      <c r="CL1" s="2"/>
      <c r="CM1" s="2"/>
      <c r="CN1" s="2"/>
      <c r="CO1" s="314"/>
      <c r="CP1" s="2"/>
      <c r="CQ1" s="2"/>
      <c r="CR1" s="2"/>
      <c r="CS1" s="2"/>
      <c r="CT1" s="2"/>
      <c r="CU1" s="2"/>
      <c r="CV1" s="2"/>
      <c r="CW1" s="2"/>
      <c r="CX1" s="2" t="s">
        <v>307</v>
      </c>
      <c r="CY1" s="2"/>
      <c r="CZ1" s="307" t="s">
        <v>306</v>
      </c>
      <c r="DA1" s="2"/>
      <c r="DB1" s="2"/>
      <c r="DC1" s="2"/>
      <c r="DD1" s="2"/>
      <c r="DE1" s="2"/>
      <c r="DF1" s="2"/>
      <c r="DG1" s="2"/>
      <c r="DH1" s="2"/>
      <c r="DI1" s="2"/>
      <c r="DJ1" s="2"/>
      <c r="DK1" s="2"/>
      <c r="DL1" s="314"/>
      <c r="DM1" s="2"/>
      <c r="DN1" s="2"/>
      <c r="DO1" s="307"/>
      <c r="DP1" s="5"/>
      <c r="DQ1" s="5"/>
      <c r="DR1" s="5"/>
      <c r="DS1" s="5"/>
      <c r="DT1" s="5"/>
      <c r="DU1" s="5"/>
      <c r="DV1" s="2" t="s">
        <v>307</v>
      </c>
      <c r="DX1" s="307" t="s">
        <v>306</v>
      </c>
      <c r="DY1" s="5"/>
      <c r="DZ1" s="5"/>
      <c r="EA1" s="5"/>
      <c r="EB1" s="5"/>
      <c r="EC1" s="5"/>
      <c r="ED1" s="5"/>
      <c r="EE1" s="5"/>
      <c r="EF1" s="307"/>
      <c r="EK1" s="863" t="s">
        <v>308</v>
      </c>
      <c r="EL1" s="864"/>
      <c r="EM1" s="864"/>
      <c r="EN1" s="864"/>
      <c r="EO1" s="864"/>
      <c r="EP1" s="864"/>
      <c r="EQ1" s="864"/>
      <c r="ER1" s="864"/>
      <c r="ES1" s="864"/>
      <c r="ET1" s="864"/>
      <c r="EU1" s="864"/>
      <c r="EV1" s="864"/>
      <c r="EW1" s="864"/>
    </row>
    <row r="2" spans="1:192" s="3" customFormat="1" ht="11.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X2" s="5"/>
      <c r="DY2" s="5"/>
      <c r="DZ2" s="5"/>
      <c r="EA2" s="5"/>
      <c r="EB2" s="5"/>
      <c r="EC2" s="5"/>
      <c r="ED2" s="5"/>
      <c r="EE2" s="5"/>
      <c r="EF2" s="5"/>
      <c r="EK2" s="5"/>
    </row>
    <row r="3" spans="1:192" s="3" customFormat="1" ht="20.100000000000001" customHeight="1" thickBot="1">
      <c r="A3" s="7" t="s">
        <v>202</v>
      </c>
      <c r="B3" s="5"/>
      <c r="C3" s="5"/>
      <c r="D3" s="5"/>
      <c r="E3" s="7"/>
      <c r="F3" s="7"/>
      <c r="G3" s="7"/>
      <c r="H3" s="8"/>
      <c r="I3" s="7"/>
      <c r="J3" s="7"/>
      <c r="K3" s="9"/>
      <c r="L3" s="7"/>
      <c r="M3" s="7"/>
      <c r="N3" s="7"/>
      <c r="O3" s="7"/>
      <c r="P3" s="7"/>
      <c r="Q3" s="7"/>
      <c r="R3" s="7"/>
      <c r="S3" s="7"/>
      <c r="T3" s="7"/>
      <c r="U3" s="7"/>
      <c r="V3" s="7"/>
      <c r="W3" s="7"/>
      <c r="X3" s="7" t="s">
        <v>203</v>
      </c>
      <c r="Y3" s="7"/>
      <c r="Z3" s="5"/>
      <c r="AA3" s="5"/>
      <c r="AB3" s="7"/>
      <c r="AC3" s="7"/>
      <c r="AD3" s="7"/>
      <c r="AE3" s="8"/>
      <c r="AF3" s="7"/>
      <c r="AG3" s="7"/>
      <c r="AH3" s="7"/>
      <c r="AI3" s="7"/>
      <c r="AJ3" s="7"/>
      <c r="AK3" s="7"/>
      <c r="AL3" s="7"/>
      <c r="AM3" s="7"/>
      <c r="AN3" s="7"/>
      <c r="AO3" s="7"/>
      <c r="AP3" s="7"/>
      <c r="AQ3" s="7"/>
      <c r="AR3" s="7"/>
      <c r="AS3" s="7"/>
      <c r="AU3" s="7" t="s">
        <v>203</v>
      </c>
      <c r="BR3" s="7" t="s">
        <v>205</v>
      </c>
      <c r="CO3" s="7" t="s">
        <v>207</v>
      </c>
      <c r="DL3" s="7" t="s">
        <v>202</v>
      </c>
      <c r="DM3" s="5"/>
      <c r="DN3" s="5"/>
      <c r="DO3" s="5"/>
      <c r="DP3" s="5"/>
      <c r="DQ3" s="5"/>
      <c r="DR3" s="5"/>
      <c r="DS3" s="5"/>
      <c r="DT3" s="5"/>
      <c r="DU3" s="5"/>
      <c r="DV3" s="5"/>
      <c r="DX3" s="5"/>
      <c r="DY3" s="5"/>
      <c r="DZ3" s="5"/>
      <c r="EA3" s="5"/>
      <c r="EB3" s="5"/>
      <c r="EC3" s="5"/>
      <c r="ED3" s="5"/>
      <c r="EE3" s="5"/>
      <c r="EF3" s="7" t="s">
        <v>309</v>
      </c>
      <c r="EG3" s="7"/>
      <c r="EH3" s="7"/>
      <c r="EI3" s="7"/>
      <c r="EJ3" s="9"/>
      <c r="EK3" s="7" t="s">
        <v>203</v>
      </c>
      <c r="EL3" s="7"/>
      <c r="EM3" s="7"/>
      <c r="EN3" s="7"/>
      <c r="EO3" s="7"/>
      <c r="EP3" s="7" t="s">
        <v>310</v>
      </c>
      <c r="EQ3" s="7"/>
      <c r="ER3" s="7"/>
      <c r="ES3" s="201"/>
      <c r="ET3" s="7" t="s">
        <v>311</v>
      </c>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row>
    <row r="4" spans="1:192" s="3" customFormat="1" ht="15.75" customHeight="1">
      <c r="A4" s="674" t="s">
        <v>210</v>
      </c>
      <c r="B4" s="750" t="s">
        <v>214</v>
      </c>
      <c r="C4" s="865"/>
      <c r="D4" s="865"/>
      <c r="E4" s="865"/>
      <c r="F4" s="865"/>
      <c r="G4" s="865"/>
      <c r="H4" s="865"/>
      <c r="I4" s="865"/>
      <c r="J4" s="865"/>
      <c r="K4" s="9"/>
      <c r="L4" s="748" t="s">
        <v>215</v>
      </c>
      <c r="M4" s="748"/>
      <c r="N4" s="748"/>
      <c r="O4" s="748"/>
      <c r="P4" s="748"/>
      <c r="Q4" s="748"/>
      <c r="R4" s="748"/>
      <c r="S4" s="748"/>
      <c r="T4" s="748"/>
      <c r="U4" s="748"/>
      <c r="V4" s="748"/>
      <c r="W4" s="7"/>
      <c r="X4" s="674" t="s">
        <v>210</v>
      </c>
      <c r="Y4" s="750" t="s">
        <v>312</v>
      </c>
      <c r="Z4" s="865"/>
      <c r="AA4" s="865"/>
      <c r="AB4" s="865"/>
      <c r="AC4" s="865"/>
      <c r="AD4" s="865"/>
      <c r="AE4" s="865"/>
      <c r="AF4" s="865"/>
      <c r="AG4" s="865"/>
      <c r="AH4" s="7"/>
      <c r="AI4" s="748" t="s">
        <v>313</v>
      </c>
      <c r="AJ4" s="748"/>
      <c r="AK4" s="748"/>
      <c r="AL4" s="748"/>
      <c r="AM4" s="748"/>
      <c r="AN4" s="748"/>
      <c r="AO4" s="748"/>
      <c r="AP4" s="748"/>
      <c r="AQ4" s="748"/>
      <c r="AR4" s="748"/>
      <c r="AS4" s="748"/>
      <c r="AU4" s="674" t="s">
        <v>210</v>
      </c>
      <c r="AV4" s="750" t="s">
        <v>312</v>
      </c>
      <c r="AW4" s="865"/>
      <c r="AX4" s="865"/>
      <c r="AY4" s="865"/>
      <c r="AZ4" s="865"/>
      <c r="BA4" s="865"/>
      <c r="BB4" s="865"/>
      <c r="BC4" s="865"/>
      <c r="BD4" s="865"/>
      <c r="BF4" s="748" t="s">
        <v>313</v>
      </c>
      <c r="BG4" s="748"/>
      <c r="BH4" s="748"/>
      <c r="BI4" s="748"/>
      <c r="BJ4" s="748"/>
      <c r="BK4" s="748"/>
      <c r="BL4" s="748"/>
      <c r="BM4" s="748"/>
      <c r="BN4" s="748"/>
      <c r="BO4" s="748"/>
      <c r="BP4" s="748"/>
      <c r="BR4" s="674" t="s">
        <v>210</v>
      </c>
      <c r="BS4" s="750" t="s">
        <v>314</v>
      </c>
      <c r="BT4" s="865"/>
      <c r="BU4" s="865"/>
      <c r="BV4" s="865"/>
      <c r="BW4" s="865"/>
      <c r="BX4" s="865"/>
      <c r="BY4" s="865"/>
      <c r="BZ4" s="865"/>
      <c r="CA4" s="865"/>
      <c r="CC4" s="748" t="s">
        <v>315</v>
      </c>
      <c r="CD4" s="748"/>
      <c r="CE4" s="748"/>
      <c r="CF4" s="748"/>
      <c r="CG4" s="748"/>
      <c r="CH4" s="748"/>
      <c r="CI4" s="748"/>
      <c r="CJ4" s="748"/>
      <c r="CK4" s="748"/>
      <c r="CL4" s="748"/>
      <c r="CM4" s="748"/>
      <c r="CO4" s="674" t="s">
        <v>210</v>
      </c>
      <c r="CP4" s="750" t="s">
        <v>316</v>
      </c>
      <c r="CQ4" s="865"/>
      <c r="CR4" s="865"/>
      <c r="CS4" s="865"/>
      <c r="CT4" s="865"/>
      <c r="CU4" s="865"/>
      <c r="CV4" s="865"/>
      <c r="CW4" s="865"/>
      <c r="CX4" s="865"/>
      <c r="CY4" s="202"/>
      <c r="CZ4" s="748" t="s">
        <v>317</v>
      </c>
      <c r="DA4" s="748"/>
      <c r="DB4" s="748"/>
      <c r="DC4" s="748"/>
      <c r="DD4" s="748"/>
      <c r="DE4" s="748"/>
      <c r="DF4" s="748"/>
      <c r="DG4" s="748"/>
      <c r="DH4" s="748"/>
      <c r="DI4" s="748"/>
      <c r="DJ4" s="748"/>
      <c r="DL4" s="674" t="s">
        <v>210</v>
      </c>
      <c r="DM4" s="750" t="s">
        <v>318</v>
      </c>
      <c r="DN4" s="747"/>
      <c r="DO4" s="747"/>
      <c r="DP4" s="747"/>
      <c r="DQ4" s="747"/>
      <c r="DR4" s="747"/>
      <c r="DS4" s="747"/>
      <c r="DT4" s="747"/>
      <c r="DU4" s="747"/>
      <c r="DV4" s="747"/>
      <c r="DX4" s="10" t="s">
        <v>319</v>
      </c>
      <c r="DY4" s="10"/>
      <c r="DZ4" s="10"/>
      <c r="EA4" s="10"/>
      <c r="EB4" s="10"/>
      <c r="EC4" s="10"/>
      <c r="ED4" s="10"/>
      <c r="EE4" s="10"/>
      <c r="EF4" s="818" t="s">
        <v>219</v>
      </c>
      <c r="EG4" s="804"/>
      <c r="EH4" s="804"/>
      <c r="EI4" s="804"/>
      <c r="EJ4" s="315"/>
      <c r="EK4" s="674" t="s">
        <v>210</v>
      </c>
      <c r="EL4" s="818" t="s">
        <v>219</v>
      </c>
      <c r="EM4" s="804"/>
      <c r="EN4" s="804"/>
      <c r="EO4" s="805"/>
      <c r="EP4" s="868" t="s">
        <v>320</v>
      </c>
      <c r="EQ4" s="899"/>
      <c r="ER4" s="868" t="s">
        <v>321</v>
      </c>
      <c r="ES4" s="898"/>
      <c r="ET4" s="868" t="s">
        <v>322</v>
      </c>
      <c r="EU4" s="883"/>
      <c r="EV4" s="868" t="s">
        <v>323</v>
      </c>
      <c r="EW4" s="869"/>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row>
    <row r="5" spans="1:192" s="310" customFormat="1" ht="15.75" customHeight="1">
      <c r="A5" s="739"/>
      <c r="B5" s="764" t="s">
        <v>324</v>
      </c>
      <c r="C5" s="764"/>
      <c r="D5" s="764"/>
      <c r="E5" s="765"/>
      <c r="F5" s="810" t="s">
        <v>325</v>
      </c>
      <c r="G5" s="764"/>
      <c r="H5" s="764"/>
      <c r="I5" s="765"/>
      <c r="J5" s="769" t="s">
        <v>326</v>
      </c>
      <c r="K5" s="311"/>
      <c r="L5" s="834" t="s">
        <v>327</v>
      </c>
      <c r="M5" s="834"/>
      <c r="N5" s="835"/>
      <c r="O5" s="810" t="s">
        <v>328</v>
      </c>
      <c r="P5" s="764"/>
      <c r="Q5" s="764"/>
      <c r="R5" s="765"/>
      <c r="S5" s="758" t="s">
        <v>329</v>
      </c>
      <c r="T5" s="759"/>
      <c r="U5" s="759"/>
      <c r="V5" s="759"/>
      <c r="X5" s="866"/>
      <c r="Y5" s="764" t="s">
        <v>330</v>
      </c>
      <c r="Z5" s="764"/>
      <c r="AA5" s="764"/>
      <c r="AB5" s="765"/>
      <c r="AC5" s="810" t="s">
        <v>325</v>
      </c>
      <c r="AD5" s="764"/>
      <c r="AE5" s="764"/>
      <c r="AF5" s="765"/>
      <c r="AG5" s="769" t="s">
        <v>326</v>
      </c>
      <c r="AH5" s="311"/>
      <c r="AI5" s="834" t="s">
        <v>327</v>
      </c>
      <c r="AJ5" s="834"/>
      <c r="AK5" s="835"/>
      <c r="AL5" s="810" t="s">
        <v>328</v>
      </c>
      <c r="AM5" s="764"/>
      <c r="AN5" s="764"/>
      <c r="AO5" s="765"/>
      <c r="AP5" s="810" t="s">
        <v>331</v>
      </c>
      <c r="AQ5" s="764"/>
      <c r="AR5" s="764"/>
      <c r="AS5" s="765"/>
      <c r="AU5" s="866"/>
      <c r="AV5" s="874" t="s">
        <v>332</v>
      </c>
      <c r="AW5" s="875"/>
      <c r="AX5" s="875"/>
      <c r="AY5" s="875"/>
      <c r="AZ5" s="875"/>
      <c r="BA5" s="875"/>
      <c r="BB5" s="875"/>
      <c r="BC5" s="875"/>
      <c r="BD5" s="875"/>
      <c r="BF5" s="879" t="s">
        <v>333</v>
      </c>
      <c r="BG5" s="879"/>
      <c r="BH5" s="879"/>
      <c r="BI5" s="879"/>
      <c r="BJ5" s="879"/>
      <c r="BK5" s="879"/>
      <c r="BL5" s="879"/>
      <c r="BM5" s="879"/>
      <c r="BN5" s="879"/>
      <c r="BO5" s="879"/>
      <c r="BP5" s="879"/>
      <c r="BR5" s="866"/>
      <c r="BS5" s="758" t="s">
        <v>334</v>
      </c>
      <c r="BT5" s="880"/>
      <c r="BU5" s="880"/>
      <c r="BV5" s="880"/>
      <c r="BW5" s="810" t="s">
        <v>325</v>
      </c>
      <c r="BX5" s="764"/>
      <c r="BY5" s="764"/>
      <c r="BZ5" s="765"/>
      <c r="CA5" s="769" t="s">
        <v>326</v>
      </c>
      <c r="CB5" s="311"/>
      <c r="CC5" s="834" t="s">
        <v>327</v>
      </c>
      <c r="CD5" s="834"/>
      <c r="CE5" s="835"/>
      <c r="CF5" s="758" t="s">
        <v>328</v>
      </c>
      <c r="CG5" s="880"/>
      <c r="CH5" s="880"/>
      <c r="CI5" s="880"/>
      <c r="CJ5" s="876" t="s">
        <v>335</v>
      </c>
      <c r="CK5" s="888"/>
      <c r="CL5" s="888"/>
      <c r="CM5" s="888"/>
      <c r="CO5" s="866"/>
      <c r="CP5" s="876" t="s">
        <v>334</v>
      </c>
      <c r="CQ5" s="888"/>
      <c r="CR5" s="888"/>
      <c r="CS5" s="889"/>
      <c r="CT5" s="810" t="s">
        <v>325</v>
      </c>
      <c r="CU5" s="764"/>
      <c r="CV5" s="764"/>
      <c r="CW5" s="765"/>
      <c r="CX5" s="769" t="s">
        <v>326</v>
      </c>
      <c r="CY5" s="311"/>
      <c r="CZ5" s="834" t="s">
        <v>327</v>
      </c>
      <c r="DA5" s="834"/>
      <c r="DB5" s="835"/>
      <c r="DC5" s="876" t="s">
        <v>328</v>
      </c>
      <c r="DD5" s="888"/>
      <c r="DE5" s="888"/>
      <c r="DF5" s="889"/>
      <c r="DG5" s="758" t="s">
        <v>335</v>
      </c>
      <c r="DH5" s="880"/>
      <c r="DI5" s="880"/>
      <c r="DJ5" s="880"/>
      <c r="DL5" s="866"/>
      <c r="DM5" s="758" t="s">
        <v>336</v>
      </c>
      <c r="DN5" s="760"/>
      <c r="DO5" s="876" t="s">
        <v>337</v>
      </c>
      <c r="DP5" s="877"/>
      <c r="DQ5" s="877"/>
      <c r="DR5" s="878"/>
      <c r="DS5" s="891" t="s">
        <v>338</v>
      </c>
      <c r="DT5" s="892"/>
      <c r="DU5" s="892"/>
      <c r="DV5" s="892"/>
      <c r="DW5" s="312"/>
      <c r="DX5" s="900" t="s">
        <v>339</v>
      </c>
      <c r="DY5" s="900"/>
      <c r="DZ5" s="900"/>
      <c r="EA5" s="900"/>
      <c r="EB5" s="900"/>
      <c r="EC5" s="900"/>
      <c r="ED5" s="900"/>
      <c r="EE5" s="901"/>
      <c r="EF5" s="810" t="s">
        <v>340</v>
      </c>
      <c r="EG5" s="764"/>
      <c r="EH5" s="764"/>
      <c r="EI5" s="765"/>
      <c r="EK5" s="866"/>
      <c r="EL5" s="876" t="s">
        <v>337</v>
      </c>
      <c r="EM5" s="888"/>
      <c r="EN5" s="888"/>
      <c r="EO5" s="889"/>
      <c r="EP5" s="745"/>
      <c r="EQ5" s="816"/>
      <c r="ER5" s="745"/>
      <c r="ES5" s="816"/>
      <c r="ET5" s="884"/>
      <c r="EU5" s="885"/>
      <c r="EV5" s="870"/>
      <c r="EW5" s="871"/>
    </row>
    <row r="6" spans="1:192" s="310" customFormat="1" ht="15.75" customHeight="1">
      <c r="A6" s="739"/>
      <c r="B6" s="762"/>
      <c r="C6" s="762"/>
      <c r="D6" s="762"/>
      <c r="E6" s="763"/>
      <c r="F6" s="761"/>
      <c r="G6" s="762"/>
      <c r="H6" s="762"/>
      <c r="I6" s="763"/>
      <c r="J6" s="772"/>
      <c r="K6" s="311"/>
      <c r="L6" s="836"/>
      <c r="M6" s="836"/>
      <c r="N6" s="837"/>
      <c r="O6" s="761"/>
      <c r="P6" s="762"/>
      <c r="Q6" s="762"/>
      <c r="R6" s="763"/>
      <c r="S6" s="761"/>
      <c r="T6" s="762"/>
      <c r="U6" s="762"/>
      <c r="V6" s="762"/>
      <c r="X6" s="866"/>
      <c r="Y6" s="762"/>
      <c r="Z6" s="762"/>
      <c r="AA6" s="762"/>
      <c r="AB6" s="763"/>
      <c r="AC6" s="761"/>
      <c r="AD6" s="762"/>
      <c r="AE6" s="762"/>
      <c r="AF6" s="763"/>
      <c r="AG6" s="772"/>
      <c r="AH6" s="311"/>
      <c r="AI6" s="836"/>
      <c r="AJ6" s="836"/>
      <c r="AK6" s="837"/>
      <c r="AL6" s="761"/>
      <c r="AM6" s="762"/>
      <c r="AN6" s="762"/>
      <c r="AO6" s="763"/>
      <c r="AP6" s="761"/>
      <c r="AQ6" s="762"/>
      <c r="AR6" s="762"/>
      <c r="AS6" s="763"/>
      <c r="AT6" s="309"/>
      <c r="AU6" s="866"/>
      <c r="AV6" s="876" t="s">
        <v>334</v>
      </c>
      <c r="AW6" s="877"/>
      <c r="AX6" s="877"/>
      <c r="AY6" s="878"/>
      <c r="AZ6" s="876" t="s">
        <v>325</v>
      </c>
      <c r="BA6" s="877"/>
      <c r="BB6" s="877"/>
      <c r="BC6" s="878"/>
      <c r="BD6" s="203" t="s">
        <v>326</v>
      </c>
      <c r="BF6" s="879" t="s">
        <v>327</v>
      </c>
      <c r="BG6" s="893"/>
      <c r="BH6" s="894"/>
      <c r="BI6" s="876" t="s">
        <v>328</v>
      </c>
      <c r="BJ6" s="888"/>
      <c r="BK6" s="888"/>
      <c r="BL6" s="889"/>
      <c r="BM6" s="876" t="s">
        <v>335</v>
      </c>
      <c r="BN6" s="888"/>
      <c r="BO6" s="888"/>
      <c r="BP6" s="888"/>
      <c r="BR6" s="866"/>
      <c r="BS6" s="881"/>
      <c r="BT6" s="882"/>
      <c r="BU6" s="882"/>
      <c r="BV6" s="882"/>
      <c r="BW6" s="761"/>
      <c r="BX6" s="762"/>
      <c r="BY6" s="762"/>
      <c r="BZ6" s="763"/>
      <c r="CA6" s="772"/>
      <c r="CB6" s="311"/>
      <c r="CC6" s="836"/>
      <c r="CD6" s="836"/>
      <c r="CE6" s="837"/>
      <c r="CF6" s="881"/>
      <c r="CG6" s="882"/>
      <c r="CH6" s="882"/>
      <c r="CI6" s="882"/>
      <c r="CJ6" s="890"/>
      <c r="CK6" s="888"/>
      <c r="CL6" s="888"/>
      <c r="CM6" s="888"/>
      <c r="CO6" s="866"/>
      <c r="CP6" s="890"/>
      <c r="CQ6" s="888"/>
      <c r="CR6" s="888"/>
      <c r="CS6" s="889"/>
      <c r="CT6" s="761"/>
      <c r="CU6" s="762"/>
      <c r="CV6" s="762"/>
      <c r="CW6" s="763"/>
      <c r="CX6" s="772"/>
      <c r="CY6" s="311"/>
      <c r="CZ6" s="836"/>
      <c r="DA6" s="836"/>
      <c r="DB6" s="837"/>
      <c r="DC6" s="890"/>
      <c r="DD6" s="888"/>
      <c r="DE6" s="888"/>
      <c r="DF6" s="889"/>
      <c r="DG6" s="881"/>
      <c r="DH6" s="882"/>
      <c r="DI6" s="882"/>
      <c r="DJ6" s="882"/>
      <c r="DL6" s="866"/>
      <c r="DM6" s="761"/>
      <c r="DN6" s="763"/>
      <c r="DO6" s="876" t="s">
        <v>341</v>
      </c>
      <c r="DP6" s="878"/>
      <c r="DQ6" s="876" t="s">
        <v>282</v>
      </c>
      <c r="DR6" s="878"/>
      <c r="DS6" s="822" t="s">
        <v>342</v>
      </c>
      <c r="DT6" s="823"/>
      <c r="DU6" s="823"/>
      <c r="DV6" s="824"/>
      <c r="DW6" s="312"/>
      <c r="DX6" s="822" t="s">
        <v>343</v>
      </c>
      <c r="DY6" s="823"/>
      <c r="DZ6" s="823"/>
      <c r="EA6" s="824"/>
      <c r="EB6" s="822" t="s">
        <v>344</v>
      </c>
      <c r="EC6" s="823"/>
      <c r="ED6" s="823"/>
      <c r="EE6" s="824"/>
      <c r="EF6" s="761"/>
      <c r="EG6" s="763"/>
      <c r="EH6" s="896" t="s">
        <v>345</v>
      </c>
      <c r="EI6" s="897"/>
      <c r="EJ6" s="204"/>
      <c r="EK6" s="866"/>
      <c r="EL6" s="876" t="s">
        <v>341</v>
      </c>
      <c r="EM6" s="889"/>
      <c r="EN6" s="876" t="s">
        <v>282</v>
      </c>
      <c r="EO6" s="878"/>
      <c r="EP6" s="876" t="s">
        <v>340</v>
      </c>
      <c r="EQ6" s="895"/>
      <c r="ER6" s="876" t="s">
        <v>340</v>
      </c>
      <c r="ES6" s="895"/>
      <c r="ET6" s="886"/>
      <c r="EU6" s="887"/>
      <c r="EV6" s="872"/>
      <c r="EW6" s="873"/>
    </row>
    <row r="7" spans="1:192" s="310" customFormat="1" ht="30.75" customHeight="1" thickBot="1">
      <c r="A7" s="740"/>
      <c r="B7" s="29" t="s">
        <v>346</v>
      </c>
      <c r="C7" s="11" t="s">
        <v>341</v>
      </c>
      <c r="D7" s="11" t="s">
        <v>261</v>
      </c>
      <c r="E7" s="11" t="s">
        <v>347</v>
      </c>
      <c r="F7" s="11" t="s">
        <v>51</v>
      </c>
      <c r="G7" s="11" t="s">
        <v>341</v>
      </c>
      <c r="H7" s="11" t="s">
        <v>261</v>
      </c>
      <c r="I7" s="11" t="s">
        <v>347</v>
      </c>
      <c r="J7" s="11" t="s">
        <v>51</v>
      </c>
      <c r="K7" s="308"/>
      <c r="L7" s="11" t="s">
        <v>341</v>
      </c>
      <c r="M7" s="11" t="s">
        <v>261</v>
      </c>
      <c r="N7" s="11" t="s">
        <v>347</v>
      </c>
      <c r="O7" s="11" t="s">
        <v>51</v>
      </c>
      <c r="P7" s="11" t="s">
        <v>341</v>
      </c>
      <c r="Q7" s="11" t="s">
        <v>261</v>
      </c>
      <c r="R7" s="11" t="s">
        <v>347</v>
      </c>
      <c r="S7" s="11" t="s">
        <v>346</v>
      </c>
      <c r="T7" s="11" t="s">
        <v>341</v>
      </c>
      <c r="U7" s="11" t="s">
        <v>261</v>
      </c>
      <c r="V7" s="13" t="s">
        <v>347</v>
      </c>
      <c r="X7" s="867"/>
      <c r="Y7" s="29" t="s">
        <v>346</v>
      </c>
      <c r="Z7" s="11" t="s">
        <v>341</v>
      </c>
      <c r="AA7" s="11" t="s">
        <v>261</v>
      </c>
      <c r="AB7" s="11" t="s">
        <v>347</v>
      </c>
      <c r="AC7" s="11" t="s">
        <v>51</v>
      </c>
      <c r="AD7" s="11" t="s">
        <v>341</v>
      </c>
      <c r="AE7" s="11" t="s">
        <v>261</v>
      </c>
      <c r="AF7" s="11" t="s">
        <v>347</v>
      </c>
      <c r="AG7" s="11" t="s">
        <v>51</v>
      </c>
      <c r="AI7" s="13" t="s">
        <v>341</v>
      </c>
      <c r="AJ7" s="11" t="s">
        <v>261</v>
      </c>
      <c r="AK7" s="11" t="s">
        <v>347</v>
      </c>
      <c r="AL7" s="11" t="s">
        <v>51</v>
      </c>
      <c r="AM7" s="11" t="s">
        <v>341</v>
      </c>
      <c r="AN7" s="11" t="s">
        <v>261</v>
      </c>
      <c r="AO7" s="11" t="s">
        <v>347</v>
      </c>
      <c r="AP7" s="11" t="s">
        <v>346</v>
      </c>
      <c r="AQ7" s="11" t="s">
        <v>341</v>
      </c>
      <c r="AR7" s="11" t="s">
        <v>261</v>
      </c>
      <c r="AS7" s="11" t="s">
        <v>347</v>
      </c>
      <c r="AT7" s="313"/>
      <c r="AU7" s="867"/>
      <c r="AV7" s="11" t="s">
        <v>346</v>
      </c>
      <c r="AW7" s="11" t="s">
        <v>341</v>
      </c>
      <c r="AX7" s="11" t="s">
        <v>261</v>
      </c>
      <c r="AY7" s="11" t="s">
        <v>347</v>
      </c>
      <c r="AZ7" s="11" t="s">
        <v>346</v>
      </c>
      <c r="BA7" s="11" t="s">
        <v>341</v>
      </c>
      <c r="BB7" s="11" t="s">
        <v>261</v>
      </c>
      <c r="BC7" s="11" t="s">
        <v>347</v>
      </c>
      <c r="BD7" s="205" t="s">
        <v>51</v>
      </c>
      <c r="BE7" s="312"/>
      <c r="BF7" s="11" t="s">
        <v>341</v>
      </c>
      <c r="BG7" s="11" t="s">
        <v>261</v>
      </c>
      <c r="BH7" s="11" t="s">
        <v>347</v>
      </c>
      <c r="BI7" s="11" t="s">
        <v>51</v>
      </c>
      <c r="BJ7" s="11" t="s">
        <v>341</v>
      </c>
      <c r="BK7" s="11" t="s">
        <v>261</v>
      </c>
      <c r="BL7" s="11" t="s">
        <v>347</v>
      </c>
      <c r="BM7" s="11" t="s">
        <v>346</v>
      </c>
      <c r="BN7" s="11" t="s">
        <v>341</v>
      </c>
      <c r="BO7" s="11" t="s">
        <v>261</v>
      </c>
      <c r="BP7" s="13" t="s">
        <v>347</v>
      </c>
      <c r="BQ7" s="312"/>
      <c r="BR7" s="867"/>
      <c r="BS7" s="11" t="s">
        <v>346</v>
      </c>
      <c r="BT7" s="11" t="s">
        <v>341</v>
      </c>
      <c r="BU7" s="11" t="s">
        <v>261</v>
      </c>
      <c r="BV7" s="11" t="s">
        <v>347</v>
      </c>
      <c r="BW7" s="11" t="s">
        <v>51</v>
      </c>
      <c r="BX7" s="11" t="s">
        <v>341</v>
      </c>
      <c r="BY7" s="11" t="s">
        <v>261</v>
      </c>
      <c r="BZ7" s="11" t="s">
        <v>347</v>
      </c>
      <c r="CA7" s="205" t="s">
        <v>51</v>
      </c>
      <c r="CB7" s="206"/>
      <c r="CC7" s="11" t="s">
        <v>341</v>
      </c>
      <c r="CD7" s="11" t="s">
        <v>261</v>
      </c>
      <c r="CE7" s="11" t="s">
        <v>347</v>
      </c>
      <c r="CF7" s="11" t="s">
        <v>51</v>
      </c>
      <c r="CG7" s="11" t="s">
        <v>341</v>
      </c>
      <c r="CH7" s="11" t="s">
        <v>261</v>
      </c>
      <c r="CI7" s="11" t="s">
        <v>347</v>
      </c>
      <c r="CJ7" s="11" t="s">
        <v>346</v>
      </c>
      <c r="CK7" s="11" t="s">
        <v>341</v>
      </c>
      <c r="CL7" s="11" t="s">
        <v>261</v>
      </c>
      <c r="CM7" s="13" t="s">
        <v>347</v>
      </c>
      <c r="CN7" s="312"/>
      <c r="CO7" s="867"/>
      <c r="CP7" s="11" t="s">
        <v>346</v>
      </c>
      <c r="CQ7" s="11" t="s">
        <v>341</v>
      </c>
      <c r="CR7" s="11" t="s">
        <v>261</v>
      </c>
      <c r="CS7" s="11" t="s">
        <v>347</v>
      </c>
      <c r="CT7" s="11" t="s">
        <v>51</v>
      </c>
      <c r="CU7" s="11" t="s">
        <v>341</v>
      </c>
      <c r="CV7" s="11" t="s">
        <v>261</v>
      </c>
      <c r="CW7" s="11" t="s">
        <v>347</v>
      </c>
      <c r="CX7" s="205" t="s">
        <v>51</v>
      </c>
      <c r="CY7" s="206"/>
      <c r="CZ7" s="11" t="s">
        <v>341</v>
      </c>
      <c r="DA7" s="11" t="s">
        <v>261</v>
      </c>
      <c r="DB7" s="11" t="s">
        <v>347</v>
      </c>
      <c r="DC7" s="11" t="s">
        <v>51</v>
      </c>
      <c r="DD7" s="11" t="s">
        <v>341</v>
      </c>
      <c r="DE7" s="11" t="s">
        <v>261</v>
      </c>
      <c r="DF7" s="11" t="s">
        <v>347</v>
      </c>
      <c r="DG7" s="11" t="s">
        <v>346</v>
      </c>
      <c r="DH7" s="11" t="s">
        <v>341</v>
      </c>
      <c r="DI7" s="11" t="s">
        <v>261</v>
      </c>
      <c r="DJ7" s="13" t="s">
        <v>347</v>
      </c>
      <c r="DK7" s="312"/>
      <c r="DL7" s="867"/>
      <c r="DM7" s="205" t="s">
        <v>348</v>
      </c>
      <c r="DN7" s="205" t="s">
        <v>349</v>
      </c>
      <c r="DO7" s="205" t="s">
        <v>348</v>
      </c>
      <c r="DP7" s="205" t="s">
        <v>349</v>
      </c>
      <c r="DQ7" s="205" t="s">
        <v>348</v>
      </c>
      <c r="DR7" s="205" t="s">
        <v>349</v>
      </c>
      <c r="DS7" s="205" t="s">
        <v>348</v>
      </c>
      <c r="DT7" s="205" t="s">
        <v>350</v>
      </c>
      <c r="DU7" s="205" t="s">
        <v>349</v>
      </c>
      <c r="DV7" s="205" t="s">
        <v>351</v>
      </c>
      <c r="DW7" s="312"/>
      <c r="DX7" s="205" t="s">
        <v>348</v>
      </c>
      <c r="DY7" s="205" t="s">
        <v>350</v>
      </c>
      <c r="DZ7" s="205" t="s">
        <v>349</v>
      </c>
      <c r="EA7" s="207" t="s">
        <v>351</v>
      </c>
      <c r="EB7" s="205" t="s">
        <v>348</v>
      </c>
      <c r="EC7" s="205" t="s">
        <v>350</v>
      </c>
      <c r="ED7" s="205" t="s">
        <v>349</v>
      </c>
      <c r="EE7" s="205" t="s">
        <v>351</v>
      </c>
      <c r="EF7" s="205" t="s">
        <v>348</v>
      </c>
      <c r="EG7" s="205" t="s">
        <v>349</v>
      </c>
      <c r="EH7" s="205" t="s">
        <v>348</v>
      </c>
      <c r="EI7" s="205" t="s">
        <v>349</v>
      </c>
      <c r="EJ7" s="312"/>
      <c r="EK7" s="867"/>
      <c r="EL7" s="208" t="s">
        <v>348</v>
      </c>
      <c r="EM7" s="12" t="s">
        <v>349</v>
      </c>
      <c r="EN7" s="12" t="s">
        <v>348</v>
      </c>
      <c r="EO7" s="12" t="s">
        <v>349</v>
      </c>
      <c r="EP7" s="208" t="s">
        <v>348</v>
      </c>
      <c r="EQ7" s="12" t="s">
        <v>349</v>
      </c>
      <c r="ER7" s="208" t="s">
        <v>348</v>
      </c>
      <c r="ES7" s="12" t="s">
        <v>349</v>
      </c>
      <c r="ET7" s="12" t="s">
        <v>348</v>
      </c>
      <c r="EU7" s="12" t="s">
        <v>349</v>
      </c>
      <c r="EV7" s="12" t="s">
        <v>348</v>
      </c>
      <c r="EW7" s="209" t="s">
        <v>349</v>
      </c>
    </row>
    <row r="8" spans="1:192" s="16" customFormat="1" ht="10.5" customHeight="1">
      <c r="A8" s="14"/>
      <c r="B8" s="210"/>
      <c r="C8" s="211"/>
      <c r="D8" s="211"/>
      <c r="E8" s="211"/>
      <c r="F8" s="195"/>
      <c r="G8" s="195"/>
      <c r="H8" s="195"/>
      <c r="I8" s="195"/>
      <c r="J8" s="17" t="s">
        <v>352</v>
      </c>
      <c r="K8" s="17"/>
      <c r="L8" s="17" t="s">
        <v>352</v>
      </c>
      <c r="M8" s="17" t="s">
        <v>352</v>
      </c>
      <c r="N8" s="17" t="s">
        <v>352</v>
      </c>
      <c r="O8" s="17" t="s">
        <v>352</v>
      </c>
      <c r="P8" s="17" t="s">
        <v>352</v>
      </c>
      <c r="Q8" s="17" t="s">
        <v>352</v>
      </c>
      <c r="R8" s="17" t="s">
        <v>352</v>
      </c>
      <c r="S8" s="17" t="s">
        <v>352</v>
      </c>
      <c r="T8" s="17" t="s">
        <v>352</v>
      </c>
      <c r="U8" s="17" t="s">
        <v>352</v>
      </c>
      <c r="V8" s="17" t="s">
        <v>352</v>
      </c>
      <c r="W8" s="17"/>
      <c r="X8" s="190"/>
      <c r="Y8" s="212"/>
      <c r="Z8" s="211"/>
      <c r="AA8" s="211"/>
      <c r="AB8" s="211"/>
      <c r="AC8" s="195"/>
      <c r="AD8" s="195"/>
      <c r="AE8" s="195"/>
      <c r="AF8" s="195"/>
      <c r="AG8" s="17" t="s">
        <v>352</v>
      </c>
      <c r="AH8" s="17"/>
      <c r="AI8" s="17" t="s">
        <v>352</v>
      </c>
      <c r="AJ8" s="17" t="s">
        <v>352</v>
      </c>
      <c r="AK8" s="17" t="s">
        <v>352</v>
      </c>
      <c r="AL8" s="17" t="s">
        <v>352</v>
      </c>
      <c r="AM8" s="17" t="s">
        <v>352</v>
      </c>
      <c r="AN8" s="17" t="s">
        <v>352</v>
      </c>
      <c r="AO8" s="17" t="s">
        <v>352</v>
      </c>
      <c r="AP8" s="17" t="s">
        <v>352</v>
      </c>
      <c r="AQ8" s="17" t="s">
        <v>352</v>
      </c>
      <c r="AR8" s="17" t="s">
        <v>352</v>
      </c>
      <c r="AS8" s="17" t="s">
        <v>352</v>
      </c>
      <c r="AT8" s="213"/>
      <c r="AU8" s="190"/>
      <c r="AV8" s="213"/>
      <c r="AW8" s="213"/>
      <c r="AX8" s="213"/>
      <c r="AY8" s="213"/>
      <c r="AZ8" s="213"/>
      <c r="BA8" s="213"/>
      <c r="BB8" s="213"/>
      <c r="BC8" s="213"/>
      <c r="BD8" s="17" t="s">
        <v>352</v>
      </c>
      <c r="BE8" s="213"/>
      <c r="BF8" s="17" t="s">
        <v>352</v>
      </c>
      <c r="BG8" s="17" t="s">
        <v>352</v>
      </c>
      <c r="BH8" s="17" t="s">
        <v>352</v>
      </c>
      <c r="BI8" s="17" t="s">
        <v>352</v>
      </c>
      <c r="BJ8" s="17" t="s">
        <v>352</v>
      </c>
      <c r="BK8" s="17" t="s">
        <v>352</v>
      </c>
      <c r="BL8" s="17" t="s">
        <v>352</v>
      </c>
      <c r="BM8" s="17" t="s">
        <v>352</v>
      </c>
      <c r="BN8" s="17" t="s">
        <v>352</v>
      </c>
      <c r="BO8" s="17" t="s">
        <v>352</v>
      </c>
      <c r="BP8" s="17" t="s">
        <v>352</v>
      </c>
      <c r="BQ8" s="213"/>
      <c r="BR8" s="190"/>
      <c r="BS8" s="213"/>
      <c r="BT8" s="213"/>
      <c r="BU8" s="213"/>
      <c r="BV8" s="213"/>
      <c r="BW8" s="213"/>
      <c r="BX8" s="213"/>
      <c r="BY8" s="213"/>
      <c r="BZ8" s="213"/>
      <c r="CA8" s="17" t="s">
        <v>352</v>
      </c>
      <c r="CB8" s="213"/>
      <c r="CC8" s="17" t="s">
        <v>352</v>
      </c>
      <c r="CD8" s="17" t="s">
        <v>352</v>
      </c>
      <c r="CE8" s="17" t="s">
        <v>352</v>
      </c>
      <c r="CF8" s="17" t="s">
        <v>352</v>
      </c>
      <c r="CG8" s="17" t="s">
        <v>352</v>
      </c>
      <c r="CH8" s="17" t="s">
        <v>352</v>
      </c>
      <c r="CI8" s="17" t="s">
        <v>352</v>
      </c>
      <c r="CJ8" s="17" t="s">
        <v>352</v>
      </c>
      <c r="CK8" s="17" t="s">
        <v>352</v>
      </c>
      <c r="CL8" s="17" t="s">
        <v>352</v>
      </c>
      <c r="CM8" s="17" t="s">
        <v>352</v>
      </c>
      <c r="CN8" s="213"/>
      <c r="CO8" s="190"/>
      <c r="CP8" s="213"/>
      <c r="CQ8" s="213"/>
      <c r="CR8" s="213"/>
      <c r="CS8" s="213"/>
      <c r="CT8" s="213"/>
      <c r="CU8" s="213"/>
      <c r="CV8" s="213"/>
      <c r="CW8" s="213"/>
      <c r="CX8" s="17" t="s">
        <v>352</v>
      </c>
      <c r="CY8" s="213"/>
      <c r="CZ8" s="17" t="s">
        <v>352</v>
      </c>
      <c r="DA8" s="17" t="s">
        <v>352</v>
      </c>
      <c r="DB8" s="17" t="s">
        <v>352</v>
      </c>
      <c r="DC8" s="17" t="s">
        <v>352</v>
      </c>
      <c r="DD8" s="17" t="s">
        <v>352</v>
      </c>
      <c r="DE8" s="17" t="s">
        <v>352</v>
      </c>
      <c r="DF8" s="17" t="s">
        <v>352</v>
      </c>
      <c r="DG8" s="17" t="s">
        <v>352</v>
      </c>
      <c r="DH8" s="17" t="s">
        <v>352</v>
      </c>
      <c r="DI8" s="17" t="s">
        <v>352</v>
      </c>
      <c r="DJ8" s="17" t="s">
        <v>352</v>
      </c>
      <c r="DK8" s="213"/>
      <c r="DL8" s="190"/>
      <c r="DM8" s="214"/>
      <c r="DN8" s="213" t="s">
        <v>52</v>
      </c>
      <c r="DO8" s="215"/>
      <c r="DP8" s="213" t="s">
        <v>52</v>
      </c>
      <c r="DQ8" s="215"/>
      <c r="DR8" s="213" t="s">
        <v>52</v>
      </c>
      <c r="DS8" s="215"/>
      <c r="DT8" s="215"/>
      <c r="DU8" s="213" t="s">
        <v>52</v>
      </c>
      <c r="DV8" s="213" t="s">
        <v>52</v>
      </c>
      <c r="DW8" s="213"/>
      <c r="DX8" s="215"/>
      <c r="DY8" s="215"/>
      <c r="DZ8" s="213" t="s">
        <v>52</v>
      </c>
      <c r="EA8" s="213" t="s">
        <v>52</v>
      </c>
      <c r="EB8" s="215"/>
      <c r="EC8" s="215"/>
      <c r="ED8" s="213" t="s">
        <v>52</v>
      </c>
      <c r="EE8" s="213" t="s">
        <v>52</v>
      </c>
      <c r="EF8" s="213"/>
      <c r="EG8" s="17" t="s">
        <v>352</v>
      </c>
      <c r="EH8" s="17"/>
      <c r="EI8" s="17" t="s">
        <v>352</v>
      </c>
      <c r="EJ8" s="192"/>
      <c r="EK8" s="190"/>
      <c r="EL8" s="15"/>
      <c r="EM8" s="17" t="s">
        <v>352</v>
      </c>
      <c r="EN8" s="15"/>
      <c r="EO8" s="17" t="s">
        <v>352</v>
      </c>
      <c r="EP8" s="17"/>
      <c r="EQ8" s="17" t="s">
        <v>352</v>
      </c>
      <c r="ER8" s="17"/>
      <c r="ES8" s="17" t="s">
        <v>352</v>
      </c>
      <c r="ET8" s="15"/>
      <c r="EU8" s="17" t="s">
        <v>352</v>
      </c>
      <c r="EV8" s="15"/>
      <c r="EW8" s="17" t="s">
        <v>352</v>
      </c>
    </row>
    <row r="9" spans="1:192" ht="10.5" customHeight="1">
      <c r="A9" s="18" t="s">
        <v>24</v>
      </c>
      <c r="B9" s="216">
        <v>6441.57</v>
      </c>
      <c r="C9" s="216">
        <v>234.95</v>
      </c>
      <c r="D9" s="216">
        <v>5027.42</v>
      </c>
      <c r="E9" s="216">
        <v>1179.2</v>
      </c>
      <c r="F9" s="216">
        <v>2.7</v>
      </c>
      <c r="G9" s="216">
        <v>15.92</v>
      </c>
      <c r="H9" s="216">
        <v>2.0699999999999998</v>
      </c>
      <c r="I9" s="216">
        <v>2.78</v>
      </c>
      <c r="J9" s="20">
        <v>22572</v>
      </c>
      <c r="K9" s="20"/>
      <c r="L9" s="20">
        <v>300058</v>
      </c>
      <c r="M9" s="20">
        <v>10617</v>
      </c>
      <c r="N9" s="20">
        <v>18254</v>
      </c>
      <c r="O9" s="20">
        <v>8357</v>
      </c>
      <c r="P9" s="20">
        <v>18849</v>
      </c>
      <c r="Q9" s="20">
        <v>5140</v>
      </c>
      <c r="R9" s="20">
        <v>6574</v>
      </c>
      <c r="S9" s="20">
        <v>145402</v>
      </c>
      <c r="T9" s="20">
        <v>70499</v>
      </c>
      <c r="U9" s="20">
        <v>53377</v>
      </c>
      <c r="V9" s="20">
        <v>21525</v>
      </c>
      <c r="W9" s="21"/>
      <c r="X9" s="18" t="s">
        <v>24</v>
      </c>
      <c r="Y9" s="216">
        <v>6880.82</v>
      </c>
      <c r="Z9" s="216">
        <v>140.41999999999999</v>
      </c>
      <c r="AA9" s="216">
        <v>5614.33</v>
      </c>
      <c r="AB9" s="216">
        <v>1126.06</v>
      </c>
      <c r="AC9" s="216">
        <v>2.2999999999999998</v>
      </c>
      <c r="AD9" s="216">
        <v>14.56</v>
      </c>
      <c r="AE9" s="216">
        <v>1.94</v>
      </c>
      <c r="AF9" s="216">
        <v>2.54</v>
      </c>
      <c r="AG9" s="20">
        <v>13262</v>
      </c>
      <c r="AH9" s="20"/>
      <c r="AI9" s="20">
        <v>260316</v>
      </c>
      <c r="AJ9" s="20">
        <v>7750</v>
      </c>
      <c r="AK9" s="20">
        <v>9936</v>
      </c>
      <c r="AL9" s="20">
        <v>5769</v>
      </c>
      <c r="AM9" s="20">
        <v>17881</v>
      </c>
      <c r="AN9" s="20">
        <v>3985</v>
      </c>
      <c r="AO9" s="20">
        <v>3918</v>
      </c>
      <c r="AP9" s="20">
        <v>91252</v>
      </c>
      <c r="AQ9" s="20">
        <v>36555</v>
      </c>
      <c r="AR9" s="20">
        <v>43509</v>
      </c>
      <c r="AS9" s="20">
        <v>11188</v>
      </c>
      <c r="AT9" s="8"/>
      <c r="AU9" s="18" t="s">
        <v>24</v>
      </c>
      <c r="AV9" s="216" t="s">
        <v>53</v>
      </c>
      <c r="AW9" s="216" t="s">
        <v>53</v>
      </c>
      <c r="AX9" s="216" t="s">
        <v>53</v>
      </c>
      <c r="AY9" s="216" t="s">
        <v>53</v>
      </c>
      <c r="AZ9" s="216" t="s">
        <v>53</v>
      </c>
      <c r="BA9" s="216" t="s">
        <v>53</v>
      </c>
      <c r="BB9" s="216" t="s">
        <v>53</v>
      </c>
      <c r="BC9" s="216" t="s">
        <v>53</v>
      </c>
      <c r="BD9" s="20" t="s">
        <v>53</v>
      </c>
      <c r="BE9" s="20"/>
      <c r="BF9" s="20" t="s">
        <v>53</v>
      </c>
      <c r="BG9" s="20" t="s">
        <v>53</v>
      </c>
      <c r="BH9" s="20" t="s">
        <v>53</v>
      </c>
      <c r="BI9" s="20" t="s">
        <v>53</v>
      </c>
      <c r="BJ9" s="20" t="s">
        <v>53</v>
      </c>
      <c r="BK9" s="20" t="s">
        <v>53</v>
      </c>
      <c r="BL9" s="20" t="s">
        <v>53</v>
      </c>
      <c r="BM9" s="20" t="s">
        <v>53</v>
      </c>
      <c r="BN9" s="20" t="s">
        <v>53</v>
      </c>
      <c r="BO9" s="20" t="s">
        <v>53</v>
      </c>
      <c r="BP9" s="20" t="s">
        <v>53</v>
      </c>
      <c r="BQ9" s="8"/>
      <c r="BR9" s="18" t="s">
        <v>24</v>
      </c>
      <c r="BS9" s="216" t="s">
        <v>53</v>
      </c>
      <c r="BT9" s="216" t="s">
        <v>53</v>
      </c>
      <c r="BU9" s="216" t="s">
        <v>53</v>
      </c>
      <c r="BV9" s="216" t="s">
        <v>53</v>
      </c>
      <c r="BW9" s="216" t="s">
        <v>53</v>
      </c>
      <c r="BX9" s="216" t="s">
        <v>53</v>
      </c>
      <c r="BY9" s="216" t="s">
        <v>53</v>
      </c>
      <c r="BZ9" s="216" t="s">
        <v>53</v>
      </c>
      <c r="CA9" s="20" t="s">
        <v>53</v>
      </c>
      <c r="CB9" s="20"/>
      <c r="CC9" s="20" t="s">
        <v>53</v>
      </c>
      <c r="CD9" s="20" t="s">
        <v>53</v>
      </c>
      <c r="CE9" s="20" t="s">
        <v>53</v>
      </c>
      <c r="CF9" s="20" t="s">
        <v>53</v>
      </c>
      <c r="CG9" s="20" t="s">
        <v>53</v>
      </c>
      <c r="CH9" s="20" t="s">
        <v>53</v>
      </c>
      <c r="CI9" s="20" t="s">
        <v>53</v>
      </c>
      <c r="CJ9" s="20" t="s">
        <v>53</v>
      </c>
      <c r="CK9" s="20" t="s">
        <v>53</v>
      </c>
      <c r="CL9" s="20" t="s">
        <v>53</v>
      </c>
      <c r="CM9" s="20" t="s">
        <v>53</v>
      </c>
      <c r="CN9" s="8"/>
      <c r="CO9" s="18" t="s">
        <v>24</v>
      </c>
      <c r="CP9" s="216" t="s">
        <v>53</v>
      </c>
      <c r="CQ9" s="216" t="s">
        <v>53</v>
      </c>
      <c r="CR9" s="216" t="s">
        <v>53</v>
      </c>
      <c r="CS9" s="216" t="s">
        <v>53</v>
      </c>
      <c r="CT9" s="216" t="s">
        <v>53</v>
      </c>
      <c r="CU9" s="216" t="s">
        <v>53</v>
      </c>
      <c r="CV9" s="216" t="s">
        <v>53</v>
      </c>
      <c r="CW9" s="216" t="s">
        <v>53</v>
      </c>
      <c r="CX9" s="20" t="s">
        <v>53</v>
      </c>
      <c r="CY9" s="20"/>
      <c r="CZ9" s="20" t="s">
        <v>53</v>
      </c>
      <c r="DA9" s="20" t="s">
        <v>53</v>
      </c>
      <c r="DB9" s="20" t="s">
        <v>53</v>
      </c>
      <c r="DC9" s="20" t="s">
        <v>53</v>
      </c>
      <c r="DD9" s="20" t="s">
        <v>53</v>
      </c>
      <c r="DE9" s="20" t="s">
        <v>53</v>
      </c>
      <c r="DF9" s="20" t="s">
        <v>53</v>
      </c>
      <c r="DG9" s="20" t="s">
        <v>53</v>
      </c>
      <c r="DH9" s="20" t="s">
        <v>53</v>
      </c>
      <c r="DI9" s="20" t="s">
        <v>53</v>
      </c>
      <c r="DJ9" s="20" t="s">
        <v>53</v>
      </c>
      <c r="DK9" s="8"/>
      <c r="DL9" s="18" t="s">
        <v>24</v>
      </c>
      <c r="DM9" s="216">
        <v>1536.22</v>
      </c>
      <c r="DN9" s="20">
        <v>6385</v>
      </c>
      <c r="DO9" s="216">
        <v>33.020000000000003</v>
      </c>
      <c r="DP9" s="20">
        <v>83334</v>
      </c>
      <c r="DQ9" s="216">
        <v>1.1499999999999999</v>
      </c>
      <c r="DR9" s="20">
        <v>48360</v>
      </c>
      <c r="DS9" s="216">
        <v>244.02</v>
      </c>
      <c r="DT9" s="216">
        <v>31.54</v>
      </c>
      <c r="DU9" s="20">
        <v>248818</v>
      </c>
      <c r="DV9" s="20">
        <v>60718</v>
      </c>
      <c r="DW9" s="217"/>
      <c r="DX9" s="216">
        <v>76.08</v>
      </c>
      <c r="DY9" s="216">
        <v>30.44</v>
      </c>
      <c r="DZ9" s="20">
        <v>300198</v>
      </c>
      <c r="EA9" s="20">
        <v>22840</v>
      </c>
      <c r="EB9" s="216">
        <v>167.94</v>
      </c>
      <c r="EC9" s="216">
        <v>32.04</v>
      </c>
      <c r="ED9" s="20">
        <v>225540</v>
      </c>
      <c r="EE9" s="20">
        <v>37877</v>
      </c>
      <c r="EF9" s="216">
        <v>1815.93</v>
      </c>
      <c r="EG9" s="20">
        <v>4312</v>
      </c>
      <c r="EH9" s="216" t="s">
        <v>53</v>
      </c>
      <c r="EI9" s="20" t="s">
        <v>53</v>
      </c>
      <c r="EJ9" s="218"/>
      <c r="EK9" s="18" t="s">
        <v>24</v>
      </c>
      <c r="EL9" s="216">
        <v>30.57</v>
      </c>
      <c r="EM9" s="20">
        <v>65991</v>
      </c>
      <c r="EN9" s="216">
        <v>1.69</v>
      </c>
      <c r="EO9" s="20">
        <v>44827</v>
      </c>
      <c r="EP9" s="216" t="s">
        <v>53</v>
      </c>
      <c r="EQ9" s="219" t="s">
        <v>53</v>
      </c>
      <c r="ER9" s="216" t="s">
        <v>53</v>
      </c>
      <c r="ES9" s="219" t="s">
        <v>53</v>
      </c>
      <c r="ET9" s="216">
        <v>1.48</v>
      </c>
      <c r="EU9" s="20">
        <v>125025</v>
      </c>
      <c r="EV9" s="216">
        <v>34.49</v>
      </c>
      <c r="EW9" s="20">
        <v>74185</v>
      </c>
    </row>
    <row r="10" spans="1:192" ht="10.5" customHeight="1">
      <c r="A10" s="18"/>
      <c r="B10" s="216"/>
      <c r="C10" s="216"/>
      <c r="D10" s="216"/>
      <c r="E10" s="216"/>
      <c r="F10" s="216"/>
      <c r="G10" s="216"/>
      <c r="H10" s="216"/>
      <c r="I10" s="216"/>
      <c r="J10" s="20"/>
      <c r="K10" s="20"/>
      <c r="L10" s="20"/>
      <c r="M10" s="20"/>
      <c r="N10" s="20"/>
      <c r="O10" s="20"/>
      <c r="P10" s="20"/>
      <c r="Q10" s="20"/>
      <c r="R10" s="20"/>
      <c r="S10" s="20"/>
      <c r="T10" s="20"/>
      <c r="U10" s="20"/>
      <c r="V10" s="20"/>
      <c r="W10" s="21"/>
      <c r="X10" s="18"/>
      <c r="Y10" s="216"/>
      <c r="Z10" s="216"/>
      <c r="AA10" s="216"/>
      <c r="AB10" s="216"/>
      <c r="AC10" s="216"/>
      <c r="AD10" s="216"/>
      <c r="AE10" s="216"/>
      <c r="AF10" s="216"/>
      <c r="AG10" s="20"/>
      <c r="AH10" s="20"/>
      <c r="AI10" s="20"/>
      <c r="AJ10" s="20"/>
      <c r="AK10" s="20"/>
      <c r="AL10" s="20"/>
      <c r="AM10" s="20"/>
      <c r="AN10" s="20"/>
      <c r="AO10" s="20"/>
      <c r="AP10" s="20"/>
      <c r="AQ10" s="20"/>
      <c r="AR10" s="20"/>
      <c r="AS10" s="20"/>
      <c r="AT10" s="21"/>
      <c r="AU10" s="18"/>
      <c r="AV10" s="216"/>
      <c r="AW10" s="216"/>
      <c r="AX10" s="216"/>
      <c r="AY10" s="216"/>
      <c r="AZ10" s="216"/>
      <c r="BA10" s="216"/>
      <c r="BB10" s="216"/>
      <c r="BC10" s="216"/>
      <c r="BD10" s="20"/>
      <c r="BE10" s="20"/>
      <c r="BF10" s="20"/>
      <c r="BG10" s="20"/>
      <c r="BH10" s="20"/>
      <c r="BI10" s="20"/>
      <c r="BJ10" s="20"/>
      <c r="BK10" s="20"/>
      <c r="BL10" s="20"/>
      <c r="BM10" s="20"/>
      <c r="BN10" s="20"/>
      <c r="BO10" s="20"/>
      <c r="BP10" s="20"/>
      <c r="BQ10" s="21"/>
      <c r="BR10" s="18"/>
      <c r="BS10" s="216"/>
      <c r="BT10" s="216"/>
      <c r="BU10" s="216"/>
      <c r="BV10" s="216"/>
      <c r="BW10" s="216"/>
      <c r="BX10" s="216"/>
      <c r="BY10" s="216"/>
      <c r="BZ10" s="216"/>
      <c r="CA10" s="20"/>
      <c r="CB10" s="20"/>
      <c r="CC10" s="20"/>
      <c r="CD10" s="20"/>
      <c r="CE10" s="20"/>
      <c r="CF10" s="20"/>
      <c r="CG10" s="20"/>
      <c r="CH10" s="20"/>
      <c r="CI10" s="20"/>
      <c r="CJ10" s="20"/>
      <c r="CK10" s="20"/>
      <c r="CL10" s="20"/>
      <c r="CM10" s="20"/>
      <c r="CN10" s="21"/>
      <c r="CO10" s="18"/>
      <c r="CP10" s="216"/>
      <c r="CQ10" s="216"/>
      <c r="CR10" s="216"/>
      <c r="CS10" s="216"/>
      <c r="CT10" s="216"/>
      <c r="CU10" s="216"/>
      <c r="CV10" s="216"/>
      <c r="CW10" s="216"/>
      <c r="CX10" s="20"/>
      <c r="CY10" s="20"/>
      <c r="CZ10" s="20"/>
      <c r="DA10" s="20"/>
      <c r="DB10" s="20"/>
      <c r="DC10" s="20"/>
      <c r="DD10" s="20"/>
      <c r="DE10" s="20"/>
      <c r="DF10" s="20"/>
      <c r="DG10" s="20"/>
      <c r="DH10" s="20"/>
      <c r="DI10" s="20"/>
      <c r="DJ10" s="20"/>
      <c r="DK10" s="21"/>
      <c r="DL10" s="18"/>
      <c r="DM10" s="216"/>
      <c r="DN10" s="20"/>
      <c r="DO10" s="216"/>
      <c r="DP10" s="20"/>
      <c r="DQ10" s="216"/>
      <c r="DR10" s="20"/>
      <c r="DS10" s="216"/>
      <c r="DT10" s="216"/>
      <c r="DU10" s="20"/>
      <c r="DV10" s="20"/>
      <c r="DW10" s="217"/>
      <c r="DX10" s="216"/>
      <c r="DY10" s="216"/>
      <c r="DZ10" s="20"/>
      <c r="EA10" s="20"/>
      <c r="EB10" s="216"/>
      <c r="EC10" s="216"/>
      <c r="ED10" s="20"/>
      <c r="EE10" s="20"/>
      <c r="EF10" s="216"/>
      <c r="EG10" s="20"/>
      <c r="EH10" s="216"/>
      <c r="EI10" s="20"/>
      <c r="EJ10" s="218"/>
      <c r="EK10" s="18"/>
      <c r="EL10" s="216"/>
      <c r="EM10" s="20"/>
      <c r="EN10" s="216"/>
      <c r="EO10" s="20"/>
      <c r="EP10" s="216"/>
      <c r="EQ10" s="20"/>
      <c r="ER10" s="216"/>
      <c r="ES10" s="20"/>
      <c r="ET10" s="216"/>
      <c r="EU10" s="20"/>
      <c r="EV10" s="216"/>
      <c r="EW10" s="20"/>
    </row>
    <row r="11" spans="1:192" ht="10.5" customHeight="1">
      <c r="A11" s="18" t="s">
        <v>26</v>
      </c>
      <c r="B11" s="216">
        <v>6430.18</v>
      </c>
      <c r="C11" s="216">
        <v>225.3</v>
      </c>
      <c r="D11" s="216">
        <v>5025.04</v>
      </c>
      <c r="E11" s="216">
        <v>1179.8399999999999</v>
      </c>
      <c r="F11" s="216">
        <v>2.63</v>
      </c>
      <c r="G11" s="216">
        <v>15.58</v>
      </c>
      <c r="H11" s="216">
        <v>2.0299999999999998</v>
      </c>
      <c r="I11" s="216">
        <v>2.71</v>
      </c>
      <c r="J11" s="20">
        <v>22502</v>
      </c>
      <c r="K11" s="20"/>
      <c r="L11" s="20">
        <v>314600</v>
      </c>
      <c r="M11" s="20">
        <v>10434</v>
      </c>
      <c r="N11" s="20">
        <v>18123</v>
      </c>
      <c r="O11" s="20">
        <v>8567</v>
      </c>
      <c r="P11" s="20">
        <v>20195</v>
      </c>
      <c r="Q11" s="20">
        <v>5152</v>
      </c>
      <c r="R11" s="20">
        <v>6676</v>
      </c>
      <c r="S11" s="20">
        <v>144693</v>
      </c>
      <c r="T11" s="20">
        <v>70879</v>
      </c>
      <c r="U11" s="20">
        <v>52432</v>
      </c>
      <c r="V11" s="20">
        <v>21383</v>
      </c>
      <c r="W11" s="21"/>
      <c r="X11" s="18" t="s">
        <v>26</v>
      </c>
      <c r="Y11" s="216">
        <v>6905.39</v>
      </c>
      <c r="Z11" s="216">
        <v>137.72</v>
      </c>
      <c r="AA11" s="216">
        <v>5643.39</v>
      </c>
      <c r="AB11" s="216">
        <v>1124.28</v>
      </c>
      <c r="AC11" s="216">
        <v>2.2400000000000002</v>
      </c>
      <c r="AD11" s="216">
        <v>13.94</v>
      </c>
      <c r="AE11" s="216">
        <v>1.9</v>
      </c>
      <c r="AF11" s="216">
        <v>2.5099999999999998</v>
      </c>
      <c r="AG11" s="20">
        <v>13065</v>
      </c>
      <c r="AH11" s="20"/>
      <c r="AI11" s="20">
        <v>260325</v>
      </c>
      <c r="AJ11" s="20">
        <v>7658</v>
      </c>
      <c r="AK11" s="20">
        <v>9918</v>
      </c>
      <c r="AL11" s="20">
        <v>5836</v>
      </c>
      <c r="AM11" s="20">
        <v>18670</v>
      </c>
      <c r="AN11" s="20">
        <v>4031</v>
      </c>
      <c r="AO11" s="20">
        <v>3955</v>
      </c>
      <c r="AP11" s="20">
        <v>90219</v>
      </c>
      <c r="AQ11" s="20">
        <v>35852</v>
      </c>
      <c r="AR11" s="20">
        <v>43216</v>
      </c>
      <c r="AS11" s="20">
        <v>11150</v>
      </c>
      <c r="AT11" s="21"/>
      <c r="AU11" s="18" t="s">
        <v>26</v>
      </c>
      <c r="AV11" s="216" t="s">
        <v>53</v>
      </c>
      <c r="AW11" s="216" t="s">
        <v>53</v>
      </c>
      <c r="AX11" s="216" t="s">
        <v>53</v>
      </c>
      <c r="AY11" s="216" t="s">
        <v>53</v>
      </c>
      <c r="AZ11" s="216" t="s">
        <v>53</v>
      </c>
      <c r="BA11" s="216" t="s">
        <v>53</v>
      </c>
      <c r="BB11" s="216" t="s">
        <v>53</v>
      </c>
      <c r="BC11" s="216" t="s">
        <v>53</v>
      </c>
      <c r="BD11" s="20" t="s">
        <v>53</v>
      </c>
      <c r="BE11" s="20"/>
      <c r="BF11" s="20" t="s">
        <v>53</v>
      </c>
      <c r="BG11" s="20" t="s">
        <v>53</v>
      </c>
      <c r="BH11" s="20" t="s">
        <v>53</v>
      </c>
      <c r="BI11" s="20" t="s">
        <v>53</v>
      </c>
      <c r="BJ11" s="20" t="s">
        <v>53</v>
      </c>
      <c r="BK11" s="20" t="s">
        <v>53</v>
      </c>
      <c r="BL11" s="20" t="s">
        <v>53</v>
      </c>
      <c r="BM11" s="20" t="s">
        <v>53</v>
      </c>
      <c r="BN11" s="20" t="s">
        <v>53</v>
      </c>
      <c r="BO11" s="20" t="s">
        <v>53</v>
      </c>
      <c r="BP11" s="20" t="s">
        <v>53</v>
      </c>
      <c r="BQ11" s="21"/>
      <c r="BR11" s="18" t="s">
        <v>26</v>
      </c>
      <c r="BS11" s="216" t="s">
        <v>53</v>
      </c>
      <c r="BT11" s="216" t="s">
        <v>53</v>
      </c>
      <c r="BU11" s="216" t="s">
        <v>53</v>
      </c>
      <c r="BV11" s="216" t="s">
        <v>53</v>
      </c>
      <c r="BW11" s="216" t="s">
        <v>53</v>
      </c>
      <c r="BX11" s="216" t="s">
        <v>53</v>
      </c>
      <c r="BY11" s="216" t="s">
        <v>53</v>
      </c>
      <c r="BZ11" s="216" t="s">
        <v>53</v>
      </c>
      <c r="CA11" s="20" t="s">
        <v>53</v>
      </c>
      <c r="CB11" s="20"/>
      <c r="CC11" s="20" t="s">
        <v>53</v>
      </c>
      <c r="CD11" s="20" t="s">
        <v>53</v>
      </c>
      <c r="CE11" s="20" t="s">
        <v>53</v>
      </c>
      <c r="CF11" s="20" t="s">
        <v>53</v>
      </c>
      <c r="CG11" s="20" t="s">
        <v>53</v>
      </c>
      <c r="CH11" s="20" t="s">
        <v>53</v>
      </c>
      <c r="CI11" s="20" t="s">
        <v>53</v>
      </c>
      <c r="CJ11" s="20" t="s">
        <v>53</v>
      </c>
      <c r="CK11" s="20" t="s">
        <v>53</v>
      </c>
      <c r="CL11" s="20" t="s">
        <v>53</v>
      </c>
      <c r="CM11" s="20" t="s">
        <v>53</v>
      </c>
      <c r="CN11" s="21"/>
      <c r="CO11" s="18" t="s">
        <v>26</v>
      </c>
      <c r="CP11" s="216" t="s">
        <v>53</v>
      </c>
      <c r="CQ11" s="216" t="s">
        <v>53</v>
      </c>
      <c r="CR11" s="216" t="s">
        <v>53</v>
      </c>
      <c r="CS11" s="216" t="s">
        <v>53</v>
      </c>
      <c r="CT11" s="216" t="s">
        <v>53</v>
      </c>
      <c r="CU11" s="216" t="s">
        <v>53</v>
      </c>
      <c r="CV11" s="216" t="s">
        <v>53</v>
      </c>
      <c r="CW11" s="216" t="s">
        <v>53</v>
      </c>
      <c r="CX11" s="20" t="s">
        <v>53</v>
      </c>
      <c r="CY11" s="20"/>
      <c r="CZ11" s="20" t="s">
        <v>53</v>
      </c>
      <c r="DA11" s="20" t="s">
        <v>53</v>
      </c>
      <c r="DB11" s="20" t="s">
        <v>53</v>
      </c>
      <c r="DC11" s="20" t="s">
        <v>53</v>
      </c>
      <c r="DD11" s="20" t="s">
        <v>53</v>
      </c>
      <c r="DE11" s="20" t="s">
        <v>53</v>
      </c>
      <c r="DF11" s="20" t="s">
        <v>53</v>
      </c>
      <c r="DG11" s="20" t="s">
        <v>53</v>
      </c>
      <c r="DH11" s="20" t="s">
        <v>53</v>
      </c>
      <c r="DI11" s="20" t="s">
        <v>53</v>
      </c>
      <c r="DJ11" s="20" t="s">
        <v>53</v>
      </c>
      <c r="DK11" s="21"/>
      <c r="DL11" s="18" t="s">
        <v>26</v>
      </c>
      <c r="DM11" s="216">
        <v>1755.53</v>
      </c>
      <c r="DN11" s="20">
        <v>6484</v>
      </c>
      <c r="DO11" s="216">
        <v>33.76</v>
      </c>
      <c r="DP11" s="20">
        <v>87968</v>
      </c>
      <c r="DQ11" s="216">
        <v>1.1399999999999999</v>
      </c>
      <c r="DR11" s="20">
        <v>35748</v>
      </c>
      <c r="DS11" s="216">
        <v>245.82</v>
      </c>
      <c r="DT11" s="216">
        <v>32.08</v>
      </c>
      <c r="DU11" s="20">
        <v>253144</v>
      </c>
      <c r="DV11" s="20">
        <v>62228</v>
      </c>
      <c r="DW11" s="217"/>
      <c r="DX11" s="216">
        <v>80.84</v>
      </c>
      <c r="DY11" s="216">
        <v>30.64</v>
      </c>
      <c r="DZ11" s="20">
        <v>301888</v>
      </c>
      <c r="EA11" s="20">
        <v>24406</v>
      </c>
      <c r="EB11" s="216">
        <v>164.98</v>
      </c>
      <c r="EC11" s="216">
        <v>32.79</v>
      </c>
      <c r="ED11" s="20">
        <v>229258</v>
      </c>
      <c r="EE11" s="20">
        <v>37823</v>
      </c>
      <c r="EF11" s="216">
        <v>2073.6999999999998</v>
      </c>
      <c r="EG11" s="20">
        <v>4381</v>
      </c>
      <c r="EH11" s="216" t="s">
        <v>53</v>
      </c>
      <c r="EI11" s="20" t="s">
        <v>53</v>
      </c>
      <c r="EJ11" s="218"/>
      <c r="EK11" s="18" t="s">
        <v>26</v>
      </c>
      <c r="EL11" s="216">
        <v>30.15</v>
      </c>
      <c r="EM11" s="20">
        <v>72138</v>
      </c>
      <c r="EN11" s="216">
        <v>1.42</v>
      </c>
      <c r="EO11" s="20">
        <v>41289</v>
      </c>
      <c r="EP11" s="216" t="s">
        <v>53</v>
      </c>
      <c r="EQ11" s="219" t="s">
        <v>53</v>
      </c>
      <c r="ER11" s="216" t="s">
        <v>53</v>
      </c>
      <c r="ES11" s="219" t="s">
        <v>53</v>
      </c>
      <c r="ET11" s="216">
        <v>1.33</v>
      </c>
      <c r="EU11" s="20">
        <v>108261</v>
      </c>
      <c r="EV11" s="216">
        <v>34.229999999999997</v>
      </c>
      <c r="EW11" s="20">
        <v>78472</v>
      </c>
    </row>
    <row r="12" spans="1:192" ht="10.5" customHeight="1">
      <c r="A12" s="18"/>
      <c r="B12" s="216"/>
      <c r="C12" s="216"/>
      <c r="D12" s="216"/>
      <c r="E12" s="216"/>
      <c r="F12" s="216"/>
      <c r="G12" s="216"/>
      <c r="H12" s="216"/>
      <c r="I12" s="216"/>
      <c r="J12" s="20"/>
      <c r="K12" s="20"/>
      <c r="L12" s="20"/>
      <c r="M12" s="20"/>
      <c r="N12" s="20"/>
      <c r="O12" s="20"/>
      <c r="P12" s="20"/>
      <c r="Q12" s="20"/>
      <c r="R12" s="20"/>
      <c r="S12" s="20"/>
      <c r="T12" s="20"/>
      <c r="U12" s="20"/>
      <c r="V12" s="20"/>
      <c r="W12" s="21"/>
      <c r="X12" s="18"/>
      <c r="Y12" s="216"/>
      <c r="Z12" s="216"/>
      <c r="AA12" s="216"/>
      <c r="AB12" s="216"/>
      <c r="AC12" s="216"/>
      <c r="AD12" s="216"/>
      <c r="AE12" s="216"/>
      <c r="AF12" s="216"/>
      <c r="AG12" s="20"/>
      <c r="AH12" s="20"/>
      <c r="AI12" s="20"/>
      <c r="AJ12" s="20"/>
      <c r="AK12" s="20"/>
      <c r="AL12" s="20"/>
      <c r="AM12" s="20"/>
      <c r="AN12" s="20"/>
      <c r="AO12" s="20"/>
      <c r="AP12" s="20"/>
      <c r="AQ12" s="20"/>
      <c r="AR12" s="20"/>
      <c r="AS12" s="20"/>
      <c r="AT12" s="21"/>
      <c r="AU12" s="18"/>
      <c r="AV12" s="216"/>
      <c r="AW12" s="216"/>
      <c r="AX12" s="216"/>
      <c r="AY12" s="216"/>
      <c r="AZ12" s="216"/>
      <c r="BA12" s="216"/>
      <c r="BB12" s="216"/>
      <c r="BC12" s="216"/>
      <c r="BD12" s="20"/>
      <c r="BE12" s="20"/>
      <c r="BF12" s="20"/>
      <c r="BG12" s="20"/>
      <c r="BH12" s="20"/>
      <c r="BI12" s="20"/>
      <c r="BJ12" s="20"/>
      <c r="BK12" s="20"/>
      <c r="BL12" s="20"/>
      <c r="BM12" s="20"/>
      <c r="BN12" s="20"/>
      <c r="BO12" s="20"/>
      <c r="BP12" s="20"/>
      <c r="BQ12" s="21"/>
      <c r="BR12" s="18"/>
      <c r="BS12" s="216"/>
      <c r="BT12" s="216"/>
      <c r="BU12" s="216"/>
      <c r="BV12" s="216"/>
      <c r="BW12" s="216"/>
      <c r="BX12" s="216"/>
      <c r="BY12" s="216"/>
      <c r="BZ12" s="216"/>
      <c r="CA12" s="20"/>
      <c r="CB12" s="20"/>
      <c r="CC12" s="20"/>
      <c r="CD12" s="20"/>
      <c r="CE12" s="20"/>
      <c r="CF12" s="20"/>
      <c r="CG12" s="20"/>
      <c r="CH12" s="20"/>
      <c r="CI12" s="20"/>
      <c r="CJ12" s="20"/>
      <c r="CK12" s="20"/>
      <c r="CL12" s="20"/>
      <c r="CM12" s="20"/>
      <c r="CN12" s="21"/>
      <c r="CO12" s="18"/>
      <c r="CP12" s="216"/>
      <c r="CQ12" s="216"/>
      <c r="CR12" s="216"/>
      <c r="CS12" s="216"/>
      <c r="CT12" s="216"/>
      <c r="CU12" s="216"/>
      <c r="CV12" s="216"/>
      <c r="CW12" s="216"/>
      <c r="CX12" s="20"/>
      <c r="CY12" s="20"/>
      <c r="CZ12" s="20"/>
      <c r="DA12" s="20"/>
      <c r="DB12" s="20"/>
      <c r="DC12" s="20"/>
      <c r="DD12" s="20"/>
      <c r="DE12" s="20"/>
      <c r="DF12" s="20"/>
      <c r="DG12" s="20"/>
      <c r="DH12" s="20"/>
      <c r="DI12" s="20"/>
      <c r="DJ12" s="20"/>
      <c r="DK12" s="21"/>
      <c r="DL12" s="18"/>
      <c r="DM12" s="216"/>
      <c r="DN12" s="20"/>
      <c r="DO12" s="216"/>
      <c r="DP12" s="20"/>
      <c r="DQ12" s="216"/>
      <c r="DR12" s="20"/>
      <c r="DS12" s="216"/>
      <c r="DT12" s="216"/>
      <c r="DU12" s="20"/>
      <c r="DV12" s="20"/>
      <c r="DW12" s="217"/>
      <c r="DX12" s="216"/>
      <c r="DY12" s="216"/>
      <c r="DZ12" s="20"/>
      <c r="EA12" s="20"/>
      <c r="EB12" s="216"/>
      <c r="EC12" s="216"/>
      <c r="ED12" s="20"/>
      <c r="EE12" s="20"/>
      <c r="EF12" s="216"/>
      <c r="EG12" s="20"/>
      <c r="EH12" s="216"/>
      <c r="EI12" s="20"/>
      <c r="EJ12" s="218"/>
      <c r="EK12" s="18"/>
      <c r="EL12" s="216"/>
      <c r="EM12" s="20"/>
      <c r="EN12" s="216"/>
      <c r="EO12" s="20"/>
      <c r="EP12" s="216"/>
      <c r="EQ12" s="20"/>
      <c r="ER12" s="216"/>
      <c r="ES12" s="20"/>
      <c r="ET12" s="216"/>
      <c r="EU12" s="20"/>
      <c r="EV12" s="216"/>
      <c r="EW12" s="20"/>
    </row>
    <row r="13" spans="1:192" ht="10.5" customHeight="1">
      <c r="A13" s="18" t="s">
        <v>29</v>
      </c>
      <c r="B13" s="216">
        <v>6408.73</v>
      </c>
      <c r="C13" s="216">
        <v>215.64</v>
      </c>
      <c r="D13" s="216">
        <v>5006.84</v>
      </c>
      <c r="E13" s="216">
        <v>1186.25</v>
      </c>
      <c r="F13" s="216">
        <v>2.5299999999999998</v>
      </c>
      <c r="G13" s="216">
        <v>15.17</v>
      </c>
      <c r="H13" s="216">
        <v>1.96</v>
      </c>
      <c r="I13" s="216">
        <v>2.68</v>
      </c>
      <c r="J13" s="20">
        <v>21932</v>
      </c>
      <c r="K13" s="20"/>
      <c r="L13" s="20">
        <v>312974</v>
      </c>
      <c r="M13" s="20">
        <v>10229</v>
      </c>
      <c r="N13" s="20">
        <v>18419</v>
      </c>
      <c r="O13" s="20">
        <v>8653</v>
      </c>
      <c r="P13" s="20">
        <v>20637</v>
      </c>
      <c r="Q13" s="20">
        <v>5231</v>
      </c>
      <c r="R13" s="20">
        <v>6867</v>
      </c>
      <c r="S13" s="20">
        <v>140556</v>
      </c>
      <c r="T13" s="20">
        <v>67489</v>
      </c>
      <c r="U13" s="20">
        <v>51217</v>
      </c>
      <c r="V13" s="20">
        <v>21850</v>
      </c>
      <c r="W13" s="21"/>
      <c r="X13" s="18" t="s">
        <v>29</v>
      </c>
      <c r="Y13" s="216">
        <v>7023.39</v>
      </c>
      <c r="Z13" s="216">
        <v>137.51</v>
      </c>
      <c r="AA13" s="216">
        <v>5752.19</v>
      </c>
      <c r="AB13" s="216">
        <v>1133.69</v>
      </c>
      <c r="AC13" s="216">
        <v>2.19</v>
      </c>
      <c r="AD13" s="216">
        <v>13.77</v>
      </c>
      <c r="AE13" s="216">
        <v>1.87</v>
      </c>
      <c r="AF13" s="216">
        <v>2.4500000000000002</v>
      </c>
      <c r="AG13" s="20">
        <v>13024</v>
      </c>
      <c r="AH13" s="20"/>
      <c r="AI13" s="20">
        <v>265801</v>
      </c>
      <c r="AJ13" s="20">
        <v>7602</v>
      </c>
      <c r="AK13" s="20">
        <v>9874</v>
      </c>
      <c r="AL13" s="20">
        <v>5936</v>
      </c>
      <c r="AM13" s="20">
        <v>19305</v>
      </c>
      <c r="AN13" s="20">
        <v>4072</v>
      </c>
      <c r="AO13" s="20">
        <v>4031</v>
      </c>
      <c r="AP13" s="20">
        <v>91473</v>
      </c>
      <c r="AQ13" s="20">
        <v>36550</v>
      </c>
      <c r="AR13" s="20">
        <v>43729</v>
      </c>
      <c r="AS13" s="20">
        <v>11195</v>
      </c>
      <c r="AT13" s="8"/>
      <c r="AU13" s="18" t="s">
        <v>29</v>
      </c>
      <c r="AV13" s="216" t="s">
        <v>53</v>
      </c>
      <c r="AW13" s="216" t="s">
        <v>53</v>
      </c>
      <c r="AX13" s="216" t="s">
        <v>53</v>
      </c>
      <c r="AY13" s="216" t="s">
        <v>53</v>
      </c>
      <c r="AZ13" s="216" t="s">
        <v>53</v>
      </c>
      <c r="BA13" s="216" t="s">
        <v>53</v>
      </c>
      <c r="BB13" s="216" t="s">
        <v>53</v>
      </c>
      <c r="BC13" s="216" t="s">
        <v>53</v>
      </c>
      <c r="BD13" s="20" t="s">
        <v>53</v>
      </c>
      <c r="BE13" s="20"/>
      <c r="BF13" s="20" t="s">
        <v>53</v>
      </c>
      <c r="BG13" s="20" t="s">
        <v>53</v>
      </c>
      <c r="BH13" s="20" t="s">
        <v>53</v>
      </c>
      <c r="BI13" s="20" t="s">
        <v>53</v>
      </c>
      <c r="BJ13" s="20" t="s">
        <v>53</v>
      </c>
      <c r="BK13" s="20" t="s">
        <v>53</v>
      </c>
      <c r="BL13" s="20" t="s">
        <v>53</v>
      </c>
      <c r="BM13" s="20" t="s">
        <v>53</v>
      </c>
      <c r="BN13" s="20" t="s">
        <v>53</v>
      </c>
      <c r="BO13" s="20" t="s">
        <v>53</v>
      </c>
      <c r="BP13" s="20" t="s">
        <v>53</v>
      </c>
      <c r="BQ13" s="8"/>
      <c r="BR13" s="18" t="s">
        <v>29</v>
      </c>
      <c r="BS13" s="216" t="s">
        <v>53</v>
      </c>
      <c r="BT13" s="216" t="s">
        <v>53</v>
      </c>
      <c r="BU13" s="216" t="s">
        <v>53</v>
      </c>
      <c r="BV13" s="216" t="s">
        <v>53</v>
      </c>
      <c r="BW13" s="216" t="s">
        <v>53</v>
      </c>
      <c r="BX13" s="216" t="s">
        <v>53</v>
      </c>
      <c r="BY13" s="216" t="s">
        <v>53</v>
      </c>
      <c r="BZ13" s="216" t="s">
        <v>53</v>
      </c>
      <c r="CA13" s="20" t="s">
        <v>53</v>
      </c>
      <c r="CB13" s="20"/>
      <c r="CC13" s="20" t="s">
        <v>53</v>
      </c>
      <c r="CD13" s="20" t="s">
        <v>53</v>
      </c>
      <c r="CE13" s="20" t="s">
        <v>53</v>
      </c>
      <c r="CF13" s="20" t="s">
        <v>53</v>
      </c>
      <c r="CG13" s="20" t="s">
        <v>53</v>
      </c>
      <c r="CH13" s="20" t="s">
        <v>53</v>
      </c>
      <c r="CI13" s="20" t="s">
        <v>53</v>
      </c>
      <c r="CJ13" s="20" t="s">
        <v>53</v>
      </c>
      <c r="CK13" s="20" t="s">
        <v>53</v>
      </c>
      <c r="CL13" s="20" t="s">
        <v>53</v>
      </c>
      <c r="CM13" s="20" t="s">
        <v>53</v>
      </c>
      <c r="CN13" s="8"/>
      <c r="CO13" s="18" t="s">
        <v>29</v>
      </c>
      <c r="CP13" s="216" t="s">
        <v>53</v>
      </c>
      <c r="CQ13" s="216" t="s">
        <v>53</v>
      </c>
      <c r="CR13" s="216" t="s">
        <v>53</v>
      </c>
      <c r="CS13" s="216" t="s">
        <v>53</v>
      </c>
      <c r="CT13" s="216" t="s">
        <v>53</v>
      </c>
      <c r="CU13" s="216" t="s">
        <v>53</v>
      </c>
      <c r="CV13" s="216" t="s">
        <v>53</v>
      </c>
      <c r="CW13" s="216" t="s">
        <v>53</v>
      </c>
      <c r="CX13" s="20" t="s">
        <v>53</v>
      </c>
      <c r="CY13" s="20"/>
      <c r="CZ13" s="20" t="s">
        <v>53</v>
      </c>
      <c r="DA13" s="20" t="s">
        <v>53</v>
      </c>
      <c r="DB13" s="20" t="s">
        <v>53</v>
      </c>
      <c r="DC13" s="20" t="s">
        <v>53</v>
      </c>
      <c r="DD13" s="20" t="s">
        <v>53</v>
      </c>
      <c r="DE13" s="20" t="s">
        <v>53</v>
      </c>
      <c r="DF13" s="20" t="s">
        <v>53</v>
      </c>
      <c r="DG13" s="20" t="s">
        <v>53</v>
      </c>
      <c r="DH13" s="20" t="s">
        <v>53</v>
      </c>
      <c r="DI13" s="20" t="s">
        <v>53</v>
      </c>
      <c r="DJ13" s="20" t="s">
        <v>53</v>
      </c>
      <c r="DK13" s="8"/>
      <c r="DL13" s="18" t="s">
        <v>29</v>
      </c>
      <c r="DM13" s="216">
        <v>1941.77</v>
      </c>
      <c r="DN13" s="20">
        <v>6881</v>
      </c>
      <c r="DO13" s="216">
        <v>29.57</v>
      </c>
      <c r="DP13" s="20">
        <v>90915</v>
      </c>
      <c r="DQ13" s="216">
        <v>1.22</v>
      </c>
      <c r="DR13" s="20">
        <v>48189</v>
      </c>
      <c r="DS13" s="216">
        <v>204.76</v>
      </c>
      <c r="DT13" s="216">
        <v>31.43</v>
      </c>
      <c r="DU13" s="20">
        <v>240436</v>
      </c>
      <c r="DV13" s="20">
        <v>49231</v>
      </c>
      <c r="DW13" s="217"/>
      <c r="DX13" s="216">
        <v>76.260000000000005</v>
      </c>
      <c r="DY13" s="216">
        <v>31.07</v>
      </c>
      <c r="DZ13" s="20">
        <v>295870</v>
      </c>
      <c r="EA13" s="20">
        <v>22563</v>
      </c>
      <c r="EB13" s="216">
        <v>128.5</v>
      </c>
      <c r="EC13" s="216">
        <v>31.65</v>
      </c>
      <c r="ED13" s="20">
        <v>207537</v>
      </c>
      <c r="EE13" s="20">
        <v>26668</v>
      </c>
      <c r="EF13" s="216">
        <v>2307.1999999999998</v>
      </c>
      <c r="EG13" s="20">
        <v>4555</v>
      </c>
      <c r="EH13" s="216" t="s">
        <v>53</v>
      </c>
      <c r="EI13" s="20" t="s">
        <v>53</v>
      </c>
      <c r="EJ13" s="218"/>
      <c r="EK13" s="18" t="s">
        <v>29</v>
      </c>
      <c r="EL13" s="216">
        <v>27.78</v>
      </c>
      <c r="EM13" s="20">
        <v>69016</v>
      </c>
      <c r="EN13" s="216">
        <v>1.73</v>
      </c>
      <c r="EO13" s="20">
        <v>45668</v>
      </c>
      <c r="EP13" s="216" t="s">
        <v>53</v>
      </c>
      <c r="EQ13" s="219" t="s">
        <v>53</v>
      </c>
      <c r="ER13" s="216" t="s">
        <v>53</v>
      </c>
      <c r="ES13" s="219" t="s">
        <v>53</v>
      </c>
      <c r="ET13" s="216">
        <v>1.67</v>
      </c>
      <c r="EU13" s="20">
        <v>93353</v>
      </c>
      <c r="EV13" s="216">
        <v>31.69</v>
      </c>
      <c r="EW13" s="20">
        <v>77336</v>
      </c>
    </row>
    <row r="14" spans="1:192" ht="10.5" customHeight="1">
      <c r="A14" s="18"/>
      <c r="B14" s="216"/>
      <c r="C14" s="216"/>
      <c r="D14" s="216"/>
      <c r="E14" s="216"/>
      <c r="F14" s="216"/>
      <c r="G14" s="216"/>
      <c r="H14" s="216"/>
      <c r="I14" s="216"/>
      <c r="J14" s="20"/>
      <c r="K14" s="20"/>
      <c r="L14" s="20"/>
      <c r="M14" s="20"/>
      <c r="N14" s="20"/>
      <c r="O14" s="20"/>
      <c r="P14" s="20"/>
      <c r="Q14" s="20"/>
      <c r="R14" s="20"/>
      <c r="S14" s="20"/>
      <c r="T14" s="20"/>
      <c r="U14" s="20"/>
      <c r="V14" s="20"/>
      <c r="W14" s="21"/>
      <c r="X14" s="18"/>
      <c r="Y14" s="216"/>
      <c r="Z14" s="216"/>
      <c r="AA14" s="216"/>
      <c r="AB14" s="216"/>
      <c r="AC14" s="216"/>
      <c r="AD14" s="216"/>
      <c r="AE14" s="216"/>
      <c r="AF14" s="216"/>
      <c r="AG14" s="20"/>
      <c r="AH14" s="20"/>
      <c r="AI14" s="20"/>
      <c r="AJ14" s="20"/>
      <c r="AK14" s="20"/>
      <c r="AL14" s="20"/>
      <c r="AM14" s="20"/>
      <c r="AN14" s="20"/>
      <c r="AO14" s="20"/>
      <c r="AP14" s="20"/>
      <c r="AQ14" s="20"/>
      <c r="AR14" s="20"/>
      <c r="AS14" s="20"/>
      <c r="AT14" s="8"/>
      <c r="AU14" s="18"/>
      <c r="AV14" s="216"/>
      <c r="AW14" s="216"/>
      <c r="AX14" s="216"/>
      <c r="AY14" s="216"/>
      <c r="AZ14" s="216"/>
      <c r="BA14" s="216"/>
      <c r="BB14" s="216"/>
      <c r="BC14" s="216"/>
      <c r="BD14" s="20"/>
      <c r="BE14" s="20"/>
      <c r="BF14" s="20"/>
      <c r="BG14" s="20"/>
      <c r="BH14" s="20"/>
      <c r="BI14" s="20"/>
      <c r="BJ14" s="20"/>
      <c r="BK14" s="20"/>
      <c r="BL14" s="20"/>
      <c r="BM14" s="20"/>
      <c r="BN14" s="20"/>
      <c r="BO14" s="20"/>
      <c r="BP14" s="20"/>
      <c r="BQ14" s="8"/>
      <c r="BR14" s="18"/>
      <c r="BS14" s="216"/>
      <c r="BT14" s="216"/>
      <c r="BU14" s="216"/>
      <c r="BV14" s="216"/>
      <c r="BW14" s="216"/>
      <c r="BX14" s="216"/>
      <c r="BY14" s="216"/>
      <c r="BZ14" s="216"/>
      <c r="CA14" s="20"/>
      <c r="CB14" s="20"/>
      <c r="CC14" s="20"/>
      <c r="CD14" s="20"/>
      <c r="CE14" s="20"/>
      <c r="CF14" s="20"/>
      <c r="CG14" s="20"/>
      <c r="CH14" s="20"/>
      <c r="CI14" s="20"/>
      <c r="CJ14" s="20"/>
      <c r="CK14" s="20"/>
      <c r="CL14" s="20"/>
      <c r="CM14" s="20"/>
      <c r="CN14" s="8"/>
      <c r="CO14" s="18"/>
      <c r="CP14" s="216"/>
      <c r="CQ14" s="216"/>
      <c r="CR14" s="216"/>
      <c r="CS14" s="216"/>
      <c r="CT14" s="216"/>
      <c r="CU14" s="216"/>
      <c r="CV14" s="216"/>
      <c r="CW14" s="216"/>
      <c r="CX14" s="20"/>
      <c r="CY14" s="20"/>
      <c r="CZ14" s="20"/>
      <c r="DA14" s="20"/>
      <c r="DB14" s="20"/>
      <c r="DC14" s="20"/>
      <c r="DD14" s="20"/>
      <c r="DE14" s="20"/>
      <c r="DF14" s="20"/>
      <c r="DG14" s="20"/>
      <c r="DH14" s="20"/>
      <c r="DI14" s="20"/>
      <c r="DJ14" s="20"/>
      <c r="DK14" s="8"/>
      <c r="DL14" s="18"/>
      <c r="DM14" s="216"/>
      <c r="DN14" s="20"/>
      <c r="DO14" s="216"/>
      <c r="DP14" s="20"/>
      <c r="DQ14" s="216"/>
      <c r="DR14" s="20"/>
      <c r="DS14" s="216"/>
      <c r="DT14" s="216"/>
      <c r="DU14" s="20"/>
      <c r="DV14" s="20"/>
      <c r="DW14" s="217"/>
      <c r="DX14" s="216"/>
      <c r="DY14" s="216"/>
      <c r="DZ14" s="20"/>
      <c r="EA14" s="20"/>
      <c r="EB14" s="216"/>
      <c r="EC14" s="216"/>
      <c r="ED14" s="20"/>
      <c r="EE14" s="20"/>
      <c r="EF14" s="216"/>
      <c r="EG14" s="20"/>
      <c r="EH14" s="216"/>
      <c r="EI14" s="20"/>
      <c r="EJ14" s="218"/>
      <c r="EK14" s="18"/>
      <c r="EL14" s="216"/>
      <c r="EM14" s="20"/>
      <c r="EN14" s="216"/>
      <c r="EO14" s="20"/>
      <c r="EP14" s="216"/>
      <c r="EQ14" s="219"/>
      <c r="ER14" s="216"/>
      <c r="ES14" s="219"/>
      <c r="ET14" s="216"/>
      <c r="EU14" s="20"/>
      <c r="EV14" s="216"/>
      <c r="EW14" s="20"/>
    </row>
    <row r="15" spans="1:192" ht="10.5" customHeight="1">
      <c r="A15" s="18"/>
      <c r="B15" s="216"/>
      <c r="C15" s="216"/>
      <c r="D15" s="216"/>
      <c r="E15" s="216"/>
      <c r="F15" s="216"/>
      <c r="G15" s="216"/>
      <c r="H15" s="216"/>
      <c r="I15" s="216"/>
      <c r="J15" s="20"/>
      <c r="K15" s="20"/>
      <c r="L15" s="20"/>
      <c r="M15" s="20"/>
      <c r="N15" s="20"/>
      <c r="O15" s="20"/>
      <c r="P15" s="20"/>
      <c r="Q15" s="20"/>
      <c r="R15" s="20"/>
      <c r="S15" s="20"/>
      <c r="T15" s="20"/>
      <c r="U15" s="20"/>
      <c r="V15" s="20"/>
      <c r="W15" s="21"/>
      <c r="X15" s="18"/>
      <c r="Y15" s="216"/>
      <c r="Z15" s="216"/>
      <c r="AA15" s="216"/>
      <c r="AB15" s="216"/>
      <c r="AC15" s="216"/>
      <c r="AD15" s="216"/>
      <c r="AE15" s="216"/>
      <c r="AF15" s="216"/>
      <c r="AG15" s="20"/>
      <c r="AH15" s="20"/>
      <c r="AI15" s="20"/>
      <c r="AJ15" s="20"/>
      <c r="AK15" s="20"/>
      <c r="AL15" s="20"/>
      <c r="AM15" s="20"/>
      <c r="AN15" s="20"/>
      <c r="AO15" s="20"/>
      <c r="AP15" s="20"/>
      <c r="AQ15" s="20"/>
      <c r="AR15" s="20"/>
      <c r="AS15" s="20"/>
      <c r="AT15" s="21"/>
      <c r="AU15" s="18"/>
      <c r="AV15" s="216"/>
      <c r="AW15" s="216"/>
      <c r="AX15" s="216"/>
      <c r="AY15" s="216"/>
      <c r="AZ15" s="216"/>
      <c r="BA15" s="216"/>
      <c r="BB15" s="216"/>
      <c r="BC15" s="216"/>
      <c r="BD15" s="20"/>
      <c r="BE15" s="20"/>
      <c r="BF15" s="20"/>
      <c r="BG15" s="20"/>
      <c r="BH15" s="20"/>
      <c r="BI15" s="20"/>
      <c r="BJ15" s="20"/>
      <c r="BK15" s="20"/>
      <c r="BL15" s="20"/>
      <c r="BM15" s="20"/>
      <c r="BN15" s="20"/>
      <c r="BO15" s="20"/>
      <c r="BP15" s="20"/>
      <c r="BQ15" s="21"/>
      <c r="BR15" s="18"/>
      <c r="BS15" s="216"/>
      <c r="BT15" s="216"/>
      <c r="BU15" s="216"/>
      <c r="BV15" s="216"/>
      <c r="BW15" s="216"/>
      <c r="BX15" s="216"/>
      <c r="BY15" s="216"/>
      <c r="BZ15" s="216"/>
      <c r="CA15" s="20"/>
      <c r="CB15" s="20"/>
      <c r="CC15" s="20"/>
      <c r="CD15" s="20"/>
      <c r="CE15" s="20"/>
      <c r="CF15" s="20"/>
      <c r="CG15" s="20"/>
      <c r="CH15" s="20"/>
      <c r="CI15" s="20"/>
      <c r="CJ15" s="20"/>
      <c r="CK15" s="20"/>
      <c r="CL15" s="20"/>
      <c r="CM15" s="20"/>
      <c r="CN15" s="21"/>
      <c r="CO15" s="18"/>
      <c r="CP15" s="216"/>
      <c r="CQ15" s="216"/>
      <c r="CR15" s="216"/>
      <c r="CS15" s="216"/>
      <c r="CT15" s="216"/>
      <c r="CU15" s="216"/>
      <c r="CV15" s="216"/>
      <c r="CW15" s="216"/>
      <c r="CX15" s="20"/>
      <c r="CY15" s="20"/>
      <c r="CZ15" s="20"/>
      <c r="DA15" s="20"/>
      <c r="DB15" s="20"/>
      <c r="DC15" s="20"/>
      <c r="DD15" s="20"/>
      <c r="DE15" s="20"/>
      <c r="DF15" s="20"/>
      <c r="DG15" s="20"/>
      <c r="DH15" s="20"/>
      <c r="DI15" s="20"/>
      <c r="DJ15" s="20"/>
      <c r="DK15" s="21"/>
      <c r="DL15" s="18"/>
      <c r="DM15" s="216"/>
      <c r="DN15" s="20"/>
      <c r="DO15" s="216"/>
      <c r="DP15" s="20"/>
      <c r="DQ15" s="216"/>
      <c r="DR15" s="20"/>
      <c r="DS15" s="216"/>
      <c r="DT15" s="216"/>
      <c r="DU15" s="20"/>
      <c r="DV15" s="20"/>
      <c r="DW15" s="217"/>
      <c r="DX15" s="216"/>
      <c r="DY15" s="216"/>
      <c r="DZ15" s="20"/>
      <c r="EA15" s="20"/>
      <c r="EB15" s="216"/>
      <c r="EC15" s="216"/>
      <c r="ED15" s="20"/>
      <c r="EE15" s="20"/>
      <c r="EF15" s="216"/>
      <c r="EG15" s="20"/>
      <c r="EH15" s="216"/>
      <c r="EI15" s="20"/>
      <c r="EJ15" s="218"/>
      <c r="EK15" s="18"/>
      <c r="EL15" s="216"/>
      <c r="EM15" s="20"/>
      <c r="EN15" s="216"/>
      <c r="EO15" s="20"/>
      <c r="EP15" s="216"/>
      <c r="EQ15" s="20"/>
      <c r="ER15" s="216"/>
      <c r="ES15" s="20"/>
      <c r="ET15" s="216"/>
      <c r="EU15" s="20"/>
      <c r="EV15" s="216"/>
      <c r="EW15" s="20"/>
    </row>
    <row r="16" spans="1:192" ht="10.5" customHeight="1">
      <c r="A16" s="18" t="s">
        <v>188</v>
      </c>
      <c r="B16" s="216">
        <v>6280.59</v>
      </c>
      <c r="C16" s="216">
        <v>210.61</v>
      </c>
      <c r="D16" s="216">
        <v>4881.88</v>
      </c>
      <c r="E16" s="216">
        <v>1188.0899999999999</v>
      </c>
      <c r="F16" s="216">
        <v>2.4900000000000002</v>
      </c>
      <c r="G16" s="216">
        <v>14.89</v>
      </c>
      <c r="H16" s="216">
        <v>1.91</v>
      </c>
      <c r="I16" s="216">
        <v>2.67</v>
      </c>
      <c r="J16" s="20">
        <v>21571</v>
      </c>
      <c r="K16" s="20"/>
      <c r="L16" s="20">
        <v>311639</v>
      </c>
      <c r="M16" s="20">
        <v>9905</v>
      </c>
      <c r="N16" s="20">
        <v>18087</v>
      </c>
      <c r="O16" s="20">
        <v>8662</v>
      </c>
      <c r="P16" s="20">
        <v>20927</v>
      </c>
      <c r="Q16" s="20">
        <v>5180</v>
      </c>
      <c r="R16" s="20">
        <v>6779</v>
      </c>
      <c r="S16" s="20">
        <v>135478</v>
      </c>
      <c r="T16" s="20">
        <v>65635</v>
      </c>
      <c r="U16" s="20">
        <v>48353</v>
      </c>
      <c r="V16" s="20">
        <v>21489</v>
      </c>
      <c r="W16" s="21"/>
      <c r="X16" s="18" t="s">
        <v>188</v>
      </c>
      <c r="Y16" s="216">
        <v>7047.77</v>
      </c>
      <c r="Z16" s="216">
        <v>132.97</v>
      </c>
      <c r="AA16" s="216">
        <v>5751.37</v>
      </c>
      <c r="AB16" s="216">
        <v>1163.43</v>
      </c>
      <c r="AC16" s="216">
        <v>2.14</v>
      </c>
      <c r="AD16" s="216">
        <v>13.45</v>
      </c>
      <c r="AE16" s="216">
        <v>1.83</v>
      </c>
      <c r="AF16" s="216">
        <v>2.41</v>
      </c>
      <c r="AG16" s="20">
        <v>12536</v>
      </c>
      <c r="AH16" s="20"/>
      <c r="AI16" s="20">
        <v>258552</v>
      </c>
      <c r="AJ16" s="20">
        <v>7447</v>
      </c>
      <c r="AK16" s="20">
        <v>9577</v>
      </c>
      <c r="AL16" s="20">
        <v>5848</v>
      </c>
      <c r="AM16" s="20">
        <v>19222</v>
      </c>
      <c r="AN16" s="20">
        <v>4074</v>
      </c>
      <c r="AO16" s="20">
        <v>3969</v>
      </c>
      <c r="AP16" s="20">
        <v>88351</v>
      </c>
      <c r="AQ16" s="20">
        <v>34379</v>
      </c>
      <c r="AR16" s="20">
        <v>42830</v>
      </c>
      <c r="AS16" s="20">
        <v>11142</v>
      </c>
      <c r="AT16" s="8"/>
      <c r="AU16" s="18" t="s">
        <v>188</v>
      </c>
      <c r="AV16" s="216">
        <v>5569.58</v>
      </c>
      <c r="AW16" s="216">
        <v>171.46</v>
      </c>
      <c r="AX16" s="216">
        <v>5214.45</v>
      </c>
      <c r="AY16" s="216">
        <v>183.67</v>
      </c>
      <c r="AZ16" s="216">
        <v>2.13</v>
      </c>
      <c r="BA16" s="216">
        <v>6.97</v>
      </c>
      <c r="BB16" s="216">
        <v>1.99</v>
      </c>
      <c r="BC16" s="216">
        <v>1.65</v>
      </c>
      <c r="BD16" s="20">
        <v>14223</v>
      </c>
      <c r="BE16" s="20"/>
      <c r="BF16" s="20">
        <v>221365</v>
      </c>
      <c r="BG16" s="20">
        <v>7693</v>
      </c>
      <c r="BH16" s="20">
        <v>6249</v>
      </c>
      <c r="BI16" s="20">
        <v>6685</v>
      </c>
      <c r="BJ16" s="20">
        <v>31766</v>
      </c>
      <c r="BK16" s="20">
        <v>3875</v>
      </c>
      <c r="BL16" s="20">
        <v>3780</v>
      </c>
      <c r="BM16" s="20">
        <v>79219</v>
      </c>
      <c r="BN16" s="20">
        <v>37956</v>
      </c>
      <c r="BO16" s="20">
        <v>40115</v>
      </c>
      <c r="BP16" s="20">
        <v>1148</v>
      </c>
      <c r="BQ16" s="8"/>
      <c r="BR16" s="18" t="s">
        <v>188</v>
      </c>
      <c r="BS16" s="216">
        <v>7255.13</v>
      </c>
      <c r="BT16" s="216">
        <v>172.27</v>
      </c>
      <c r="BU16" s="216">
        <v>6546.35</v>
      </c>
      <c r="BV16" s="216">
        <v>536.51</v>
      </c>
      <c r="BW16" s="216">
        <v>2.56</v>
      </c>
      <c r="BX16" s="216">
        <v>13.71</v>
      </c>
      <c r="BY16" s="216">
        <v>2.27</v>
      </c>
      <c r="BZ16" s="216">
        <v>2.5299999999999998</v>
      </c>
      <c r="CA16" s="20">
        <v>22910</v>
      </c>
      <c r="CB16" s="20"/>
      <c r="CC16" s="20">
        <v>459959</v>
      </c>
      <c r="CD16" s="20">
        <v>12037</v>
      </c>
      <c r="CE16" s="20">
        <v>15243</v>
      </c>
      <c r="CF16" s="20">
        <v>8938</v>
      </c>
      <c r="CG16" s="20">
        <v>33539</v>
      </c>
      <c r="CH16" s="20">
        <v>5298</v>
      </c>
      <c r="CI16" s="20">
        <v>6020</v>
      </c>
      <c r="CJ16" s="20">
        <v>166214</v>
      </c>
      <c r="CK16" s="20">
        <v>79238</v>
      </c>
      <c r="CL16" s="20">
        <v>78798</v>
      </c>
      <c r="CM16" s="20">
        <v>8178</v>
      </c>
      <c r="CN16" s="8"/>
      <c r="CO16" s="18" t="s">
        <v>188</v>
      </c>
      <c r="CP16" s="216">
        <v>6494.12</v>
      </c>
      <c r="CQ16" s="216">
        <v>105.88</v>
      </c>
      <c r="CR16" s="216">
        <v>5470.59</v>
      </c>
      <c r="CS16" s="216">
        <v>917.65</v>
      </c>
      <c r="CT16" s="216">
        <v>2.1800000000000002</v>
      </c>
      <c r="CU16" s="216">
        <v>4.67</v>
      </c>
      <c r="CV16" s="216">
        <v>2.0299999999999998</v>
      </c>
      <c r="CW16" s="216">
        <v>2.81</v>
      </c>
      <c r="CX16" s="20">
        <v>13356</v>
      </c>
      <c r="CY16" s="20"/>
      <c r="CZ16" s="20">
        <v>194761</v>
      </c>
      <c r="DA16" s="20">
        <v>9175</v>
      </c>
      <c r="DB16" s="20">
        <v>17347</v>
      </c>
      <c r="DC16" s="20">
        <v>6128</v>
      </c>
      <c r="DD16" s="20">
        <v>41735</v>
      </c>
      <c r="DE16" s="20">
        <v>4529</v>
      </c>
      <c r="DF16" s="20">
        <v>6179</v>
      </c>
      <c r="DG16" s="20">
        <v>86736</v>
      </c>
      <c r="DH16" s="20">
        <v>20622</v>
      </c>
      <c r="DI16" s="20">
        <v>50195</v>
      </c>
      <c r="DJ16" s="20">
        <v>15919</v>
      </c>
      <c r="DK16" s="8"/>
      <c r="DL16" s="18" t="s">
        <v>188</v>
      </c>
      <c r="DM16" s="216">
        <v>2032.21</v>
      </c>
      <c r="DN16" s="20">
        <v>7071</v>
      </c>
      <c r="DO16" s="216">
        <v>26.38</v>
      </c>
      <c r="DP16" s="20">
        <v>90190</v>
      </c>
      <c r="DQ16" s="216">
        <v>1.29</v>
      </c>
      <c r="DR16" s="20">
        <v>33095</v>
      </c>
      <c r="DS16" s="216">
        <v>199.72</v>
      </c>
      <c r="DT16" s="216">
        <v>30.74</v>
      </c>
      <c r="DU16" s="20">
        <v>242991</v>
      </c>
      <c r="DV16" s="20">
        <v>48530</v>
      </c>
      <c r="DW16" s="217"/>
      <c r="DX16" s="216">
        <v>80.95</v>
      </c>
      <c r="DY16" s="216">
        <v>30.19</v>
      </c>
      <c r="DZ16" s="20">
        <v>290764</v>
      </c>
      <c r="EA16" s="20">
        <v>23539</v>
      </c>
      <c r="EB16" s="216">
        <v>118.76</v>
      </c>
      <c r="EC16" s="216">
        <v>31.11</v>
      </c>
      <c r="ED16" s="20">
        <v>210426</v>
      </c>
      <c r="EE16" s="20">
        <v>24991</v>
      </c>
      <c r="EF16" s="216">
        <v>2495.0500000000002</v>
      </c>
      <c r="EG16" s="20">
        <v>4586</v>
      </c>
      <c r="EH16" s="216">
        <v>2657.59</v>
      </c>
      <c r="EI16" s="20">
        <v>3886</v>
      </c>
      <c r="EJ16" s="218"/>
      <c r="EK16" s="18" t="s">
        <v>188</v>
      </c>
      <c r="EL16" s="216">
        <v>26.2</v>
      </c>
      <c r="EM16" s="20">
        <v>64175</v>
      </c>
      <c r="EN16" s="216">
        <v>2.16</v>
      </c>
      <c r="EO16" s="20">
        <v>43040</v>
      </c>
      <c r="EP16" s="216">
        <v>2726.83</v>
      </c>
      <c r="EQ16" s="219">
        <v>10429</v>
      </c>
      <c r="ER16" s="216">
        <v>2470.59</v>
      </c>
      <c r="ES16" s="219">
        <v>7477</v>
      </c>
      <c r="ET16" s="216">
        <v>1.69</v>
      </c>
      <c r="EU16" s="20">
        <v>115475</v>
      </c>
      <c r="EV16" s="216">
        <v>29.77</v>
      </c>
      <c r="EW16" s="20">
        <v>74855</v>
      </c>
    </row>
    <row r="17" spans="1:153" ht="10.5" customHeight="1">
      <c r="A17" s="14"/>
      <c r="B17" s="216"/>
      <c r="C17" s="216"/>
      <c r="D17" s="216"/>
      <c r="E17" s="216"/>
      <c r="F17" s="216"/>
      <c r="G17" s="216"/>
      <c r="H17" s="216"/>
      <c r="I17" s="216"/>
      <c r="J17" s="20"/>
      <c r="K17" s="20"/>
      <c r="L17" s="20"/>
      <c r="M17" s="20"/>
      <c r="N17" s="20"/>
      <c r="O17" s="20"/>
      <c r="P17" s="20"/>
      <c r="Q17" s="20"/>
      <c r="R17" s="20"/>
      <c r="S17" s="20"/>
      <c r="T17" s="20"/>
      <c r="U17" s="20"/>
      <c r="V17" s="20"/>
      <c r="W17" s="21"/>
      <c r="X17" s="14"/>
      <c r="Y17" s="216"/>
      <c r="Z17" s="216"/>
      <c r="AA17" s="216"/>
      <c r="AB17" s="216"/>
      <c r="AC17" s="216"/>
      <c r="AD17" s="216"/>
      <c r="AE17" s="216"/>
      <c r="AF17" s="216"/>
      <c r="AG17" s="20"/>
      <c r="AH17" s="20"/>
      <c r="AI17" s="20"/>
      <c r="AJ17" s="20"/>
      <c r="AK17" s="20"/>
      <c r="AL17" s="20"/>
      <c r="AM17" s="20"/>
      <c r="AN17" s="20"/>
      <c r="AO17" s="20"/>
      <c r="AP17" s="20"/>
      <c r="AQ17" s="20"/>
      <c r="AR17" s="20"/>
      <c r="AS17" s="20"/>
      <c r="AT17" s="21"/>
      <c r="AU17" s="14"/>
      <c r="AV17" s="216"/>
      <c r="AW17" s="216"/>
      <c r="AX17" s="216"/>
      <c r="AY17" s="216"/>
      <c r="AZ17" s="216"/>
      <c r="BA17" s="216"/>
      <c r="BB17" s="216"/>
      <c r="BC17" s="216"/>
      <c r="BD17" s="20"/>
      <c r="BE17" s="20"/>
      <c r="BF17" s="20"/>
      <c r="BG17" s="20"/>
      <c r="BH17" s="20"/>
      <c r="BI17" s="20"/>
      <c r="BJ17" s="20"/>
      <c r="BK17" s="20"/>
      <c r="BL17" s="20"/>
      <c r="BM17" s="20"/>
      <c r="BN17" s="20"/>
      <c r="BO17" s="20"/>
      <c r="BP17" s="20"/>
      <c r="BQ17" s="21"/>
      <c r="BR17" s="14"/>
      <c r="BS17" s="216"/>
      <c r="BT17" s="216"/>
      <c r="BU17" s="216"/>
      <c r="BV17" s="216"/>
      <c r="BW17" s="216"/>
      <c r="BX17" s="216"/>
      <c r="BY17" s="216"/>
      <c r="BZ17" s="216"/>
      <c r="CA17" s="20"/>
      <c r="CB17" s="20"/>
      <c r="CC17" s="20"/>
      <c r="CD17" s="20"/>
      <c r="CE17" s="20"/>
      <c r="CF17" s="20"/>
      <c r="CG17" s="20"/>
      <c r="CH17" s="20"/>
      <c r="CI17" s="20"/>
      <c r="CJ17" s="20"/>
      <c r="CK17" s="20"/>
      <c r="CL17" s="20"/>
      <c r="CM17" s="20"/>
      <c r="CN17" s="21"/>
      <c r="CO17" s="14"/>
      <c r="CP17" s="216"/>
      <c r="CQ17" s="216"/>
      <c r="CR17" s="216"/>
      <c r="CS17" s="216"/>
      <c r="CT17" s="216"/>
      <c r="CU17" s="216"/>
      <c r="CV17" s="216"/>
      <c r="CW17" s="216"/>
      <c r="CX17" s="20"/>
      <c r="CY17" s="20"/>
      <c r="CZ17" s="20"/>
      <c r="DA17" s="20"/>
      <c r="DB17" s="20"/>
      <c r="DC17" s="20"/>
      <c r="DD17" s="20"/>
      <c r="DE17" s="20"/>
      <c r="DF17" s="20"/>
      <c r="DG17" s="20"/>
      <c r="DH17" s="20"/>
      <c r="DI17" s="20"/>
      <c r="DJ17" s="20"/>
      <c r="DK17" s="21"/>
      <c r="DL17" s="14"/>
      <c r="DM17" s="216"/>
      <c r="DN17" s="20"/>
      <c r="DO17" s="216"/>
      <c r="DP17" s="20"/>
      <c r="DQ17" s="216"/>
      <c r="DR17" s="20"/>
      <c r="DS17" s="216"/>
      <c r="DT17" s="216"/>
      <c r="DU17" s="20"/>
      <c r="DV17" s="20"/>
      <c r="DW17" s="217"/>
      <c r="DX17" s="216"/>
      <c r="DY17" s="216"/>
      <c r="DZ17" s="20"/>
      <c r="EA17" s="20"/>
      <c r="EB17" s="216"/>
      <c r="EC17" s="216"/>
      <c r="ED17" s="20"/>
      <c r="EE17" s="20"/>
      <c r="EF17" s="216"/>
      <c r="EG17" s="20"/>
      <c r="EH17" s="216"/>
      <c r="EI17" s="20"/>
      <c r="EJ17" s="218"/>
      <c r="EK17" s="14"/>
      <c r="EL17" s="216"/>
      <c r="EM17" s="20"/>
      <c r="EN17" s="216"/>
      <c r="EO17" s="20"/>
      <c r="EP17" s="216"/>
      <c r="EQ17" s="20"/>
      <c r="ER17" s="216"/>
      <c r="ES17" s="20"/>
      <c r="ET17" s="216"/>
      <c r="EU17" s="20"/>
      <c r="EV17" s="216"/>
      <c r="EW17" s="20"/>
    </row>
    <row r="18" spans="1:153" ht="10.5" customHeight="1">
      <c r="A18" s="18" t="s">
        <v>170</v>
      </c>
      <c r="B18" s="216">
        <v>6013.37</v>
      </c>
      <c r="C18" s="216">
        <v>199.88</v>
      </c>
      <c r="D18" s="216">
        <v>4659.51</v>
      </c>
      <c r="E18" s="216">
        <v>1153.98</v>
      </c>
      <c r="F18" s="216">
        <v>2.41</v>
      </c>
      <c r="G18" s="216">
        <v>14.36</v>
      </c>
      <c r="H18" s="216">
        <v>1.84</v>
      </c>
      <c r="I18" s="216">
        <v>2.65</v>
      </c>
      <c r="J18" s="20">
        <v>20453</v>
      </c>
      <c r="K18" s="20"/>
      <c r="L18" s="20">
        <v>304104</v>
      </c>
      <c r="M18" s="20">
        <v>9163</v>
      </c>
      <c r="N18" s="20">
        <v>16910</v>
      </c>
      <c r="O18" s="20">
        <v>8472</v>
      </c>
      <c r="P18" s="20">
        <v>21178</v>
      </c>
      <c r="Q18" s="20">
        <v>4968</v>
      </c>
      <c r="R18" s="20">
        <v>6388</v>
      </c>
      <c r="S18" s="20">
        <v>122991</v>
      </c>
      <c r="T18" s="20">
        <v>60784</v>
      </c>
      <c r="U18" s="20">
        <v>42693</v>
      </c>
      <c r="V18" s="20">
        <v>19514</v>
      </c>
      <c r="W18" s="21"/>
      <c r="X18" s="18" t="s">
        <v>170</v>
      </c>
      <c r="Y18" s="216">
        <v>7026.53</v>
      </c>
      <c r="Z18" s="216">
        <v>129.88999999999999</v>
      </c>
      <c r="AA18" s="216">
        <v>5739.97</v>
      </c>
      <c r="AB18" s="216">
        <v>1156.68</v>
      </c>
      <c r="AC18" s="216">
        <v>2.1</v>
      </c>
      <c r="AD18" s="216">
        <v>13.02</v>
      </c>
      <c r="AE18" s="216">
        <v>1.8</v>
      </c>
      <c r="AF18" s="216">
        <v>2.38</v>
      </c>
      <c r="AG18" s="20">
        <v>12343</v>
      </c>
      <c r="AH18" s="20"/>
      <c r="AI18" s="20">
        <v>242275</v>
      </c>
      <c r="AJ18" s="20">
        <v>7698</v>
      </c>
      <c r="AK18" s="20">
        <v>9576</v>
      </c>
      <c r="AL18" s="20">
        <v>5869</v>
      </c>
      <c r="AM18" s="20">
        <v>18609</v>
      </c>
      <c r="AN18" s="20">
        <v>4276</v>
      </c>
      <c r="AO18" s="20">
        <v>4024</v>
      </c>
      <c r="AP18" s="20">
        <v>86728</v>
      </c>
      <c r="AQ18" s="20">
        <v>31468</v>
      </c>
      <c r="AR18" s="20">
        <v>44184</v>
      </c>
      <c r="AS18" s="20">
        <v>11076</v>
      </c>
      <c r="AT18" s="8"/>
      <c r="AU18" s="18" t="s">
        <v>170</v>
      </c>
      <c r="AV18" s="216">
        <v>11047.5</v>
      </c>
      <c r="AW18" s="216">
        <v>349.74</v>
      </c>
      <c r="AX18" s="216">
        <v>10304.27</v>
      </c>
      <c r="AY18" s="216">
        <v>393.49</v>
      </c>
      <c r="AZ18" s="216">
        <v>2.0499999999999998</v>
      </c>
      <c r="BA18" s="216">
        <v>6.82</v>
      </c>
      <c r="BB18" s="216">
        <v>1.9</v>
      </c>
      <c r="BC18" s="216">
        <v>1.54</v>
      </c>
      <c r="BD18" s="20">
        <v>13882</v>
      </c>
      <c r="BE18" s="20"/>
      <c r="BF18" s="20">
        <v>214502</v>
      </c>
      <c r="BG18" s="20">
        <v>7392</v>
      </c>
      <c r="BH18" s="20">
        <v>5517</v>
      </c>
      <c r="BI18" s="20">
        <v>6784</v>
      </c>
      <c r="BJ18" s="20">
        <v>31448</v>
      </c>
      <c r="BK18" s="20">
        <v>3883</v>
      </c>
      <c r="BL18" s="20">
        <v>3578</v>
      </c>
      <c r="BM18" s="20">
        <v>153360</v>
      </c>
      <c r="BN18" s="20">
        <v>75020</v>
      </c>
      <c r="BO18" s="20">
        <v>76169</v>
      </c>
      <c r="BP18" s="20">
        <v>2171</v>
      </c>
      <c r="BQ18" s="8"/>
      <c r="BR18" s="18" t="s">
        <v>170</v>
      </c>
      <c r="BS18" s="216">
        <v>15299.45</v>
      </c>
      <c r="BT18" s="216">
        <v>404.32</v>
      </c>
      <c r="BU18" s="216">
        <v>13722.17</v>
      </c>
      <c r="BV18" s="216">
        <v>1172.95</v>
      </c>
      <c r="BW18" s="216">
        <v>2.69</v>
      </c>
      <c r="BX18" s="216">
        <v>14.54</v>
      </c>
      <c r="BY18" s="216">
        <v>2.35</v>
      </c>
      <c r="BZ18" s="216">
        <v>2.64</v>
      </c>
      <c r="CA18" s="20">
        <v>22280</v>
      </c>
      <c r="CB18" s="20"/>
      <c r="CC18" s="20">
        <v>370505</v>
      </c>
      <c r="CD18" s="20">
        <v>12496</v>
      </c>
      <c r="CE18" s="20">
        <v>16711</v>
      </c>
      <c r="CF18" s="20">
        <v>8281</v>
      </c>
      <c r="CG18" s="20">
        <v>25477</v>
      </c>
      <c r="CH18" s="20">
        <v>5327</v>
      </c>
      <c r="CI18" s="20">
        <v>6336</v>
      </c>
      <c r="CJ18" s="20">
        <v>340873</v>
      </c>
      <c r="CK18" s="20">
        <v>149804</v>
      </c>
      <c r="CL18" s="20">
        <v>171467</v>
      </c>
      <c r="CM18" s="20">
        <v>19602</v>
      </c>
      <c r="CN18" s="8"/>
      <c r="CO18" s="18" t="s">
        <v>170</v>
      </c>
      <c r="CP18" s="216">
        <v>13288.07</v>
      </c>
      <c r="CQ18" s="216">
        <v>627.52</v>
      </c>
      <c r="CR18" s="216">
        <v>10987.16</v>
      </c>
      <c r="CS18" s="216">
        <v>1673.39</v>
      </c>
      <c r="CT18" s="216">
        <v>2.92</v>
      </c>
      <c r="CU18" s="216">
        <v>13.72</v>
      </c>
      <c r="CV18" s="216">
        <v>2.3199999999999998</v>
      </c>
      <c r="CW18" s="216">
        <v>2.79</v>
      </c>
      <c r="CX18" s="20">
        <v>32359</v>
      </c>
      <c r="CY18" s="20"/>
      <c r="CZ18" s="20">
        <v>438338</v>
      </c>
      <c r="DA18" s="20">
        <v>11600</v>
      </c>
      <c r="DB18" s="20">
        <v>16419</v>
      </c>
      <c r="DC18" s="20">
        <v>11077</v>
      </c>
      <c r="DD18" s="20">
        <v>31950</v>
      </c>
      <c r="DE18" s="20">
        <v>4990</v>
      </c>
      <c r="DF18" s="20">
        <v>5886</v>
      </c>
      <c r="DG18" s="20">
        <v>429991</v>
      </c>
      <c r="DH18" s="20">
        <v>275067</v>
      </c>
      <c r="DI18" s="20">
        <v>127449</v>
      </c>
      <c r="DJ18" s="20">
        <v>27475</v>
      </c>
      <c r="DK18" s="8"/>
      <c r="DL18" s="18" t="s">
        <v>170</v>
      </c>
      <c r="DM18" s="216">
        <v>2017.48</v>
      </c>
      <c r="DN18" s="20">
        <v>6975</v>
      </c>
      <c r="DO18" s="216">
        <v>30.23</v>
      </c>
      <c r="DP18" s="20">
        <v>119530</v>
      </c>
      <c r="DQ18" s="216">
        <v>1.83</v>
      </c>
      <c r="DR18" s="20">
        <v>81956</v>
      </c>
      <c r="DS18" s="216">
        <v>199.5</v>
      </c>
      <c r="DT18" s="216">
        <v>31.39</v>
      </c>
      <c r="DU18" s="20">
        <v>254091</v>
      </c>
      <c r="DV18" s="20">
        <v>50691</v>
      </c>
      <c r="DW18" s="217"/>
      <c r="DX18" s="216">
        <v>78.83</v>
      </c>
      <c r="DY18" s="216">
        <v>31.57</v>
      </c>
      <c r="DZ18" s="20">
        <v>312251</v>
      </c>
      <c r="EA18" s="20">
        <v>24615</v>
      </c>
      <c r="EB18" s="216">
        <v>120.67</v>
      </c>
      <c r="EC18" s="216">
        <v>31.28</v>
      </c>
      <c r="ED18" s="20">
        <v>216097</v>
      </c>
      <c r="EE18" s="20">
        <v>26077</v>
      </c>
      <c r="EF18" s="216">
        <v>2589.81</v>
      </c>
      <c r="EG18" s="20">
        <v>5140</v>
      </c>
      <c r="EH18" s="216">
        <v>5352.51</v>
      </c>
      <c r="EI18" s="20">
        <v>3714</v>
      </c>
      <c r="EJ18" s="218"/>
      <c r="EK18" s="18" t="s">
        <v>170</v>
      </c>
      <c r="EL18" s="216">
        <v>31.99</v>
      </c>
      <c r="EM18" s="20">
        <v>98126</v>
      </c>
      <c r="EN18" s="216">
        <v>2.0099999999999998</v>
      </c>
      <c r="EO18" s="20">
        <v>47405</v>
      </c>
      <c r="EP18" s="216">
        <v>6271.85</v>
      </c>
      <c r="EQ18" s="219">
        <v>10899</v>
      </c>
      <c r="ER18" s="216">
        <v>4282.57</v>
      </c>
      <c r="ES18" s="219">
        <v>9624</v>
      </c>
      <c r="ET18" s="216">
        <v>2.44</v>
      </c>
      <c r="EU18" s="20">
        <v>130876</v>
      </c>
      <c r="EV18" s="216">
        <v>35.83</v>
      </c>
      <c r="EW18" s="20">
        <v>105604</v>
      </c>
    </row>
    <row r="19" spans="1:153" ht="10.5" customHeight="1">
      <c r="A19" s="14"/>
      <c r="B19" s="216"/>
      <c r="C19" s="216"/>
      <c r="D19" s="216"/>
      <c r="E19" s="216"/>
      <c r="F19" s="216"/>
      <c r="G19" s="216"/>
      <c r="H19" s="216"/>
      <c r="I19" s="216"/>
      <c r="J19" s="20"/>
      <c r="K19" s="20"/>
      <c r="L19" s="20"/>
      <c r="M19" s="20"/>
      <c r="N19" s="20"/>
      <c r="O19" s="20"/>
      <c r="P19" s="20"/>
      <c r="Q19" s="20"/>
      <c r="R19" s="20"/>
      <c r="S19" s="20"/>
      <c r="T19" s="20"/>
      <c r="U19" s="20"/>
      <c r="V19" s="20"/>
      <c r="W19" s="21"/>
      <c r="X19" s="14"/>
      <c r="Y19" s="216"/>
      <c r="Z19" s="216"/>
      <c r="AA19" s="216"/>
      <c r="AB19" s="216"/>
      <c r="AC19" s="216"/>
      <c r="AD19" s="216"/>
      <c r="AE19" s="216"/>
      <c r="AF19" s="216"/>
      <c r="AG19" s="20"/>
      <c r="AH19" s="20"/>
      <c r="AI19" s="20"/>
      <c r="AJ19" s="20"/>
      <c r="AK19" s="20"/>
      <c r="AL19" s="20"/>
      <c r="AM19" s="20"/>
      <c r="AN19" s="20"/>
      <c r="AO19" s="20"/>
      <c r="AP19" s="20"/>
      <c r="AQ19" s="20"/>
      <c r="AR19" s="20"/>
      <c r="AS19" s="20"/>
      <c r="AT19" s="21"/>
      <c r="AU19" s="14"/>
      <c r="AV19" s="216"/>
      <c r="AW19" s="216"/>
      <c r="AX19" s="216"/>
      <c r="AY19" s="216"/>
      <c r="AZ19" s="216"/>
      <c r="BA19" s="216"/>
      <c r="BB19" s="216"/>
      <c r="BC19" s="216"/>
      <c r="BD19" s="20"/>
      <c r="BE19" s="20"/>
      <c r="BF19" s="20"/>
      <c r="BG19" s="20"/>
      <c r="BH19" s="20"/>
      <c r="BI19" s="20"/>
      <c r="BJ19" s="20"/>
      <c r="BK19" s="20"/>
      <c r="BL19" s="20"/>
      <c r="BM19" s="20"/>
      <c r="BN19" s="20"/>
      <c r="BO19" s="20"/>
      <c r="BP19" s="20"/>
      <c r="BQ19" s="21"/>
      <c r="BR19" s="14"/>
      <c r="BS19" s="216"/>
      <c r="BT19" s="216"/>
      <c r="BU19" s="216"/>
      <c r="BV19" s="216"/>
      <c r="BW19" s="216"/>
      <c r="BX19" s="216"/>
      <c r="BY19" s="216"/>
      <c r="BZ19" s="216"/>
      <c r="CA19" s="20"/>
      <c r="CB19" s="20"/>
      <c r="CC19" s="20"/>
      <c r="CD19" s="20"/>
      <c r="CE19" s="20"/>
      <c r="CF19" s="20"/>
      <c r="CG19" s="20"/>
      <c r="CH19" s="20"/>
      <c r="CI19" s="20"/>
      <c r="CJ19" s="20"/>
      <c r="CK19" s="20"/>
      <c r="CL19" s="20"/>
      <c r="CM19" s="20"/>
      <c r="CN19" s="21"/>
      <c r="CO19" s="14"/>
      <c r="CP19" s="216"/>
      <c r="CQ19" s="216"/>
      <c r="CR19" s="216"/>
      <c r="CS19" s="216"/>
      <c r="CT19" s="216"/>
      <c r="CU19" s="216"/>
      <c r="CV19" s="216"/>
      <c r="CW19" s="216"/>
      <c r="CX19" s="20"/>
      <c r="CY19" s="20"/>
      <c r="CZ19" s="20"/>
      <c r="DA19" s="20"/>
      <c r="DB19" s="20"/>
      <c r="DC19" s="20"/>
      <c r="DD19" s="20"/>
      <c r="DE19" s="20"/>
      <c r="DF19" s="20"/>
      <c r="DG19" s="20"/>
      <c r="DH19" s="20"/>
      <c r="DI19" s="20"/>
      <c r="DJ19" s="20"/>
      <c r="DK19" s="21"/>
      <c r="DL19" s="14"/>
      <c r="DM19" s="216"/>
      <c r="DN19" s="20"/>
      <c r="DO19" s="216"/>
      <c r="DP19" s="20"/>
      <c r="DQ19" s="216"/>
      <c r="DR19" s="20"/>
      <c r="DS19" s="216"/>
      <c r="DT19" s="216"/>
      <c r="DU19" s="20"/>
      <c r="DV19" s="20"/>
      <c r="DW19" s="217"/>
      <c r="DX19" s="216"/>
      <c r="DY19" s="216"/>
      <c r="DZ19" s="20"/>
      <c r="EA19" s="20"/>
      <c r="EB19" s="216"/>
      <c r="EC19" s="216"/>
      <c r="ED19" s="20"/>
      <c r="EE19" s="20"/>
      <c r="EF19" s="216"/>
      <c r="EG19" s="20"/>
      <c r="EH19" s="216"/>
      <c r="EI19" s="20"/>
      <c r="EJ19" s="218"/>
      <c r="EK19" s="14"/>
      <c r="EL19" s="216"/>
      <c r="EM19" s="20"/>
      <c r="EN19" s="216"/>
      <c r="EO19" s="20"/>
      <c r="EP19" s="216"/>
      <c r="EQ19" s="20"/>
      <c r="ER19" s="216"/>
      <c r="ES19" s="20"/>
      <c r="ET19" s="216"/>
      <c r="EU19" s="20"/>
      <c r="EV19" s="216"/>
      <c r="EW19" s="20"/>
    </row>
    <row r="20" spans="1:153" ht="10.5" customHeight="1">
      <c r="A20" s="18" t="s">
        <v>63</v>
      </c>
      <c r="B20" s="216">
        <v>6041.33</v>
      </c>
      <c r="C20" s="216">
        <v>193.34</v>
      </c>
      <c r="D20" s="216">
        <v>4682.68</v>
      </c>
      <c r="E20" s="216">
        <v>1165.32</v>
      </c>
      <c r="F20" s="216">
        <v>2.34</v>
      </c>
      <c r="G20" s="216">
        <v>14.13</v>
      </c>
      <c r="H20" s="216">
        <v>1.79</v>
      </c>
      <c r="I20" s="216">
        <v>2.59</v>
      </c>
      <c r="J20" s="20">
        <v>20257</v>
      </c>
      <c r="K20" s="20"/>
      <c r="L20" s="20">
        <v>312034</v>
      </c>
      <c r="M20" s="20">
        <v>9135</v>
      </c>
      <c r="N20" s="20">
        <v>16543</v>
      </c>
      <c r="O20" s="20">
        <v>8648</v>
      </c>
      <c r="P20" s="20">
        <v>22077</v>
      </c>
      <c r="Q20" s="20">
        <v>5095</v>
      </c>
      <c r="R20" s="20">
        <v>6378</v>
      </c>
      <c r="S20" s="20">
        <v>122382</v>
      </c>
      <c r="T20" s="20">
        <v>60328</v>
      </c>
      <c r="U20" s="20">
        <v>42777</v>
      </c>
      <c r="V20" s="20">
        <v>19277</v>
      </c>
      <c r="W20" s="21"/>
      <c r="X20" s="18" t="s">
        <v>63</v>
      </c>
      <c r="Y20" s="216">
        <v>7170.01</v>
      </c>
      <c r="Z20" s="216">
        <v>123.5</v>
      </c>
      <c r="AA20" s="216">
        <v>5836.81</v>
      </c>
      <c r="AB20" s="216">
        <v>1209.7</v>
      </c>
      <c r="AC20" s="216">
        <v>2.0499999999999998</v>
      </c>
      <c r="AD20" s="216">
        <v>13.23</v>
      </c>
      <c r="AE20" s="216">
        <v>1.76</v>
      </c>
      <c r="AF20" s="216">
        <v>2.2999999999999998</v>
      </c>
      <c r="AG20" s="20">
        <v>12019</v>
      </c>
      <c r="AH20" s="20"/>
      <c r="AI20" s="20">
        <v>246210</v>
      </c>
      <c r="AJ20" s="20">
        <v>7650</v>
      </c>
      <c r="AK20" s="20">
        <v>9189</v>
      </c>
      <c r="AL20" s="20">
        <v>5862</v>
      </c>
      <c r="AM20" s="20">
        <v>18607</v>
      </c>
      <c r="AN20" s="20">
        <v>4342</v>
      </c>
      <c r="AO20" s="20">
        <v>3994</v>
      </c>
      <c r="AP20" s="20">
        <v>86174</v>
      </c>
      <c r="AQ20" s="20">
        <v>30406</v>
      </c>
      <c r="AR20" s="20">
        <v>44652</v>
      </c>
      <c r="AS20" s="20">
        <v>11116</v>
      </c>
      <c r="AT20" s="8"/>
      <c r="AU20" s="18" t="s">
        <v>63</v>
      </c>
      <c r="AV20" s="216">
        <v>11029.7</v>
      </c>
      <c r="AW20" s="216">
        <v>323.35000000000002</v>
      </c>
      <c r="AX20" s="216">
        <v>10310</v>
      </c>
      <c r="AY20" s="216">
        <v>396.35</v>
      </c>
      <c r="AZ20" s="216">
        <v>2.0099999999999998</v>
      </c>
      <c r="BA20" s="216">
        <v>6.67</v>
      </c>
      <c r="BB20" s="216">
        <v>1.88</v>
      </c>
      <c r="BC20" s="216">
        <v>1.53</v>
      </c>
      <c r="BD20" s="20">
        <v>12663</v>
      </c>
      <c r="BE20" s="20"/>
      <c r="BF20" s="20">
        <v>192961</v>
      </c>
      <c r="BG20" s="20">
        <v>7276</v>
      </c>
      <c r="BH20" s="20">
        <v>5681</v>
      </c>
      <c r="BI20" s="20">
        <v>6294</v>
      </c>
      <c r="BJ20" s="20">
        <v>28924</v>
      </c>
      <c r="BK20" s="20">
        <v>3861</v>
      </c>
      <c r="BL20" s="20">
        <v>3714</v>
      </c>
      <c r="BM20" s="20">
        <v>139665</v>
      </c>
      <c r="BN20" s="20">
        <v>62395</v>
      </c>
      <c r="BO20" s="20">
        <v>75019</v>
      </c>
      <c r="BP20" s="20">
        <v>2252</v>
      </c>
      <c r="BQ20" s="8"/>
      <c r="BR20" s="18" t="s">
        <v>63</v>
      </c>
      <c r="BS20" s="216">
        <v>15527.51</v>
      </c>
      <c r="BT20" s="216">
        <v>446.2</v>
      </c>
      <c r="BU20" s="216">
        <v>13838.87</v>
      </c>
      <c r="BV20" s="216">
        <v>1242.44</v>
      </c>
      <c r="BW20" s="216">
        <v>2.73</v>
      </c>
      <c r="BX20" s="216">
        <v>16.05</v>
      </c>
      <c r="BY20" s="216">
        <v>2.31</v>
      </c>
      <c r="BZ20" s="216">
        <v>2.63</v>
      </c>
      <c r="CA20" s="20">
        <v>24113</v>
      </c>
      <c r="CB20" s="20"/>
      <c r="CC20" s="20">
        <v>406500</v>
      </c>
      <c r="CD20" s="20">
        <v>12396</v>
      </c>
      <c r="CE20" s="20">
        <v>17296</v>
      </c>
      <c r="CF20" s="20">
        <v>8825</v>
      </c>
      <c r="CG20" s="20">
        <v>25326</v>
      </c>
      <c r="CH20" s="20">
        <v>5362</v>
      </c>
      <c r="CI20" s="20">
        <v>6573</v>
      </c>
      <c r="CJ20" s="20">
        <v>374410</v>
      </c>
      <c r="CK20" s="20">
        <v>181379</v>
      </c>
      <c r="CL20" s="20">
        <v>171542</v>
      </c>
      <c r="CM20" s="20">
        <v>21489</v>
      </c>
      <c r="CN20" s="8"/>
      <c r="CO20" s="18" t="s">
        <v>63</v>
      </c>
      <c r="CP20" s="216">
        <v>13120.84</v>
      </c>
      <c r="CQ20" s="216">
        <v>511.38</v>
      </c>
      <c r="CR20" s="216">
        <v>11005.25</v>
      </c>
      <c r="CS20" s="216">
        <v>1604.2</v>
      </c>
      <c r="CT20" s="216">
        <v>2.84</v>
      </c>
      <c r="CU20" s="216">
        <v>16.45</v>
      </c>
      <c r="CV20" s="216">
        <v>2.2200000000000002</v>
      </c>
      <c r="CW20" s="216">
        <v>2.73</v>
      </c>
      <c r="CX20" s="20">
        <v>29196</v>
      </c>
      <c r="CY20" s="20"/>
      <c r="CZ20" s="20">
        <v>436210</v>
      </c>
      <c r="DA20" s="20">
        <v>12158</v>
      </c>
      <c r="DB20" s="20">
        <v>16333</v>
      </c>
      <c r="DC20" s="20">
        <v>10291</v>
      </c>
      <c r="DD20" s="20">
        <v>26514</v>
      </c>
      <c r="DE20" s="20">
        <v>5476</v>
      </c>
      <c r="DF20" s="20">
        <v>5984</v>
      </c>
      <c r="DG20" s="20">
        <v>383075</v>
      </c>
      <c r="DH20" s="20">
        <v>223071</v>
      </c>
      <c r="DI20" s="20">
        <v>133803</v>
      </c>
      <c r="DJ20" s="20">
        <v>26201</v>
      </c>
      <c r="DK20" s="8"/>
      <c r="DL20" s="18" t="s">
        <v>63</v>
      </c>
      <c r="DM20" s="216">
        <v>2089.5100000000002</v>
      </c>
      <c r="DN20" s="20">
        <v>7166</v>
      </c>
      <c r="DO20" s="216">
        <v>28.87</v>
      </c>
      <c r="DP20" s="20">
        <v>138021</v>
      </c>
      <c r="DQ20" s="216">
        <v>2.14</v>
      </c>
      <c r="DR20" s="20">
        <v>50820</v>
      </c>
      <c r="DS20" s="216">
        <v>198.91</v>
      </c>
      <c r="DT20" s="216">
        <v>31.37</v>
      </c>
      <c r="DU20" s="20">
        <v>260639</v>
      </c>
      <c r="DV20" s="20">
        <v>51845</v>
      </c>
      <c r="DW20" s="217"/>
      <c r="DX20" s="216">
        <v>79.239999999999995</v>
      </c>
      <c r="DY20" s="216">
        <v>31.18</v>
      </c>
      <c r="DZ20" s="20">
        <v>313854</v>
      </c>
      <c r="EA20" s="20">
        <v>24869</v>
      </c>
      <c r="EB20" s="216">
        <v>119.68</v>
      </c>
      <c r="EC20" s="216">
        <v>31.49</v>
      </c>
      <c r="ED20" s="20">
        <v>225406</v>
      </c>
      <c r="EE20" s="20">
        <v>26976</v>
      </c>
      <c r="EF20" s="216">
        <v>2731.29</v>
      </c>
      <c r="EG20" s="20">
        <v>5112</v>
      </c>
      <c r="EH20" s="216">
        <v>5652.28</v>
      </c>
      <c r="EI20" s="20">
        <v>3721</v>
      </c>
      <c r="EJ20" s="218"/>
      <c r="EK20" s="18" t="s">
        <v>63</v>
      </c>
      <c r="EL20" s="216">
        <v>33.75</v>
      </c>
      <c r="EM20" s="20">
        <v>100370</v>
      </c>
      <c r="EN20" s="216">
        <v>2.4900000000000002</v>
      </c>
      <c r="EO20" s="20">
        <v>56879</v>
      </c>
      <c r="EP20" s="216">
        <v>6528.45</v>
      </c>
      <c r="EQ20" s="219">
        <v>10831</v>
      </c>
      <c r="ER20" s="216">
        <v>4441.33</v>
      </c>
      <c r="ES20" s="219">
        <v>8794</v>
      </c>
      <c r="ET20" s="216">
        <v>2.79</v>
      </c>
      <c r="EU20" s="20">
        <v>139217</v>
      </c>
      <c r="EV20" s="216">
        <v>36.909999999999997</v>
      </c>
      <c r="EW20" s="20">
        <v>112337</v>
      </c>
    </row>
    <row r="21" spans="1:153" ht="10.5" customHeight="1">
      <c r="A21" s="18"/>
      <c r="B21" s="216"/>
      <c r="C21" s="216"/>
      <c r="D21" s="216"/>
      <c r="E21" s="216"/>
      <c r="F21" s="216"/>
      <c r="G21" s="216"/>
      <c r="H21" s="216"/>
      <c r="I21" s="216"/>
      <c r="J21" s="20"/>
      <c r="K21" s="20"/>
      <c r="L21" s="20"/>
      <c r="M21" s="20"/>
      <c r="N21" s="20"/>
      <c r="O21" s="20"/>
      <c r="P21" s="20"/>
      <c r="Q21" s="20"/>
      <c r="R21" s="20"/>
      <c r="S21" s="20"/>
      <c r="T21" s="20"/>
      <c r="U21" s="20"/>
      <c r="V21" s="20"/>
      <c r="W21" s="21"/>
      <c r="X21" s="18"/>
      <c r="Y21" s="216"/>
      <c r="Z21" s="216"/>
      <c r="AA21" s="216"/>
      <c r="AB21" s="216"/>
      <c r="AC21" s="216"/>
      <c r="AD21" s="216"/>
      <c r="AE21" s="216"/>
      <c r="AF21" s="216"/>
      <c r="AG21" s="20"/>
      <c r="AH21" s="20"/>
      <c r="AI21" s="20"/>
      <c r="AJ21" s="20"/>
      <c r="AK21" s="20"/>
      <c r="AL21" s="20"/>
      <c r="AM21" s="20"/>
      <c r="AN21" s="20"/>
      <c r="AO21" s="20"/>
      <c r="AP21" s="20"/>
      <c r="AQ21" s="20"/>
      <c r="AR21" s="20"/>
      <c r="AS21" s="20"/>
      <c r="AT21" s="8"/>
      <c r="AU21" s="18"/>
      <c r="AV21" s="216"/>
      <c r="AW21" s="216"/>
      <c r="AX21" s="216"/>
      <c r="AY21" s="216"/>
      <c r="AZ21" s="216"/>
      <c r="BA21" s="216"/>
      <c r="BB21" s="216"/>
      <c r="BC21" s="216"/>
      <c r="BD21" s="20"/>
      <c r="BE21" s="20"/>
      <c r="BF21" s="20"/>
      <c r="BG21" s="20"/>
      <c r="BH21" s="20"/>
      <c r="BI21" s="20"/>
      <c r="BJ21" s="20"/>
      <c r="BK21" s="20"/>
      <c r="BL21" s="20"/>
      <c r="BM21" s="20"/>
      <c r="BN21" s="20"/>
      <c r="BO21" s="20"/>
      <c r="BP21" s="20"/>
      <c r="BQ21" s="8"/>
      <c r="BR21" s="18"/>
      <c r="BS21" s="216"/>
      <c r="BT21" s="216"/>
      <c r="BU21" s="216"/>
      <c r="BV21" s="216"/>
      <c r="BW21" s="216"/>
      <c r="BX21" s="216"/>
      <c r="BY21" s="216"/>
      <c r="BZ21" s="216"/>
      <c r="CA21" s="20"/>
      <c r="CB21" s="20"/>
      <c r="CC21" s="20"/>
      <c r="CD21" s="20"/>
      <c r="CE21" s="20"/>
      <c r="CF21" s="20"/>
      <c r="CG21" s="20"/>
      <c r="CH21" s="20"/>
      <c r="CI21" s="20"/>
      <c r="CJ21" s="20"/>
      <c r="CK21" s="20"/>
      <c r="CL21" s="20"/>
      <c r="CM21" s="20"/>
      <c r="CN21" s="8"/>
      <c r="CO21" s="18"/>
      <c r="CP21" s="216"/>
      <c r="CQ21" s="216"/>
      <c r="CR21" s="216"/>
      <c r="CS21" s="216"/>
      <c r="CT21" s="216"/>
      <c r="CU21" s="216"/>
      <c r="CV21" s="216"/>
      <c r="CW21" s="216"/>
      <c r="CX21" s="20"/>
      <c r="CY21" s="20"/>
      <c r="CZ21" s="20"/>
      <c r="DA21" s="20"/>
      <c r="DB21" s="20"/>
      <c r="DC21" s="20"/>
      <c r="DD21" s="20"/>
      <c r="DE21" s="20"/>
      <c r="DF21" s="20"/>
      <c r="DG21" s="20"/>
      <c r="DH21" s="20"/>
      <c r="DI21" s="20"/>
      <c r="DJ21" s="20"/>
      <c r="DK21" s="8"/>
      <c r="DL21" s="18"/>
      <c r="DM21" s="216"/>
      <c r="DN21" s="20"/>
      <c r="DO21" s="216"/>
      <c r="DP21" s="20"/>
      <c r="DQ21" s="216"/>
      <c r="DR21" s="20"/>
      <c r="DS21" s="216"/>
      <c r="DT21" s="216"/>
      <c r="DU21" s="20"/>
      <c r="DV21" s="20"/>
      <c r="DW21" s="217"/>
      <c r="DX21" s="216"/>
      <c r="DY21" s="216"/>
      <c r="DZ21" s="20"/>
      <c r="EA21" s="20"/>
      <c r="EB21" s="216"/>
      <c r="EC21" s="216"/>
      <c r="ED21" s="20"/>
      <c r="EE21" s="20"/>
      <c r="EF21" s="216"/>
      <c r="EG21" s="20"/>
      <c r="EH21" s="216"/>
      <c r="EI21" s="20"/>
      <c r="EJ21" s="218"/>
      <c r="EK21" s="18"/>
      <c r="EL21" s="216"/>
      <c r="EM21" s="20"/>
      <c r="EN21" s="216"/>
      <c r="EO21" s="20"/>
      <c r="EP21" s="216"/>
      <c r="EQ21" s="219"/>
      <c r="ER21" s="216"/>
      <c r="ES21" s="219"/>
      <c r="ET21" s="216"/>
      <c r="EU21" s="20"/>
      <c r="EV21" s="216"/>
      <c r="EW21" s="20"/>
    </row>
    <row r="22" spans="1:153" ht="10.5" customHeight="1">
      <c r="A22" s="22"/>
      <c r="B22" s="216"/>
      <c r="C22" s="216"/>
      <c r="D22" s="216"/>
      <c r="E22" s="216"/>
      <c r="F22" s="216"/>
      <c r="G22" s="216"/>
      <c r="H22" s="216"/>
      <c r="I22" s="216"/>
      <c r="J22" s="20"/>
      <c r="K22" s="20"/>
      <c r="L22" s="20"/>
      <c r="M22" s="20"/>
      <c r="N22" s="20"/>
      <c r="O22" s="20"/>
      <c r="P22" s="20"/>
      <c r="Q22" s="20"/>
      <c r="R22" s="20"/>
      <c r="S22" s="20"/>
      <c r="T22" s="20"/>
      <c r="U22" s="20"/>
      <c r="V22" s="20"/>
      <c r="W22" s="21"/>
      <c r="X22" s="22"/>
      <c r="Y22" s="216"/>
      <c r="Z22" s="216"/>
      <c r="AA22" s="216"/>
      <c r="AB22" s="216"/>
      <c r="AC22" s="216"/>
      <c r="AD22" s="216"/>
      <c r="AE22" s="216"/>
      <c r="AF22" s="216"/>
      <c r="AG22" s="20"/>
      <c r="AH22" s="20"/>
      <c r="AI22" s="20"/>
      <c r="AJ22" s="20"/>
      <c r="AK22" s="20"/>
      <c r="AL22" s="20"/>
      <c r="AM22" s="20"/>
      <c r="AN22" s="20"/>
      <c r="AO22" s="20"/>
      <c r="AP22" s="20"/>
      <c r="AQ22" s="20"/>
      <c r="AR22" s="20"/>
      <c r="AS22" s="20"/>
      <c r="AT22" s="15"/>
      <c r="AU22" s="22"/>
      <c r="AV22" s="216"/>
      <c r="AW22" s="216"/>
      <c r="AX22" s="216"/>
      <c r="AY22" s="216"/>
      <c r="AZ22" s="216"/>
      <c r="BA22" s="216"/>
      <c r="BB22" s="216"/>
      <c r="BC22" s="216"/>
      <c r="BD22" s="20"/>
      <c r="BE22" s="20"/>
      <c r="BF22" s="20"/>
      <c r="BG22" s="20"/>
      <c r="BH22" s="20"/>
      <c r="BI22" s="20"/>
      <c r="BJ22" s="20"/>
      <c r="BK22" s="20"/>
      <c r="BL22" s="20"/>
      <c r="BM22" s="20"/>
      <c r="BN22" s="20"/>
      <c r="BO22" s="20"/>
      <c r="BP22" s="20"/>
      <c r="BQ22" s="15"/>
      <c r="BR22" s="22"/>
      <c r="BS22" s="216"/>
      <c r="BT22" s="216"/>
      <c r="BU22" s="216"/>
      <c r="BV22" s="216"/>
      <c r="BW22" s="216"/>
      <c r="BX22" s="216"/>
      <c r="BY22" s="216"/>
      <c r="BZ22" s="216"/>
      <c r="CA22" s="20"/>
      <c r="CB22" s="20"/>
      <c r="CC22" s="20"/>
      <c r="CD22" s="20"/>
      <c r="CE22" s="20"/>
      <c r="CF22" s="20"/>
      <c r="CG22" s="20"/>
      <c r="CH22" s="20"/>
      <c r="CI22" s="20"/>
      <c r="CJ22" s="20"/>
      <c r="CK22" s="20"/>
      <c r="CL22" s="20"/>
      <c r="CM22" s="20"/>
      <c r="CN22" s="15"/>
      <c r="CO22" s="22"/>
      <c r="CP22" s="216"/>
      <c r="CQ22" s="216"/>
      <c r="CR22" s="216"/>
      <c r="CS22" s="216"/>
      <c r="CT22" s="216"/>
      <c r="CU22" s="216"/>
      <c r="CV22" s="216"/>
      <c r="CW22" s="216"/>
      <c r="CX22" s="20"/>
      <c r="CY22" s="20"/>
      <c r="CZ22" s="20"/>
      <c r="DA22" s="20"/>
      <c r="DB22" s="20"/>
      <c r="DC22" s="20"/>
      <c r="DD22" s="20"/>
      <c r="DE22" s="20"/>
      <c r="DF22" s="20"/>
      <c r="DG22" s="20"/>
      <c r="DH22" s="20"/>
      <c r="DI22" s="20"/>
      <c r="DJ22" s="20"/>
      <c r="DK22" s="15"/>
      <c r="DL22" s="22"/>
      <c r="DM22" s="216"/>
      <c r="DN22" s="20"/>
      <c r="DO22" s="216"/>
      <c r="DP22" s="20"/>
      <c r="DQ22" s="216"/>
      <c r="DR22" s="20"/>
      <c r="DS22" s="216"/>
      <c r="DT22" s="216"/>
      <c r="DU22" s="20"/>
      <c r="DV22" s="20"/>
      <c r="DW22" s="217"/>
      <c r="DX22" s="216"/>
      <c r="DY22" s="216"/>
      <c r="DZ22" s="20"/>
      <c r="EA22" s="20"/>
      <c r="EB22" s="216"/>
      <c r="EC22" s="216"/>
      <c r="ED22" s="20"/>
      <c r="EE22" s="20"/>
      <c r="EF22" s="216"/>
      <c r="EG22" s="20"/>
      <c r="EH22" s="216"/>
      <c r="EI22" s="20"/>
      <c r="EJ22" s="218"/>
      <c r="EK22" s="22"/>
      <c r="EL22" s="216"/>
      <c r="EM22" s="20"/>
      <c r="EN22" s="216"/>
      <c r="EO22" s="20"/>
      <c r="EP22" s="216"/>
      <c r="EQ22" s="20"/>
      <c r="ER22" s="216"/>
      <c r="ES22" s="20"/>
      <c r="ET22" s="216"/>
      <c r="EU22" s="20"/>
      <c r="EV22" s="216"/>
      <c r="EW22" s="20"/>
    </row>
    <row r="23" spans="1:153" ht="10.5" customHeight="1">
      <c r="A23" s="18" t="s">
        <v>64</v>
      </c>
      <c r="B23" s="216">
        <v>6064.99</v>
      </c>
      <c r="C23" s="216">
        <v>182.63</v>
      </c>
      <c r="D23" s="216">
        <v>4690.21</v>
      </c>
      <c r="E23" s="216">
        <v>1192.1500000000001</v>
      </c>
      <c r="F23" s="216">
        <v>2.2599999999999998</v>
      </c>
      <c r="G23" s="216">
        <v>13.58</v>
      </c>
      <c r="H23" s="216">
        <v>1.74</v>
      </c>
      <c r="I23" s="216">
        <v>2.56</v>
      </c>
      <c r="J23" s="20">
        <v>19995</v>
      </c>
      <c r="K23" s="20"/>
      <c r="L23" s="20">
        <v>319842</v>
      </c>
      <c r="M23" s="20">
        <v>9309</v>
      </c>
      <c r="N23" s="20">
        <v>16100</v>
      </c>
      <c r="O23" s="20">
        <v>8859</v>
      </c>
      <c r="P23" s="20">
        <v>23561</v>
      </c>
      <c r="Q23" s="20">
        <v>5350</v>
      </c>
      <c r="R23" s="20">
        <v>6297</v>
      </c>
      <c r="S23" s="20">
        <v>121269</v>
      </c>
      <c r="T23" s="20">
        <v>58413</v>
      </c>
      <c r="U23" s="20">
        <v>43663</v>
      </c>
      <c r="V23" s="20">
        <v>19193</v>
      </c>
      <c r="W23" s="21"/>
      <c r="X23" s="18" t="s">
        <v>64</v>
      </c>
      <c r="Y23" s="216">
        <v>7328.96</v>
      </c>
      <c r="Z23" s="216">
        <v>127.26</v>
      </c>
      <c r="AA23" s="216">
        <v>5949.28</v>
      </c>
      <c r="AB23" s="216">
        <v>1252.43</v>
      </c>
      <c r="AC23" s="216">
        <v>2.0099999999999998</v>
      </c>
      <c r="AD23" s="216">
        <v>12.8</v>
      </c>
      <c r="AE23" s="216">
        <v>1.72</v>
      </c>
      <c r="AF23" s="216">
        <v>2.2599999999999998</v>
      </c>
      <c r="AG23" s="20">
        <v>12200</v>
      </c>
      <c r="AH23" s="20"/>
      <c r="AI23" s="20">
        <v>251486</v>
      </c>
      <c r="AJ23" s="20">
        <v>7740</v>
      </c>
      <c r="AK23" s="20">
        <v>9073</v>
      </c>
      <c r="AL23" s="20">
        <v>6081</v>
      </c>
      <c r="AM23" s="20">
        <v>19641</v>
      </c>
      <c r="AN23" s="20">
        <v>4496</v>
      </c>
      <c r="AO23" s="20">
        <v>4011</v>
      </c>
      <c r="AP23" s="20">
        <v>89411</v>
      </c>
      <c r="AQ23" s="20">
        <v>32003</v>
      </c>
      <c r="AR23" s="20">
        <v>46045</v>
      </c>
      <c r="AS23" s="20">
        <v>11363</v>
      </c>
      <c r="AT23" s="8"/>
      <c r="AU23" s="18" t="s">
        <v>64</v>
      </c>
      <c r="AV23" s="216">
        <v>11022.16</v>
      </c>
      <c r="AW23" s="216">
        <v>349.32</v>
      </c>
      <c r="AX23" s="216">
        <v>10269.39</v>
      </c>
      <c r="AY23" s="216">
        <v>403.46</v>
      </c>
      <c r="AZ23" s="216">
        <v>1.99</v>
      </c>
      <c r="BA23" s="216">
        <v>6.96</v>
      </c>
      <c r="BB23" s="216">
        <v>1.84</v>
      </c>
      <c r="BC23" s="216">
        <v>1.47</v>
      </c>
      <c r="BD23" s="20">
        <v>13969</v>
      </c>
      <c r="BE23" s="20"/>
      <c r="BF23" s="20">
        <v>218299</v>
      </c>
      <c r="BG23" s="20">
        <v>7347</v>
      </c>
      <c r="BH23" s="20">
        <v>5607</v>
      </c>
      <c r="BI23" s="20">
        <v>7027</v>
      </c>
      <c r="BJ23" s="20">
        <v>31362</v>
      </c>
      <c r="BK23" s="20">
        <v>3995</v>
      </c>
      <c r="BL23" s="20">
        <v>3822</v>
      </c>
      <c r="BM23" s="20">
        <v>153971</v>
      </c>
      <c r="BN23" s="20">
        <v>76255</v>
      </c>
      <c r="BO23" s="20">
        <v>75453</v>
      </c>
      <c r="BP23" s="20">
        <v>2262</v>
      </c>
      <c r="BQ23" s="8"/>
      <c r="BR23" s="18" t="s">
        <v>64</v>
      </c>
      <c r="BS23" s="216">
        <v>15839.07</v>
      </c>
      <c r="BT23" s="216">
        <v>455.37</v>
      </c>
      <c r="BU23" s="216">
        <v>14074</v>
      </c>
      <c r="BV23" s="216">
        <v>1309.7</v>
      </c>
      <c r="BW23" s="216">
        <v>2.66</v>
      </c>
      <c r="BX23" s="216">
        <v>15.86</v>
      </c>
      <c r="BY23" s="216">
        <v>2.2400000000000002</v>
      </c>
      <c r="BZ23" s="216">
        <v>2.62</v>
      </c>
      <c r="CA23" s="20">
        <v>23998</v>
      </c>
      <c r="CB23" s="20"/>
      <c r="CC23" s="20">
        <v>402388</v>
      </c>
      <c r="CD23" s="20">
        <v>12378</v>
      </c>
      <c r="CE23" s="20">
        <v>17301</v>
      </c>
      <c r="CF23" s="20">
        <v>9007</v>
      </c>
      <c r="CG23" s="20">
        <v>25373</v>
      </c>
      <c r="CH23" s="20">
        <v>5522</v>
      </c>
      <c r="CI23" s="20">
        <v>6602</v>
      </c>
      <c r="CJ23" s="20">
        <v>380100</v>
      </c>
      <c r="CK23" s="20">
        <v>183235</v>
      </c>
      <c r="CL23" s="20">
        <v>174206</v>
      </c>
      <c r="CM23" s="20">
        <v>22659</v>
      </c>
      <c r="CN23" s="8"/>
      <c r="CO23" s="18" t="s">
        <v>64</v>
      </c>
      <c r="CP23" s="216">
        <v>13730.03</v>
      </c>
      <c r="CQ23" s="216">
        <v>407.35</v>
      </c>
      <c r="CR23" s="216">
        <v>11549.52</v>
      </c>
      <c r="CS23" s="216">
        <v>1773.16</v>
      </c>
      <c r="CT23" s="216">
        <v>2.38</v>
      </c>
      <c r="CU23" s="216">
        <v>13.48</v>
      </c>
      <c r="CV23" s="216">
        <v>1.96</v>
      </c>
      <c r="CW23" s="216">
        <v>2.5499999999999998</v>
      </c>
      <c r="CX23" s="20">
        <v>24366</v>
      </c>
      <c r="CY23" s="20"/>
      <c r="CZ23" s="20">
        <v>420255</v>
      </c>
      <c r="DA23" s="20">
        <v>12030</v>
      </c>
      <c r="DB23" s="20">
        <v>13766</v>
      </c>
      <c r="DC23" s="20">
        <v>10255</v>
      </c>
      <c r="DD23" s="20">
        <v>31171</v>
      </c>
      <c r="DE23" s="20">
        <v>6147</v>
      </c>
      <c r="DF23" s="20">
        <v>5395</v>
      </c>
      <c r="DG23" s="20">
        <v>334545</v>
      </c>
      <c r="DH23" s="20">
        <v>171190</v>
      </c>
      <c r="DI23" s="20">
        <v>138946</v>
      </c>
      <c r="DJ23" s="20">
        <v>24409</v>
      </c>
      <c r="DK23" s="8"/>
      <c r="DL23" s="18" t="s">
        <v>64</v>
      </c>
      <c r="DM23" s="216">
        <v>2166.85</v>
      </c>
      <c r="DN23" s="20">
        <v>7521</v>
      </c>
      <c r="DO23" s="216">
        <v>25.04</v>
      </c>
      <c r="DP23" s="20">
        <v>139156</v>
      </c>
      <c r="DQ23" s="216">
        <v>3.08</v>
      </c>
      <c r="DR23" s="20">
        <v>51159</v>
      </c>
      <c r="DS23" s="216">
        <v>198.72</v>
      </c>
      <c r="DT23" s="216">
        <v>31.14</v>
      </c>
      <c r="DU23" s="20">
        <v>266602</v>
      </c>
      <c r="DV23" s="20">
        <v>52981</v>
      </c>
      <c r="DW23" s="217"/>
      <c r="DX23" s="216">
        <v>81.28</v>
      </c>
      <c r="DY23" s="216">
        <v>31.24</v>
      </c>
      <c r="DZ23" s="20">
        <v>332881</v>
      </c>
      <c r="EA23" s="20">
        <v>27058</v>
      </c>
      <c r="EB23" s="216">
        <v>117.44</v>
      </c>
      <c r="EC23" s="216">
        <v>31.07</v>
      </c>
      <c r="ED23" s="20">
        <v>220730</v>
      </c>
      <c r="EE23" s="20">
        <v>25923</v>
      </c>
      <c r="EF23" s="216">
        <v>2874.28</v>
      </c>
      <c r="EG23" s="20">
        <v>5257</v>
      </c>
      <c r="EH23" s="216">
        <v>5885.22</v>
      </c>
      <c r="EI23" s="20">
        <v>3629</v>
      </c>
      <c r="EJ23" s="218"/>
      <c r="EK23" s="18" t="s">
        <v>64</v>
      </c>
      <c r="EL23" s="216">
        <v>36.24</v>
      </c>
      <c r="EM23" s="20">
        <v>100428</v>
      </c>
      <c r="EN23" s="216">
        <v>3.93</v>
      </c>
      <c r="EO23" s="20">
        <v>43169</v>
      </c>
      <c r="EP23" s="216">
        <v>6804.66</v>
      </c>
      <c r="EQ23" s="20">
        <v>11470</v>
      </c>
      <c r="ER23" s="216">
        <v>5501.6</v>
      </c>
      <c r="ES23" s="20">
        <v>8551</v>
      </c>
      <c r="ET23" s="216">
        <v>3.41</v>
      </c>
      <c r="EU23" s="20">
        <v>126398</v>
      </c>
      <c r="EV23" s="216">
        <v>38.630000000000003</v>
      </c>
      <c r="EW23" s="20">
        <v>108000</v>
      </c>
    </row>
    <row r="24" spans="1:153" ht="10.5" customHeight="1">
      <c r="A24" s="18"/>
      <c r="B24" s="216"/>
      <c r="C24" s="216"/>
      <c r="D24" s="216"/>
      <c r="E24" s="216"/>
      <c r="F24" s="216"/>
      <c r="G24" s="216"/>
      <c r="H24" s="216"/>
      <c r="I24" s="216"/>
      <c r="J24" s="20"/>
      <c r="K24" s="20"/>
      <c r="L24" s="20"/>
      <c r="M24" s="20"/>
      <c r="N24" s="20"/>
      <c r="O24" s="20"/>
      <c r="P24" s="20"/>
      <c r="Q24" s="20"/>
      <c r="R24" s="20"/>
      <c r="S24" s="20"/>
      <c r="T24" s="20"/>
      <c r="U24" s="20"/>
      <c r="V24" s="20"/>
      <c r="W24" s="21"/>
      <c r="X24" s="18"/>
      <c r="Y24" s="216"/>
      <c r="Z24" s="216"/>
      <c r="AA24" s="216"/>
      <c r="AB24" s="216"/>
      <c r="AC24" s="216"/>
      <c r="AD24" s="216"/>
      <c r="AE24" s="216"/>
      <c r="AF24" s="216"/>
      <c r="AG24" s="20"/>
      <c r="AH24" s="20"/>
      <c r="AI24" s="20"/>
      <c r="AJ24" s="20"/>
      <c r="AK24" s="20"/>
      <c r="AL24" s="20"/>
      <c r="AM24" s="20"/>
      <c r="AN24" s="20"/>
      <c r="AO24" s="20"/>
      <c r="AP24" s="20"/>
      <c r="AQ24" s="20"/>
      <c r="AR24" s="20"/>
      <c r="AS24" s="20"/>
      <c r="AT24" s="8"/>
      <c r="AU24" s="18"/>
      <c r="AV24" s="216"/>
      <c r="AW24" s="216"/>
      <c r="AX24" s="216"/>
      <c r="AY24" s="216"/>
      <c r="AZ24" s="216"/>
      <c r="BA24" s="216"/>
      <c r="BB24" s="216"/>
      <c r="BC24" s="216"/>
      <c r="BD24" s="20"/>
      <c r="BE24" s="20"/>
      <c r="BF24" s="20"/>
      <c r="BG24" s="20"/>
      <c r="BH24" s="20"/>
      <c r="BI24" s="20"/>
      <c r="BJ24" s="20"/>
      <c r="BK24" s="20"/>
      <c r="BL24" s="20"/>
      <c r="BM24" s="20"/>
      <c r="BN24" s="20"/>
      <c r="BO24" s="20"/>
      <c r="BP24" s="20"/>
      <c r="BQ24" s="8"/>
      <c r="BR24" s="18"/>
      <c r="BS24" s="216"/>
      <c r="BT24" s="216"/>
      <c r="BU24" s="216"/>
      <c r="BV24" s="216"/>
      <c r="BW24" s="216"/>
      <c r="BX24" s="216"/>
      <c r="BY24" s="216"/>
      <c r="BZ24" s="216"/>
      <c r="CA24" s="20"/>
      <c r="CB24" s="20"/>
      <c r="CC24" s="20"/>
      <c r="CD24" s="20"/>
      <c r="CE24" s="20"/>
      <c r="CF24" s="20"/>
      <c r="CG24" s="20"/>
      <c r="CH24" s="20"/>
      <c r="CI24" s="20"/>
      <c r="CJ24" s="20"/>
      <c r="CK24" s="20"/>
      <c r="CL24" s="20"/>
      <c r="CM24" s="20"/>
      <c r="CN24" s="8"/>
      <c r="CO24" s="18"/>
      <c r="CP24" s="216"/>
      <c r="CQ24" s="216"/>
      <c r="CR24" s="216"/>
      <c r="CS24" s="216"/>
      <c r="CT24" s="216"/>
      <c r="CU24" s="216"/>
      <c r="CV24" s="216"/>
      <c r="CW24" s="216"/>
      <c r="CX24" s="20"/>
      <c r="CY24" s="20"/>
      <c r="CZ24" s="20"/>
      <c r="DA24" s="20"/>
      <c r="DB24" s="20"/>
      <c r="DC24" s="20"/>
      <c r="DD24" s="20"/>
      <c r="DE24" s="20"/>
      <c r="DF24" s="20"/>
      <c r="DG24" s="20"/>
      <c r="DH24" s="20"/>
      <c r="DI24" s="20"/>
      <c r="DJ24" s="20"/>
      <c r="DK24" s="8"/>
      <c r="DL24" s="18"/>
      <c r="DM24" s="216"/>
      <c r="DN24" s="20"/>
      <c r="DO24" s="216"/>
      <c r="DP24" s="20"/>
      <c r="DQ24" s="216"/>
      <c r="DR24" s="20"/>
      <c r="DS24" s="216"/>
      <c r="DT24" s="216"/>
      <c r="DU24" s="20"/>
      <c r="DV24" s="20"/>
      <c r="DW24" s="217"/>
      <c r="DX24" s="216"/>
      <c r="DY24" s="216"/>
      <c r="DZ24" s="20"/>
      <c r="EA24" s="20"/>
      <c r="EB24" s="216"/>
      <c r="EC24" s="216"/>
      <c r="ED24" s="20"/>
      <c r="EE24" s="20"/>
      <c r="EF24" s="216"/>
      <c r="EG24" s="20"/>
      <c r="EH24" s="216"/>
      <c r="EI24" s="20"/>
      <c r="EJ24" s="218"/>
      <c r="EK24" s="18"/>
      <c r="EL24" s="216"/>
      <c r="EM24" s="20"/>
      <c r="EN24" s="216"/>
      <c r="EO24" s="20"/>
      <c r="EP24" s="216"/>
      <c r="EQ24" s="20"/>
      <c r="ER24" s="216"/>
      <c r="ES24" s="20"/>
      <c r="ET24" s="216"/>
      <c r="EU24" s="20"/>
      <c r="EV24" s="216"/>
      <c r="EW24" s="20"/>
    </row>
    <row r="25" spans="1:153" ht="10.5" customHeight="1">
      <c r="A25" s="18" t="s">
        <v>65</v>
      </c>
      <c r="B25" s="216">
        <v>6105.16</v>
      </c>
      <c r="C25" s="216">
        <v>179.66</v>
      </c>
      <c r="D25" s="216">
        <v>4756.83</v>
      </c>
      <c r="E25" s="216">
        <v>1168.67</v>
      </c>
      <c r="F25" s="216">
        <v>2.2000000000000002</v>
      </c>
      <c r="G25" s="216">
        <v>13.34</v>
      </c>
      <c r="H25" s="216">
        <v>1.71</v>
      </c>
      <c r="I25" s="216">
        <v>2.4700000000000002</v>
      </c>
      <c r="J25" s="20">
        <v>19174</v>
      </c>
      <c r="K25" s="20"/>
      <c r="L25" s="20">
        <v>316713</v>
      </c>
      <c r="M25" s="20">
        <v>9136</v>
      </c>
      <c r="N25" s="20">
        <v>14289</v>
      </c>
      <c r="O25" s="20">
        <v>8709</v>
      </c>
      <c r="P25" s="20">
        <v>23738</v>
      </c>
      <c r="Q25" s="20">
        <v>5329</v>
      </c>
      <c r="R25" s="20">
        <v>5780</v>
      </c>
      <c r="S25" s="20">
        <v>117060</v>
      </c>
      <c r="T25" s="20">
        <v>56900</v>
      </c>
      <c r="U25" s="20">
        <v>43460</v>
      </c>
      <c r="V25" s="20">
        <v>16700</v>
      </c>
      <c r="W25" s="21"/>
      <c r="X25" s="18" t="s">
        <v>65</v>
      </c>
      <c r="Y25" s="216">
        <v>7456.75</v>
      </c>
      <c r="Z25" s="216">
        <v>126.63</v>
      </c>
      <c r="AA25" s="216">
        <v>6066.33</v>
      </c>
      <c r="AB25" s="216">
        <v>1263.78</v>
      </c>
      <c r="AC25" s="216">
        <v>1.96</v>
      </c>
      <c r="AD25" s="216">
        <v>12.45</v>
      </c>
      <c r="AE25" s="216">
        <v>1.69</v>
      </c>
      <c r="AF25" s="216">
        <v>2.21</v>
      </c>
      <c r="AG25" s="20">
        <v>11933</v>
      </c>
      <c r="AH25" s="20"/>
      <c r="AI25" s="20">
        <v>252542</v>
      </c>
      <c r="AJ25" s="20">
        <v>7576</v>
      </c>
      <c r="AK25" s="20">
        <v>8741</v>
      </c>
      <c r="AL25" s="20">
        <v>6080</v>
      </c>
      <c r="AM25" s="20">
        <v>20292</v>
      </c>
      <c r="AN25" s="20">
        <v>4478</v>
      </c>
      <c r="AO25" s="20">
        <v>3948</v>
      </c>
      <c r="AP25" s="20">
        <v>88984</v>
      </c>
      <c r="AQ25" s="20">
        <v>31980</v>
      </c>
      <c r="AR25" s="20">
        <v>45958</v>
      </c>
      <c r="AS25" s="20">
        <v>11047</v>
      </c>
      <c r="AT25" s="8"/>
      <c r="AU25" s="18" t="s">
        <v>65</v>
      </c>
      <c r="AV25" s="216">
        <v>11085.65</v>
      </c>
      <c r="AW25" s="216">
        <v>339.75</v>
      </c>
      <c r="AX25" s="216">
        <v>10319.6</v>
      </c>
      <c r="AY25" s="216">
        <v>426.3</v>
      </c>
      <c r="AZ25" s="216">
        <v>1.97</v>
      </c>
      <c r="BA25" s="216">
        <v>6.69</v>
      </c>
      <c r="BB25" s="216">
        <v>1.83</v>
      </c>
      <c r="BC25" s="216">
        <v>1.5</v>
      </c>
      <c r="BD25" s="20">
        <v>14357</v>
      </c>
      <c r="BE25" s="20"/>
      <c r="BF25" s="20">
        <v>232965</v>
      </c>
      <c r="BG25" s="20">
        <v>7536</v>
      </c>
      <c r="BH25" s="20">
        <v>5271</v>
      </c>
      <c r="BI25" s="20">
        <v>7290</v>
      </c>
      <c r="BJ25" s="20">
        <v>34840</v>
      </c>
      <c r="BK25" s="20">
        <v>4110</v>
      </c>
      <c r="BL25" s="20">
        <v>3522</v>
      </c>
      <c r="BM25" s="20">
        <v>159160</v>
      </c>
      <c r="BN25" s="20">
        <v>79150</v>
      </c>
      <c r="BO25" s="20">
        <v>77764</v>
      </c>
      <c r="BP25" s="20">
        <v>2247</v>
      </c>
      <c r="BQ25" s="8"/>
      <c r="BR25" s="18" t="s">
        <v>65</v>
      </c>
      <c r="BS25" s="216">
        <v>16143.95</v>
      </c>
      <c r="BT25" s="216">
        <v>477.55</v>
      </c>
      <c r="BU25" s="216">
        <v>14457.1</v>
      </c>
      <c r="BV25" s="216">
        <v>1209.3</v>
      </c>
      <c r="BW25" s="216">
        <v>2.58</v>
      </c>
      <c r="BX25" s="216">
        <v>15.55</v>
      </c>
      <c r="BY25" s="216">
        <v>2.15</v>
      </c>
      <c r="BZ25" s="216">
        <v>2.66</v>
      </c>
      <c r="CA25" s="20">
        <v>23276</v>
      </c>
      <c r="CB25" s="20"/>
      <c r="CC25" s="20">
        <v>379572</v>
      </c>
      <c r="CD25" s="20">
        <v>12037</v>
      </c>
      <c r="CE25" s="20">
        <v>16937</v>
      </c>
      <c r="CF25" s="20">
        <v>9015</v>
      </c>
      <c r="CG25" s="20">
        <v>24415</v>
      </c>
      <c r="CH25" s="20">
        <v>5606</v>
      </c>
      <c r="CI25" s="20">
        <v>6370</v>
      </c>
      <c r="CJ25" s="20">
        <v>375770</v>
      </c>
      <c r="CK25" s="20">
        <v>181263</v>
      </c>
      <c r="CL25" s="20">
        <v>174025</v>
      </c>
      <c r="CM25" s="20">
        <v>20482</v>
      </c>
      <c r="CN25" s="8"/>
      <c r="CO25" s="18" t="s">
        <v>65</v>
      </c>
      <c r="CP25" s="216">
        <v>14440.61</v>
      </c>
      <c r="CQ25" s="216">
        <v>490.42</v>
      </c>
      <c r="CR25" s="216">
        <v>12283.52</v>
      </c>
      <c r="CS25" s="216">
        <v>1666.67</v>
      </c>
      <c r="CT25" s="216">
        <v>2.2799999999999998</v>
      </c>
      <c r="CU25" s="216">
        <v>13.38</v>
      </c>
      <c r="CV25" s="216">
        <v>1.81</v>
      </c>
      <c r="CW25" s="216">
        <v>2.4700000000000002</v>
      </c>
      <c r="CX25" s="20">
        <v>30255</v>
      </c>
      <c r="CY25" s="20"/>
      <c r="CZ25" s="20">
        <v>589287</v>
      </c>
      <c r="DA25" s="20">
        <v>10113</v>
      </c>
      <c r="DB25" s="20">
        <v>14208</v>
      </c>
      <c r="DC25" s="20">
        <v>13281</v>
      </c>
      <c r="DD25" s="20">
        <v>44033</v>
      </c>
      <c r="DE25" s="20">
        <v>5592</v>
      </c>
      <c r="DF25" s="20">
        <v>5749</v>
      </c>
      <c r="DG25" s="20">
        <v>436902</v>
      </c>
      <c r="DH25" s="20">
        <v>288999</v>
      </c>
      <c r="DI25" s="20">
        <v>124224</v>
      </c>
      <c r="DJ25" s="20">
        <v>23680</v>
      </c>
      <c r="DK25" s="8"/>
      <c r="DL25" s="18" t="s">
        <v>65</v>
      </c>
      <c r="DM25" s="216">
        <v>2284.79</v>
      </c>
      <c r="DN25" s="20">
        <v>7489</v>
      </c>
      <c r="DO25" s="216">
        <v>29.11</v>
      </c>
      <c r="DP25" s="20">
        <v>135611</v>
      </c>
      <c r="DQ25" s="216">
        <v>3.58</v>
      </c>
      <c r="DR25" s="20">
        <v>52486</v>
      </c>
      <c r="DS25" s="216">
        <v>202.65</v>
      </c>
      <c r="DT25" s="216">
        <v>31.8</v>
      </c>
      <c r="DU25" s="20">
        <v>268967</v>
      </c>
      <c r="DV25" s="20">
        <v>54507</v>
      </c>
      <c r="DW25" s="217"/>
      <c r="DX25" s="216">
        <v>82.19</v>
      </c>
      <c r="DY25" s="216">
        <v>32.090000000000003</v>
      </c>
      <c r="DZ25" s="20">
        <v>337763</v>
      </c>
      <c r="EA25" s="20">
        <v>27759</v>
      </c>
      <c r="EB25" s="216">
        <v>120.47</v>
      </c>
      <c r="EC25" s="216">
        <v>31.6</v>
      </c>
      <c r="ED25" s="20">
        <v>222034</v>
      </c>
      <c r="EE25" s="20">
        <v>26748</v>
      </c>
      <c r="EF25" s="216">
        <v>3056.74</v>
      </c>
      <c r="EG25" s="20">
        <v>5226</v>
      </c>
      <c r="EH25" s="216">
        <v>6125.57</v>
      </c>
      <c r="EI25" s="20">
        <v>3515</v>
      </c>
      <c r="EJ25" s="218"/>
      <c r="EK25" s="18" t="s">
        <v>65</v>
      </c>
      <c r="EL25" s="216">
        <v>37.97</v>
      </c>
      <c r="EM25" s="20">
        <v>98330</v>
      </c>
      <c r="EN25" s="216">
        <v>3.85</v>
      </c>
      <c r="EO25" s="20">
        <v>50706</v>
      </c>
      <c r="EP25" s="216">
        <v>7338.81</v>
      </c>
      <c r="EQ25" s="20">
        <v>11370</v>
      </c>
      <c r="ER25" s="216">
        <v>6409.96</v>
      </c>
      <c r="ES25" s="20">
        <v>9282</v>
      </c>
      <c r="ET25" s="216">
        <v>4.72</v>
      </c>
      <c r="EU25" s="20">
        <v>108586</v>
      </c>
      <c r="EV25" s="216">
        <v>42.73</v>
      </c>
      <c r="EW25" s="20">
        <v>105953</v>
      </c>
    </row>
    <row r="26" spans="1:153" ht="10.5" customHeight="1">
      <c r="A26" s="22"/>
      <c r="B26" s="216"/>
      <c r="C26" s="216"/>
      <c r="D26" s="216"/>
      <c r="E26" s="216"/>
      <c r="F26" s="216"/>
      <c r="G26" s="216"/>
      <c r="H26" s="216"/>
      <c r="I26" s="216"/>
      <c r="J26" s="20"/>
      <c r="K26" s="20"/>
      <c r="L26" s="20"/>
      <c r="M26" s="20"/>
      <c r="N26" s="20"/>
      <c r="O26" s="20"/>
      <c r="P26" s="20"/>
      <c r="Q26" s="20"/>
      <c r="R26" s="20"/>
      <c r="S26" s="20"/>
      <c r="T26" s="20"/>
      <c r="U26" s="20"/>
      <c r="V26" s="20"/>
      <c r="W26" s="21"/>
      <c r="X26" s="22"/>
      <c r="Y26" s="216"/>
      <c r="Z26" s="216"/>
      <c r="AA26" s="216"/>
      <c r="AB26" s="216"/>
      <c r="AC26" s="216"/>
      <c r="AD26" s="216"/>
      <c r="AE26" s="216"/>
      <c r="AF26" s="216"/>
      <c r="AG26" s="20"/>
      <c r="AH26" s="20"/>
      <c r="AI26" s="20"/>
      <c r="AJ26" s="20"/>
      <c r="AK26" s="20"/>
      <c r="AL26" s="20"/>
      <c r="AM26" s="20"/>
      <c r="AN26" s="20"/>
      <c r="AO26" s="20"/>
      <c r="AP26" s="20"/>
      <c r="AQ26" s="20"/>
      <c r="AR26" s="20"/>
      <c r="AS26" s="20"/>
      <c r="AT26" s="8"/>
      <c r="AU26" s="22"/>
      <c r="AV26" s="216"/>
      <c r="AW26" s="216"/>
      <c r="AX26" s="216"/>
      <c r="AY26" s="216"/>
      <c r="AZ26" s="216"/>
      <c r="BA26" s="216"/>
      <c r="BB26" s="216"/>
      <c r="BC26" s="216"/>
      <c r="BD26" s="20"/>
      <c r="BE26" s="20"/>
      <c r="BF26" s="20"/>
      <c r="BG26" s="20"/>
      <c r="BH26" s="20"/>
      <c r="BI26" s="20"/>
      <c r="BJ26" s="20"/>
      <c r="BK26" s="20"/>
      <c r="BL26" s="20"/>
      <c r="BM26" s="20"/>
      <c r="BN26" s="20"/>
      <c r="BO26" s="20"/>
      <c r="BP26" s="20"/>
      <c r="BQ26" s="8"/>
      <c r="BR26" s="22"/>
      <c r="BS26" s="216"/>
      <c r="BT26" s="216"/>
      <c r="BU26" s="216"/>
      <c r="BV26" s="216"/>
      <c r="BW26" s="216"/>
      <c r="BX26" s="216"/>
      <c r="BY26" s="216"/>
      <c r="BZ26" s="216"/>
      <c r="CA26" s="20"/>
      <c r="CB26" s="20"/>
      <c r="CC26" s="20"/>
      <c r="CD26" s="20"/>
      <c r="CE26" s="20"/>
      <c r="CF26" s="20"/>
      <c r="CG26" s="20"/>
      <c r="CH26" s="20"/>
      <c r="CI26" s="20"/>
      <c r="CJ26" s="20"/>
      <c r="CK26" s="20"/>
      <c r="CL26" s="20"/>
      <c r="CM26" s="20"/>
      <c r="CN26" s="8"/>
      <c r="CO26" s="22"/>
      <c r="CP26" s="216"/>
      <c r="CQ26" s="216"/>
      <c r="CR26" s="216"/>
      <c r="CS26" s="216"/>
      <c r="CT26" s="216"/>
      <c r="CU26" s="216"/>
      <c r="CV26" s="216"/>
      <c r="CW26" s="216"/>
      <c r="CX26" s="20"/>
      <c r="CY26" s="20"/>
      <c r="CZ26" s="20"/>
      <c r="DA26" s="20"/>
      <c r="DB26" s="20"/>
      <c r="DC26" s="20"/>
      <c r="DD26" s="20"/>
      <c r="DE26" s="20"/>
      <c r="DF26" s="20"/>
      <c r="DG26" s="20"/>
      <c r="DH26" s="20"/>
      <c r="DI26" s="20"/>
      <c r="DJ26" s="20"/>
      <c r="DK26" s="8"/>
      <c r="DL26" s="22"/>
      <c r="DM26" s="216"/>
      <c r="DN26" s="20"/>
      <c r="DO26" s="216"/>
      <c r="DP26" s="20"/>
      <c r="DQ26" s="216"/>
      <c r="DR26" s="20"/>
      <c r="DS26" s="216"/>
      <c r="DT26" s="216"/>
      <c r="DU26" s="20"/>
      <c r="DV26" s="20"/>
      <c r="DW26" s="217"/>
      <c r="DX26" s="216"/>
      <c r="DY26" s="216"/>
      <c r="DZ26" s="20"/>
      <c r="EA26" s="20"/>
      <c r="EB26" s="216"/>
      <c r="EC26" s="216"/>
      <c r="ED26" s="20"/>
      <c r="EE26" s="20"/>
      <c r="EF26" s="216"/>
      <c r="EG26" s="20"/>
      <c r="EH26" s="216"/>
      <c r="EI26" s="20"/>
      <c r="EJ26" s="218"/>
      <c r="EK26" s="22"/>
      <c r="EL26" s="216"/>
      <c r="EM26" s="20"/>
      <c r="EN26" s="216"/>
      <c r="EO26" s="20"/>
      <c r="EP26" s="216"/>
      <c r="EQ26" s="20"/>
      <c r="ER26" s="216"/>
      <c r="ES26" s="20"/>
      <c r="ET26" s="216"/>
      <c r="EU26" s="20"/>
      <c r="EV26" s="216"/>
      <c r="EW26" s="20"/>
    </row>
    <row r="27" spans="1:153" ht="10.5" customHeight="1">
      <c r="A27" s="18" t="s">
        <v>150</v>
      </c>
      <c r="B27" s="216">
        <v>6127.78</v>
      </c>
      <c r="C27" s="216">
        <v>178.55</v>
      </c>
      <c r="D27" s="216">
        <v>4817.8900000000003</v>
      </c>
      <c r="E27" s="216">
        <v>1131.3499999999999</v>
      </c>
      <c r="F27" s="216">
        <v>2.15</v>
      </c>
      <c r="G27" s="216">
        <v>13.33</v>
      </c>
      <c r="H27" s="216">
        <v>1.67</v>
      </c>
      <c r="I27" s="216">
        <v>2.42</v>
      </c>
      <c r="J27" s="20">
        <v>20034</v>
      </c>
      <c r="K27" s="20"/>
      <c r="L27" s="20">
        <v>360520</v>
      </c>
      <c r="M27" s="20">
        <v>9110</v>
      </c>
      <c r="N27" s="20">
        <v>12822</v>
      </c>
      <c r="O27" s="20">
        <v>9322</v>
      </c>
      <c r="P27" s="20">
        <v>27042</v>
      </c>
      <c r="Q27" s="20">
        <v>5453</v>
      </c>
      <c r="R27" s="20">
        <v>5294</v>
      </c>
      <c r="S27" s="20">
        <v>122766</v>
      </c>
      <c r="T27" s="20">
        <v>64369</v>
      </c>
      <c r="U27" s="20">
        <v>43891</v>
      </c>
      <c r="V27" s="20">
        <v>14506</v>
      </c>
      <c r="W27" s="21"/>
      <c r="X27" s="18" t="s">
        <v>150</v>
      </c>
      <c r="Y27" s="216">
        <v>7441.72</v>
      </c>
      <c r="Z27" s="216">
        <v>124.93</v>
      </c>
      <c r="AA27" s="216">
        <v>6066.92</v>
      </c>
      <c r="AB27" s="216">
        <v>1249.8599999999999</v>
      </c>
      <c r="AC27" s="216">
        <v>1.94</v>
      </c>
      <c r="AD27" s="216">
        <v>12.47</v>
      </c>
      <c r="AE27" s="216">
        <v>1.66</v>
      </c>
      <c r="AF27" s="216">
        <v>2.2000000000000002</v>
      </c>
      <c r="AG27" s="20">
        <v>12804</v>
      </c>
      <c r="AH27" s="20"/>
      <c r="AI27" s="20">
        <v>293537</v>
      </c>
      <c r="AJ27" s="20">
        <v>7851</v>
      </c>
      <c r="AK27" s="20">
        <v>8781</v>
      </c>
      <c r="AL27" s="20">
        <v>6614</v>
      </c>
      <c r="AM27" s="20">
        <v>23548</v>
      </c>
      <c r="AN27" s="20">
        <v>4716</v>
      </c>
      <c r="AO27" s="20">
        <v>3995</v>
      </c>
      <c r="AP27" s="20">
        <v>95281</v>
      </c>
      <c r="AQ27" s="20">
        <v>36673</v>
      </c>
      <c r="AR27" s="20">
        <v>47634</v>
      </c>
      <c r="AS27" s="20">
        <v>10975</v>
      </c>
      <c r="AT27" s="8"/>
      <c r="AU27" s="18" t="s">
        <v>150</v>
      </c>
      <c r="AV27" s="216">
        <v>11010.42</v>
      </c>
      <c r="AW27" s="216">
        <v>337.05</v>
      </c>
      <c r="AX27" s="216">
        <v>10258.82</v>
      </c>
      <c r="AY27" s="216">
        <v>414.56</v>
      </c>
      <c r="AZ27" s="216">
        <v>1.96</v>
      </c>
      <c r="BA27" s="216">
        <v>6.93</v>
      </c>
      <c r="BB27" s="216">
        <v>1.82</v>
      </c>
      <c r="BC27" s="216">
        <v>1.45</v>
      </c>
      <c r="BD27" s="20">
        <v>16063</v>
      </c>
      <c r="BE27" s="20"/>
      <c r="BF27" s="20">
        <v>285509</v>
      </c>
      <c r="BG27" s="20">
        <v>7667</v>
      </c>
      <c r="BH27" s="20">
        <v>4783</v>
      </c>
      <c r="BI27" s="20">
        <v>8202</v>
      </c>
      <c r="BJ27" s="20">
        <v>41200</v>
      </c>
      <c r="BK27" s="20">
        <v>4222</v>
      </c>
      <c r="BL27" s="20">
        <v>3300</v>
      </c>
      <c r="BM27" s="20">
        <v>176864</v>
      </c>
      <c r="BN27" s="20">
        <v>96232</v>
      </c>
      <c r="BO27" s="20">
        <v>78650</v>
      </c>
      <c r="BP27" s="20">
        <v>1983</v>
      </c>
      <c r="BQ27" s="8"/>
      <c r="BR27" s="18" t="s">
        <v>150</v>
      </c>
      <c r="BS27" s="216">
        <v>16252.81</v>
      </c>
      <c r="BT27" s="216">
        <v>473.51</v>
      </c>
      <c r="BU27" s="216">
        <v>14467.3</v>
      </c>
      <c r="BV27" s="216">
        <v>1312</v>
      </c>
      <c r="BW27" s="216">
        <v>2.56</v>
      </c>
      <c r="BX27" s="216">
        <v>16.03</v>
      </c>
      <c r="BY27" s="216">
        <v>2.13</v>
      </c>
      <c r="BZ27" s="216">
        <v>2.5</v>
      </c>
      <c r="CA27" s="20">
        <v>23603</v>
      </c>
      <c r="CB27" s="20"/>
      <c r="CC27" s="20">
        <v>405980</v>
      </c>
      <c r="CD27" s="20">
        <v>11834</v>
      </c>
      <c r="CE27" s="20">
        <v>15371</v>
      </c>
      <c r="CF27" s="20">
        <v>9212</v>
      </c>
      <c r="CG27" s="20">
        <v>25326</v>
      </c>
      <c r="CH27" s="20">
        <v>5563</v>
      </c>
      <c r="CI27" s="20">
        <v>6157</v>
      </c>
      <c r="CJ27" s="20">
        <v>383617</v>
      </c>
      <c r="CK27" s="20">
        <v>192238</v>
      </c>
      <c r="CL27" s="20">
        <v>171212</v>
      </c>
      <c r="CM27" s="20">
        <v>20167</v>
      </c>
      <c r="CN27" s="8"/>
      <c r="CO27" s="18" t="s">
        <v>150</v>
      </c>
      <c r="CP27" s="216">
        <v>14571.43</v>
      </c>
      <c r="CQ27" s="216">
        <v>386.49</v>
      </c>
      <c r="CR27" s="216">
        <v>12264.94</v>
      </c>
      <c r="CS27" s="216">
        <v>1920</v>
      </c>
      <c r="CT27" s="216">
        <v>2.2000000000000002</v>
      </c>
      <c r="CU27" s="216">
        <v>12.65</v>
      </c>
      <c r="CV27" s="216">
        <v>1.84</v>
      </c>
      <c r="CW27" s="216">
        <v>2.4</v>
      </c>
      <c r="CX27" s="20">
        <v>20977</v>
      </c>
      <c r="CY27" s="20"/>
      <c r="CZ27" s="20">
        <v>405587</v>
      </c>
      <c r="DA27" s="20">
        <v>10304</v>
      </c>
      <c r="DB27" s="20">
        <v>11734</v>
      </c>
      <c r="DC27" s="20">
        <v>9526</v>
      </c>
      <c r="DD27" s="20">
        <v>32074</v>
      </c>
      <c r="DE27" s="20">
        <v>5595</v>
      </c>
      <c r="DF27" s="20">
        <v>4884</v>
      </c>
      <c r="DG27" s="20">
        <v>305662</v>
      </c>
      <c r="DH27" s="20">
        <v>156757</v>
      </c>
      <c r="DI27" s="20">
        <v>126376</v>
      </c>
      <c r="DJ27" s="20">
        <v>22529</v>
      </c>
      <c r="DK27" s="8"/>
      <c r="DL27" s="18" t="s">
        <v>150</v>
      </c>
      <c r="DM27" s="216">
        <v>2376.58</v>
      </c>
      <c r="DN27" s="20">
        <v>7848</v>
      </c>
      <c r="DO27" s="216">
        <v>18.62</v>
      </c>
      <c r="DP27" s="20">
        <v>130064</v>
      </c>
      <c r="DQ27" s="216">
        <v>3.51</v>
      </c>
      <c r="DR27" s="20">
        <v>50430</v>
      </c>
      <c r="DS27" s="216">
        <v>202.53</v>
      </c>
      <c r="DT27" s="216">
        <v>32.08</v>
      </c>
      <c r="DU27" s="20">
        <v>279973</v>
      </c>
      <c r="DV27" s="20">
        <v>56704</v>
      </c>
      <c r="DW27" s="220"/>
      <c r="DX27" s="216">
        <v>80.45</v>
      </c>
      <c r="DY27" s="216">
        <v>32.32</v>
      </c>
      <c r="DZ27" s="20">
        <v>339951</v>
      </c>
      <c r="EA27" s="20">
        <v>27348</v>
      </c>
      <c r="EB27" s="216">
        <v>122.09</v>
      </c>
      <c r="EC27" s="216">
        <v>31.91</v>
      </c>
      <c r="ED27" s="20">
        <v>240451</v>
      </c>
      <c r="EE27" s="20">
        <v>29356</v>
      </c>
      <c r="EF27" s="216">
        <v>3157.3</v>
      </c>
      <c r="EG27" s="20">
        <v>5492</v>
      </c>
      <c r="EH27" s="216">
        <v>6208.45</v>
      </c>
      <c r="EI27" s="20">
        <v>3643</v>
      </c>
      <c r="EJ27" s="218"/>
      <c r="EK27" s="18" t="s">
        <v>150</v>
      </c>
      <c r="EL27" s="216">
        <v>23.86</v>
      </c>
      <c r="EM27" s="20">
        <v>90911</v>
      </c>
      <c r="EN27" s="216">
        <v>3.34</v>
      </c>
      <c r="EO27" s="20">
        <v>47368</v>
      </c>
      <c r="EP27" s="216">
        <v>7584.37</v>
      </c>
      <c r="EQ27" s="20">
        <v>11846</v>
      </c>
      <c r="ER27" s="216">
        <v>6405.19</v>
      </c>
      <c r="ES27" s="20">
        <v>9395</v>
      </c>
      <c r="ET27" s="216">
        <v>3.41</v>
      </c>
      <c r="EU27" s="20">
        <v>177399</v>
      </c>
      <c r="EV27" s="216">
        <v>28.47</v>
      </c>
      <c r="EW27" s="20">
        <v>107006</v>
      </c>
    </row>
    <row r="28" spans="1:153" ht="10.5" customHeight="1">
      <c r="A28" s="18"/>
      <c r="B28" s="216"/>
      <c r="C28" s="216"/>
      <c r="D28" s="216"/>
      <c r="E28" s="216"/>
      <c r="F28" s="216"/>
      <c r="G28" s="216"/>
      <c r="H28" s="216"/>
      <c r="I28" s="216"/>
      <c r="J28" s="20"/>
      <c r="K28" s="20"/>
      <c r="L28" s="20"/>
      <c r="M28" s="20"/>
      <c r="N28" s="20"/>
      <c r="O28" s="20"/>
      <c r="P28" s="20"/>
      <c r="Q28" s="20"/>
      <c r="R28" s="20"/>
      <c r="S28" s="20"/>
      <c r="T28" s="20"/>
      <c r="U28" s="20"/>
      <c r="V28" s="20"/>
      <c r="W28" s="21"/>
      <c r="X28" s="18"/>
      <c r="Y28" s="216"/>
      <c r="Z28" s="216"/>
      <c r="AA28" s="216"/>
      <c r="AB28" s="216"/>
      <c r="AC28" s="216"/>
      <c r="AD28" s="216"/>
      <c r="AE28" s="216"/>
      <c r="AF28" s="216"/>
      <c r="AG28" s="20"/>
      <c r="AH28" s="20"/>
      <c r="AI28" s="20"/>
      <c r="AJ28" s="20"/>
      <c r="AK28" s="20"/>
      <c r="AL28" s="20"/>
      <c r="AM28" s="20"/>
      <c r="AN28" s="20"/>
      <c r="AO28" s="20"/>
      <c r="AP28" s="20"/>
      <c r="AQ28" s="20"/>
      <c r="AR28" s="20"/>
      <c r="AS28" s="20"/>
      <c r="AT28" s="8"/>
      <c r="AU28" s="18"/>
      <c r="AV28" s="216"/>
      <c r="AW28" s="216"/>
      <c r="AX28" s="216"/>
      <c r="AY28" s="216"/>
      <c r="AZ28" s="216"/>
      <c r="BA28" s="216"/>
      <c r="BB28" s="216"/>
      <c r="BC28" s="216"/>
      <c r="BD28" s="20"/>
      <c r="BE28" s="20"/>
      <c r="BF28" s="20"/>
      <c r="BG28" s="20"/>
      <c r="BH28" s="20"/>
      <c r="BI28" s="20"/>
      <c r="BJ28" s="20"/>
      <c r="BK28" s="20"/>
      <c r="BL28" s="20"/>
      <c r="BM28" s="20"/>
      <c r="BN28" s="20"/>
      <c r="BO28" s="20"/>
      <c r="BP28" s="20"/>
      <c r="BQ28" s="8"/>
      <c r="BR28" s="18"/>
      <c r="BS28" s="216"/>
      <c r="BT28" s="216"/>
      <c r="BU28" s="216"/>
      <c r="BV28" s="216"/>
      <c r="BW28" s="216"/>
      <c r="BX28" s="216"/>
      <c r="BY28" s="216"/>
      <c r="BZ28" s="216"/>
      <c r="CA28" s="20"/>
      <c r="CB28" s="20"/>
      <c r="CC28" s="20"/>
      <c r="CD28" s="20"/>
      <c r="CE28" s="20"/>
      <c r="CF28" s="20"/>
      <c r="CG28" s="20"/>
      <c r="CH28" s="20"/>
      <c r="CI28" s="20"/>
      <c r="CJ28" s="20"/>
      <c r="CK28" s="20"/>
      <c r="CL28" s="20"/>
      <c r="CM28" s="20"/>
      <c r="CN28" s="8"/>
      <c r="CO28" s="18"/>
      <c r="CP28" s="216"/>
      <c r="CQ28" s="216"/>
      <c r="CR28" s="216"/>
      <c r="CS28" s="216"/>
      <c r="CT28" s="216"/>
      <c r="CU28" s="216"/>
      <c r="CV28" s="216"/>
      <c r="CW28" s="216"/>
      <c r="CX28" s="20"/>
      <c r="CY28" s="20"/>
      <c r="CZ28" s="20"/>
      <c r="DA28" s="20"/>
      <c r="DB28" s="20"/>
      <c r="DC28" s="20"/>
      <c r="DD28" s="20"/>
      <c r="DE28" s="20"/>
      <c r="DF28" s="20"/>
      <c r="DG28" s="20"/>
      <c r="DH28" s="20"/>
      <c r="DI28" s="20"/>
      <c r="DJ28" s="20"/>
      <c r="DK28" s="8"/>
      <c r="DL28" s="18"/>
      <c r="DM28" s="216"/>
      <c r="DN28" s="20"/>
      <c r="DO28" s="216"/>
      <c r="DP28" s="20"/>
      <c r="DQ28" s="216"/>
      <c r="DR28" s="20"/>
      <c r="DS28" s="216"/>
      <c r="DT28" s="216"/>
      <c r="DU28" s="20"/>
      <c r="DV28" s="20"/>
      <c r="DW28" s="217"/>
      <c r="DX28" s="216"/>
      <c r="DY28" s="216"/>
      <c r="DZ28" s="20"/>
      <c r="EA28" s="20"/>
      <c r="EB28" s="216"/>
      <c r="EC28" s="216"/>
      <c r="ED28" s="20"/>
      <c r="EE28" s="20"/>
      <c r="EF28" s="216"/>
      <c r="EG28" s="20"/>
      <c r="EH28" s="216"/>
      <c r="EI28" s="20"/>
      <c r="EJ28" s="218"/>
      <c r="EK28" s="18"/>
      <c r="EL28" s="216"/>
      <c r="EM28" s="20"/>
      <c r="EN28" s="216"/>
      <c r="EO28" s="20"/>
      <c r="EP28" s="216"/>
      <c r="EQ28" s="20"/>
      <c r="ER28" s="216"/>
      <c r="ES28" s="20"/>
      <c r="ET28" s="216"/>
      <c r="EU28" s="20"/>
      <c r="EV28" s="216"/>
      <c r="EW28" s="20"/>
    </row>
    <row r="29" spans="1:153" ht="10.5" customHeight="1">
      <c r="A29" s="22"/>
      <c r="B29" s="216"/>
      <c r="C29" s="216"/>
      <c r="D29" s="216"/>
      <c r="E29" s="216"/>
      <c r="F29" s="216"/>
      <c r="G29" s="216"/>
      <c r="H29" s="216"/>
      <c r="I29" s="216"/>
      <c r="J29" s="20"/>
      <c r="K29" s="20"/>
      <c r="L29" s="20"/>
      <c r="M29" s="20"/>
      <c r="N29" s="20"/>
      <c r="O29" s="20"/>
      <c r="P29" s="20"/>
      <c r="Q29" s="20"/>
      <c r="R29" s="20"/>
      <c r="S29" s="20"/>
      <c r="T29" s="20"/>
      <c r="U29" s="20"/>
      <c r="V29" s="20"/>
      <c r="W29" s="21"/>
      <c r="X29" s="22"/>
      <c r="Y29" s="216"/>
      <c r="Z29" s="216"/>
      <c r="AA29" s="216"/>
      <c r="AB29" s="216"/>
      <c r="AC29" s="216"/>
      <c r="AD29" s="216"/>
      <c r="AE29" s="216"/>
      <c r="AF29" s="216"/>
      <c r="AG29" s="20"/>
      <c r="AH29" s="20"/>
      <c r="AI29" s="20"/>
      <c r="AJ29" s="20"/>
      <c r="AK29" s="20"/>
      <c r="AL29" s="20"/>
      <c r="AM29" s="20"/>
      <c r="AN29" s="20"/>
      <c r="AO29" s="20"/>
      <c r="AP29" s="20"/>
      <c r="AQ29" s="20"/>
      <c r="AR29" s="20"/>
      <c r="AS29" s="20"/>
      <c r="AT29" s="8"/>
      <c r="AU29" s="22"/>
      <c r="AV29" s="216"/>
      <c r="AW29" s="216"/>
      <c r="AX29" s="216"/>
      <c r="AY29" s="216"/>
      <c r="AZ29" s="216"/>
      <c r="BA29" s="216"/>
      <c r="BB29" s="216"/>
      <c r="BC29" s="216"/>
      <c r="BD29" s="20"/>
      <c r="BE29" s="20"/>
      <c r="BF29" s="20"/>
      <c r="BG29" s="20"/>
      <c r="BH29" s="20"/>
      <c r="BI29" s="20"/>
      <c r="BJ29" s="20"/>
      <c r="BK29" s="20"/>
      <c r="BL29" s="20"/>
      <c r="BM29" s="20"/>
      <c r="BN29" s="20"/>
      <c r="BO29" s="20"/>
      <c r="BP29" s="20"/>
      <c r="BQ29" s="8"/>
      <c r="BR29" s="22"/>
      <c r="BS29" s="216"/>
      <c r="BT29" s="216"/>
      <c r="BU29" s="216"/>
      <c r="BV29" s="216"/>
      <c r="BW29" s="216"/>
      <c r="BX29" s="216"/>
      <c r="BY29" s="216"/>
      <c r="BZ29" s="216"/>
      <c r="CA29" s="20"/>
      <c r="CB29" s="20"/>
      <c r="CC29" s="20"/>
      <c r="CD29" s="20"/>
      <c r="CE29" s="20"/>
      <c r="CF29" s="20"/>
      <c r="CG29" s="20"/>
      <c r="CH29" s="20"/>
      <c r="CI29" s="20"/>
      <c r="CJ29" s="20"/>
      <c r="CK29" s="20"/>
      <c r="CL29" s="20"/>
      <c r="CM29" s="20"/>
      <c r="CN29" s="8"/>
      <c r="CO29" s="22"/>
      <c r="CP29" s="216"/>
      <c r="CQ29" s="216"/>
      <c r="CR29" s="216"/>
      <c r="CS29" s="216"/>
      <c r="CT29" s="216"/>
      <c r="CU29" s="216"/>
      <c r="CV29" s="216"/>
      <c r="CW29" s="216"/>
      <c r="CX29" s="20"/>
      <c r="CY29" s="20"/>
      <c r="CZ29" s="20"/>
      <c r="DA29" s="20"/>
      <c r="DB29" s="20"/>
      <c r="DC29" s="20"/>
      <c r="DD29" s="20"/>
      <c r="DE29" s="20"/>
      <c r="DF29" s="20"/>
      <c r="DG29" s="20"/>
      <c r="DH29" s="20"/>
      <c r="DI29" s="20"/>
      <c r="DJ29" s="20"/>
      <c r="DK29" s="8"/>
      <c r="DL29" s="22"/>
      <c r="DM29" s="216"/>
      <c r="DN29" s="20"/>
      <c r="DO29" s="216"/>
      <c r="DP29" s="20"/>
      <c r="DQ29" s="216"/>
      <c r="DR29" s="20"/>
      <c r="DS29" s="216"/>
      <c r="DT29" s="216"/>
      <c r="DU29" s="20"/>
      <c r="DV29" s="20"/>
      <c r="DW29" s="217"/>
      <c r="DX29" s="216"/>
      <c r="DY29" s="216"/>
      <c r="DZ29" s="20"/>
      <c r="EA29" s="20"/>
      <c r="EB29" s="216"/>
      <c r="EC29" s="216"/>
      <c r="ED29" s="20"/>
      <c r="EE29" s="20"/>
      <c r="EF29" s="216"/>
      <c r="EG29" s="20"/>
      <c r="EH29" s="216"/>
      <c r="EI29" s="20"/>
      <c r="EJ29" s="218"/>
      <c r="EK29" s="22"/>
      <c r="EL29" s="216"/>
      <c r="EM29" s="20"/>
      <c r="EN29" s="216"/>
      <c r="EO29" s="20"/>
      <c r="EP29" s="216"/>
      <c r="EQ29" s="20"/>
      <c r="ER29" s="216"/>
      <c r="ES29" s="20"/>
      <c r="ET29" s="216"/>
      <c r="EU29" s="20"/>
      <c r="EV29" s="216"/>
      <c r="EW29" s="20"/>
    </row>
    <row r="30" spans="1:153" ht="10.5" customHeight="1">
      <c r="A30" s="18" t="s">
        <v>23</v>
      </c>
      <c r="B30" s="216">
        <v>6125.28</v>
      </c>
      <c r="C30" s="216">
        <v>173.57</v>
      </c>
      <c r="D30" s="216">
        <v>4797.3599999999997</v>
      </c>
      <c r="E30" s="216">
        <v>1154.3499999999999</v>
      </c>
      <c r="F30" s="216">
        <v>2.12</v>
      </c>
      <c r="G30" s="216">
        <v>13.08</v>
      </c>
      <c r="H30" s="216">
        <v>1.65</v>
      </c>
      <c r="I30" s="216">
        <v>2.41</v>
      </c>
      <c r="J30" s="20">
        <v>19954</v>
      </c>
      <c r="K30" s="20"/>
      <c r="L30" s="20">
        <v>369064</v>
      </c>
      <c r="M30" s="20">
        <v>8989</v>
      </c>
      <c r="N30" s="20">
        <v>13030</v>
      </c>
      <c r="O30" s="20">
        <v>9431</v>
      </c>
      <c r="P30" s="20">
        <v>28208</v>
      </c>
      <c r="Q30" s="20">
        <v>5451</v>
      </c>
      <c r="R30" s="20">
        <v>5416</v>
      </c>
      <c r="S30" s="20">
        <v>122222</v>
      </c>
      <c r="T30" s="20">
        <v>64057</v>
      </c>
      <c r="U30" s="20">
        <v>43123</v>
      </c>
      <c r="V30" s="20">
        <v>15042</v>
      </c>
      <c r="X30" s="18" t="s">
        <v>23</v>
      </c>
      <c r="Y30" s="216">
        <v>7548.37</v>
      </c>
      <c r="Z30" s="216">
        <v>128.9</v>
      </c>
      <c r="AA30" s="216">
        <v>6138.83</v>
      </c>
      <c r="AB30" s="216">
        <v>1280.6400000000001</v>
      </c>
      <c r="AC30" s="216">
        <v>1.91</v>
      </c>
      <c r="AD30" s="216">
        <v>12.6</v>
      </c>
      <c r="AE30" s="216">
        <v>1.63</v>
      </c>
      <c r="AF30" s="216">
        <v>2.16</v>
      </c>
      <c r="AG30" s="20">
        <v>13336</v>
      </c>
      <c r="AH30" s="20"/>
      <c r="AI30" s="20">
        <v>313124</v>
      </c>
      <c r="AJ30" s="20">
        <v>7959</v>
      </c>
      <c r="AK30" s="20">
        <v>8936</v>
      </c>
      <c r="AL30" s="20">
        <v>6984</v>
      </c>
      <c r="AM30" s="20">
        <v>24841</v>
      </c>
      <c r="AN30" s="20">
        <v>4873</v>
      </c>
      <c r="AO30" s="20">
        <v>4142</v>
      </c>
      <c r="AP30" s="20">
        <v>100663</v>
      </c>
      <c r="AQ30" s="20">
        <v>40362</v>
      </c>
      <c r="AR30" s="20">
        <v>48857</v>
      </c>
      <c r="AS30" s="20">
        <v>11444</v>
      </c>
      <c r="AU30" s="18" t="s">
        <v>23</v>
      </c>
      <c r="AV30" s="216">
        <v>10966.47</v>
      </c>
      <c r="AW30" s="216">
        <v>204.32</v>
      </c>
      <c r="AX30" s="216">
        <v>9486.6</v>
      </c>
      <c r="AY30" s="216">
        <v>1275.55</v>
      </c>
      <c r="AZ30" s="216">
        <v>1.84</v>
      </c>
      <c r="BA30" s="216">
        <v>7.41</v>
      </c>
      <c r="BB30" s="216">
        <v>1.73</v>
      </c>
      <c r="BC30" s="216">
        <v>1.78</v>
      </c>
      <c r="BD30" s="20">
        <v>11710</v>
      </c>
      <c r="BE30" s="20"/>
      <c r="BF30" s="20">
        <v>264356</v>
      </c>
      <c r="BG30" s="20">
        <v>6879</v>
      </c>
      <c r="BH30" s="20">
        <v>7168</v>
      </c>
      <c r="BI30" s="20">
        <v>6368</v>
      </c>
      <c r="BJ30" s="20">
        <v>35689</v>
      </c>
      <c r="BK30" s="20">
        <v>3984</v>
      </c>
      <c r="BL30" s="20">
        <v>4023</v>
      </c>
      <c r="BM30" s="20">
        <v>128417</v>
      </c>
      <c r="BN30" s="20">
        <v>54013</v>
      </c>
      <c r="BO30" s="20">
        <v>65261</v>
      </c>
      <c r="BP30" s="20">
        <v>9143</v>
      </c>
      <c r="BR30" s="18" t="s">
        <v>23</v>
      </c>
      <c r="BS30" s="216">
        <v>16783.29</v>
      </c>
      <c r="BT30" s="216">
        <v>527.49</v>
      </c>
      <c r="BU30" s="216">
        <v>14887.03</v>
      </c>
      <c r="BV30" s="216">
        <v>1368.78</v>
      </c>
      <c r="BW30" s="216">
        <v>2.58</v>
      </c>
      <c r="BX30" s="216">
        <v>15.99</v>
      </c>
      <c r="BY30" s="216">
        <v>2.11</v>
      </c>
      <c r="BZ30" s="216">
        <v>2.5099999999999998</v>
      </c>
      <c r="CA30" s="20">
        <v>24823</v>
      </c>
      <c r="CB30" s="20"/>
      <c r="CC30" s="20">
        <v>422262</v>
      </c>
      <c r="CD30" s="20">
        <v>11681</v>
      </c>
      <c r="CE30" s="20">
        <v>14588</v>
      </c>
      <c r="CF30" s="20">
        <v>9610</v>
      </c>
      <c r="CG30" s="20">
        <v>26405</v>
      </c>
      <c r="CH30" s="20">
        <v>5524</v>
      </c>
      <c r="CI30" s="20">
        <v>5817</v>
      </c>
      <c r="CJ30" s="20">
        <v>416608</v>
      </c>
      <c r="CK30" s="20">
        <v>222738</v>
      </c>
      <c r="CL30" s="20">
        <v>173902</v>
      </c>
      <c r="CM30" s="20">
        <v>19968</v>
      </c>
      <c r="CO30" s="18" t="s">
        <v>23</v>
      </c>
      <c r="CP30" s="216">
        <v>14625.9</v>
      </c>
      <c r="CQ30" s="216">
        <v>488.17</v>
      </c>
      <c r="CR30" s="216">
        <v>11971.28</v>
      </c>
      <c r="CS30" s="216">
        <v>2166.4499999999998</v>
      </c>
      <c r="CT30" s="216">
        <v>2.3199999999999998</v>
      </c>
      <c r="CU30" s="216">
        <v>14.84</v>
      </c>
      <c r="CV30" s="216">
        <v>1.8</v>
      </c>
      <c r="CW30" s="216">
        <v>2.38</v>
      </c>
      <c r="CX30" s="20">
        <v>27495</v>
      </c>
      <c r="CY30" s="20"/>
      <c r="CZ30" s="20">
        <v>509857</v>
      </c>
      <c r="DA30" s="20">
        <v>10583</v>
      </c>
      <c r="DB30" s="20">
        <v>12260</v>
      </c>
      <c r="DC30" s="20">
        <v>11837</v>
      </c>
      <c r="DD30" s="20">
        <v>34350</v>
      </c>
      <c r="DE30" s="20">
        <v>5875</v>
      </c>
      <c r="DF30" s="20">
        <v>5145</v>
      </c>
      <c r="DG30" s="20">
        <v>402144</v>
      </c>
      <c r="DH30" s="20">
        <v>248896</v>
      </c>
      <c r="DI30" s="20">
        <v>126687</v>
      </c>
      <c r="DJ30" s="20">
        <v>26561</v>
      </c>
      <c r="DL30" s="18" t="s">
        <v>23</v>
      </c>
      <c r="DM30" s="216">
        <v>2438.15</v>
      </c>
      <c r="DN30" s="20">
        <v>7977</v>
      </c>
      <c r="DO30" s="216">
        <v>10.83</v>
      </c>
      <c r="DP30" s="20">
        <v>99226</v>
      </c>
      <c r="DQ30" s="216">
        <v>3.53</v>
      </c>
      <c r="DR30" s="20">
        <v>63324</v>
      </c>
      <c r="DS30" s="216">
        <v>206.07</v>
      </c>
      <c r="DT30" s="216">
        <v>32.4</v>
      </c>
      <c r="DU30" s="20">
        <v>288747</v>
      </c>
      <c r="DV30" s="20">
        <v>59503</v>
      </c>
      <c r="DW30" s="222"/>
      <c r="DX30" s="216">
        <v>81.790000000000006</v>
      </c>
      <c r="DY30" s="216">
        <v>32.200000000000003</v>
      </c>
      <c r="DZ30" s="20">
        <v>343437</v>
      </c>
      <c r="EA30" s="20">
        <v>28091</v>
      </c>
      <c r="EB30" s="216">
        <v>124.28</v>
      </c>
      <c r="EC30" s="216">
        <v>32.54</v>
      </c>
      <c r="ED30" s="20">
        <v>252751</v>
      </c>
      <c r="EE30" s="20">
        <v>31412</v>
      </c>
      <c r="EF30" s="216">
        <v>3285.39</v>
      </c>
      <c r="EG30" s="20">
        <v>5673</v>
      </c>
      <c r="EH30" s="216">
        <v>5942.98</v>
      </c>
      <c r="EI30" s="20">
        <v>4102</v>
      </c>
      <c r="EK30" s="18" t="s">
        <v>23</v>
      </c>
      <c r="EL30" s="216">
        <v>15.78</v>
      </c>
      <c r="EM30" s="20">
        <v>76669</v>
      </c>
      <c r="EN30" s="216">
        <v>3.12</v>
      </c>
      <c r="EO30" s="20">
        <v>54111</v>
      </c>
      <c r="EP30" s="216">
        <v>7976.53</v>
      </c>
      <c r="EQ30" s="20">
        <v>10627</v>
      </c>
      <c r="ER30" s="216">
        <v>6681.2</v>
      </c>
      <c r="ES30" s="20">
        <v>9602</v>
      </c>
      <c r="ET30" s="216">
        <v>3.55</v>
      </c>
      <c r="EU30" s="20">
        <v>76739</v>
      </c>
      <c r="EV30" s="216">
        <v>20.51</v>
      </c>
      <c r="EW30" s="20">
        <v>78841</v>
      </c>
    </row>
    <row r="31" spans="1:153" ht="10.5" customHeight="1">
      <c r="A31" s="18"/>
      <c r="B31" s="216"/>
      <c r="C31" s="216"/>
      <c r="D31" s="216"/>
      <c r="E31" s="216"/>
      <c r="F31" s="216"/>
      <c r="G31" s="216"/>
      <c r="H31" s="216"/>
      <c r="I31" s="216"/>
      <c r="J31" s="20"/>
      <c r="K31" s="20"/>
      <c r="L31" s="20"/>
      <c r="M31" s="20"/>
      <c r="N31" s="20"/>
      <c r="O31" s="20"/>
      <c r="P31" s="20"/>
      <c r="Q31" s="20"/>
      <c r="R31" s="20"/>
      <c r="S31" s="20"/>
      <c r="T31" s="20"/>
      <c r="U31" s="20"/>
      <c r="V31" s="20"/>
      <c r="X31" s="18"/>
      <c r="Y31" s="216"/>
      <c r="Z31" s="216"/>
      <c r="AA31" s="216"/>
      <c r="AB31" s="216"/>
      <c r="AC31" s="216"/>
      <c r="AD31" s="216"/>
      <c r="AE31" s="216"/>
      <c r="AF31" s="216"/>
      <c r="AG31" s="20"/>
      <c r="AH31" s="20"/>
      <c r="AI31" s="20"/>
      <c r="AJ31" s="20"/>
      <c r="AK31" s="20"/>
      <c r="AL31" s="20"/>
      <c r="AM31" s="20"/>
      <c r="AN31" s="20"/>
      <c r="AO31" s="20"/>
      <c r="AP31" s="20"/>
      <c r="AQ31" s="20"/>
      <c r="AR31" s="20"/>
      <c r="AS31" s="20"/>
      <c r="AU31" s="18"/>
      <c r="AV31" s="216"/>
      <c r="AW31" s="216"/>
      <c r="AX31" s="216"/>
      <c r="AY31" s="216"/>
      <c r="AZ31" s="216"/>
      <c r="BA31" s="216"/>
      <c r="BB31" s="216"/>
      <c r="BC31" s="216"/>
      <c r="BD31" s="20"/>
      <c r="BE31" s="20"/>
      <c r="BF31" s="20"/>
      <c r="BG31" s="20"/>
      <c r="BH31" s="20"/>
      <c r="BI31" s="20"/>
      <c r="BJ31" s="20"/>
      <c r="BK31" s="20"/>
      <c r="BL31" s="20"/>
      <c r="BM31" s="20"/>
      <c r="BN31" s="20"/>
      <c r="BO31" s="20"/>
      <c r="BP31" s="20"/>
      <c r="BR31" s="18"/>
      <c r="BS31" s="216"/>
      <c r="BT31" s="216"/>
      <c r="BU31" s="216"/>
      <c r="BV31" s="216"/>
      <c r="BW31" s="216"/>
      <c r="BX31" s="216"/>
      <c r="BY31" s="216"/>
      <c r="BZ31" s="216"/>
      <c r="CA31" s="20"/>
      <c r="CB31" s="20"/>
      <c r="CC31" s="20"/>
      <c r="CD31" s="20"/>
      <c r="CE31" s="20"/>
      <c r="CF31" s="20"/>
      <c r="CG31" s="20"/>
      <c r="CH31" s="20"/>
      <c r="CI31" s="20"/>
      <c r="CJ31" s="20"/>
      <c r="CK31" s="20"/>
      <c r="CL31" s="20"/>
      <c r="CM31" s="20"/>
      <c r="CO31" s="18"/>
      <c r="CP31" s="216"/>
      <c r="CQ31" s="216"/>
      <c r="CR31" s="216"/>
      <c r="CS31" s="216"/>
      <c r="CT31" s="216"/>
      <c r="CU31" s="216"/>
      <c r="CV31" s="216"/>
      <c r="CW31" s="216"/>
      <c r="CX31" s="20"/>
      <c r="CY31" s="20"/>
      <c r="CZ31" s="20"/>
      <c r="DA31" s="20"/>
      <c r="DB31" s="20"/>
      <c r="DC31" s="20"/>
      <c r="DD31" s="20"/>
      <c r="DE31" s="20"/>
      <c r="DF31" s="20"/>
      <c r="DG31" s="20"/>
      <c r="DH31" s="20"/>
      <c r="DI31" s="20"/>
      <c r="DJ31" s="20"/>
      <c r="DL31" s="18"/>
      <c r="DM31" s="216"/>
      <c r="DN31" s="20"/>
      <c r="DO31" s="216"/>
      <c r="DP31" s="20"/>
      <c r="DQ31" s="216"/>
      <c r="DR31" s="20"/>
      <c r="DS31" s="216"/>
      <c r="DT31" s="216"/>
      <c r="DU31" s="20"/>
      <c r="DV31" s="20"/>
      <c r="DW31" s="222"/>
      <c r="DX31" s="216"/>
      <c r="DY31" s="216"/>
      <c r="DZ31" s="20"/>
      <c r="EA31" s="20"/>
      <c r="EB31" s="216"/>
      <c r="EC31" s="216"/>
      <c r="ED31" s="20"/>
      <c r="EE31" s="20"/>
      <c r="EF31" s="216"/>
      <c r="EG31" s="20"/>
      <c r="EH31" s="216"/>
      <c r="EI31" s="20"/>
      <c r="EK31" s="18"/>
      <c r="EL31" s="216"/>
      <c r="EM31" s="20"/>
      <c r="EN31" s="216"/>
      <c r="EO31" s="20"/>
      <c r="EP31" s="216"/>
      <c r="EQ31" s="20"/>
      <c r="ER31" s="216"/>
      <c r="ES31" s="20"/>
      <c r="ET31" s="216"/>
      <c r="EU31" s="20"/>
      <c r="EV31" s="216"/>
      <c r="EW31" s="20"/>
    </row>
    <row r="32" spans="1:153" ht="10.5" customHeight="1">
      <c r="A32" s="18"/>
      <c r="B32" s="216"/>
      <c r="C32" s="216"/>
      <c r="D32" s="216"/>
      <c r="E32" s="216"/>
      <c r="F32" s="216"/>
      <c r="G32" s="216"/>
      <c r="H32" s="216"/>
      <c r="I32" s="216"/>
      <c r="J32" s="20"/>
      <c r="K32" s="20"/>
      <c r="L32" s="20"/>
      <c r="M32" s="20"/>
      <c r="N32" s="20"/>
      <c r="O32" s="20"/>
      <c r="P32" s="20"/>
      <c r="Q32" s="20"/>
      <c r="R32" s="20"/>
      <c r="S32" s="20"/>
      <c r="T32" s="20"/>
      <c r="U32" s="20"/>
      <c r="V32" s="20"/>
      <c r="X32" s="18"/>
      <c r="Y32" s="216"/>
      <c r="Z32" s="216"/>
      <c r="AA32" s="216"/>
      <c r="AB32" s="216"/>
      <c r="AC32" s="216"/>
      <c r="AD32" s="216"/>
      <c r="AE32" s="216"/>
      <c r="AF32" s="216"/>
      <c r="AG32" s="20"/>
      <c r="AH32" s="20"/>
      <c r="AI32" s="20"/>
      <c r="AJ32" s="20"/>
      <c r="AK32" s="20"/>
      <c r="AL32" s="20"/>
      <c r="AM32" s="20"/>
      <c r="AN32" s="20"/>
      <c r="AO32" s="20"/>
      <c r="AP32" s="20"/>
      <c r="AQ32" s="20"/>
      <c r="AR32" s="20"/>
      <c r="AS32" s="20"/>
      <c r="AU32" s="18"/>
      <c r="AV32" s="216"/>
      <c r="AW32" s="216"/>
      <c r="AX32" s="216"/>
      <c r="AY32" s="216"/>
      <c r="AZ32" s="216"/>
      <c r="BA32" s="216"/>
      <c r="BB32" s="216"/>
      <c r="BC32" s="216"/>
      <c r="BD32" s="20"/>
      <c r="BE32" s="20"/>
      <c r="BF32" s="20"/>
      <c r="BG32" s="20"/>
      <c r="BH32" s="20"/>
      <c r="BI32" s="20"/>
      <c r="BJ32" s="20"/>
      <c r="BK32" s="20"/>
      <c r="BL32" s="20"/>
      <c r="BM32" s="20"/>
      <c r="BN32" s="20"/>
      <c r="BO32" s="20"/>
      <c r="BP32" s="20"/>
      <c r="BR32" s="18"/>
      <c r="BS32" s="216"/>
      <c r="BT32" s="216"/>
      <c r="BU32" s="216"/>
      <c r="BV32" s="216"/>
      <c r="BW32" s="216"/>
      <c r="BX32" s="216"/>
      <c r="BY32" s="216"/>
      <c r="BZ32" s="216"/>
      <c r="CA32" s="20"/>
      <c r="CB32" s="20"/>
      <c r="CC32" s="20"/>
      <c r="CD32" s="20"/>
      <c r="CE32" s="20"/>
      <c r="CF32" s="20"/>
      <c r="CG32" s="20"/>
      <c r="CH32" s="20"/>
      <c r="CI32" s="20"/>
      <c r="CJ32" s="20"/>
      <c r="CK32" s="20"/>
      <c r="CL32" s="20"/>
      <c r="CM32" s="20"/>
      <c r="CO32" s="18"/>
      <c r="CP32" s="216"/>
      <c r="CQ32" s="216"/>
      <c r="CR32" s="216"/>
      <c r="CS32" s="216"/>
      <c r="CT32" s="216"/>
      <c r="CU32" s="216"/>
      <c r="CV32" s="216"/>
      <c r="CW32" s="216"/>
      <c r="CX32" s="20"/>
      <c r="CY32" s="20"/>
      <c r="CZ32" s="20"/>
      <c r="DA32" s="20"/>
      <c r="DB32" s="20"/>
      <c r="DC32" s="20"/>
      <c r="DD32" s="20"/>
      <c r="DE32" s="20"/>
      <c r="DF32" s="20"/>
      <c r="DG32" s="20"/>
      <c r="DH32" s="20"/>
      <c r="DI32" s="20"/>
      <c r="DJ32" s="20"/>
      <c r="DL32" s="18"/>
      <c r="DM32" s="216"/>
      <c r="DN32" s="20"/>
      <c r="DO32" s="216"/>
      <c r="DP32" s="20"/>
      <c r="DQ32" s="216"/>
      <c r="DR32" s="20"/>
      <c r="DS32" s="216"/>
      <c r="DT32" s="216"/>
      <c r="DU32" s="20"/>
      <c r="DV32" s="20"/>
      <c r="DW32" s="222"/>
      <c r="DX32" s="216"/>
      <c r="DY32" s="216"/>
      <c r="DZ32" s="20"/>
      <c r="EA32" s="20"/>
      <c r="EB32" s="216"/>
      <c r="EC32" s="216"/>
      <c r="ED32" s="20"/>
      <c r="EE32" s="20"/>
      <c r="EF32" s="216"/>
      <c r="EG32" s="20"/>
      <c r="EH32" s="216"/>
      <c r="EI32" s="20"/>
      <c r="EK32" s="18"/>
      <c r="EL32" s="216"/>
      <c r="EM32" s="20"/>
      <c r="EN32" s="216"/>
      <c r="EO32" s="20"/>
      <c r="EP32" s="216"/>
      <c r="EQ32" s="20"/>
      <c r="ER32" s="216"/>
      <c r="ES32" s="20"/>
      <c r="ET32" s="216"/>
      <c r="EU32" s="20"/>
      <c r="EV32" s="216"/>
      <c r="EW32" s="20"/>
    </row>
    <row r="33" spans="1:153" ht="10.5" customHeight="1">
      <c r="A33" s="22" t="s">
        <v>25</v>
      </c>
      <c r="B33" s="216">
        <v>506.5</v>
      </c>
      <c r="C33" s="216">
        <v>13.54</v>
      </c>
      <c r="D33" s="216">
        <v>395.24</v>
      </c>
      <c r="E33" s="216">
        <v>97.72</v>
      </c>
      <c r="F33" s="216">
        <v>2.14</v>
      </c>
      <c r="G33" s="216">
        <v>13.14</v>
      </c>
      <c r="H33" s="216">
        <v>1.68</v>
      </c>
      <c r="I33" s="216">
        <v>2.46</v>
      </c>
      <c r="J33" s="20">
        <v>18758</v>
      </c>
      <c r="K33" s="20"/>
      <c r="L33" s="20">
        <v>343634</v>
      </c>
      <c r="M33" s="20">
        <v>8902</v>
      </c>
      <c r="N33" s="20">
        <v>13616</v>
      </c>
      <c r="O33" s="20">
        <v>8782</v>
      </c>
      <c r="P33" s="20">
        <v>26142</v>
      </c>
      <c r="Q33" s="20">
        <v>5300</v>
      </c>
      <c r="R33" s="20">
        <v>5543</v>
      </c>
      <c r="S33" s="20">
        <v>9501</v>
      </c>
      <c r="T33" s="20">
        <v>4652</v>
      </c>
      <c r="U33" s="20">
        <v>3518</v>
      </c>
      <c r="V33" s="20">
        <v>1331</v>
      </c>
      <c r="X33" s="22" t="s">
        <v>25</v>
      </c>
      <c r="Y33" s="216">
        <v>611.75</v>
      </c>
      <c r="Z33" s="216">
        <v>10.37</v>
      </c>
      <c r="AA33" s="216">
        <v>495.61</v>
      </c>
      <c r="AB33" s="216">
        <v>105.77</v>
      </c>
      <c r="AC33" s="216">
        <v>1.95</v>
      </c>
      <c r="AD33" s="216">
        <v>12.99</v>
      </c>
      <c r="AE33" s="216">
        <v>1.67</v>
      </c>
      <c r="AF33" s="216">
        <v>2.19</v>
      </c>
      <c r="AG33" s="20">
        <v>13152</v>
      </c>
      <c r="AH33" s="20"/>
      <c r="AI33" s="20">
        <v>299810</v>
      </c>
      <c r="AJ33" s="20">
        <v>7982</v>
      </c>
      <c r="AK33" s="20">
        <v>9264</v>
      </c>
      <c r="AL33" s="20">
        <v>6736</v>
      </c>
      <c r="AM33" s="20">
        <v>23079</v>
      </c>
      <c r="AN33" s="20">
        <v>4780</v>
      </c>
      <c r="AO33" s="20">
        <v>4222</v>
      </c>
      <c r="AP33" s="20">
        <v>8046</v>
      </c>
      <c r="AQ33" s="20">
        <v>3110</v>
      </c>
      <c r="AR33" s="20">
        <v>3956</v>
      </c>
      <c r="AS33" s="20">
        <v>980</v>
      </c>
      <c r="AU33" s="22" t="s">
        <v>25</v>
      </c>
      <c r="AV33" s="216">
        <v>922.66</v>
      </c>
      <c r="AW33" s="216">
        <v>16.77</v>
      </c>
      <c r="AX33" s="216">
        <v>808.71</v>
      </c>
      <c r="AY33" s="216">
        <v>97.18</v>
      </c>
      <c r="AZ33" s="216">
        <v>1.88</v>
      </c>
      <c r="BA33" s="216">
        <v>6.69</v>
      </c>
      <c r="BB33" s="216">
        <v>1.78</v>
      </c>
      <c r="BC33" s="216">
        <v>1.84</v>
      </c>
      <c r="BD33" s="20">
        <v>10907</v>
      </c>
      <c r="BE33" s="20"/>
      <c r="BF33" s="20">
        <v>216972</v>
      </c>
      <c r="BG33" s="20">
        <v>7077</v>
      </c>
      <c r="BH33" s="20">
        <v>7207</v>
      </c>
      <c r="BI33" s="20">
        <v>5815</v>
      </c>
      <c r="BJ33" s="20">
        <v>32410</v>
      </c>
      <c r="BK33" s="20">
        <v>3975</v>
      </c>
      <c r="BL33" s="20">
        <v>3924</v>
      </c>
      <c r="BM33" s="20">
        <v>10063</v>
      </c>
      <c r="BN33" s="20">
        <v>3639</v>
      </c>
      <c r="BO33" s="20">
        <v>5723</v>
      </c>
      <c r="BP33" s="20">
        <v>700</v>
      </c>
      <c r="BR33" s="22" t="s">
        <v>25</v>
      </c>
      <c r="BS33" s="216">
        <v>1376.9</v>
      </c>
      <c r="BT33" s="216">
        <v>37.25</v>
      </c>
      <c r="BU33" s="216">
        <v>1221.81</v>
      </c>
      <c r="BV33" s="216">
        <v>117.85</v>
      </c>
      <c r="BW33" s="216">
        <v>2.5499999999999998</v>
      </c>
      <c r="BX33" s="216">
        <v>15.41</v>
      </c>
      <c r="BY33" s="216">
        <v>2.15</v>
      </c>
      <c r="BZ33" s="216">
        <v>2.65</v>
      </c>
      <c r="CA33" s="20">
        <v>20367</v>
      </c>
      <c r="CB33" s="20"/>
      <c r="CC33" s="20">
        <v>331292</v>
      </c>
      <c r="CD33" s="20">
        <v>11240</v>
      </c>
      <c r="CE33" s="20">
        <v>16709</v>
      </c>
      <c r="CF33" s="20">
        <v>7991</v>
      </c>
      <c r="CG33" s="20">
        <v>21500</v>
      </c>
      <c r="CH33" s="20">
        <v>5236</v>
      </c>
      <c r="CI33" s="20">
        <v>6307</v>
      </c>
      <c r="CJ33" s="20">
        <v>28043</v>
      </c>
      <c r="CK33" s="20">
        <v>12341</v>
      </c>
      <c r="CL33" s="20">
        <v>13733</v>
      </c>
      <c r="CM33" s="20">
        <v>1969</v>
      </c>
      <c r="CO33" s="22" t="s">
        <v>25</v>
      </c>
      <c r="CP33" s="216">
        <v>1266.46</v>
      </c>
      <c r="CQ33" s="216">
        <v>65.83</v>
      </c>
      <c r="CR33" s="216">
        <v>996.87</v>
      </c>
      <c r="CS33" s="216">
        <v>203.76</v>
      </c>
      <c r="CT33" s="216">
        <v>2.5299999999999998</v>
      </c>
      <c r="CU33" s="216">
        <v>11.95</v>
      </c>
      <c r="CV33" s="216">
        <v>1.82</v>
      </c>
      <c r="CW33" s="216">
        <v>2.95</v>
      </c>
      <c r="CX33" s="20">
        <v>26804</v>
      </c>
      <c r="CY33" s="20"/>
      <c r="CZ33" s="20">
        <v>279236</v>
      </c>
      <c r="DA33" s="20">
        <v>12051</v>
      </c>
      <c r="DB33" s="20">
        <v>17427</v>
      </c>
      <c r="DC33" s="20">
        <v>10596</v>
      </c>
      <c r="DD33" s="20">
        <v>23362</v>
      </c>
      <c r="DE33" s="20">
        <v>6619</v>
      </c>
      <c r="DF33" s="20">
        <v>5900</v>
      </c>
      <c r="DG33" s="20">
        <v>33946</v>
      </c>
      <c r="DH33" s="20">
        <v>18382</v>
      </c>
      <c r="DI33" s="20">
        <v>12013</v>
      </c>
      <c r="DJ33" s="20">
        <v>3551</v>
      </c>
      <c r="DL33" s="22" t="s">
        <v>25</v>
      </c>
      <c r="DM33" s="216">
        <v>199.22</v>
      </c>
      <c r="DN33" s="20">
        <v>7928</v>
      </c>
      <c r="DO33" s="216">
        <v>0.91</v>
      </c>
      <c r="DP33" s="20">
        <v>75099</v>
      </c>
      <c r="DQ33" s="216">
        <v>0.3</v>
      </c>
      <c r="DR33" s="20">
        <v>47242</v>
      </c>
      <c r="DS33" s="216">
        <v>17.91</v>
      </c>
      <c r="DT33" s="216">
        <v>31.89</v>
      </c>
      <c r="DU33" s="20">
        <v>285548</v>
      </c>
      <c r="DV33" s="20">
        <v>5115</v>
      </c>
      <c r="DW33" s="222"/>
      <c r="DX33" s="216">
        <v>7.74</v>
      </c>
      <c r="DY33" s="216">
        <v>31.25</v>
      </c>
      <c r="DZ33" s="20">
        <v>344885</v>
      </c>
      <c r="EA33" s="20">
        <v>2671</v>
      </c>
      <c r="EB33" s="216">
        <v>10.17</v>
      </c>
      <c r="EC33" s="216">
        <v>32.369999999999997</v>
      </c>
      <c r="ED33" s="20">
        <v>240353</v>
      </c>
      <c r="EE33" s="20">
        <v>2444</v>
      </c>
      <c r="EF33" s="216">
        <v>264.08999999999997</v>
      </c>
      <c r="EG33" s="20">
        <v>5670</v>
      </c>
      <c r="EH33" s="216">
        <v>517.92999999999995</v>
      </c>
      <c r="EI33" s="20">
        <v>4033</v>
      </c>
      <c r="EK33" s="22" t="s">
        <v>25</v>
      </c>
      <c r="EL33" s="216">
        <v>1.34</v>
      </c>
      <c r="EM33" s="20">
        <v>69429</v>
      </c>
      <c r="EN33" s="216">
        <v>0.24</v>
      </c>
      <c r="EO33" s="20">
        <v>59812</v>
      </c>
      <c r="EP33" s="216">
        <v>659.33</v>
      </c>
      <c r="EQ33" s="20">
        <v>10924</v>
      </c>
      <c r="ER33" s="216">
        <v>536.04999999999995</v>
      </c>
      <c r="ES33" s="20">
        <v>10457</v>
      </c>
      <c r="ET33" s="216">
        <v>0.28000000000000003</v>
      </c>
      <c r="EU33" s="20">
        <v>74705</v>
      </c>
      <c r="EV33" s="216">
        <v>1.7</v>
      </c>
      <c r="EW33" s="20">
        <v>69131</v>
      </c>
    </row>
    <row r="34" spans="1:153" ht="10.5" customHeight="1">
      <c r="A34" s="22" t="s">
        <v>289</v>
      </c>
      <c r="B34" s="216">
        <v>511.15</v>
      </c>
      <c r="C34" s="216">
        <v>13.77</v>
      </c>
      <c r="D34" s="216">
        <v>401.51</v>
      </c>
      <c r="E34" s="216">
        <v>95.87</v>
      </c>
      <c r="F34" s="216">
        <v>2.0699999999999998</v>
      </c>
      <c r="G34" s="216">
        <v>12.56</v>
      </c>
      <c r="H34" s="216">
        <v>1.65</v>
      </c>
      <c r="I34" s="216">
        <v>2.35</v>
      </c>
      <c r="J34" s="20">
        <v>18344</v>
      </c>
      <c r="K34" s="20"/>
      <c r="L34" s="20">
        <v>335435</v>
      </c>
      <c r="M34" s="20">
        <v>8826</v>
      </c>
      <c r="N34" s="20">
        <v>12669</v>
      </c>
      <c r="O34" s="20">
        <v>8855</v>
      </c>
      <c r="P34" s="20">
        <v>26705</v>
      </c>
      <c r="Q34" s="20">
        <v>5364</v>
      </c>
      <c r="R34" s="20">
        <v>5390</v>
      </c>
      <c r="S34" s="20">
        <v>9377</v>
      </c>
      <c r="T34" s="20">
        <v>4619</v>
      </c>
      <c r="U34" s="20">
        <v>3544</v>
      </c>
      <c r="V34" s="20">
        <v>1215</v>
      </c>
      <c r="X34" s="22" t="s">
        <v>289</v>
      </c>
      <c r="Y34" s="216">
        <v>634.29999999999995</v>
      </c>
      <c r="Z34" s="216">
        <v>10.97</v>
      </c>
      <c r="AA34" s="216">
        <v>519.14</v>
      </c>
      <c r="AB34" s="216">
        <v>104.19</v>
      </c>
      <c r="AC34" s="216">
        <v>1.91</v>
      </c>
      <c r="AD34" s="216">
        <v>12.64</v>
      </c>
      <c r="AE34" s="216">
        <v>1.64</v>
      </c>
      <c r="AF34" s="216">
        <v>2.16</v>
      </c>
      <c r="AG34" s="20">
        <v>12990</v>
      </c>
      <c r="AH34" s="20"/>
      <c r="AI34" s="20">
        <v>300126</v>
      </c>
      <c r="AJ34" s="20">
        <v>7774</v>
      </c>
      <c r="AK34" s="20">
        <v>8755</v>
      </c>
      <c r="AL34" s="20">
        <v>6789</v>
      </c>
      <c r="AM34" s="20">
        <v>23750</v>
      </c>
      <c r="AN34" s="20">
        <v>4750</v>
      </c>
      <c r="AO34" s="20">
        <v>4046</v>
      </c>
      <c r="AP34" s="20">
        <v>8239</v>
      </c>
      <c r="AQ34" s="20">
        <v>3291</v>
      </c>
      <c r="AR34" s="20">
        <v>4036</v>
      </c>
      <c r="AS34" s="20">
        <v>912</v>
      </c>
      <c r="AU34" s="22" t="s">
        <v>289</v>
      </c>
      <c r="AV34" s="216">
        <v>926.63</v>
      </c>
      <c r="AW34" s="216">
        <v>19.03</v>
      </c>
      <c r="AX34" s="216">
        <v>806.19</v>
      </c>
      <c r="AY34" s="216">
        <v>101.41</v>
      </c>
      <c r="AZ34" s="216">
        <v>1.84</v>
      </c>
      <c r="BA34" s="216">
        <v>6.37</v>
      </c>
      <c r="BB34" s="216">
        <v>1.74</v>
      </c>
      <c r="BC34" s="216">
        <v>1.75</v>
      </c>
      <c r="BD34" s="20">
        <v>10726</v>
      </c>
      <c r="BE34" s="20"/>
      <c r="BF34" s="20">
        <v>206003</v>
      </c>
      <c r="BG34" s="20">
        <v>6557</v>
      </c>
      <c r="BH34" s="20">
        <v>7228</v>
      </c>
      <c r="BI34" s="20">
        <v>5843</v>
      </c>
      <c r="BJ34" s="20">
        <v>32348</v>
      </c>
      <c r="BK34" s="20">
        <v>3770</v>
      </c>
      <c r="BL34" s="20">
        <v>4126</v>
      </c>
      <c r="BM34" s="20">
        <v>9939</v>
      </c>
      <c r="BN34" s="20">
        <v>3920</v>
      </c>
      <c r="BO34" s="20">
        <v>5286</v>
      </c>
      <c r="BP34" s="20">
        <v>733</v>
      </c>
      <c r="BR34" s="22" t="s">
        <v>289</v>
      </c>
      <c r="BS34" s="216">
        <v>1378.6</v>
      </c>
      <c r="BT34" s="216">
        <v>38.229999999999997</v>
      </c>
      <c r="BU34" s="216">
        <v>1227.7</v>
      </c>
      <c r="BV34" s="216">
        <v>112.68</v>
      </c>
      <c r="BW34" s="216">
        <v>2.5</v>
      </c>
      <c r="BX34" s="216">
        <v>15.35</v>
      </c>
      <c r="BY34" s="216">
        <v>2.11</v>
      </c>
      <c r="BZ34" s="216">
        <v>2.4300000000000002</v>
      </c>
      <c r="CA34" s="20">
        <v>22282</v>
      </c>
      <c r="CB34" s="20"/>
      <c r="CC34" s="20">
        <v>409248</v>
      </c>
      <c r="CD34" s="20">
        <v>10997</v>
      </c>
      <c r="CE34" s="20">
        <v>13952</v>
      </c>
      <c r="CF34" s="20">
        <v>8911</v>
      </c>
      <c r="CG34" s="20">
        <v>26660</v>
      </c>
      <c r="CH34" s="20">
        <v>5218</v>
      </c>
      <c r="CI34" s="20">
        <v>5752</v>
      </c>
      <c r="CJ34" s="20">
        <v>30718</v>
      </c>
      <c r="CK34" s="20">
        <v>15645</v>
      </c>
      <c r="CL34" s="20">
        <v>13501</v>
      </c>
      <c r="CM34" s="20">
        <v>1572</v>
      </c>
      <c r="CO34" s="22" t="s">
        <v>289</v>
      </c>
      <c r="CP34" s="216">
        <v>1212.7</v>
      </c>
      <c r="CQ34" s="216">
        <v>34.92</v>
      </c>
      <c r="CR34" s="216">
        <v>1009.52</v>
      </c>
      <c r="CS34" s="216">
        <v>168.25</v>
      </c>
      <c r="CT34" s="216">
        <v>2.2799999999999998</v>
      </c>
      <c r="CU34" s="216">
        <v>14.64</v>
      </c>
      <c r="CV34" s="216">
        <v>1.82</v>
      </c>
      <c r="CW34" s="216">
        <v>2.4700000000000002</v>
      </c>
      <c r="CX34" s="20">
        <v>33113</v>
      </c>
      <c r="CY34" s="20"/>
      <c r="CZ34" s="20">
        <v>731554</v>
      </c>
      <c r="DA34" s="20">
        <v>12281</v>
      </c>
      <c r="DB34" s="20">
        <v>13150</v>
      </c>
      <c r="DC34" s="20">
        <v>14506</v>
      </c>
      <c r="DD34" s="20">
        <v>49982</v>
      </c>
      <c r="DE34" s="20">
        <v>6733</v>
      </c>
      <c r="DF34" s="20">
        <v>5320</v>
      </c>
      <c r="DG34" s="20">
        <v>40157</v>
      </c>
      <c r="DH34" s="20">
        <v>25546</v>
      </c>
      <c r="DI34" s="20">
        <v>12398</v>
      </c>
      <c r="DJ34" s="20">
        <v>2213</v>
      </c>
      <c r="DL34" s="22" t="s">
        <v>289</v>
      </c>
      <c r="DM34" s="216">
        <v>202.15</v>
      </c>
      <c r="DN34" s="20">
        <v>7883</v>
      </c>
      <c r="DO34" s="216">
        <v>0.84</v>
      </c>
      <c r="DP34" s="20">
        <v>87872</v>
      </c>
      <c r="DQ34" s="216">
        <v>0.36</v>
      </c>
      <c r="DR34" s="20">
        <v>56301</v>
      </c>
      <c r="DS34" s="216">
        <v>18.14</v>
      </c>
      <c r="DT34" s="216">
        <v>31.36</v>
      </c>
      <c r="DU34" s="20">
        <v>269975</v>
      </c>
      <c r="DV34" s="20">
        <v>4897</v>
      </c>
      <c r="DW34" s="222"/>
      <c r="DX34" s="216">
        <v>7.49</v>
      </c>
      <c r="DY34" s="216">
        <v>31.8</v>
      </c>
      <c r="DZ34" s="20">
        <v>329905</v>
      </c>
      <c r="EA34" s="20">
        <v>2471</v>
      </c>
      <c r="EB34" s="216">
        <v>10.65</v>
      </c>
      <c r="EC34" s="216">
        <v>31.04</v>
      </c>
      <c r="ED34" s="20">
        <v>227828</v>
      </c>
      <c r="EE34" s="20">
        <v>2426</v>
      </c>
      <c r="EF34" s="216">
        <v>272.93</v>
      </c>
      <c r="EG34" s="20">
        <v>5535</v>
      </c>
      <c r="EH34" s="216">
        <v>501.31</v>
      </c>
      <c r="EI34" s="20">
        <v>4056</v>
      </c>
      <c r="EK34" s="22" t="s">
        <v>289</v>
      </c>
      <c r="EL34" s="216">
        <v>1.45</v>
      </c>
      <c r="EM34" s="20">
        <v>65571</v>
      </c>
      <c r="EN34" s="216">
        <v>0.13</v>
      </c>
      <c r="EO34" s="20">
        <v>38366</v>
      </c>
      <c r="EP34" s="216">
        <v>657.95</v>
      </c>
      <c r="EQ34" s="20">
        <v>10421</v>
      </c>
      <c r="ER34" s="216">
        <v>530.16</v>
      </c>
      <c r="ES34" s="20">
        <v>8068</v>
      </c>
      <c r="ET34" s="216">
        <v>0.3</v>
      </c>
      <c r="EU34" s="20">
        <v>71549</v>
      </c>
      <c r="EV34" s="216">
        <v>1.72</v>
      </c>
      <c r="EW34" s="20">
        <v>69257</v>
      </c>
    </row>
    <row r="35" spans="1:153" ht="10.5" customHeight="1">
      <c r="A35" s="22" t="s">
        <v>290</v>
      </c>
      <c r="B35" s="216">
        <v>501.57</v>
      </c>
      <c r="C35" s="216">
        <v>15.27</v>
      </c>
      <c r="D35" s="216">
        <v>388.88</v>
      </c>
      <c r="E35" s="216">
        <v>97.42</v>
      </c>
      <c r="F35" s="216">
        <v>2.17</v>
      </c>
      <c r="G35" s="216">
        <v>12.83</v>
      </c>
      <c r="H35" s="216">
        <v>1.68</v>
      </c>
      <c r="I35" s="216">
        <v>2.4500000000000002</v>
      </c>
      <c r="J35" s="20">
        <v>20591</v>
      </c>
      <c r="K35" s="20"/>
      <c r="L35" s="20">
        <v>361067</v>
      </c>
      <c r="M35" s="20">
        <v>9104</v>
      </c>
      <c r="N35" s="20">
        <v>13080</v>
      </c>
      <c r="O35" s="20">
        <v>9495</v>
      </c>
      <c r="P35" s="20">
        <v>28134</v>
      </c>
      <c r="Q35" s="20">
        <v>5425</v>
      </c>
      <c r="R35" s="20">
        <v>5328</v>
      </c>
      <c r="S35" s="20">
        <v>10328</v>
      </c>
      <c r="T35" s="20">
        <v>5513</v>
      </c>
      <c r="U35" s="20">
        <v>3540</v>
      </c>
      <c r="V35" s="20">
        <v>1274</v>
      </c>
      <c r="X35" s="22" t="s">
        <v>290</v>
      </c>
      <c r="Y35" s="216">
        <v>633.45000000000005</v>
      </c>
      <c r="Z35" s="216">
        <v>10.66</v>
      </c>
      <c r="AA35" s="216">
        <v>511.47</v>
      </c>
      <c r="AB35" s="216">
        <v>111.32</v>
      </c>
      <c r="AC35" s="216">
        <v>1.92</v>
      </c>
      <c r="AD35" s="216">
        <v>12.94</v>
      </c>
      <c r="AE35" s="216">
        <v>1.63</v>
      </c>
      <c r="AF35" s="216">
        <v>2.17</v>
      </c>
      <c r="AG35" s="20">
        <v>13112</v>
      </c>
      <c r="AH35" s="20"/>
      <c r="AI35" s="20">
        <v>312547</v>
      </c>
      <c r="AJ35" s="20">
        <v>7800</v>
      </c>
      <c r="AK35" s="20">
        <v>8844</v>
      </c>
      <c r="AL35" s="20">
        <v>6838</v>
      </c>
      <c r="AM35" s="20">
        <v>24162</v>
      </c>
      <c r="AN35" s="20">
        <v>4774</v>
      </c>
      <c r="AO35" s="20">
        <v>4084</v>
      </c>
      <c r="AP35" s="20">
        <v>8306</v>
      </c>
      <c r="AQ35" s="20">
        <v>3332</v>
      </c>
      <c r="AR35" s="20">
        <v>3989</v>
      </c>
      <c r="AS35" s="20">
        <v>984</v>
      </c>
      <c r="AU35" s="22" t="s">
        <v>290</v>
      </c>
      <c r="AV35" s="216">
        <v>953.07</v>
      </c>
      <c r="AW35" s="216">
        <v>19.47</v>
      </c>
      <c r="AX35" s="216">
        <v>820.64</v>
      </c>
      <c r="AY35" s="216">
        <v>112.96</v>
      </c>
      <c r="AZ35" s="216">
        <v>1.8</v>
      </c>
      <c r="BA35" s="216">
        <v>6.56</v>
      </c>
      <c r="BB35" s="216">
        <v>1.69</v>
      </c>
      <c r="BC35" s="216">
        <v>1.79</v>
      </c>
      <c r="BD35" s="20">
        <v>11038</v>
      </c>
      <c r="BE35" s="20"/>
      <c r="BF35" s="20">
        <v>229108</v>
      </c>
      <c r="BG35" s="20">
        <v>6387</v>
      </c>
      <c r="BH35" s="20">
        <v>7233</v>
      </c>
      <c r="BI35" s="20">
        <v>6136</v>
      </c>
      <c r="BJ35" s="20">
        <v>34903</v>
      </c>
      <c r="BK35" s="20">
        <v>3785</v>
      </c>
      <c r="BL35" s="20">
        <v>4046</v>
      </c>
      <c r="BM35" s="20">
        <v>10520</v>
      </c>
      <c r="BN35" s="20">
        <v>4461</v>
      </c>
      <c r="BO35" s="20">
        <v>5242</v>
      </c>
      <c r="BP35" s="20">
        <v>817</v>
      </c>
      <c r="BR35" s="22" t="s">
        <v>290</v>
      </c>
      <c r="BS35" s="216">
        <v>1440.41</v>
      </c>
      <c r="BT35" s="216">
        <v>42.81</v>
      </c>
      <c r="BU35" s="216">
        <v>1286.3</v>
      </c>
      <c r="BV35" s="216">
        <v>111.3</v>
      </c>
      <c r="BW35" s="216">
        <v>2.61</v>
      </c>
      <c r="BX35" s="216">
        <v>16.14</v>
      </c>
      <c r="BY35" s="216">
        <v>2.16</v>
      </c>
      <c r="BZ35" s="216">
        <v>2.62</v>
      </c>
      <c r="CA35" s="20">
        <v>26904</v>
      </c>
      <c r="CB35" s="20"/>
      <c r="CC35" s="20">
        <v>526163</v>
      </c>
      <c r="CD35" s="20">
        <v>11328</v>
      </c>
      <c r="CE35" s="20">
        <v>14885</v>
      </c>
      <c r="CF35" s="20">
        <v>10302</v>
      </c>
      <c r="CG35" s="20">
        <v>32592</v>
      </c>
      <c r="CH35" s="20">
        <v>5244</v>
      </c>
      <c r="CI35" s="20">
        <v>5678</v>
      </c>
      <c r="CJ35" s="20">
        <v>38752</v>
      </c>
      <c r="CK35" s="20">
        <v>22524</v>
      </c>
      <c r="CL35" s="20">
        <v>14571</v>
      </c>
      <c r="CM35" s="20">
        <v>1657</v>
      </c>
      <c r="CO35" s="22" t="s">
        <v>290</v>
      </c>
      <c r="CP35" s="216">
        <v>1268.3699999999999</v>
      </c>
      <c r="CQ35" s="216">
        <v>41.53</v>
      </c>
      <c r="CR35" s="216">
        <v>1031.95</v>
      </c>
      <c r="CS35" s="216">
        <v>194.89</v>
      </c>
      <c r="CT35" s="216">
        <v>2.15</v>
      </c>
      <c r="CU35" s="216">
        <v>9.15</v>
      </c>
      <c r="CV35" s="216">
        <v>1.85</v>
      </c>
      <c r="CW35" s="216">
        <v>2.2999999999999998</v>
      </c>
      <c r="CX35" s="20">
        <v>22365</v>
      </c>
      <c r="CY35" s="20"/>
      <c r="CZ35" s="20">
        <v>382469</v>
      </c>
      <c r="DA35" s="20">
        <v>10034</v>
      </c>
      <c r="DB35" s="20">
        <v>10918</v>
      </c>
      <c r="DC35" s="20">
        <v>10385</v>
      </c>
      <c r="DD35" s="20">
        <v>41782</v>
      </c>
      <c r="DE35" s="20">
        <v>5438</v>
      </c>
      <c r="DF35" s="20">
        <v>4757</v>
      </c>
      <c r="DG35" s="20">
        <v>28367</v>
      </c>
      <c r="DH35" s="20">
        <v>15885</v>
      </c>
      <c r="DI35" s="20">
        <v>10354</v>
      </c>
      <c r="DJ35" s="20">
        <v>2128</v>
      </c>
      <c r="DL35" s="22" t="s">
        <v>290</v>
      </c>
      <c r="DM35" s="216">
        <v>196.63</v>
      </c>
      <c r="DN35" s="20">
        <v>7673</v>
      </c>
      <c r="DO35" s="216">
        <v>1</v>
      </c>
      <c r="DP35" s="20">
        <v>122274</v>
      </c>
      <c r="DQ35" s="216">
        <v>0.4</v>
      </c>
      <c r="DR35" s="20">
        <v>52262</v>
      </c>
      <c r="DS35" s="216">
        <v>17.21</v>
      </c>
      <c r="DT35" s="216">
        <v>32.68</v>
      </c>
      <c r="DU35" s="20">
        <v>302223</v>
      </c>
      <c r="DV35" s="20">
        <v>5202</v>
      </c>
      <c r="DW35" s="222"/>
      <c r="DX35" s="216">
        <v>6.8</v>
      </c>
      <c r="DY35" s="216">
        <v>32.26</v>
      </c>
      <c r="DZ35" s="20">
        <v>349508</v>
      </c>
      <c r="EA35" s="20">
        <v>2378</v>
      </c>
      <c r="EB35" s="216">
        <v>10.41</v>
      </c>
      <c r="EC35" s="216">
        <v>32.950000000000003</v>
      </c>
      <c r="ED35" s="20">
        <v>271326</v>
      </c>
      <c r="EE35" s="20">
        <v>2825</v>
      </c>
      <c r="EF35" s="216">
        <v>269.08999999999997</v>
      </c>
      <c r="EG35" s="20">
        <v>5389</v>
      </c>
      <c r="EH35" s="216">
        <v>505.87</v>
      </c>
      <c r="EI35" s="20">
        <v>3742</v>
      </c>
      <c r="EK35" s="22" t="s">
        <v>290</v>
      </c>
      <c r="EL35" s="216">
        <v>1.37</v>
      </c>
      <c r="EM35" s="20">
        <v>89912</v>
      </c>
      <c r="EN35" s="216">
        <v>0.26</v>
      </c>
      <c r="EO35" s="20">
        <v>39334</v>
      </c>
      <c r="EP35" s="216">
        <v>684.59</v>
      </c>
      <c r="EQ35" s="20">
        <v>10261</v>
      </c>
      <c r="ER35" s="216">
        <v>562.29999999999995</v>
      </c>
      <c r="ES35" s="20">
        <v>10250</v>
      </c>
      <c r="ET35" s="216">
        <v>0.32</v>
      </c>
      <c r="EU35" s="20">
        <v>85817</v>
      </c>
      <c r="EV35" s="216">
        <v>1.86</v>
      </c>
      <c r="EW35" s="20">
        <v>89149</v>
      </c>
    </row>
    <row r="36" spans="1:153" ht="10.5" customHeight="1">
      <c r="A36" s="18"/>
      <c r="B36" s="216"/>
      <c r="C36" s="216"/>
      <c r="D36" s="216"/>
      <c r="E36" s="216"/>
      <c r="F36" s="216"/>
      <c r="G36" s="216"/>
      <c r="H36" s="216"/>
      <c r="I36" s="216"/>
      <c r="J36" s="20"/>
      <c r="K36" s="20"/>
      <c r="L36" s="20"/>
      <c r="M36" s="20"/>
      <c r="N36" s="20"/>
      <c r="O36" s="20"/>
      <c r="P36" s="20"/>
      <c r="Q36" s="20"/>
      <c r="R36" s="20"/>
      <c r="S36" s="20"/>
      <c r="T36" s="20"/>
      <c r="U36" s="20"/>
      <c r="V36" s="20"/>
      <c r="X36" s="18"/>
      <c r="Y36" s="216"/>
      <c r="Z36" s="216"/>
      <c r="AA36" s="216"/>
      <c r="AB36" s="216"/>
      <c r="AC36" s="216"/>
      <c r="AD36" s="216"/>
      <c r="AE36" s="216"/>
      <c r="AF36" s="216"/>
      <c r="AG36" s="20"/>
      <c r="AH36" s="20"/>
      <c r="AI36" s="20"/>
      <c r="AJ36" s="20"/>
      <c r="AK36" s="20"/>
      <c r="AL36" s="20"/>
      <c r="AM36" s="20"/>
      <c r="AN36" s="20"/>
      <c r="AO36" s="20"/>
      <c r="AP36" s="20"/>
      <c r="AQ36" s="20"/>
      <c r="AR36" s="20"/>
      <c r="AS36" s="20"/>
      <c r="AU36" s="18"/>
      <c r="AV36" s="216"/>
      <c r="AW36" s="216"/>
      <c r="AX36" s="216"/>
      <c r="AY36" s="216"/>
      <c r="AZ36" s="216"/>
      <c r="BA36" s="216"/>
      <c r="BB36" s="216"/>
      <c r="BC36" s="216"/>
      <c r="BD36" s="20"/>
      <c r="BE36" s="20"/>
      <c r="BF36" s="20"/>
      <c r="BG36" s="20"/>
      <c r="BH36" s="20"/>
      <c r="BI36" s="20"/>
      <c r="BJ36" s="20"/>
      <c r="BK36" s="20"/>
      <c r="BL36" s="20"/>
      <c r="BM36" s="20"/>
      <c r="BN36" s="20"/>
      <c r="BO36" s="20"/>
      <c r="BP36" s="20"/>
      <c r="BR36" s="18"/>
      <c r="BS36" s="216"/>
      <c r="BT36" s="216"/>
      <c r="BU36" s="216"/>
      <c r="BV36" s="216"/>
      <c r="BW36" s="216"/>
      <c r="BX36" s="216"/>
      <c r="BY36" s="216"/>
      <c r="BZ36" s="216"/>
      <c r="CA36" s="20"/>
      <c r="CB36" s="20"/>
      <c r="CC36" s="20"/>
      <c r="CD36" s="20"/>
      <c r="CE36" s="20"/>
      <c r="CF36" s="20"/>
      <c r="CG36" s="20"/>
      <c r="CH36" s="20"/>
      <c r="CI36" s="20"/>
      <c r="CJ36" s="20"/>
      <c r="CK36" s="20"/>
      <c r="CL36" s="20"/>
      <c r="CM36" s="20"/>
      <c r="CO36" s="18"/>
      <c r="CP36" s="216"/>
      <c r="CQ36" s="216"/>
      <c r="CR36" s="216"/>
      <c r="CS36" s="216"/>
      <c r="CT36" s="216"/>
      <c r="CU36" s="216"/>
      <c r="CV36" s="216"/>
      <c r="CW36" s="216"/>
      <c r="CX36" s="20"/>
      <c r="CY36" s="20"/>
      <c r="CZ36" s="20"/>
      <c r="DA36" s="20"/>
      <c r="DB36" s="20"/>
      <c r="DC36" s="20"/>
      <c r="DD36" s="20"/>
      <c r="DE36" s="20"/>
      <c r="DF36" s="20"/>
      <c r="DG36" s="20"/>
      <c r="DH36" s="20"/>
      <c r="DI36" s="20"/>
      <c r="DJ36" s="20"/>
      <c r="DL36" s="18"/>
      <c r="DM36" s="216"/>
      <c r="DN36" s="20"/>
      <c r="DO36" s="216"/>
      <c r="DP36" s="20"/>
      <c r="DQ36" s="216"/>
      <c r="DR36" s="20"/>
      <c r="DS36" s="216"/>
      <c r="DT36" s="216"/>
      <c r="DU36" s="20"/>
      <c r="DV36" s="20"/>
      <c r="DW36" s="222"/>
      <c r="DX36" s="216"/>
      <c r="DY36" s="216"/>
      <c r="DZ36" s="20"/>
      <c r="EA36" s="20"/>
      <c r="EB36" s="216"/>
      <c r="EC36" s="216"/>
      <c r="ED36" s="20"/>
      <c r="EE36" s="20"/>
      <c r="EF36" s="216"/>
      <c r="EG36" s="20"/>
      <c r="EH36" s="216"/>
      <c r="EI36" s="20"/>
      <c r="EK36" s="18"/>
      <c r="EL36" s="216"/>
      <c r="EM36" s="20"/>
      <c r="EN36" s="216"/>
      <c r="EO36" s="20"/>
      <c r="EP36" s="216"/>
      <c r="EQ36" s="20"/>
      <c r="ER36" s="216"/>
      <c r="ES36" s="20"/>
      <c r="ET36" s="216"/>
      <c r="EU36" s="20"/>
      <c r="EV36" s="216"/>
      <c r="EW36" s="20"/>
    </row>
    <row r="37" spans="1:153" ht="10.5" customHeight="1">
      <c r="A37" s="22" t="s">
        <v>291</v>
      </c>
      <c r="B37" s="216">
        <v>513.15</v>
      </c>
      <c r="C37" s="216">
        <v>16.25</v>
      </c>
      <c r="D37" s="216">
        <v>396.48</v>
      </c>
      <c r="E37" s="216">
        <v>100.42</v>
      </c>
      <c r="F37" s="216">
        <v>2.21</v>
      </c>
      <c r="G37" s="216">
        <v>12.78</v>
      </c>
      <c r="H37" s="216">
        <v>1.71</v>
      </c>
      <c r="I37" s="216">
        <v>2.5</v>
      </c>
      <c r="J37" s="20">
        <v>21141</v>
      </c>
      <c r="K37" s="20"/>
      <c r="L37" s="20">
        <v>360673</v>
      </c>
      <c r="M37" s="20">
        <v>9201</v>
      </c>
      <c r="N37" s="20">
        <v>13352</v>
      </c>
      <c r="O37" s="20">
        <v>9555</v>
      </c>
      <c r="P37" s="20">
        <v>28213</v>
      </c>
      <c r="Q37" s="20">
        <v>5391</v>
      </c>
      <c r="R37" s="20">
        <v>5340</v>
      </c>
      <c r="S37" s="20">
        <v>10849</v>
      </c>
      <c r="T37" s="20">
        <v>5860</v>
      </c>
      <c r="U37" s="20">
        <v>3648</v>
      </c>
      <c r="V37" s="20">
        <v>1341</v>
      </c>
      <c r="X37" s="22" t="s">
        <v>291</v>
      </c>
      <c r="Y37" s="216">
        <v>640.42999999999995</v>
      </c>
      <c r="Z37" s="216">
        <v>11.73</v>
      </c>
      <c r="AA37" s="216">
        <v>513.91</v>
      </c>
      <c r="AB37" s="216">
        <v>114.79</v>
      </c>
      <c r="AC37" s="216">
        <v>1.95</v>
      </c>
      <c r="AD37" s="216">
        <v>12.42</v>
      </c>
      <c r="AE37" s="216">
        <v>1.66</v>
      </c>
      <c r="AF37" s="216">
        <v>2.19</v>
      </c>
      <c r="AG37" s="20">
        <v>13674</v>
      </c>
      <c r="AH37" s="20"/>
      <c r="AI37" s="20">
        <v>310260</v>
      </c>
      <c r="AJ37" s="20">
        <v>7943</v>
      </c>
      <c r="AK37" s="20">
        <v>9025</v>
      </c>
      <c r="AL37" s="20">
        <v>7020</v>
      </c>
      <c r="AM37" s="20">
        <v>24982</v>
      </c>
      <c r="AN37" s="20">
        <v>4798</v>
      </c>
      <c r="AO37" s="20">
        <v>4129</v>
      </c>
      <c r="AP37" s="20">
        <v>8757</v>
      </c>
      <c r="AQ37" s="20">
        <v>3639</v>
      </c>
      <c r="AR37" s="20">
        <v>4082</v>
      </c>
      <c r="AS37" s="20">
        <v>1036</v>
      </c>
      <c r="AU37" s="22" t="s">
        <v>291</v>
      </c>
      <c r="AV37" s="216">
        <v>919.55</v>
      </c>
      <c r="AW37" s="216">
        <v>16.309999999999999</v>
      </c>
      <c r="AX37" s="216">
        <v>788.8</v>
      </c>
      <c r="AY37" s="216">
        <v>114.43</v>
      </c>
      <c r="AZ37" s="216">
        <v>1.8</v>
      </c>
      <c r="BA37" s="216">
        <v>7.22</v>
      </c>
      <c r="BB37" s="216">
        <v>1.69</v>
      </c>
      <c r="BC37" s="216">
        <v>1.82</v>
      </c>
      <c r="BD37" s="20">
        <v>10419</v>
      </c>
      <c r="BE37" s="20"/>
      <c r="BF37" s="20">
        <v>225965</v>
      </c>
      <c r="BG37" s="20">
        <v>6406</v>
      </c>
      <c r="BH37" s="20">
        <v>7351</v>
      </c>
      <c r="BI37" s="20">
        <v>5774</v>
      </c>
      <c r="BJ37" s="20">
        <v>31298</v>
      </c>
      <c r="BK37" s="20">
        <v>3789</v>
      </c>
      <c r="BL37" s="20">
        <v>4045</v>
      </c>
      <c r="BM37" s="20">
        <v>9581</v>
      </c>
      <c r="BN37" s="20">
        <v>3686</v>
      </c>
      <c r="BO37" s="20">
        <v>5053</v>
      </c>
      <c r="BP37" s="20">
        <v>841</v>
      </c>
      <c r="BR37" s="22" t="s">
        <v>291</v>
      </c>
      <c r="BS37" s="216">
        <v>1401.91</v>
      </c>
      <c r="BT37" s="216">
        <v>44.62</v>
      </c>
      <c r="BU37" s="216">
        <v>1244.8900000000001</v>
      </c>
      <c r="BV37" s="216">
        <v>112.4</v>
      </c>
      <c r="BW37" s="216">
        <v>2.69</v>
      </c>
      <c r="BX37" s="216">
        <v>17.21</v>
      </c>
      <c r="BY37" s="216">
        <v>2.17</v>
      </c>
      <c r="BZ37" s="216">
        <v>2.67</v>
      </c>
      <c r="CA37" s="20">
        <v>27641</v>
      </c>
      <c r="CB37" s="20"/>
      <c r="CC37" s="20">
        <v>497496</v>
      </c>
      <c r="CD37" s="20">
        <v>11865</v>
      </c>
      <c r="CE37" s="20">
        <v>15853</v>
      </c>
      <c r="CF37" s="20">
        <v>10286</v>
      </c>
      <c r="CG37" s="20">
        <v>28901</v>
      </c>
      <c r="CH37" s="20">
        <v>5471</v>
      </c>
      <c r="CI37" s="20">
        <v>5945</v>
      </c>
      <c r="CJ37" s="20">
        <v>38750</v>
      </c>
      <c r="CK37" s="20">
        <v>22198</v>
      </c>
      <c r="CL37" s="20">
        <v>14770</v>
      </c>
      <c r="CM37" s="20">
        <v>1782</v>
      </c>
      <c r="CO37" s="22" t="s">
        <v>291</v>
      </c>
      <c r="CP37" s="216">
        <v>1223.6400000000001</v>
      </c>
      <c r="CQ37" s="216">
        <v>38.340000000000003</v>
      </c>
      <c r="CR37" s="216">
        <v>980.83</v>
      </c>
      <c r="CS37" s="216">
        <v>204.47</v>
      </c>
      <c r="CT37" s="216">
        <v>2.29</v>
      </c>
      <c r="CU37" s="216">
        <v>13.83</v>
      </c>
      <c r="CV37" s="216">
        <v>1.88</v>
      </c>
      <c r="CW37" s="216">
        <v>2.08</v>
      </c>
      <c r="CX37" s="20">
        <v>23711</v>
      </c>
      <c r="CY37" s="20"/>
      <c r="CZ37" s="20">
        <v>411503</v>
      </c>
      <c r="DA37" s="20">
        <v>11170</v>
      </c>
      <c r="DB37" s="20">
        <v>11161</v>
      </c>
      <c r="DC37" s="20">
        <v>10367</v>
      </c>
      <c r="DD37" s="20">
        <v>29747</v>
      </c>
      <c r="DE37" s="20">
        <v>5943</v>
      </c>
      <c r="DF37" s="20">
        <v>5371</v>
      </c>
      <c r="DG37" s="20">
        <v>29014</v>
      </c>
      <c r="DH37" s="20">
        <v>15776</v>
      </c>
      <c r="DI37" s="20">
        <v>10956</v>
      </c>
      <c r="DJ37" s="20">
        <v>2282</v>
      </c>
      <c r="DL37" s="22" t="s">
        <v>291</v>
      </c>
      <c r="DM37" s="216">
        <v>199.66</v>
      </c>
      <c r="DN37" s="20">
        <v>7802</v>
      </c>
      <c r="DO37" s="216">
        <v>0.87</v>
      </c>
      <c r="DP37" s="20">
        <v>106894</v>
      </c>
      <c r="DQ37" s="216">
        <v>0.19</v>
      </c>
      <c r="DR37" s="20">
        <v>32484</v>
      </c>
      <c r="DS37" s="216">
        <v>16.010000000000002</v>
      </c>
      <c r="DT37" s="216">
        <v>33.17</v>
      </c>
      <c r="DU37" s="20">
        <v>287767</v>
      </c>
      <c r="DV37" s="20">
        <v>4607</v>
      </c>
      <c r="DW37" s="222"/>
      <c r="DX37" s="216">
        <v>6</v>
      </c>
      <c r="DY37" s="216">
        <v>33.85</v>
      </c>
      <c r="DZ37" s="20">
        <v>356630</v>
      </c>
      <c r="EA37" s="20">
        <v>2141</v>
      </c>
      <c r="EB37" s="216">
        <v>10.01</v>
      </c>
      <c r="EC37" s="216">
        <v>32.76</v>
      </c>
      <c r="ED37" s="20">
        <v>246450</v>
      </c>
      <c r="EE37" s="20">
        <v>2466</v>
      </c>
      <c r="EF37" s="216">
        <v>267.85000000000002</v>
      </c>
      <c r="EG37" s="20">
        <v>5700</v>
      </c>
      <c r="EH37" s="216">
        <v>481.09</v>
      </c>
      <c r="EI37" s="20">
        <v>3637</v>
      </c>
      <c r="EK37" s="22" t="s">
        <v>291</v>
      </c>
      <c r="EL37" s="216">
        <v>1.08</v>
      </c>
      <c r="EM37" s="20">
        <v>77021</v>
      </c>
      <c r="EN37" s="216">
        <v>0.27</v>
      </c>
      <c r="EO37" s="20">
        <v>107965</v>
      </c>
      <c r="EP37" s="216">
        <v>665.19</v>
      </c>
      <c r="EQ37" s="20">
        <v>10728</v>
      </c>
      <c r="ER37" s="216">
        <v>568.69000000000005</v>
      </c>
      <c r="ES37" s="20">
        <v>8475</v>
      </c>
      <c r="ET37" s="216">
        <v>0.25</v>
      </c>
      <c r="EU37" s="20">
        <v>62950</v>
      </c>
      <c r="EV37" s="216">
        <v>1.47</v>
      </c>
      <c r="EW37" s="20">
        <v>82903</v>
      </c>
    </row>
    <row r="38" spans="1:153" ht="10.5" customHeight="1">
      <c r="A38" s="22" t="s">
        <v>292</v>
      </c>
      <c r="B38" s="216">
        <v>494.56</v>
      </c>
      <c r="C38" s="216">
        <v>14.67</v>
      </c>
      <c r="D38" s="216">
        <v>385.85</v>
      </c>
      <c r="E38" s="216">
        <v>94.04</v>
      </c>
      <c r="F38" s="216">
        <v>2.13</v>
      </c>
      <c r="G38" s="216">
        <v>14.01</v>
      </c>
      <c r="H38" s="216">
        <v>1.62</v>
      </c>
      <c r="I38" s="216">
        <v>2.36</v>
      </c>
      <c r="J38" s="20">
        <v>21010</v>
      </c>
      <c r="K38" s="20"/>
      <c r="L38" s="20">
        <v>382997</v>
      </c>
      <c r="M38" s="20">
        <v>9171</v>
      </c>
      <c r="N38" s="20">
        <v>13115</v>
      </c>
      <c r="O38" s="20">
        <v>9876</v>
      </c>
      <c r="P38" s="20">
        <v>27331</v>
      </c>
      <c r="Q38" s="20">
        <v>5664</v>
      </c>
      <c r="R38" s="20">
        <v>5562</v>
      </c>
      <c r="S38" s="20">
        <v>10391</v>
      </c>
      <c r="T38" s="20">
        <v>5619</v>
      </c>
      <c r="U38" s="20">
        <v>3538</v>
      </c>
      <c r="V38" s="20">
        <v>1233</v>
      </c>
      <c r="X38" s="22" t="s">
        <v>292</v>
      </c>
      <c r="Y38" s="216">
        <v>596.04</v>
      </c>
      <c r="Z38" s="216">
        <v>11.64</v>
      </c>
      <c r="AA38" s="216">
        <v>469.89</v>
      </c>
      <c r="AB38" s="216">
        <v>114.5</v>
      </c>
      <c r="AC38" s="216">
        <v>1.9</v>
      </c>
      <c r="AD38" s="216">
        <v>12.45</v>
      </c>
      <c r="AE38" s="216">
        <v>1.59</v>
      </c>
      <c r="AF38" s="216">
        <v>2.06</v>
      </c>
      <c r="AG38" s="20">
        <v>14085</v>
      </c>
      <c r="AH38" s="20"/>
      <c r="AI38" s="20">
        <v>309787</v>
      </c>
      <c r="AJ38" s="20">
        <v>8087</v>
      </c>
      <c r="AK38" s="20">
        <v>8641</v>
      </c>
      <c r="AL38" s="20">
        <v>7432</v>
      </c>
      <c r="AM38" s="20">
        <v>24885</v>
      </c>
      <c r="AN38" s="20">
        <v>5077</v>
      </c>
      <c r="AO38" s="20">
        <v>4187</v>
      </c>
      <c r="AP38" s="20">
        <v>8395</v>
      </c>
      <c r="AQ38" s="20">
        <v>3606</v>
      </c>
      <c r="AR38" s="20">
        <v>3800</v>
      </c>
      <c r="AS38" s="20">
        <v>989</v>
      </c>
      <c r="AU38" s="22" t="s">
        <v>292</v>
      </c>
      <c r="AV38" s="216">
        <v>759.08</v>
      </c>
      <c r="AW38" s="216">
        <v>15.59</v>
      </c>
      <c r="AX38" s="216">
        <v>634.13</v>
      </c>
      <c r="AY38" s="216">
        <v>109.37</v>
      </c>
      <c r="AZ38" s="216">
        <v>1.74</v>
      </c>
      <c r="BA38" s="216">
        <v>7.87</v>
      </c>
      <c r="BB38" s="216">
        <v>1.59</v>
      </c>
      <c r="BC38" s="216">
        <v>1.76</v>
      </c>
      <c r="BD38" s="20">
        <v>11932</v>
      </c>
      <c r="BE38" s="20"/>
      <c r="BF38" s="20">
        <v>271724</v>
      </c>
      <c r="BG38" s="20">
        <v>6380</v>
      </c>
      <c r="BH38" s="20">
        <v>7093</v>
      </c>
      <c r="BI38" s="20">
        <v>6847</v>
      </c>
      <c r="BJ38" s="20">
        <v>34530</v>
      </c>
      <c r="BK38" s="20">
        <v>4016</v>
      </c>
      <c r="BL38" s="20">
        <v>4023</v>
      </c>
      <c r="BM38" s="20">
        <v>9058</v>
      </c>
      <c r="BN38" s="20">
        <v>4236</v>
      </c>
      <c r="BO38" s="20">
        <v>4046</v>
      </c>
      <c r="BP38" s="20">
        <v>776</v>
      </c>
      <c r="BR38" s="22" t="s">
        <v>292</v>
      </c>
      <c r="BS38" s="216">
        <v>1349.18</v>
      </c>
      <c r="BT38" s="216">
        <v>43.82</v>
      </c>
      <c r="BU38" s="216">
        <v>1200.75</v>
      </c>
      <c r="BV38" s="216">
        <v>104.62</v>
      </c>
      <c r="BW38" s="216">
        <v>2.52</v>
      </c>
      <c r="BX38" s="216">
        <v>16.43</v>
      </c>
      <c r="BY38" s="216">
        <v>2.04</v>
      </c>
      <c r="BZ38" s="216">
        <v>2.25</v>
      </c>
      <c r="CA38" s="20">
        <v>23610</v>
      </c>
      <c r="CB38" s="20"/>
      <c r="CC38" s="20">
        <v>391469</v>
      </c>
      <c r="CD38" s="20">
        <v>11155</v>
      </c>
      <c r="CE38" s="20">
        <v>12487</v>
      </c>
      <c r="CF38" s="20">
        <v>9363</v>
      </c>
      <c r="CG38" s="20">
        <v>23832</v>
      </c>
      <c r="CH38" s="20">
        <v>5474</v>
      </c>
      <c r="CI38" s="20">
        <v>5550</v>
      </c>
      <c r="CJ38" s="20">
        <v>31854</v>
      </c>
      <c r="CK38" s="20">
        <v>17153</v>
      </c>
      <c r="CL38" s="20">
        <v>13395</v>
      </c>
      <c r="CM38" s="20">
        <v>1306</v>
      </c>
      <c r="CO38" s="22" t="s">
        <v>292</v>
      </c>
      <c r="CP38" s="216">
        <v>1197.49</v>
      </c>
      <c r="CQ38" s="216">
        <v>47.02</v>
      </c>
      <c r="CR38" s="216">
        <v>956.11</v>
      </c>
      <c r="CS38" s="216">
        <v>194.36</v>
      </c>
      <c r="CT38" s="216">
        <v>2.31</v>
      </c>
      <c r="CU38" s="216">
        <v>14.13</v>
      </c>
      <c r="CV38" s="216">
        <v>1.72</v>
      </c>
      <c r="CW38" s="216">
        <v>2.3199999999999998</v>
      </c>
      <c r="CX38" s="20">
        <v>23203</v>
      </c>
      <c r="CY38" s="20"/>
      <c r="CZ38" s="20">
        <v>345654</v>
      </c>
      <c r="DA38" s="20">
        <v>9601</v>
      </c>
      <c r="DB38" s="20">
        <v>12102</v>
      </c>
      <c r="DC38" s="20">
        <v>10049</v>
      </c>
      <c r="DD38" s="20">
        <v>24457</v>
      </c>
      <c r="DE38" s="20">
        <v>5567</v>
      </c>
      <c r="DF38" s="20">
        <v>5210</v>
      </c>
      <c r="DG38" s="20">
        <v>27785</v>
      </c>
      <c r="DH38" s="20">
        <v>16253</v>
      </c>
      <c r="DI38" s="20">
        <v>9180</v>
      </c>
      <c r="DJ38" s="20">
        <v>2352</v>
      </c>
      <c r="DL38" s="22" t="s">
        <v>292</v>
      </c>
      <c r="DM38" s="216">
        <v>193.56</v>
      </c>
      <c r="DN38" s="20">
        <v>8143</v>
      </c>
      <c r="DO38" s="216">
        <v>1.03</v>
      </c>
      <c r="DP38" s="20">
        <v>82631</v>
      </c>
      <c r="DQ38" s="216">
        <v>0.33</v>
      </c>
      <c r="DR38" s="20">
        <v>74084</v>
      </c>
      <c r="DS38" s="216">
        <v>17.670000000000002</v>
      </c>
      <c r="DT38" s="216">
        <v>31.72</v>
      </c>
      <c r="DU38" s="20">
        <v>288045</v>
      </c>
      <c r="DV38" s="20">
        <v>5089</v>
      </c>
      <c r="DW38" s="222"/>
      <c r="DX38" s="216">
        <v>7</v>
      </c>
      <c r="DY38" s="216">
        <v>30.69</v>
      </c>
      <c r="DZ38" s="20">
        <v>343860</v>
      </c>
      <c r="EA38" s="20">
        <v>2407</v>
      </c>
      <c r="EB38" s="216">
        <v>10.67</v>
      </c>
      <c r="EC38" s="216">
        <v>32.4</v>
      </c>
      <c r="ED38" s="20">
        <v>251413</v>
      </c>
      <c r="EE38" s="20">
        <v>2682</v>
      </c>
      <c r="EF38" s="216">
        <v>238.63</v>
      </c>
      <c r="EG38" s="20">
        <v>5609</v>
      </c>
      <c r="EH38" s="216">
        <v>367.43</v>
      </c>
      <c r="EI38" s="20">
        <v>3707</v>
      </c>
      <c r="EK38" s="22" t="s">
        <v>292</v>
      </c>
      <c r="EL38" s="216">
        <v>1.36</v>
      </c>
      <c r="EM38" s="20">
        <v>75511</v>
      </c>
      <c r="EN38" s="216">
        <v>0.36</v>
      </c>
      <c r="EO38" s="20">
        <v>53502</v>
      </c>
      <c r="EP38" s="216">
        <v>641.29999999999995</v>
      </c>
      <c r="EQ38" s="20">
        <v>10415</v>
      </c>
      <c r="ER38" s="216">
        <v>529.78</v>
      </c>
      <c r="ES38" s="20">
        <v>9112</v>
      </c>
      <c r="ET38" s="216">
        <v>0.37</v>
      </c>
      <c r="EU38" s="20">
        <v>83231</v>
      </c>
      <c r="EV38" s="216">
        <v>1.94</v>
      </c>
      <c r="EW38" s="20">
        <v>76180</v>
      </c>
    </row>
    <row r="39" spans="1:153" ht="10.5" customHeight="1">
      <c r="A39" s="22" t="s">
        <v>293</v>
      </c>
      <c r="B39" s="216">
        <v>489.93</v>
      </c>
      <c r="C39" s="216">
        <v>14.14</v>
      </c>
      <c r="D39" s="216">
        <v>384.9</v>
      </c>
      <c r="E39" s="216">
        <v>90.88</v>
      </c>
      <c r="F39" s="216">
        <v>2.12</v>
      </c>
      <c r="G39" s="216">
        <v>13.25</v>
      </c>
      <c r="H39" s="216">
        <v>1.65</v>
      </c>
      <c r="I39" s="216">
        <v>2.38</v>
      </c>
      <c r="J39" s="20">
        <v>19776</v>
      </c>
      <c r="K39" s="20"/>
      <c r="L39" s="20">
        <v>359085</v>
      </c>
      <c r="M39" s="20">
        <v>8937</v>
      </c>
      <c r="N39" s="20">
        <v>12874</v>
      </c>
      <c r="O39" s="20">
        <v>9333</v>
      </c>
      <c r="P39" s="20">
        <v>27092</v>
      </c>
      <c r="Q39" s="20">
        <v>5426</v>
      </c>
      <c r="R39" s="20">
        <v>5399</v>
      </c>
      <c r="S39" s="20">
        <v>9689</v>
      </c>
      <c r="T39" s="20">
        <v>5079</v>
      </c>
      <c r="U39" s="20">
        <v>3440</v>
      </c>
      <c r="V39" s="20">
        <v>1170</v>
      </c>
      <c r="X39" s="22" t="s">
        <v>293</v>
      </c>
      <c r="Y39" s="216">
        <v>592.69000000000005</v>
      </c>
      <c r="Z39" s="216">
        <v>10.52</v>
      </c>
      <c r="AA39" s="216">
        <v>481.31</v>
      </c>
      <c r="AB39" s="216">
        <v>100.86</v>
      </c>
      <c r="AC39" s="216">
        <v>1.93</v>
      </c>
      <c r="AD39" s="216">
        <v>12.25</v>
      </c>
      <c r="AE39" s="216">
        <v>1.65</v>
      </c>
      <c r="AF39" s="216">
        <v>2.17</v>
      </c>
      <c r="AG39" s="20">
        <v>13747</v>
      </c>
      <c r="AH39" s="20"/>
      <c r="AI39" s="20">
        <v>317769</v>
      </c>
      <c r="AJ39" s="20">
        <v>8096</v>
      </c>
      <c r="AK39" s="20">
        <v>8990</v>
      </c>
      <c r="AL39" s="20">
        <v>7132</v>
      </c>
      <c r="AM39" s="20">
        <v>25937</v>
      </c>
      <c r="AN39" s="20">
        <v>4904</v>
      </c>
      <c r="AO39" s="20">
        <v>4144</v>
      </c>
      <c r="AP39" s="20">
        <v>8147</v>
      </c>
      <c r="AQ39" s="20">
        <v>3344</v>
      </c>
      <c r="AR39" s="20">
        <v>3897</v>
      </c>
      <c r="AS39" s="20">
        <v>907</v>
      </c>
      <c r="AU39" s="22" t="s">
        <v>293</v>
      </c>
      <c r="AV39" s="216">
        <v>795.74</v>
      </c>
      <c r="AW39" s="216">
        <v>16.37</v>
      </c>
      <c r="AX39" s="216">
        <v>681.63</v>
      </c>
      <c r="AY39" s="216">
        <v>97.74</v>
      </c>
      <c r="AZ39" s="216">
        <v>1.84</v>
      </c>
      <c r="BA39" s="216">
        <v>8.07</v>
      </c>
      <c r="BB39" s="216">
        <v>1.69</v>
      </c>
      <c r="BC39" s="216">
        <v>1.78</v>
      </c>
      <c r="BD39" s="20">
        <v>14299</v>
      </c>
      <c r="BE39" s="20"/>
      <c r="BF39" s="20">
        <v>375476</v>
      </c>
      <c r="BG39" s="20">
        <v>6646</v>
      </c>
      <c r="BH39" s="20">
        <v>7183</v>
      </c>
      <c r="BI39" s="20">
        <v>7786</v>
      </c>
      <c r="BJ39" s="20">
        <v>46519</v>
      </c>
      <c r="BK39" s="20">
        <v>3922</v>
      </c>
      <c r="BL39" s="20">
        <v>4033</v>
      </c>
      <c r="BM39" s="20">
        <v>11378</v>
      </c>
      <c r="BN39" s="20">
        <v>6146</v>
      </c>
      <c r="BO39" s="20">
        <v>4530</v>
      </c>
      <c r="BP39" s="20">
        <v>702</v>
      </c>
      <c r="BR39" s="22" t="s">
        <v>293</v>
      </c>
      <c r="BS39" s="216">
        <v>1404.47</v>
      </c>
      <c r="BT39" s="216">
        <v>40.99</v>
      </c>
      <c r="BU39" s="216">
        <v>1255.08</v>
      </c>
      <c r="BV39" s="216">
        <v>108.4</v>
      </c>
      <c r="BW39" s="216">
        <v>2.5499999999999998</v>
      </c>
      <c r="BX39" s="216">
        <v>15.37</v>
      </c>
      <c r="BY39" s="216">
        <v>2.14</v>
      </c>
      <c r="BZ39" s="216">
        <v>2.46</v>
      </c>
      <c r="CA39" s="20">
        <v>23266</v>
      </c>
      <c r="CB39" s="20"/>
      <c r="CC39" s="20">
        <v>400778</v>
      </c>
      <c r="CD39" s="20">
        <v>11715</v>
      </c>
      <c r="CE39" s="20">
        <v>14263</v>
      </c>
      <c r="CF39" s="20">
        <v>9106</v>
      </c>
      <c r="CG39" s="20">
        <v>26072</v>
      </c>
      <c r="CH39" s="20">
        <v>5462</v>
      </c>
      <c r="CI39" s="20">
        <v>5807</v>
      </c>
      <c r="CJ39" s="20">
        <v>32677</v>
      </c>
      <c r="CK39" s="20">
        <v>16428</v>
      </c>
      <c r="CL39" s="20">
        <v>14703</v>
      </c>
      <c r="CM39" s="20">
        <v>1546</v>
      </c>
      <c r="CO39" s="22" t="s">
        <v>293</v>
      </c>
      <c r="CP39" s="216">
        <v>1139.68</v>
      </c>
      <c r="CQ39" s="216">
        <v>31.75</v>
      </c>
      <c r="CR39" s="216">
        <v>933.33</v>
      </c>
      <c r="CS39" s="216">
        <v>174.6</v>
      </c>
      <c r="CT39" s="216">
        <v>2.37</v>
      </c>
      <c r="CU39" s="216">
        <v>18</v>
      </c>
      <c r="CV39" s="216">
        <v>1.83</v>
      </c>
      <c r="CW39" s="216">
        <v>2.44</v>
      </c>
      <c r="CX39" s="20">
        <v>20361</v>
      </c>
      <c r="CY39" s="20"/>
      <c r="CZ39" s="20">
        <v>360209</v>
      </c>
      <c r="DA39" s="20">
        <v>10213</v>
      </c>
      <c r="DB39" s="20">
        <v>12816</v>
      </c>
      <c r="DC39" s="20">
        <v>8579</v>
      </c>
      <c r="DD39" s="20">
        <v>20012</v>
      </c>
      <c r="DE39" s="20">
        <v>5581</v>
      </c>
      <c r="DF39" s="20">
        <v>5260</v>
      </c>
      <c r="DG39" s="20">
        <v>23205</v>
      </c>
      <c r="DH39" s="20">
        <v>11435</v>
      </c>
      <c r="DI39" s="20">
        <v>9532</v>
      </c>
      <c r="DJ39" s="20">
        <v>2238</v>
      </c>
      <c r="DL39" s="22" t="s">
        <v>293</v>
      </c>
      <c r="DM39" s="216">
        <v>195.99</v>
      </c>
      <c r="DN39" s="20">
        <v>7951</v>
      </c>
      <c r="DO39" s="216">
        <v>0.9</v>
      </c>
      <c r="DP39" s="20">
        <v>98331</v>
      </c>
      <c r="DQ39" s="216">
        <v>0.3</v>
      </c>
      <c r="DR39" s="20">
        <v>54946</v>
      </c>
      <c r="DS39" s="216">
        <v>16.59</v>
      </c>
      <c r="DT39" s="216">
        <v>32.74</v>
      </c>
      <c r="DU39" s="20">
        <v>293798</v>
      </c>
      <c r="DV39" s="20">
        <v>4875</v>
      </c>
      <c r="DW39" s="222"/>
      <c r="DX39" s="216">
        <v>6.59</v>
      </c>
      <c r="DY39" s="216">
        <v>32.270000000000003</v>
      </c>
      <c r="DZ39" s="20">
        <v>341201</v>
      </c>
      <c r="EA39" s="20">
        <v>2247</v>
      </c>
      <c r="EB39" s="216">
        <v>10.01</v>
      </c>
      <c r="EC39" s="216">
        <v>33.049999999999997</v>
      </c>
      <c r="ED39" s="20">
        <v>262593</v>
      </c>
      <c r="EE39" s="20">
        <v>2627</v>
      </c>
      <c r="EF39" s="216">
        <v>251.63</v>
      </c>
      <c r="EG39" s="20">
        <v>5754</v>
      </c>
      <c r="EH39" s="216">
        <v>413.19</v>
      </c>
      <c r="EI39" s="20">
        <v>3862</v>
      </c>
      <c r="EK39" s="22" t="s">
        <v>293</v>
      </c>
      <c r="EL39" s="216">
        <v>1.39</v>
      </c>
      <c r="EM39" s="20">
        <v>68092</v>
      </c>
      <c r="EN39" s="216">
        <v>0.19</v>
      </c>
      <c r="EO39" s="20">
        <v>50922</v>
      </c>
      <c r="EP39" s="216">
        <v>673.1</v>
      </c>
      <c r="EQ39" s="20">
        <v>10477</v>
      </c>
      <c r="ER39" s="216">
        <v>530.16</v>
      </c>
      <c r="ES39" s="20">
        <v>8220</v>
      </c>
      <c r="ET39" s="216">
        <v>0.3</v>
      </c>
      <c r="EU39" s="20">
        <v>64798</v>
      </c>
      <c r="EV39" s="216">
        <v>1.71</v>
      </c>
      <c r="EW39" s="20">
        <v>72275</v>
      </c>
    </row>
    <row r="40" spans="1:153" ht="10.5" customHeight="1">
      <c r="A40" s="22"/>
      <c r="B40" s="216"/>
      <c r="C40" s="216"/>
      <c r="D40" s="216"/>
      <c r="E40" s="216"/>
      <c r="F40" s="216"/>
      <c r="G40" s="216"/>
      <c r="H40" s="216"/>
      <c r="I40" s="216"/>
      <c r="J40" s="20"/>
      <c r="K40" s="20"/>
      <c r="L40" s="20"/>
      <c r="M40" s="20"/>
      <c r="N40" s="20"/>
      <c r="O40" s="20"/>
      <c r="P40" s="20"/>
      <c r="Q40" s="20"/>
      <c r="R40" s="20"/>
      <c r="S40" s="20"/>
      <c r="T40" s="20"/>
      <c r="U40" s="20"/>
      <c r="V40" s="20"/>
      <c r="X40" s="22"/>
      <c r="Y40" s="216"/>
      <c r="Z40" s="216"/>
      <c r="AA40" s="216"/>
      <c r="AB40" s="216"/>
      <c r="AC40" s="216"/>
      <c r="AD40" s="216"/>
      <c r="AE40" s="216"/>
      <c r="AF40" s="216"/>
      <c r="AG40" s="20"/>
      <c r="AH40" s="20"/>
      <c r="AI40" s="20"/>
      <c r="AJ40" s="20"/>
      <c r="AK40" s="20"/>
      <c r="AL40" s="20"/>
      <c r="AM40" s="20"/>
      <c r="AN40" s="20"/>
      <c r="AO40" s="20"/>
      <c r="AP40" s="20"/>
      <c r="AQ40" s="20"/>
      <c r="AR40" s="20"/>
      <c r="AS40" s="20"/>
      <c r="AU40" s="22"/>
      <c r="AV40" s="216"/>
      <c r="AW40" s="216"/>
      <c r="AX40" s="216"/>
      <c r="AY40" s="216"/>
      <c r="AZ40" s="216"/>
      <c r="BA40" s="216"/>
      <c r="BB40" s="216"/>
      <c r="BC40" s="216"/>
      <c r="BD40" s="20"/>
      <c r="BE40" s="20"/>
      <c r="BF40" s="20"/>
      <c r="BG40" s="20"/>
      <c r="BH40" s="20"/>
      <c r="BI40" s="20"/>
      <c r="BJ40" s="20"/>
      <c r="BK40" s="20"/>
      <c r="BL40" s="20"/>
      <c r="BM40" s="20"/>
      <c r="BN40" s="20"/>
      <c r="BO40" s="20"/>
      <c r="BP40" s="20"/>
      <c r="BR40" s="22"/>
      <c r="BS40" s="216"/>
      <c r="BT40" s="216"/>
      <c r="BU40" s="216"/>
      <c r="BV40" s="216"/>
      <c r="BW40" s="216"/>
      <c r="BX40" s="216"/>
      <c r="BY40" s="216"/>
      <c r="BZ40" s="216"/>
      <c r="CA40" s="20"/>
      <c r="CB40" s="20"/>
      <c r="CC40" s="20"/>
      <c r="CD40" s="20"/>
      <c r="CE40" s="20"/>
      <c r="CF40" s="20"/>
      <c r="CG40" s="20"/>
      <c r="CH40" s="20"/>
      <c r="CI40" s="20"/>
      <c r="CJ40" s="20"/>
      <c r="CK40" s="20"/>
      <c r="CL40" s="20"/>
      <c r="CM40" s="20"/>
      <c r="CO40" s="22"/>
      <c r="CP40" s="216"/>
      <c r="CQ40" s="216"/>
      <c r="CR40" s="216"/>
      <c r="CS40" s="216"/>
      <c r="CT40" s="216"/>
      <c r="CU40" s="216"/>
      <c r="CV40" s="216"/>
      <c r="CW40" s="216"/>
      <c r="CX40" s="20"/>
      <c r="CY40" s="20"/>
      <c r="CZ40" s="20"/>
      <c r="DA40" s="20"/>
      <c r="DB40" s="20"/>
      <c r="DC40" s="20"/>
      <c r="DD40" s="20"/>
      <c r="DE40" s="20"/>
      <c r="DF40" s="20"/>
      <c r="DG40" s="20"/>
      <c r="DH40" s="20"/>
      <c r="DI40" s="20"/>
      <c r="DJ40" s="20"/>
      <c r="DL40" s="22"/>
      <c r="DM40" s="216"/>
      <c r="DN40" s="20"/>
      <c r="DO40" s="216"/>
      <c r="DP40" s="20"/>
      <c r="DQ40" s="216"/>
      <c r="DR40" s="20"/>
      <c r="DS40" s="216"/>
      <c r="DT40" s="216"/>
      <c r="DU40" s="20"/>
      <c r="DV40" s="20"/>
      <c r="DW40" s="222"/>
      <c r="DX40" s="216"/>
      <c r="DY40" s="216"/>
      <c r="DZ40" s="20"/>
      <c r="EA40" s="20"/>
      <c r="EB40" s="216"/>
      <c r="EC40" s="216"/>
      <c r="ED40" s="20"/>
      <c r="EE40" s="20"/>
      <c r="EF40" s="216"/>
      <c r="EG40" s="20"/>
      <c r="EH40" s="216"/>
      <c r="EI40" s="20"/>
      <c r="EK40" s="22"/>
      <c r="EL40" s="216"/>
      <c r="EM40" s="20"/>
      <c r="EN40" s="216"/>
      <c r="EO40" s="20"/>
      <c r="EP40" s="216"/>
      <c r="EQ40" s="20"/>
      <c r="ER40" s="216"/>
      <c r="ES40" s="20"/>
      <c r="ET40" s="216"/>
      <c r="EU40" s="20"/>
      <c r="EV40" s="216"/>
      <c r="EW40" s="20"/>
    </row>
    <row r="41" spans="1:153" ht="10.5" customHeight="1">
      <c r="A41" s="18"/>
      <c r="B41" s="216"/>
      <c r="C41" s="216"/>
      <c r="D41" s="216"/>
      <c r="E41" s="216"/>
      <c r="F41" s="216"/>
      <c r="G41" s="216"/>
      <c r="H41" s="216"/>
      <c r="I41" s="216"/>
      <c r="J41" s="20"/>
      <c r="K41" s="20"/>
      <c r="L41" s="20"/>
      <c r="M41" s="20"/>
      <c r="N41" s="20"/>
      <c r="O41" s="20"/>
      <c r="P41" s="20"/>
      <c r="Q41" s="20"/>
      <c r="R41" s="20"/>
      <c r="S41" s="20"/>
      <c r="T41" s="20"/>
      <c r="U41" s="20"/>
      <c r="V41" s="20"/>
      <c r="X41" s="18"/>
      <c r="Y41" s="216"/>
      <c r="Z41" s="216"/>
      <c r="AA41" s="216"/>
      <c r="AB41" s="216"/>
      <c r="AC41" s="216"/>
      <c r="AD41" s="216"/>
      <c r="AE41" s="216"/>
      <c r="AF41" s="216"/>
      <c r="AG41" s="20"/>
      <c r="AH41" s="20"/>
      <c r="AI41" s="20"/>
      <c r="AJ41" s="20"/>
      <c r="AK41" s="20"/>
      <c r="AL41" s="20"/>
      <c r="AM41" s="20"/>
      <c r="AN41" s="20"/>
      <c r="AO41" s="20"/>
      <c r="AP41" s="20"/>
      <c r="AQ41" s="20"/>
      <c r="AR41" s="20"/>
      <c r="AS41" s="20"/>
      <c r="AU41" s="18"/>
      <c r="AV41" s="216"/>
      <c r="AW41" s="216"/>
      <c r="AX41" s="216"/>
      <c r="AY41" s="216"/>
      <c r="AZ41" s="216"/>
      <c r="BA41" s="216"/>
      <c r="BB41" s="216"/>
      <c r="BC41" s="216"/>
      <c r="BD41" s="20"/>
      <c r="BE41" s="20"/>
      <c r="BF41" s="20"/>
      <c r="BG41" s="20"/>
      <c r="BH41" s="20"/>
      <c r="BI41" s="20"/>
      <c r="BJ41" s="20"/>
      <c r="BK41" s="20"/>
      <c r="BL41" s="20"/>
      <c r="BM41" s="20"/>
      <c r="BN41" s="20"/>
      <c r="BO41" s="20"/>
      <c r="BP41" s="20"/>
      <c r="BR41" s="18"/>
      <c r="BS41" s="216"/>
      <c r="BT41" s="216"/>
      <c r="BU41" s="216"/>
      <c r="BV41" s="216"/>
      <c r="BW41" s="216"/>
      <c r="BX41" s="216"/>
      <c r="BY41" s="216"/>
      <c r="BZ41" s="216"/>
      <c r="CA41" s="20"/>
      <c r="CB41" s="20"/>
      <c r="CC41" s="20"/>
      <c r="CD41" s="20"/>
      <c r="CE41" s="20"/>
      <c r="CF41" s="20"/>
      <c r="CG41" s="20"/>
      <c r="CH41" s="20"/>
      <c r="CI41" s="20"/>
      <c r="CJ41" s="20"/>
      <c r="CK41" s="20"/>
      <c r="CL41" s="20"/>
      <c r="CM41" s="20"/>
      <c r="CO41" s="18"/>
      <c r="CP41" s="216"/>
      <c r="CQ41" s="216"/>
      <c r="CR41" s="216"/>
      <c r="CS41" s="216"/>
      <c r="CT41" s="216"/>
      <c r="CU41" s="216"/>
      <c r="CV41" s="216"/>
      <c r="CW41" s="216"/>
      <c r="CX41" s="20"/>
      <c r="CY41" s="20"/>
      <c r="CZ41" s="20"/>
      <c r="DA41" s="20"/>
      <c r="DB41" s="20"/>
      <c r="DC41" s="20"/>
      <c r="DD41" s="20"/>
      <c r="DE41" s="20"/>
      <c r="DF41" s="20"/>
      <c r="DG41" s="20"/>
      <c r="DH41" s="20"/>
      <c r="DI41" s="20"/>
      <c r="DJ41" s="20"/>
      <c r="DL41" s="18"/>
      <c r="DM41" s="216"/>
      <c r="DN41" s="20"/>
      <c r="DO41" s="216"/>
      <c r="DP41" s="20"/>
      <c r="DQ41" s="216"/>
      <c r="DR41" s="20"/>
      <c r="DS41" s="216"/>
      <c r="DT41" s="216"/>
      <c r="DU41" s="20"/>
      <c r="DV41" s="20"/>
      <c r="DW41" s="222"/>
      <c r="DX41" s="216"/>
      <c r="DY41" s="216"/>
      <c r="DZ41" s="20"/>
      <c r="EA41" s="20"/>
      <c r="EB41" s="216"/>
      <c r="EC41" s="216"/>
      <c r="ED41" s="20"/>
      <c r="EE41" s="20"/>
      <c r="EF41" s="216"/>
      <c r="EG41" s="20"/>
      <c r="EH41" s="216"/>
      <c r="EI41" s="20"/>
      <c r="EK41" s="18"/>
      <c r="EL41" s="216"/>
      <c r="EM41" s="20"/>
      <c r="EN41" s="216"/>
      <c r="EO41" s="20"/>
      <c r="EP41" s="216"/>
      <c r="EQ41" s="20"/>
      <c r="ER41" s="216"/>
      <c r="ES41" s="20"/>
      <c r="ET41" s="216"/>
      <c r="EU41" s="20"/>
      <c r="EV41" s="216"/>
      <c r="EW41" s="20"/>
    </row>
    <row r="42" spans="1:153" ht="10.5" customHeight="1">
      <c r="A42" s="22" t="s">
        <v>294</v>
      </c>
      <c r="B42" s="216">
        <v>510.46</v>
      </c>
      <c r="C42" s="216">
        <v>15.74</v>
      </c>
      <c r="D42" s="216">
        <v>402.34</v>
      </c>
      <c r="E42" s="216">
        <v>92.38</v>
      </c>
      <c r="F42" s="216">
        <v>2.16</v>
      </c>
      <c r="G42" s="216">
        <v>12.99</v>
      </c>
      <c r="H42" s="216">
        <v>1.67</v>
      </c>
      <c r="I42" s="216">
        <v>2.4500000000000002</v>
      </c>
      <c r="J42" s="20">
        <v>21225</v>
      </c>
      <c r="K42" s="20"/>
      <c r="L42" s="20">
        <v>377921</v>
      </c>
      <c r="M42" s="20">
        <v>9178</v>
      </c>
      <c r="N42" s="20">
        <v>12907</v>
      </c>
      <c r="O42" s="20">
        <v>9820</v>
      </c>
      <c r="P42" s="20">
        <v>29103</v>
      </c>
      <c r="Q42" s="20">
        <v>5493</v>
      </c>
      <c r="R42" s="20">
        <v>5261</v>
      </c>
      <c r="S42" s="20">
        <v>10834</v>
      </c>
      <c r="T42" s="20">
        <v>5949</v>
      </c>
      <c r="U42" s="20">
        <v>3693</v>
      </c>
      <c r="V42" s="20">
        <v>1192</v>
      </c>
      <c r="X42" s="22" t="s">
        <v>294</v>
      </c>
      <c r="Y42" s="216">
        <v>635.66</v>
      </c>
      <c r="Z42" s="216">
        <v>10.9</v>
      </c>
      <c r="AA42" s="216">
        <v>519.4</v>
      </c>
      <c r="AB42" s="216">
        <v>105.36</v>
      </c>
      <c r="AC42" s="216">
        <v>1.98</v>
      </c>
      <c r="AD42" s="216">
        <v>12.92</v>
      </c>
      <c r="AE42" s="216">
        <v>1.7</v>
      </c>
      <c r="AF42" s="216">
        <v>2.2599999999999998</v>
      </c>
      <c r="AG42" s="20">
        <v>13826</v>
      </c>
      <c r="AH42" s="20"/>
      <c r="AI42" s="20">
        <v>320061</v>
      </c>
      <c r="AJ42" s="20">
        <v>8320</v>
      </c>
      <c r="AK42" s="20">
        <v>9294</v>
      </c>
      <c r="AL42" s="20">
        <v>6965</v>
      </c>
      <c r="AM42" s="20">
        <v>24775</v>
      </c>
      <c r="AN42" s="20">
        <v>4897</v>
      </c>
      <c r="AO42" s="20">
        <v>4106</v>
      </c>
      <c r="AP42" s="20">
        <v>8789</v>
      </c>
      <c r="AQ42" s="20">
        <v>3488</v>
      </c>
      <c r="AR42" s="20">
        <v>4322</v>
      </c>
      <c r="AS42" s="20">
        <v>979</v>
      </c>
      <c r="AU42" s="22" t="s">
        <v>294</v>
      </c>
      <c r="AV42" s="216">
        <v>899.76</v>
      </c>
      <c r="AW42" s="216">
        <v>14.65</v>
      </c>
      <c r="AX42" s="216">
        <v>781.06</v>
      </c>
      <c r="AY42" s="216">
        <v>104.05</v>
      </c>
      <c r="AZ42" s="216">
        <v>1.92</v>
      </c>
      <c r="BA42" s="216">
        <v>8.4</v>
      </c>
      <c r="BB42" s="216">
        <v>1.82</v>
      </c>
      <c r="BC42" s="216">
        <v>1.82</v>
      </c>
      <c r="BD42" s="20">
        <v>11768</v>
      </c>
      <c r="BE42" s="20"/>
      <c r="BF42" s="20">
        <v>297082</v>
      </c>
      <c r="BG42" s="20">
        <v>6972</v>
      </c>
      <c r="BH42" s="20">
        <v>7597</v>
      </c>
      <c r="BI42" s="20">
        <v>6117</v>
      </c>
      <c r="BJ42" s="20">
        <v>35360</v>
      </c>
      <c r="BK42" s="20">
        <v>3840</v>
      </c>
      <c r="BL42" s="20">
        <v>4165</v>
      </c>
      <c r="BM42" s="20">
        <v>10589</v>
      </c>
      <c r="BN42" s="20">
        <v>4352</v>
      </c>
      <c r="BO42" s="20">
        <v>5446</v>
      </c>
      <c r="BP42" s="20">
        <v>790</v>
      </c>
      <c r="BR42" s="22" t="s">
        <v>294</v>
      </c>
      <c r="BS42" s="216">
        <v>1449.97</v>
      </c>
      <c r="BT42" s="216">
        <v>45.58</v>
      </c>
      <c r="BU42" s="216">
        <v>1286.1500000000001</v>
      </c>
      <c r="BV42" s="216">
        <v>118.23</v>
      </c>
      <c r="BW42" s="216">
        <v>2.72</v>
      </c>
      <c r="BX42" s="216">
        <v>16.89</v>
      </c>
      <c r="BY42" s="216">
        <v>2.2200000000000002</v>
      </c>
      <c r="BZ42" s="216">
        <v>2.7</v>
      </c>
      <c r="CA42" s="20">
        <v>26480</v>
      </c>
      <c r="CB42" s="20"/>
      <c r="CC42" s="20">
        <v>456779</v>
      </c>
      <c r="CD42" s="20">
        <v>12233</v>
      </c>
      <c r="CE42" s="20">
        <v>15572</v>
      </c>
      <c r="CF42" s="20">
        <v>9747</v>
      </c>
      <c r="CG42" s="20">
        <v>27037</v>
      </c>
      <c r="CH42" s="20">
        <v>5520</v>
      </c>
      <c r="CI42" s="20">
        <v>5777</v>
      </c>
      <c r="CJ42" s="20">
        <v>38395</v>
      </c>
      <c r="CK42" s="20">
        <v>20820</v>
      </c>
      <c r="CL42" s="20">
        <v>15734</v>
      </c>
      <c r="CM42" s="20">
        <v>1841</v>
      </c>
      <c r="CO42" s="22" t="s">
        <v>294</v>
      </c>
      <c r="CP42" s="216">
        <v>1248.3699999999999</v>
      </c>
      <c r="CQ42" s="216">
        <v>35.950000000000003</v>
      </c>
      <c r="CR42" s="216">
        <v>1032.68</v>
      </c>
      <c r="CS42" s="216">
        <v>179.74</v>
      </c>
      <c r="CT42" s="216">
        <v>2.39</v>
      </c>
      <c r="CU42" s="216">
        <v>18.18</v>
      </c>
      <c r="CV42" s="216">
        <v>1.84</v>
      </c>
      <c r="CW42" s="216">
        <v>2.42</v>
      </c>
      <c r="CX42" s="20">
        <v>43143</v>
      </c>
      <c r="CY42" s="20"/>
      <c r="CZ42" s="20">
        <v>1116678</v>
      </c>
      <c r="DA42" s="20">
        <v>11111</v>
      </c>
      <c r="DB42" s="20">
        <v>12477</v>
      </c>
      <c r="DC42" s="20">
        <v>18051</v>
      </c>
      <c r="DD42" s="20">
        <v>61417</v>
      </c>
      <c r="DE42" s="20">
        <v>6053</v>
      </c>
      <c r="DF42" s="20">
        <v>5160</v>
      </c>
      <c r="DG42" s="20">
        <v>53858</v>
      </c>
      <c r="DH42" s="20">
        <v>40142</v>
      </c>
      <c r="DI42" s="20">
        <v>11474</v>
      </c>
      <c r="DJ42" s="20">
        <v>2243</v>
      </c>
      <c r="DL42" s="22" t="s">
        <v>294</v>
      </c>
      <c r="DM42" s="216">
        <v>206.21</v>
      </c>
      <c r="DN42" s="20">
        <v>8088</v>
      </c>
      <c r="DO42" s="216">
        <v>0.69</v>
      </c>
      <c r="DP42" s="20">
        <v>78444</v>
      </c>
      <c r="DQ42" s="216">
        <v>0.32</v>
      </c>
      <c r="DR42" s="20">
        <v>55053</v>
      </c>
      <c r="DS42" s="216">
        <v>17.04</v>
      </c>
      <c r="DT42" s="216">
        <v>32.6</v>
      </c>
      <c r="DU42" s="20">
        <v>274679</v>
      </c>
      <c r="DV42" s="20">
        <v>4681</v>
      </c>
      <c r="DW42" s="222"/>
      <c r="DX42" s="216">
        <v>6.22</v>
      </c>
      <c r="DY42" s="216">
        <v>33.56</v>
      </c>
      <c r="DZ42" s="20">
        <v>310245</v>
      </c>
      <c r="EA42" s="20">
        <v>1928</v>
      </c>
      <c r="EB42" s="216">
        <v>10.83</v>
      </c>
      <c r="EC42" s="216">
        <v>32.06</v>
      </c>
      <c r="ED42" s="20">
        <v>254260</v>
      </c>
      <c r="EE42" s="20">
        <v>2753</v>
      </c>
      <c r="EF42" s="216">
        <v>280.08999999999997</v>
      </c>
      <c r="EG42" s="20">
        <v>5847</v>
      </c>
      <c r="EH42" s="216">
        <v>490.02</v>
      </c>
      <c r="EI42" s="20">
        <v>4514</v>
      </c>
      <c r="EK42" s="22" t="s">
        <v>294</v>
      </c>
      <c r="EL42" s="216">
        <v>1.1399999999999999</v>
      </c>
      <c r="EM42" s="20">
        <v>82616</v>
      </c>
      <c r="EN42" s="216">
        <v>0.23</v>
      </c>
      <c r="EO42" s="20">
        <v>32733</v>
      </c>
      <c r="EP42" s="216">
        <v>689.86</v>
      </c>
      <c r="EQ42" s="20">
        <v>10821</v>
      </c>
      <c r="ER42" s="216">
        <v>581.70000000000005</v>
      </c>
      <c r="ES42" s="20">
        <v>11649</v>
      </c>
      <c r="ET42" s="216">
        <v>0.2</v>
      </c>
      <c r="EU42" s="20">
        <v>91537</v>
      </c>
      <c r="EV42" s="216">
        <v>1.42</v>
      </c>
      <c r="EW42" s="20">
        <v>75813</v>
      </c>
    </row>
    <row r="43" spans="1:153" ht="10.5" customHeight="1">
      <c r="A43" s="22" t="s">
        <v>295</v>
      </c>
      <c r="B43" s="216">
        <v>486.09</v>
      </c>
      <c r="C43" s="216">
        <v>14.15</v>
      </c>
      <c r="D43" s="216">
        <v>379.37</v>
      </c>
      <c r="E43" s="216">
        <v>92.57</v>
      </c>
      <c r="F43" s="216">
        <v>2.11</v>
      </c>
      <c r="G43" s="216">
        <v>14.02</v>
      </c>
      <c r="H43" s="216">
        <v>1.61</v>
      </c>
      <c r="I43" s="216">
        <v>2.34</v>
      </c>
      <c r="J43" s="20">
        <v>20935</v>
      </c>
      <c r="K43" s="20"/>
      <c r="L43" s="20">
        <v>398628</v>
      </c>
      <c r="M43" s="20">
        <v>8760</v>
      </c>
      <c r="N43" s="20">
        <v>13101</v>
      </c>
      <c r="O43" s="20">
        <v>9923</v>
      </c>
      <c r="P43" s="20">
        <v>28436</v>
      </c>
      <c r="Q43" s="20">
        <v>5440</v>
      </c>
      <c r="R43" s="20">
        <v>5607</v>
      </c>
      <c r="S43" s="20">
        <v>10176</v>
      </c>
      <c r="T43" s="20">
        <v>5640</v>
      </c>
      <c r="U43" s="20">
        <v>3323</v>
      </c>
      <c r="V43" s="20">
        <v>1213</v>
      </c>
      <c r="X43" s="22" t="s">
        <v>295</v>
      </c>
      <c r="Y43" s="216">
        <v>602.49</v>
      </c>
      <c r="Z43" s="216">
        <v>10.89</v>
      </c>
      <c r="AA43" s="216">
        <v>491.3</v>
      </c>
      <c r="AB43" s="216">
        <v>100.3</v>
      </c>
      <c r="AC43" s="216">
        <v>1.9</v>
      </c>
      <c r="AD43" s="216">
        <v>12.81</v>
      </c>
      <c r="AE43" s="216">
        <v>1.62</v>
      </c>
      <c r="AF43" s="216">
        <v>2.1</v>
      </c>
      <c r="AG43" s="20">
        <v>13980</v>
      </c>
      <c r="AH43" s="20"/>
      <c r="AI43" s="20">
        <v>336111</v>
      </c>
      <c r="AJ43" s="20">
        <v>7927</v>
      </c>
      <c r="AK43" s="20">
        <v>8643</v>
      </c>
      <c r="AL43" s="20">
        <v>7353</v>
      </c>
      <c r="AM43" s="20">
        <v>26240</v>
      </c>
      <c r="AN43" s="20">
        <v>4897</v>
      </c>
      <c r="AO43" s="20">
        <v>4117</v>
      </c>
      <c r="AP43" s="20">
        <v>8423</v>
      </c>
      <c r="AQ43" s="20">
        <v>3661</v>
      </c>
      <c r="AR43" s="20">
        <v>3895</v>
      </c>
      <c r="AS43" s="20">
        <v>867</v>
      </c>
      <c r="AU43" s="22" t="s">
        <v>295</v>
      </c>
      <c r="AV43" s="216">
        <v>934.56</v>
      </c>
      <c r="AW43" s="216">
        <v>18.03</v>
      </c>
      <c r="AX43" s="216">
        <v>815.96</v>
      </c>
      <c r="AY43" s="216">
        <v>100.57</v>
      </c>
      <c r="AZ43" s="216">
        <v>1.86</v>
      </c>
      <c r="BA43" s="216">
        <v>8.3000000000000007</v>
      </c>
      <c r="BB43" s="216">
        <v>1.74</v>
      </c>
      <c r="BC43" s="216">
        <v>1.74</v>
      </c>
      <c r="BD43" s="20">
        <v>12088</v>
      </c>
      <c r="BE43" s="20"/>
      <c r="BF43" s="20">
        <v>276194</v>
      </c>
      <c r="BG43" s="20">
        <v>6898</v>
      </c>
      <c r="BH43" s="20">
        <v>6859</v>
      </c>
      <c r="BI43" s="20">
        <v>6485</v>
      </c>
      <c r="BJ43" s="20">
        <v>33279</v>
      </c>
      <c r="BK43" s="20">
        <v>3972</v>
      </c>
      <c r="BL43" s="20">
        <v>3935</v>
      </c>
      <c r="BM43" s="20">
        <v>11297</v>
      </c>
      <c r="BN43" s="20">
        <v>4978</v>
      </c>
      <c r="BO43" s="20">
        <v>5629</v>
      </c>
      <c r="BP43" s="20">
        <v>690</v>
      </c>
      <c r="BR43" s="22" t="s">
        <v>295</v>
      </c>
      <c r="BS43" s="216">
        <v>1391.35</v>
      </c>
      <c r="BT43" s="216">
        <v>48.44</v>
      </c>
      <c r="BU43" s="216">
        <v>1230.0999999999999</v>
      </c>
      <c r="BV43" s="216">
        <v>112.8</v>
      </c>
      <c r="BW43" s="216">
        <v>2.5299999999999998</v>
      </c>
      <c r="BX43" s="216">
        <v>14.83</v>
      </c>
      <c r="BY43" s="216">
        <v>2.06</v>
      </c>
      <c r="BZ43" s="216">
        <v>2.34</v>
      </c>
      <c r="CA43" s="20">
        <v>25258</v>
      </c>
      <c r="CB43" s="20"/>
      <c r="CC43" s="20">
        <v>398907</v>
      </c>
      <c r="CD43" s="20">
        <v>11553</v>
      </c>
      <c r="CE43" s="20">
        <v>14250</v>
      </c>
      <c r="CF43" s="20">
        <v>10000</v>
      </c>
      <c r="CG43" s="20">
        <v>26901</v>
      </c>
      <c r="CH43" s="20">
        <v>5614</v>
      </c>
      <c r="CI43" s="20">
        <v>6081</v>
      </c>
      <c r="CJ43" s="20">
        <v>35143</v>
      </c>
      <c r="CK43" s="20">
        <v>19324</v>
      </c>
      <c r="CL43" s="20">
        <v>14211</v>
      </c>
      <c r="CM43" s="20">
        <v>1607</v>
      </c>
      <c r="CO43" s="22" t="s">
        <v>295</v>
      </c>
      <c r="CP43" s="216">
        <v>1270.3599999999999</v>
      </c>
      <c r="CQ43" s="216">
        <v>52.12</v>
      </c>
      <c r="CR43" s="216">
        <v>1035.83</v>
      </c>
      <c r="CS43" s="216">
        <v>182.41</v>
      </c>
      <c r="CT43" s="216">
        <v>2.19</v>
      </c>
      <c r="CU43" s="216">
        <v>15</v>
      </c>
      <c r="CV43" s="216">
        <v>1.59</v>
      </c>
      <c r="CW43" s="216">
        <v>1.96</v>
      </c>
      <c r="CX43" s="20">
        <v>31262</v>
      </c>
      <c r="CY43" s="20"/>
      <c r="CZ43" s="20">
        <v>533757</v>
      </c>
      <c r="DA43" s="20">
        <v>9800</v>
      </c>
      <c r="DB43" s="20">
        <v>9567</v>
      </c>
      <c r="DC43" s="20">
        <v>14260</v>
      </c>
      <c r="DD43" s="20">
        <v>35584</v>
      </c>
      <c r="DE43" s="20">
        <v>6171</v>
      </c>
      <c r="DF43" s="20">
        <v>4870</v>
      </c>
      <c r="DG43" s="20">
        <v>39714</v>
      </c>
      <c r="DH43" s="20">
        <v>27818</v>
      </c>
      <c r="DI43" s="20">
        <v>10151</v>
      </c>
      <c r="DJ43" s="20">
        <v>1745</v>
      </c>
      <c r="DL43" s="22" t="s">
        <v>295</v>
      </c>
      <c r="DM43" s="216">
        <v>191.24</v>
      </c>
      <c r="DN43" s="20">
        <v>7858</v>
      </c>
      <c r="DO43" s="216">
        <v>1.1000000000000001</v>
      </c>
      <c r="DP43" s="20">
        <v>129870</v>
      </c>
      <c r="DQ43" s="216">
        <v>0.38</v>
      </c>
      <c r="DR43" s="20">
        <v>105974</v>
      </c>
      <c r="DS43" s="216">
        <v>16.07</v>
      </c>
      <c r="DT43" s="216">
        <v>33.26</v>
      </c>
      <c r="DU43" s="20">
        <v>292946</v>
      </c>
      <c r="DV43" s="20">
        <v>4707</v>
      </c>
      <c r="DW43" s="222"/>
      <c r="DX43" s="216">
        <v>6.32</v>
      </c>
      <c r="DY43" s="216">
        <v>34.19</v>
      </c>
      <c r="DZ43" s="20">
        <v>342277</v>
      </c>
      <c r="EA43" s="20">
        <v>2163</v>
      </c>
      <c r="EB43" s="216">
        <v>9.75</v>
      </c>
      <c r="EC43" s="216">
        <v>32.659999999999997</v>
      </c>
      <c r="ED43" s="20">
        <v>260969</v>
      </c>
      <c r="EE43" s="20">
        <v>2544</v>
      </c>
      <c r="EF43" s="216">
        <v>268.05</v>
      </c>
      <c r="EG43" s="20">
        <v>5528</v>
      </c>
      <c r="EH43" s="216">
        <v>529.62</v>
      </c>
      <c r="EI43" s="20">
        <v>4210</v>
      </c>
      <c r="EK43" s="22" t="s">
        <v>295</v>
      </c>
      <c r="EL43" s="216">
        <v>1.22</v>
      </c>
      <c r="EM43" s="20">
        <v>78634</v>
      </c>
      <c r="EN43" s="216">
        <v>0.23</v>
      </c>
      <c r="EO43" s="20">
        <v>56388</v>
      </c>
      <c r="EP43" s="216">
        <v>652.94000000000005</v>
      </c>
      <c r="EQ43" s="20">
        <v>10414</v>
      </c>
      <c r="ER43" s="216">
        <v>563.52</v>
      </c>
      <c r="ES43" s="20">
        <v>8254</v>
      </c>
      <c r="ET43" s="216">
        <v>0.28999999999999998</v>
      </c>
      <c r="EU43" s="20">
        <v>77171</v>
      </c>
      <c r="EV43" s="216">
        <v>1.75</v>
      </c>
      <c r="EW43" s="20">
        <v>93116</v>
      </c>
    </row>
    <row r="44" spans="1:153" ht="10.5" customHeight="1">
      <c r="A44" s="22" t="s">
        <v>296</v>
      </c>
      <c r="B44" s="216">
        <v>530.94000000000005</v>
      </c>
      <c r="C44" s="216">
        <v>14.27</v>
      </c>
      <c r="D44" s="216">
        <v>419.46</v>
      </c>
      <c r="E44" s="216">
        <v>97.21</v>
      </c>
      <c r="F44" s="216">
        <v>2.08</v>
      </c>
      <c r="G44" s="216">
        <v>13.22</v>
      </c>
      <c r="H44" s="216">
        <v>1.63</v>
      </c>
      <c r="I44" s="216">
        <v>2.37</v>
      </c>
      <c r="J44" s="20">
        <v>19428</v>
      </c>
      <c r="K44" s="20"/>
      <c r="L44" s="20">
        <v>368273</v>
      </c>
      <c r="M44" s="20">
        <v>9024</v>
      </c>
      <c r="N44" s="20">
        <v>13119</v>
      </c>
      <c r="O44" s="20">
        <v>9351</v>
      </c>
      <c r="P44" s="20">
        <v>27857</v>
      </c>
      <c r="Q44" s="20">
        <v>5535</v>
      </c>
      <c r="R44" s="20">
        <v>5530</v>
      </c>
      <c r="S44" s="20">
        <v>10315</v>
      </c>
      <c r="T44" s="20">
        <v>5255</v>
      </c>
      <c r="U44" s="20">
        <v>3785</v>
      </c>
      <c r="V44" s="20">
        <v>1275</v>
      </c>
      <c r="X44" s="22" t="s">
        <v>296</v>
      </c>
      <c r="Y44" s="216">
        <v>651.21</v>
      </c>
      <c r="Z44" s="216">
        <v>10.78</v>
      </c>
      <c r="AA44" s="216">
        <v>533.41</v>
      </c>
      <c r="AB44" s="216">
        <v>107.03</v>
      </c>
      <c r="AC44" s="216">
        <v>1.92</v>
      </c>
      <c r="AD44" s="216">
        <v>12.38</v>
      </c>
      <c r="AE44" s="216">
        <v>1.66</v>
      </c>
      <c r="AF44" s="216">
        <v>2.17</v>
      </c>
      <c r="AG44" s="20">
        <v>13252</v>
      </c>
      <c r="AH44" s="20"/>
      <c r="AI44" s="20">
        <v>311824</v>
      </c>
      <c r="AJ44" s="20">
        <v>8059</v>
      </c>
      <c r="AK44" s="20">
        <v>9071</v>
      </c>
      <c r="AL44" s="20">
        <v>6901</v>
      </c>
      <c r="AM44" s="20">
        <v>25178</v>
      </c>
      <c r="AN44" s="20">
        <v>4858</v>
      </c>
      <c r="AO44" s="20">
        <v>4179</v>
      </c>
      <c r="AP44" s="20">
        <v>8630</v>
      </c>
      <c r="AQ44" s="20">
        <v>3360</v>
      </c>
      <c r="AR44" s="20">
        <v>4299</v>
      </c>
      <c r="AS44" s="20">
        <v>971</v>
      </c>
      <c r="AU44" s="22" t="s">
        <v>296</v>
      </c>
      <c r="AV44" s="216">
        <v>1030.0999999999999</v>
      </c>
      <c r="AW44" s="216">
        <v>21.37</v>
      </c>
      <c r="AX44" s="216">
        <v>900.52</v>
      </c>
      <c r="AY44" s="216">
        <v>108.21</v>
      </c>
      <c r="AZ44" s="216">
        <v>1.94</v>
      </c>
      <c r="BA44" s="216">
        <v>6.78</v>
      </c>
      <c r="BB44" s="216">
        <v>1.85</v>
      </c>
      <c r="BC44" s="216">
        <v>1.72</v>
      </c>
      <c r="BD44" s="20">
        <v>12272</v>
      </c>
      <c r="BE44" s="20"/>
      <c r="BF44" s="20">
        <v>247499</v>
      </c>
      <c r="BG44" s="20">
        <v>7367</v>
      </c>
      <c r="BH44" s="20">
        <v>6642</v>
      </c>
      <c r="BI44" s="20">
        <v>6334</v>
      </c>
      <c r="BJ44" s="20">
        <v>36507</v>
      </c>
      <c r="BK44" s="20">
        <v>3986</v>
      </c>
      <c r="BL44" s="20">
        <v>3853</v>
      </c>
      <c r="BM44" s="20">
        <v>12641</v>
      </c>
      <c r="BN44" s="20">
        <v>5288</v>
      </c>
      <c r="BO44" s="20">
        <v>6634</v>
      </c>
      <c r="BP44" s="20">
        <v>719</v>
      </c>
      <c r="BR44" s="22" t="s">
        <v>296</v>
      </c>
      <c r="BS44" s="216">
        <v>1444.13</v>
      </c>
      <c r="BT44" s="216">
        <v>51.46</v>
      </c>
      <c r="BU44" s="216">
        <v>1273.8800000000001</v>
      </c>
      <c r="BV44" s="216">
        <v>118.79</v>
      </c>
      <c r="BW44" s="216">
        <v>2.7</v>
      </c>
      <c r="BX44" s="216">
        <v>17.34</v>
      </c>
      <c r="BY44" s="216">
        <v>2.13</v>
      </c>
      <c r="BZ44" s="216">
        <v>2.5499999999999998</v>
      </c>
      <c r="CA44" s="20">
        <v>27964</v>
      </c>
      <c r="CB44" s="20"/>
      <c r="CC44" s="20">
        <v>449304</v>
      </c>
      <c r="CD44" s="20">
        <v>12152</v>
      </c>
      <c r="CE44" s="20">
        <v>14994</v>
      </c>
      <c r="CF44" s="20">
        <v>10351</v>
      </c>
      <c r="CG44" s="20">
        <v>25918</v>
      </c>
      <c r="CH44" s="20">
        <v>5719</v>
      </c>
      <c r="CI44" s="20">
        <v>5889</v>
      </c>
      <c r="CJ44" s="20">
        <v>40384</v>
      </c>
      <c r="CK44" s="20">
        <v>23122</v>
      </c>
      <c r="CL44" s="20">
        <v>15481</v>
      </c>
      <c r="CM44" s="20">
        <v>1781</v>
      </c>
      <c r="CO44" s="22" t="s">
        <v>296</v>
      </c>
      <c r="CP44" s="216">
        <v>1261.44</v>
      </c>
      <c r="CQ44" s="216">
        <v>42.48</v>
      </c>
      <c r="CR44" s="216">
        <v>1045.75</v>
      </c>
      <c r="CS44" s="216">
        <v>173.2</v>
      </c>
      <c r="CT44" s="216">
        <v>2.4500000000000002</v>
      </c>
      <c r="CU44" s="216">
        <v>17.690000000000001</v>
      </c>
      <c r="CV44" s="216">
        <v>1.89</v>
      </c>
      <c r="CW44" s="216">
        <v>2.06</v>
      </c>
      <c r="CX44" s="20">
        <v>37246</v>
      </c>
      <c r="CY44" s="20"/>
      <c r="CZ44" s="20">
        <v>806832</v>
      </c>
      <c r="DA44" s="20">
        <v>10447</v>
      </c>
      <c r="DB44" s="20">
        <v>10285</v>
      </c>
      <c r="DC44" s="20">
        <v>15214</v>
      </c>
      <c r="DD44" s="20">
        <v>45604</v>
      </c>
      <c r="DE44" s="20">
        <v>5516</v>
      </c>
      <c r="DF44" s="20">
        <v>5001</v>
      </c>
      <c r="DG44" s="20">
        <v>46983</v>
      </c>
      <c r="DH44" s="20">
        <v>34277</v>
      </c>
      <c r="DI44" s="20">
        <v>10925</v>
      </c>
      <c r="DJ44" s="20">
        <v>1781</v>
      </c>
      <c r="DL44" s="22" t="s">
        <v>296</v>
      </c>
      <c r="DM44" s="216">
        <v>215.08</v>
      </c>
      <c r="DN44" s="20">
        <v>8316</v>
      </c>
      <c r="DO44" s="216">
        <v>0.99</v>
      </c>
      <c r="DP44" s="20">
        <v>103357</v>
      </c>
      <c r="DQ44" s="216">
        <v>0.26</v>
      </c>
      <c r="DR44" s="20">
        <v>85763</v>
      </c>
      <c r="DS44" s="216">
        <v>16.55</v>
      </c>
      <c r="DT44" s="216">
        <v>31.83</v>
      </c>
      <c r="DU44" s="20">
        <v>275981</v>
      </c>
      <c r="DV44" s="20">
        <v>4568</v>
      </c>
      <c r="DW44" s="222"/>
      <c r="DX44" s="216">
        <v>6.49</v>
      </c>
      <c r="DY44" s="216">
        <v>30.01</v>
      </c>
      <c r="DZ44" s="20">
        <v>308794</v>
      </c>
      <c r="EA44" s="20">
        <v>2005</v>
      </c>
      <c r="EB44" s="216">
        <v>10.06</v>
      </c>
      <c r="EC44" s="216">
        <v>33</v>
      </c>
      <c r="ED44" s="20">
        <v>254793</v>
      </c>
      <c r="EE44" s="20">
        <v>2563</v>
      </c>
      <c r="EF44" s="216">
        <v>292.48</v>
      </c>
      <c r="EG44" s="20">
        <v>5961</v>
      </c>
      <c r="EH44" s="216">
        <v>580.59</v>
      </c>
      <c r="EI44" s="20">
        <v>4465</v>
      </c>
      <c r="EK44" s="22" t="s">
        <v>296</v>
      </c>
      <c r="EL44" s="216">
        <v>1.43</v>
      </c>
      <c r="EM44" s="20">
        <v>81596</v>
      </c>
      <c r="EN44" s="216">
        <v>0.14000000000000001</v>
      </c>
      <c r="EO44" s="20">
        <v>59793</v>
      </c>
      <c r="EP44" s="216">
        <v>676.07</v>
      </c>
      <c r="EQ44" s="20">
        <v>11101</v>
      </c>
      <c r="ER44" s="216">
        <v>594.77</v>
      </c>
      <c r="ES44" s="20">
        <v>10921</v>
      </c>
      <c r="ET44" s="216">
        <v>0.26</v>
      </c>
      <c r="EU44" s="20">
        <v>111814</v>
      </c>
      <c r="EV44" s="216">
        <v>1.7</v>
      </c>
      <c r="EW44" s="20">
        <v>90867</v>
      </c>
    </row>
    <row r="45" spans="1:153" ht="10.5" customHeight="1">
      <c r="A45" s="18"/>
      <c r="B45" s="216"/>
      <c r="C45" s="216"/>
      <c r="D45" s="216"/>
      <c r="E45" s="216"/>
      <c r="F45" s="216"/>
      <c r="G45" s="216"/>
      <c r="H45" s="216"/>
      <c r="I45" s="216"/>
      <c r="J45" s="20"/>
      <c r="K45" s="20"/>
      <c r="L45" s="20"/>
      <c r="M45" s="20"/>
      <c r="N45" s="20"/>
      <c r="O45" s="20"/>
      <c r="P45" s="20"/>
      <c r="Q45" s="20"/>
      <c r="R45" s="20"/>
      <c r="S45" s="20"/>
      <c r="T45" s="20"/>
      <c r="U45" s="20"/>
      <c r="V45" s="20"/>
      <c r="X45" s="18"/>
      <c r="Y45" s="216"/>
      <c r="Z45" s="216"/>
      <c r="AA45" s="216"/>
      <c r="AB45" s="216"/>
      <c r="AC45" s="216"/>
      <c r="AD45" s="216"/>
      <c r="AE45" s="216"/>
      <c r="AF45" s="216"/>
      <c r="AG45" s="20"/>
      <c r="AH45" s="20"/>
      <c r="AI45" s="20"/>
      <c r="AJ45" s="20"/>
      <c r="AK45" s="20"/>
      <c r="AL45" s="20"/>
      <c r="AM45" s="20"/>
      <c r="AN45" s="20"/>
      <c r="AO45" s="20"/>
      <c r="AP45" s="20"/>
      <c r="AQ45" s="20"/>
      <c r="AR45" s="20"/>
      <c r="AS45" s="20"/>
      <c r="AU45" s="18"/>
      <c r="AV45" s="216"/>
      <c r="AW45" s="216"/>
      <c r="AX45" s="216"/>
      <c r="AY45" s="216"/>
      <c r="AZ45" s="216"/>
      <c r="BA45" s="216"/>
      <c r="BB45" s="216"/>
      <c r="BC45" s="216"/>
      <c r="BD45" s="20"/>
      <c r="BE45" s="20"/>
      <c r="BF45" s="20"/>
      <c r="BG45" s="20"/>
      <c r="BH45" s="20"/>
      <c r="BI45" s="20"/>
      <c r="BJ45" s="20"/>
      <c r="BK45" s="20"/>
      <c r="BL45" s="20"/>
      <c r="BM45" s="20"/>
      <c r="BN45" s="20"/>
      <c r="BO45" s="20"/>
      <c r="BP45" s="20"/>
      <c r="BR45" s="18"/>
      <c r="BS45" s="216"/>
      <c r="BT45" s="216"/>
      <c r="BU45" s="216"/>
      <c r="BV45" s="216"/>
      <c r="BW45" s="216"/>
      <c r="BX45" s="216"/>
      <c r="BY45" s="216"/>
      <c r="BZ45" s="216"/>
      <c r="CA45" s="20"/>
      <c r="CB45" s="20"/>
      <c r="CC45" s="20"/>
      <c r="CD45" s="20"/>
      <c r="CE45" s="20"/>
      <c r="CF45" s="20"/>
      <c r="CG45" s="20"/>
      <c r="CH45" s="20"/>
      <c r="CI45" s="20"/>
      <c r="CJ45" s="20"/>
      <c r="CK45" s="20"/>
      <c r="CL45" s="20"/>
      <c r="CM45" s="20"/>
      <c r="CO45" s="18"/>
      <c r="CP45" s="216"/>
      <c r="CQ45" s="216"/>
      <c r="CR45" s="216"/>
      <c r="CS45" s="216"/>
      <c r="CT45" s="216"/>
      <c r="CU45" s="216"/>
      <c r="CV45" s="216"/>
      <c r="CW45" s="216"/>
      <c r="CX45" s="20"/>
      <c r="CY45" s="20"/>
      <c r="CZ45" s="20"/>
      <c r="DA45" s="20"/>
      <c r="DB45" s="20"/>
      <c r="DC45" s="20"/>
      <c r="DD45" s="20"/>
      <c r="DE45" s="20"/>
      <c r="DF45" s="20"/>
      <c r="DG45" s="20"/>
      <c r="DH45" s="20"/>
      <c r="DI45" s="20"/>
      <c r="DJ45" s="20"/>
      <c r="DL45" s="18"/>
      <c r="DM45" s="216"/>
      <c r="DN45" s="20"/>
      <c r="DO45" s="216"/>
      <c r="DP45" s="20"/>
      <c r="DQ45" s="216"/>
      <c r="DR45" s="20"/>
      <c r="DS45" s="216"/>
      <c r="DT45" s="216"/>
      <c r="DU45" s="20"/>
      <c r="DV45" s="20"/>
      <c r="DW45" s="222"/>
      <c r="DX45" s="216"/>
      <c r="DY45" s="216"/>
      <c r="DZ45" s="20"/>
      <c r="EA45" s="20"/>
      <c r="EB45" s="216"/>
      <c r="EC45" s="216"/>
      <c r="ED45" s="20"/>
      <c r="EE45" s="20"/>
      <c r="EF45" s="216"/>
      <c r="EG45" s="20"/>
      <c r="EH45" s="216"/>
      <c r="EI45" s="20"/>
      <c r="EK45" s="18"/>
      <c r="EL45" s="216"/>
      <c r="EM45" s="20"/>
      <c r="EN45" s="216"/>
      <c r="EO45" s="20"/>
      <c r="EP45" s="216"/>
      <c r="EQ45" s="20"/>
      <c r="ER45" s="216"/>
      <c r="ES45" s="20"/>
      <c r="ET45" s="216"/>
      <c r="EU45" s="20"/>
      <c r="EV45" s="216"/>
      <c r="EW45" s="20"/>
    </row>
    <row r="46" spans="1:153" ht="10.5" customHeight="1">
      <c r="A46" s="22" t="s">
        <v>39</v>
      </c>
      <c r="B46" s="216">
        <v>531.96</v>
      </c>
      <c r="C46" s="216">
        <v>14.02</v>
      </c>
      <c r="D46" s="216">
        <v>423.84</v>
      </c>
      <c r="E46" s="216">
        <v>94.11</v>
      </c>
      <c r="F46" s="216">
        <v>2.04</v>
      </c>
      <c r="G46" s="216">
        <v>13.22</v>
      </c>
      <c r="H46" s="216">
        <v>1.59</v>
      </c>
      <c r="I46" s="216">
        <v>2.36</v>
      </c>
      <c r="J46" s="20">
        <v>19326</v>
      </c>
      <c r="K46" s="20"/>
      <c r="L46" s="20">
        <v>386931</v>
      </c>
      <c r="M46" s="20">
        <v>8692</v>
      </c>
      <c r="N46" s="20">
        <v>12468</v>
      </c>
      <c r="O46" s="20">
        <v>9495</v>
      </c>
      <c r="P46" s="20">
        <v>29276</v>
      </c>
      <c r="Q46" s="20">
        <v>5456</v>
      </c>
      <c r="R46" s="20">
        <v>5279</v>
      </c>
      <c r="S46" s="20">
        <v>10281</v>
      </c>
      <c r="T46" s="20">
        <v>5423</v>
      </c>
      <c r="U46" s="20">
        <v>3684</v>
      </c>
      <c r="V46" s="20">
        <v>1173</v>
      </c>
      <c r="X46" s="22" t="s">
        <v>39</v>
      </c>
      <c r="Y46" s="216">
        <v>647.05999999999995</v>
      </c>
      <c r="Z46" s="216">
        <v>9.5399999999999991</v>
      </c>
      <c r="AA46" s="216">
        <v>534.99</v>
      </c>
      <c r="AB46" s="216">
        <v>102.53</v>
      </c>
      <c r="AC46" s="216">
        <v>1.83</v>
      </c>
      <c r="AD46" s="216">
        <v>13.08</v>
      </c>
      <c r="AE46" s="216">
        <v>1.57</v>
      </c>
      <c r="AF46" s="216">
        <v>2.1</v>
      </c>
      <c r="AG46" s="20">
        <v>12492</v>
      </c>
      <c r="AH46" s="20"/>
      <c r="AI46" s="20">
        <v>314444</v>
      </c>
      <c r="AJ46" s="20">
        <v>7886</v>
      </c>
      <c r="AK46" s="20">
        <v>8430</v>
      </c>
      <c r="AL46" s="20">
        <v>6837</v>
      </c>
      <c r="AM46" s="20">
        <v>24047</v>
      </c>
      <c r="AN46" s="20">
        <v>5012</v>
      </c>
      <c r="AO46" s="20">
        <v>4007</v>
      </c>
      <c r="AP46" s="20">
        <v>8083</v>
      </c>
      <c r="AQ46" s="20">
        <v>3000</v>
      </c>
      <c r="AR46" s="20">
        <v>4219</v>
      </c>
      <c r="AS46" s="20">
        <v>864</v>
      </c>
      <c r="AU46" s="22" t="s">
        <v>39</v>
      </c>
      <c r="AV46" s="216">
        <v>946.95</v>
      </c>
      <c r="AW46" s="216">
        <v>15.56</v>
      </c>
      <c r="AX46" s="216">
        <v>829.38</v>
      </c>
      <c r="AY46" s="216">
        <v>102.01</v>
      </c>
      <c r="AZ46" s="216">
        <v>1.78</v>
      </c>
      <c r="BA46" s="216">
        <v>7.62</v>
      </c>
      <c r="BB46" s="216">
        <v>1.68</v>
      </c>
      <c r="BC46" s="216">
        <v>1.76</v>
      </c>
      <c r="BD46" s="20">
        <v>11612</v>
      </c>
      <c r="BE46" s="20"/>
      <c r="BF46" s="20">
        <v>272950</v>
      </c>
      <c r="BG46" s="20">
        <v>7260</v>
      </c>
      <c r="BH46" s="20">
        <v>7122</v>
      </c>
      <c r="BI46" s="20">
        <v>6509</v>
      </c>
      <c r="BJ46" s="20">
        <v>35818</v>
      </c>
      <c r="BK46" s="20">
        <v>4328</v>
      </c>
      <c r="BL46" s="20">
        <v>4048</v>
      </c>
      <c r="BM46" s="20">
        <v>10996</v>
      </c>
      <c r="BN46" s="20">
        <v>4248</v>
      </c>
      <c r="BO46" s="20">
        <v>6022</v>
      </c>
      <c r="BP46" s="20">
        <v>727</v>
      </c>
      <c r="BR46" s="22" t="s">
        <v>39</v>
      </c>
      <c r="BS46" s="216">
        <v>1362.8</v>
      </c>
      <c r="BT46" s="216">
        <v>42.79</v>
      </c>
      <c r="BU46" s="216">
        <v>1211.46</v>
      </c>
      <c r="BV46" s="216">
        <v>108.56</v>
      </c>
      <c r="BW46" s="216">
        <v>2.5</v>
      </c>
      <c r="BX46" s="216">
        <v>16.87</v>
      </c>
      <c r="BY46" s="216">
        <v>2.0099999999999998</v>
      </c>
      <c r="BZ46" s="216">
        <v>2.36</v>
      </c>
      <c r="CA46" s="20">
        <v>24009</v>
      </c>
      <c r="CB46" s="20"/>
      <c r="CC46" s="20">
        <v>400328</v>
      </c>
      <c r="CD46" s="20">
        <v>11735</v>
      </c>
      <c r="CE46" s="20">
        <v>12654</v>
      </c>
      <c r="CF46" s="20">
        <v>9594</v>
      </c>
      <c r="CG46" s="20">
        <v>23733</v>
      </c>
      <c r="CH46" s="20">
        <v>5845</v>
      </c>
      <c r="CI46" s="20">
        <v>5358</v>
      </c>
      <c r="CJ46" s="20">
        <v>32719</v>
      </c>
      <c r="CK46" s="20">
        <v>17129</v>
      </c>
      <c r="CL46" s="20">
        <v>14217</v>
      </c>
      <c r="CM46" s="20">
        <v>1374</v>
      </c>
      <c r="CO46" s="22" t="s">
        <v>39</v>
      </c>
      <c r="CP46" s="216">
        <v>1206.56</v>
      </c>
      <c r="CQ46" s="216">
        <v>22.95</v>
      </c>
      <c r="CR46" s="216">
        <v>1019.67</v>
      </c>
      <c r="CS46" s="216">
        <v>163.93</v>
      </c>
      <c r="CT46" s="216">
        <v>2.4500000000000002</v>
      </c>
      <c r="CU46" s="216">
        <v>27.14</v>
      </c>
      <c r="CV46" s="216">
        <v>1.89</v>
      </c>
      <c r="CW46" s="216">
        <v>2.46</v>
      </c>
      <c r="CX46" s="20">
        <v>23647</v>
      </c>
      <c r="CY46" s="20"/>
      <c r="CZ46" s="20">
        <v>684724</v>
      </c>
      <c r="DA46" s="20">
        <v>10717</v>
      </c>
      <c r="DB46" s="20">
        <v>11518</v>
      </c>
      <c r="DC46" s="20">
        <v>9647</v>
      </c>
      <c r="DD46" s="20">
        <v>25227</v>
      </c>
      <c r="DE46" s="20">
        <v>5659</v>
      </c>
      <c r="DF46" s="20">
        <v>4682</v>
      </c>
      <c r="DG46" s="20">
        <v>28531</v>
      </c>
      <c r="DH46" s="20">
        <v>15715</v>
      </c>
      <c r="DI46" s="20">
        <v>10928</v>
      </c>
      <c r="DJ46" s="20">
        <v>1888</v>
      </c>
      <c r="DL46" s="22" t="s">
        <v>39</v>
      </c>
      <c r="DM46" s="216">
        <v>218.48</v>
      </c>
      <c r="DN46" s="20">
        <v>7763</v>
      </c>
      <c r="DO46" s="216">
        <v>0.91</v>
      </c>
      <c r="DP46" s="20">
        <v>96440</v>
      </c>
      <c r="DQ46" s="216">
        <v>0.16</v>
      </c>
      <c r="DR46" s="20">
        <v>25983</v>
      </c>
      <c r="DS46" s="216">
        <v>18</v>
      </c>
      <c r="DT46" s="216">
        <v>32.659999999999997</v>
      </c>
      <c r="DU46" s="20">
        <v>291012</v>
      </c>
      <c r="DV46" s="20">
        <v>5237</v>
      </c>
      <c r="DW46" s="222"/>
      <c r="DX46" s="216">
        <v>7.09</v>
      </c>
      <c r="DY46" s="216">
        <v>32.28</v>
      </c>
      <c r="DZ46" s="20">
        <v>354602</v>
      </c>
      <c r="EA46" s="20">
        <v>2515</v>
      </c>
      <c r="EB46" s="216">
        <v>10.9</v>
      </c>
      <c r="EC46" s="216">
        <v>32.909999999999997</v>
      </c>
      <c r="ED46" s="20">
        <v>249655</v>
      </c>
      <c r="EE46" s="20">
        <v>2722</v>
      </c>
      <c r="EF46" s="216">
        <v>290.58</v>
      </c>
      <c r="EG46" s="20">
        <v>5513</v>
      </c>
      <c r="EH46" s="216">
        <v>517.89</v>
      </c>
      <c r="EI46" s="20">
        <v>4212</v>
      </c>
      <c r="EK46" s="22" t="s">
        <v>39</v>
      </c>
      <c r="EL46" s="216">
        <v>1.31</v>
      </c>
      <c r="EM46" s="20">
        <v>68833</v>
      </c>
      <c r="EN46" s="216">
        <v>0.34</v>
      </c>
      <c r="EO46" s="20">
        <v>52684</v>
      </c>
      <c r="EP46" s="216">
        <v>654.53</v>
      </c>
      <c r="EQ46" s="20">
        <v>10654</v>
      </c>
      <c r="ER46" s="216">
        <v>593.44000000000005</v>
      </c>
      <c r="ES46" s="20">
        <v>9682</v>
      </c>
      <c r="ET46" s="216">
        <v>0.27</v>
      </c>
      <c r="EU46" s="20">
        <v>65285</v>
      </c>
      <c r="EV46" s="216">
        <v>1.67</v>
      </c>
      <c r="EW46" s="20">
        <v>71019</v>
      </c>
    </row>
    <row r="47" spans="1:153" ht="10.5" customHeight="1">
      <c r="A47" s="22" t="s">
        <v>297</v>
      </c>
      <c r="B47" s="216">
        <v>508.46</v>
      </c>
      <c r="C47" s="216">
        <v>13.49</v>
      </c>
      <c r="D47" s="216">
        <v>397.99</v>
      </c>
      <c r="E47" s="216">
        <v>96.98</v>
      </c>
      <c r="F47" s="216">
        <v>2.04</v>
      </c>
      <c r="G47" s="216">
        <v>12.01</v>
      </c>
      <c r="H47" s="216">
        <v>1.62</v>
      </c>
      <c r="I47" s="216">
        <v>2.39</v>
      </c>
      <c r="J47" s="20">
        <v>18617</v>
      </c>
      <c r="K47" s="20"/>
      <c r="L47" s="20">
        <v>349485</v>
      </c>
      <c r="M47" s="20">
        <v>8828</v>
      </c>
      <c r="N47" s="20">
        <v>12770</v>
      </c>
      <c r="O47" s="20">
        <v>9105</v>
      </c>
      <c r="P47" s="20">
        <v>29088</v>
      </c>
      <c r="Q47" s="20">
        <v>5440</v>
      </c>
      <c r="R47" s="20">
        <v>5344</v>
      </c>
      <c r="S47" s="20">
        <v>9466</v>
      </c>
      <c r="T47" s="20">
        <v>4714</v>
      </c>
      <c r="U47" s="20">
        <v>3513</v>
      </c>
      <c r="V47" s="20">
        <v>1239</v>
      </c>
      <c r="X47" s="22" t="s">
        <v>297</v>
      </c>
      <c r="Y47" s="216">
        <v>629.32000000000005</v>
      </c>
      <c r="Z47" s="216">
        <v>9.7799999999999994</v>
      </c>
      <c r="AA47" s="216">
        <v>517.58000000000004</v>
      </c>
      <c r="AB47" s="216">
        <v>101.96</v>
      </c>
      <c r="AC47" s="216">
        <v>1.84</v>
      </c>
      <c r="AD47" s="216">
        <v>12.2</v>
      </c>
      <c r="AE47" s="216">
        <v>1.58</v>
      </c>
      <c r="AF47" s="216">
        <v>2.14</v>
      </c>
      <c r="AG47" s="20">
        <v>12670</v>
      </c>
      <c r="AH47" s="20"/>
      <c r="AI47" s="20">
        <v>311014</v>
      </c>
      <c r="AJ47" s="20">
        <v>7760</v>
      </c>
      <c r="AK47" s="20">
        <v>8979</v>
      </c>
      <c r="AL47" s="20">
        <v>6889</v>
      </c>
      <c r="AM47" s="20">
        <v>25497</v>
      </c>
      <c r="AN47" s="20">
        <v>4899</v>
      </c>
      <c r="AO47" s="20">
        <v>4195</v>
      </c>
      <c r="AP47" s="20">
        <v>7974</v>
      </c>
      <c r="AQ47" s="20">
        <v>3042</v>
      </c>
      <c r="AR47" s="20">
        <v>4017</v>
      </c>
      <c r="AS47" s="20">
        <v>916</v>
      </c>
      <c r="AU47" s="22" t="s">
        <v>297</v>
      </c>
      <c r="AV47" s="216">
        <v>904.51</v>
      </c>
      <c r="AW47" s="216">
        <v>14.79</v>
      </c>
      <c r="AX47" s="216">
        <v>781.6</v>
      </c>
      <c r="AY47" s="216">
        <v>108.13</v>
      </c>
      <c r="AZ47" s="216">
        <v>1.8</v>
      </c>
      <c r="BA47" s="216">
        <v>8.16</v>
      </c>
      <c r="BB47" s="216">
        <v>1.7</v>
      </c>
      <c r="BC47" s="216">
        <v>1.7</v>
      </c>
      <c r="BD47" s="20">
        <v>11910</v>
      </c>
      <c r="BE47" s="20"/>
      <c r="BF47" s="20">
        <v>296363</v>
      </c>
      <c r="BG47" s="20">
        <v>7170</v>
      </c>
      <c r="BH47" s="20">
        <v>7278</v>
      </c>
      <c r="BI47" s="20">
        <v>6606</v>
      </c>
      <c r="BJ47" s="20">
        <v>36318</v>
      </c>
      <c r="BK47" s="20">
        <v>4226</v>
      </c>
      <c r="BL47" s="20">
        <v>4280</v>
      </c>
      <c r="BM47" s="20">
        <v>10773</v>
      </c>
      <c r="BN47" s="20">
        <v>4382</v>
      </c>
      <c r="BO47" s="20">
        <v>5604</v>
      </c>
      <c r="BP47" s="20">
        <v>787</v>
      </c>
      <c r="BR47" s="22" t="s">
        <v>297</v>
      </c>
      <c r="BS47" s="216">
        <v>1370.91</v>
      </c>
      <c r="BT47" s="216">
        <v>44.81</v>
      </c>
      <c r="BU47" s="216">
        <v>1209.0999999999999</v>
      </c>
      <c r="BV47" s="216">
        <v>117</v>
      </c>
      <c r="BW47" s="216">
        <v>2.4900000000000002</v>
      </c>
      <c r="BX47" s="216">
        <v>14.94</v>
      </c>
      <c r="BY47" s="216">
        <v>2.0299999999999998</v>
      </c>
      <c r="BZ47" s="216">
        <v>2.52</v>
      </c>
      <c r="CA47" s="20">
        <v>23454</v>
      </c>
      <c r="CB47" s="20"/>
      <c r="CC47" s="20">
        <v>360590</v>
      </c>
      <c r="CD47" s="20">
        <v>11772</v>
      </c>
      <c r="CE47" s="20">
        <v>15058</v>
      </c>
      <c r="CF47" s="20">
        <v>9402</v>
      </c>
      <c r="CG47" s="20">
        <v>24129</v>
      </c>
      <c r="CH47" s="20">
        <v>5797</v>
      </c>
      <c r="CI47" s="20">
        <v>5983</v>
      </c>
      <c r="CJ47" s="20">
        <v>32153</v>
      </c>
      <c r="CK47" s="20">
        <v>16157</v>
      </c>
      <c r="CL47" s="20">
        <v>14234</v>
      </c>
      <c r="CM47" s="20">
        <v>1762</v>
      </c>
      <c r="CO47" s="22" t="s">
        <v>297</v>
      </c>
      <c r="CP47" s="216">
        <v>1168.75</v>
      </c>
      <c r="CQ47" s="216">
        <v>40.630000000000003</v>
      </c>
      <c r="CR47" s="216">
        <v>965.63</v>
      </c>
      <c r="CS47" s="216">
        <v>162.5</v>
      </c>
      <c r="CT47" s="216">
        <v>2.2799999999999998</v>
      </c>
      <c r="CU47" s="216">
        <v>14.69</v>
      </c>
      <c r="CV47" s="216">
        <v>1.7</v>
      </c>
      <c r="CW47" s="216">
        <v>2.65</v>
      </c>
      <c r="CX47" s="20">
        <v>24284</v>
      </c>
      <c r="CY47" s="20"/>
      <c r="CZ47" s="20">
        <v>431575</v>
      </c>
      <c r="DA47" s="20">
        <v>8996</v>
      </c>
      <c r="DB47" s="20">
        <v>13306</v>
      </c>
      <c r="DC47" s="20">
        <v>10635</v>
      </c>
      <c r="DD47" s="20">
        <v>29374</v>
      </c>
      <c r="DE47" s="20">
        <v>5295</v>
      </c>
      <c r="DF47" s="20">
        <v>5014</v>
      </c>
      <c r="DG47" s="20">
        <v>28382</v>
      </c>
      <c r="DH47" s="20">
        <v>17533</v>
      </c>
      <c r="DI47" s="20">
        <v>8687</v>
      </c>
      <c r="DJ47" s="20">
        <v>2162</v>
      </c>
      <c r="DL47" s="22" t="s">
        <v>297</v>
      </c>
      <c r="DM47" s="216">
        <v>202.07</v>
      </c>
      <c r="DN47" s="20">
        <v>7904</v>
      </c>
      <c r="DO47" s="216">
        <v>0.7</v>
      </c>
      <c r="DP47" s="20">
        <v>98867</v>
      </c>
      <c r="DQ47" s="216">
        <v>0.18</v>
      </c>
      <c r="DR47" s="20">
        <v>77380</v>
      </c>
      <c r="DS47" s="216">
        <v>16.920000000000002</v>
      </c>
      <c r="DT47" s="216">
        <v>32.81</v>
      </c>
      <c r="DU47" s="20">
        <v>310966</v>
      </c>
      <c r="DV47" s="20">
        <v>5263</v>
      </c>
      <c r="DW47" s="222"/>
      <c r="DX47" s="216">
        <v>6.64</v>
      </c>
      <c r="DY47" s="216">
        <v>32.340000000000003</v>
      </c>
      <c r="DZ47" s="20">
        <v>376417</v>
      </c>
      <c r="EA47" s="20">
        <v>2501</v>
      </c>
      <c r="EB47" s="216">
        <v>10.28</v>
      </c>
      <c r="EC47" s="216">
        <v>33.11</v>
      </c>
      <c r="ED47" s="20">
        <v>268670</v>
      </c>
      <c r="EE47" s="20">
        <v>2762</v>
      </c>
      <c r="EF47" s="216">
        <v>286.24</v>
      </c>
      <c r="EG47" s="20">
        <v>5630</v>
      </c>
      <c r="EH47" s="216">
        <v>504.18</v>
      </c>
      <c r="EI47" s="20">
        <v>4168</v>
      </c>
      <c r="EK47" s="22" t="s">
        <v>297</v>
      </c>
      <c r="EL47" s="216">
        <v>1.3</v>
      </c>
      <c r="EM47" s="20">
        <v>77669</v>
      </c>
      <c r="EN47" s="216">
        <v>0.34</v>
      </c>
      <c r="EO47" s="20">
        <v>54587</v>
      </c>
      <c r="EP47" s="216">
        <v>657.54</v>
      </c>
      <c r="EQ47" s="20">
        <v>10411</v>
      </c>
      <c r="ER47" s="216">
        <v>556.25</v>
      </c>
      <c r="ES47" s="20">
        <v>9553</v>
      </c>
      <c r="ET47" s="216">
        <v>0.4</v>
      </c>
      <c r="EU47" s="20">
        <v>70936</v>
      </c>
      <c r="EV47" s="216">
        <v>1.72</v>
      </c>
      <c r="EW47" s="20">
        <v>77149</v>
      </c>
    </row>
    <row r="48" spans="1:153" ht="10.5" customHeight="1">
      <c r="A48" s="22" t="s">
        <v>298</v>
      </c>
      <c r="B48" s="216">
        <v>542.19000000000005</v>
      </c>
      <c r="C48" s="216">
        <v>14.24</v>
      </c>
      <c r="D48" s="216">
        <v>422.91</v>
      </c>
      <c r="E48" s="216">
        <v>105.04</v>
      </c>
      <c r="F48" s="216">
        <v>2.13</v>
      </c>
      <c r="G48" s="216">
        <v>12.92</v>
      </c>
      <c r="H48" s="216">
        <v>1.69</v>
      </c>
      <c r="I48" s="216">
        <v>2.44</v>
      </c>
      <c r="J48" s="20">
        <v>20350</v>
      </c>
      <c r="K48" s="20"/>
      <c r="L48" s="20">
        <v>402732</v>
      </c>
      <c r="M48" s="20">
        <v>9239</v>
      </c>
      <c r="N48" s="20">
        <v>13227</v>
      </c>
      <c r="O48" s="20">
        <v>9566</v>
      </c>
      <c r="P48" s="20">
        <v>31181</v>
      </c>
      <c r="Q48" s="20">
        <v>5480</v>
      </c>
      <c r="R48" s="20">
        <v>5420</v>
      </c>
      <c r="S48" s="20">
        <v>11034</v>
      </c>
      <c r="T48" s="20">
        <v>5737</v>
      </c>
      <c r="U48" s="20">
        <v>3907</v>
      </c>
      <c r="V48" s="20">
        <v>1389</v>
      </c>
      <c r="X48" s="22" t="s">
        <v>298</v>
      </c>
      <c r="Y48" s="216">
        <v>674.88</v>
      </c>
      <c r="Z48" s="216">
        <v>11.12</v>
      </c>
      <c r="AA48" s="216">
        <v>551.64</v>
      </c>
      <c r="AB48" s="216">
        <v>112.13</v>
      </c>
      <c r="AC48" s="216">
        <v>1.89</v>
      </c>
      <c r="AD48" s="216">
        <v>12.24</v>
      </c>
      <c r="AE48" s="216">
        <v>1.62</v>
      </c>
      <c r="AF48" s="216">
        <v>2.16</v>
      </c>
      <c r="AG48" s="20">
        <v>13157</v>
      </c>
      <c r="AH48" s="20"/>
      <c r="AI48" s="20">
        <v>313903</v>
      </c>
      <c r="AJ48" s="20">
        <v>7889</v>
      </c>
      <c r="AK48" s="20">
        <v>9261</v>
      </c>
      <c r="AL48" s="20">
        <v>6976</v>
      </c>
      <c r="AM48" s="20">
        <v>25651</v>
      </c>
      <c r="AN48" s="20">
        <v>4867</v>
      </c>
      <c r="AO48" s="20">
        <v>4281</v>
      </c>
      <c r="AP48" s="20">
        <v>8880</v>
      </c>
      <c r="AQ48" s="20">
        <v>3489</v>
      </c>
      <c r="AR48" s="20">
        <v>4352</v>
      </c>
      <c r="AS48" s="20">
        <v>1038</v>
      </c>
      <c r="AU48" s="22" t="s">
        <v>298</v>
      </c>
      <c r="AV48" s="216">
        <v>968.58</v>
      </c>
      <c r="AW48" s="216">
        <v>16.649999999999999</v>
      </c>
      <c r="AX48" s="216">
        <v>833.13</v>
      </c>
      <c r="AY48" s="216">
        <v>118.8</v>
      </c>
      <c r="AZ48" s="216">
        <v>1.83</v>
      </c>
      <c r="BA48" s="216">
        <v>7.25</v>
      </c>
      <c r="BB48" s="216">
        <v>1.72</v>
      </c>
      <c r="BC48" s="216">
        <v>1.89</v>
      </c>
      <c r="BD48" s="20">
        <v>11643</v>
      </c>
      <c r="BE48" s="20"/>
      <c r="BF48" s="20">
        <v>270216</v>
      </c>
      <c r="BG48" s="20">
        <v>7104</v>
      </c>
      <c r="BH48" s="20">
        <v>7225</v>
      </c>
      <c r="BI48" s="20">
        <v>6355</v>
      </c>
      <c r="BJ48" s="20">
        <v>37254</v>
      </c>
      <c r="BK48" s="20">
        <v>4140</v>
      </c>
      <c r="BL48" s="20">
        <v>3833</v>
      </c>
      <c r="BM48" s="20">
        <v>11277</v>
      </c>
      <c r="BN48" s="20">
        <v>4500</v>
      </c>
      <c r="BO48" s="20">
        <v>5919</v>
      </c>
      <c r="BP48" s="20">
        <v>858</v>
      </c>
      <c r="BR48" s="22" t="s">
        <v>298</v>
      </c>
      <c r="BS48" s="216">
        <v>1413.41</v>
      </c>
      <c r="BT48" s="216">
        <v>47.33</v>
      </c>
      <c r="BU48" s="216">
        <v>1239.1500000000001</v>
      </c>
      <c r="BV48" s="216">
        <v>126.93</v>
      </c>
      <c r="BW48" s="216">
        <v>2.61</v>
      </c>
      <c r="BX48" s="216">
        <v>14.85</v>
      </c>
      <c r="BY48" s="216">
        <v>2.16</v>
      </c>
      <c r="BZ48" s="216">
        <v>2.52</v>
      </c>
      <c r="CA48" s="20">
        <v>26412</v>
      </c>
      <c r="CB48" s="20"/>
      <c r="CC48" s="20">
        <v>425100</v>
      </c>
      <c r="CD48" s="20">
        <v>12457</v>
      </c>
      <c r="CE48" s="20">
        <v>13985</v>
      </c>
      <c r="CF48" s="20">
        <v>10106</v>
      </c>
      <c r="CG48" s="20">
        <v>28629</v>
      </c>
      <c r="CH48" s="20">
        <v>5778</v>
      </c>
      <c r="CI48" s="20">
        <v>5556</v>
      </c>
      <c r="CJ48" s="20">
        <v>37331</v>
      </c>
      <c r="CK48" s="20">
        <v>20119</v>
      </c>
      <c r="CL48" s="20">
        <v>15436</v>
      </c>
      <c r="CM48" s="20">
        <v>1775</v>
      </c>
      <c r="CO48" s="22" t="s">
        <v>298</v>
      </c>
      <c r="CP48" s="216">
        <v>1167.18</v>
      </c>
      <c r="CQ48" s="216">
        <v>34.06</v>
      </c>
      <c r="CR48" s="216">
        <v>969.04</v>
      </c>
      <c r="CS48" s="216">
        <v>164.09</v>
      </c>
      <c r="CT48" s="216">
        <v>2.1800000000000002</v>
      </c>
      <c r="CU48" s="216">
        <v>11.91</v>
      </c>
      <c r="CV48" s="216">
        <v>1.78</v>
      </c>
      <c r="CW48" s="216">
        <v>2.4700000000000002</v>
      </c>
      <c r="CX48" s="20">
        <v>20141</v>
      </c>
      <c r="CY48" s="20"/>
      <c r="CZ48" s="20">
        <v>334915</v>
      </c>
      <c r="DA48" s="20">
        <v>10493</v>
      </c>
      <c r="DB48" s="20">
        <v>11786</v>
      </c>
      <c r="DC48" s="20">
        <v>9260</v>
      </c>
      <c r="DD48" s="20">
        <v>28123</v>
      </c>
      <c r="DE48" s="20">
        <v>5886</v>
      </c>
      <c r="DF48" s="20">
        <v>4768</v>
      </c>
      <c r="DG48" s="20">
        <v>23508</v>
      </c>
      <c r="DH48" s="20">
        <v>11406</v>
      </c>
      <c r="DI48" s="20">
        <v>10168</v>
      </c>
      <c r="DJ48" s="20">
        <v>1934</v>
      </c>
      <c r="DL48" s="22" t="s">
        <v>298</v>
      </c>
      <c r="DM48" s="216">
        <v>218.7</v>
      </c>
      <c r="DN48" s="20">
        <v>8367</v>
      </c>
      <c r="DO48" s="216">
        <v>0.89</v>
      </c>
      <c r="DP48" s="20">
        <v>98497</v>
      </c>
      <c r="DQ48" s="216">
        <v>0.34</v>
      </c>
      <c r="DR48" s="20">
        <v>65640</v>
      </c>
      <c r="DS48" s="216">
        <v>17.96</v>
      </c>
      <c r="DT48" s="216">
        <v>32.299999999999997</v>
      </c>
      <c r="DU48" s="20">
        <v>293459</v>
      </c>
      <c r="DV48" s="20">
        <v>5270</v>
      </c>
      <c r="DW48" s="222"/>
      <c r="DX48" s="216">
        <v>7.4</v>
      </c>
      <c r="DY48" s="216">
        <v>32.39</v>
      </c>
      <c r="DZ48" s="20">
        <v>360735</v>
      </c>
      <c r="EA48" s="20">
        <v>2670</v>
      </c>
      <c r="EB48" s="216">
        <v>10.55</v>
      </c>
      <c r="EC48" s="216">
        <v>32.229999999999997</v>
      </c>
      <c r="ED48" s="20">
        <v>246273</v>
      </c>
      <c r="EE48" s="20">
        <v>2599</v>
      </c>
      <c r="EF48" s="216">
        <v>304.42</v>
      </c>
      <c r="EG48" s="20">
        <v>5900</v>
      </c>
      <c r="EH48" s="216">
        <v>528.14</v>
      </c>
      <c r="EI48" s="20">
        <v>4290</v>
      </c>
      <c r="EK48" s="22" t="s">
        <v>298</v>
      </c>
      <c r="EL48" s="216">
        <v>1.39</v>
      </c>
      <c r="EM48" s="20">
        <v>86589</v>
      </c>
      <c r="EN48" s="216">
        <v>0.4</v>
      </c>
      <c r="EO48" s="20">
        <v>41693</v>
      </c>
      <c r="EP48" s="216">
        <v>664.04</v>
      </c>
      <c r="EQ48" s="20">
        <v>10897</v>
      </c>
      <c r="ER48" s="216">
        <v>538.70000000000005</v>
      </c>
      <c r="ES48" s="20">
        <v>10362</v>
      </c>
      <c r="ET48" s="216">
        <v>0.31</v>
      </c>
      <c r="EU48" s="20">
        <v>66625</v>
      </c>
      <c r="EV48" s="216">
        <v>1.86</v>
      </c>
      <c r="EW48" s="20">
        <v>78511</v>
      </c>
    </row>
    <row r="49" spans="1:153" ht="10.5" customHeight="1">
      <c r="A49" s="22"/>
      <c r="B49" s="216"/>
      <c r="C49" s="216"/>
      <c r="D49" s="216"/>
      <c r="E49" s="216"/>
      <c r="F49" s="216"/>
      <c r="G49" s="216"/>
      <c r="H49" s="216"/>
      <c r="I49" s="216"/>
      <c r="J49" s="216"/>
      <c r="K49" s="20"/>
      <c r="L49" s="20"/>
      <c r="M49" s="20"/>
      <c r="N49" s="20"/>
      <c r="O49" s="20"/>
      <c r="P49" s="20"/>
      <c r="Q49" s="20"/>
      <c r="R49" s="20"/>
      <c r="S49" s="20"/>
      <c r="T49" s="20"/>
      <c r="U49" s="20"/>
      <c r="V49" s="20"/>
      <c r="W49" s="21"/>
      <c r="X49" s="22"/>
      <c r="Y49" s="216"/>
      <c r="Z49" s="216"/>
      <c r="AA49" s="216"/>
      <c r="AB49" s="216"/>
      <c r="AC49" s="216"/>
      <c r="AD49" s="216"/>
      <c r="AE49" s="216"/>
      <c r="AF49" s="216"/>
      <c r="AG49" s="20"/>
      <c r="AH49" s="20"/>
      <c r="AI49" s="20"/>
      <c r="AJ49" s="20"/>
      <c r="AK49" s="20"/>
      <c r="AL49" s="20"/>
      <c r="AM49" s="20"/>
      <c r="AN49" s="20"/>
      <c r="AO49" s="20"/>
      <c r="AP49" s="20"/>
      <c r="AQ49" s="20"/>
      <c r="AR49" s="20"/>
      <c r="AS49" s="20"/>
      <c r="AT49" s="8"/>
      <c r="AU49" s="22"/>
      <c r="AV49" s="216"/>
      <c r="AW49" s="216"/>
      <c r="AX49" s="216"/>
      <c r="AY49" s="216"/>
      <c r="AZ49" s="216"/>
      <c r="BA49" s="216"/>
      <c r="BB49" s="216"/>
      <c r="BC49" s="216"/>
      <c r="BD49" s="20"/>
      <c r="BE49" s="20"/>
      <c r="BF49" s="20"/>
      <c r="BG49" s="20"/>
      <c r="BH49" s="20"/>
      <c r="BI49" s="20"/>
      <c r="BJ49" s="20"/>
      <c r="BK49" s="20"/>
      <c r="BL49" s="20"/>
      <c r="BM49" s="20"/>
      <c r="BN49" s="20"/>
      <c r="BO49" s="20"/>
      <c r="BP49" s="20"/>
      <c r="BQ49" s="8"/>
      <c r="BR49" s="22"/>
      <c r="BS49" s="216"/>
      <c r="BT49" s="216"/>
      <c r="BU49" s="216"/>
      <c r="BV49" s="216"/>
      <c r="BW49" s="216"/>
      <c r="BX49" s="216"/>
      <c r="BY49" s="216"/>
      <c r="BZ49" s="216"/>
      <c r="CA49" s="20"/>
      <c r="CB49" s="20"/>
      <c r="CC49" s="20"/>
      <c r="CD49" s="20"/>
      <c r="CE49" s="20"/>
      <c r="CF49" s="20"/>
      <c r="CG49" s="20"/>
      <c r="CH49" s="20"/>
      <c r="CI49" s="20"/>
      <c r="CJ49" s="20"/>
      <c r="CK49" s="20"/>
      <c r="CL49" s="20"/>
      <c r="CM49" s="20"/>
      <c r="CN49" s="8"/>
      <c r="CO49" s="22"/>
      <c r="CP49" s="216"/>
      <c r="CQ49" s="216"/>
      <c r="CR49" s="216"/>
      <c r="CS49" s="216"/>
      <c r="CT49" s="216"/>
      <c r="CU49" s="216"/>
      <c r="CV49" s="216"/>
      <c r="CW49" s="216"/>
      <c r="CX49" s="20"/>
      <c r="CY49" s="20"/>
      <c r="CZ49" s="20"/>
      <c r="DA49" s="20"/>
      <c r="DB49" s="20"/>
      <c r="DC49" s="20"/>
      <c r="DD49" s="20"/>
      <c r="DE49" s="20"/>
      <c r="DF49" s="20"/>
      <c r="DG49" s="20"/>
      <c r="DH49" s="20"/>
      <c r="DI49" s="20"/>
      <c r="DJ49" s="20"/>
      <c r="DK49" s="8"/>
      <c r="DL49" s="22"/>
      <c r="DM49" s="216"/>
      <c r="DN49" s="20"/>
      <c r="DO49" s="216"/>
      <c r="DP49" s="20"/>
      <c r="DQ49" s="216"/>
      <c r="DR49" s="20"/>
      <c r="DS49" s="216"/>
      <c r="DT49" s="216"/>
      <c r="DU49" s="20"/>
      <c r="DV49" s="20"/>
      <c r="DW49" s="217"/>
      <c r="DX49" s="216"/>
      <c r="DY49" s="216"/>
      <c r="DZ49" s="20"/>
      <c r="EA49" s="20"/>
      <c r="EB49" s="216"/>
      <c r="EC49" s="216"/>
      <c r="ED49" s="20"/>
      <c r="EE49" s="20"/>
      <c r="EF49" s="216"/>
      <c r="EG49" s="20"/>
      <c r="EH49" s="216"/>
      <c r="EI49" s="20"/>
      <c r="EJ49" s="218"/>
      <c r="EK49" s="22"/>
      <c r="EL49" s="216"/>
      <c r="EM49" s="20"/>
      <c r="EN49" s="216"/>
      <c r="EO49" s="20"/>
      <c r="EP49" s="216"/>
      <c r="EQ49" s="20"/>
      <c r="ER49" s="216"/>
      <c r="ES49" s="20"/>
      <c r="ET49" s="216"/>
      <c r="EU49" s="20"/>
      <c r="EV49" s="216"/>
      <c r="EW49" s="20"/>
    </row>
    <row r="50" spans="1:153" ht="10.5" customHeight="1">
      <c r="A50" s="22"/>
      <c r="B50" s="216"/>
      <c r="C50" s="216"/>
      <c r="D50" s="216"/>
      <c r="E50" s="216"/>
      <c r="F50" s="216"/>
      <c r="G50" s="216"/>
      <c r="H50" s="216"/>
      <c r="I50" s="216"/>
      <c r="J50" s="20"/>
      <c r="K50" s="20"/>
      <c r="L50" s="20"/>
      <c r="M50" s="20"/>
      <c r="N50" s="20"/>
      <c r="O50" s="20"/>
      <c r="P50" s="20"/>
      <c r="Q50" s="20"/>
      <c r="R50" s="20"/>
      <c r="S50" s="20"/>
      <c r="T50" s="20"/>
      <c r="U50" s="20"/>
      <c r="V50" s="20"/>
      <c r="W50" s="21"/>
      <c r="X50" s="22"/>
      <c r="Y50" s="216"/>
      <c r="Z50" s="216"/>
      <c r="AA50" s="216"/>
      <c r="AB50" s="216"/>
      <c r="AC50" s="216"/>
      <c r="AD50" s="216"/>
      <c r="AE50" s="216"/>
      <c r="AF50" s="216"/>
      <c r="AG50" s="20"/>
      <c r="AH50" s="20"/>
      <c r="AI50" s="20"/>
      <c r="AJ50" s="20"/>
      <c r="AK50" s="20"/>
      <c r="AL50" s="20"/>
      <c r="AM50" s="20"/>
      <c r="AN50" s="20"/>
      <c r="AO50" s="20"/>
      <c r="AP50" s="20"/>
      <c r="AQ50" s="20"/>
      <c r="AR50" s="20"/>
      <c r="AS50" s="20"/>
      <c r="AT50" s="8"/>
      <c r="AU50" s="22"/>
      <c r="AV50" s="216"/>
      <c r="AW50" s="216"/>
      <c r="AX50" s="216"/>
      <c r="AY50" s="216"/>
      <c r="AZ50" s="216"/>
      <c r="BA50" s="216"/>
      <c r="BB50" s="216"/>
      <c r="BC50" s="216"/>
      <c r="BD50" s="20"/>
      <c r="BE50" s="20"/>
      <c r="BF50" s="20"/>
      <c r="BG50" s="20"/>
      <c r="BH50" s="20"/>
      <c r="BI50" s="20"/>
      <c r="BJ50" s="20"/>
      <c r="BK50" s="20"/>
      <c r="BL50" s="20"/>
      <c r="BM50" s="20"/>
      <c r="BN50" s="20"/>
      <c r="BO50" s="20"/>
      <c r="BP50" s="20"/>
      <c r="BQ50" s="8"/>
      <c r="BR50" s="22"/>
      <c r="BS50" s="216"/>
      <c r="BT50" s="216"/>
      <c r="BU50" s="216"/>
      <c r="BV50" s="216"/>
      <c r="BW50" s="216"/>
      <c r="BX50" s="216"/>
      <c r="BY50" s="216"/>
      <c r="BZ50" s="216"/>
      <c r="CA50" s="20"/>
      <c r="CB50" s="20"/>
      <c r="CC50" s="20"/>
      <c r="CD50" s="20"/>
      <c r="CE50" s="20"/>
      <c r="CF50" s="20"/>
      <c r="CG50" s="20"/>
      <c r="CH50" s="20"/>
      <c r="CI50" s="20"/>
      <c r="CJ50" s="20"/>
      <c r="CK50" s="20"/>
      <c r="CL50" s="20"/>
      <c r="CM50" s="20"/>
      <c r="CN50" s="8"/>
      <c r="CO50" s="22"/>
      <c r="CP50" s="216"/>
      <c r="CQ50" s="216"/>
      <c r="CR50" s="216"/>
      <c r="CS50" s="216"/>
      <c r="CT50" s="216"/>
      <c r="CU50" s="216"/>
      <c r="CV50" s="216"/>
      <c r="CW50" s="216"/>
      <c r="CX50" s="20"/>
      <c r="CY50" s="20"/>
      <c r="CZ50" s="20"/>
      <c r="DA50" s="20"/>
      <c r="DB50" s="20"/>
      <c r="DC50" s="20"/>
      <c r="DD50" s="20"/>
      <c r="DE50" s="20"/>
      <c r="DF50" s="20"/>
      <c r="DG50" s="20"/>
      <c r="DH50" s="20"/>
      <c r="DI50" s="20"/>
      <c r="DJ50" s="20"/>
      <c r="DK50" s="8"/>
      <c r="DL50" s="22"/>
      <c r="DM50" s="216"/>
      <c r="DN50" s="20"/>
      <c r="DO50" s="216"/>
      <c r="DP50" s="20"/>
      <c r="DQ50" s="216"/>
      <c r="DR50" s="20"/>
      <c r="DS50" s="216"/>
      <c r="DT50" s="216"/>
      <c r="DU50" s="20"/>
      <c r="DV50" s="20"/>
      <c r="DW50" s="217"/>
      <c r="DX50" s="221"/>
      <c r="DY50" s="221"/>
      <c r="DZ50" s="20"/>
      <c r="EA50" s="20"/>
      <c r="EB50" s="221"/>
      <c r="EC50" s="221"/>
      <c r="ED50" s="20"/>
      <c r="EE50" s="20"/>
      <c r="EF50" s="221"/>
      <c r="EG50" s="20"/>
      <c r="EH50" s="221"/>
      <c r="EI50" s="20"/>
      <c r="EJ50" s="218"/>
      <c r="EK50" s="22"/>
      <c r="EL50" s="221"/>
      <c r="EM50" s="20"/>
      <c r="EN50" s="221"/>
      <c r="EO50" s="20"/>
      <c r="EP50" s="221"/>
      <c r="EQ50" s="20"/>
      <c r="ER50" s="221"/>
      <c r="ES50" s="20"/>
      <c r="ET50" s="221"/>
      <c r="EU50" s="20"/>
      <c r="EV50" s="221"/>
      <c r="EW50" s="177"/>
    </row>
    <row r="51" spans="1:153" ht="10.5" customHeight="1">
      <c r="A51" s="18" t="s">
        <v>362</v>
      </c>
      <c r="B51" s="216">
        <f>'第8表 (円)'!F55/'第6表(2)'!D68*1000</f>
        <v>4623.419808728152</v>
      </c>
      <c r="C51" s="216">
        <f>'第8表 (円)'!I55/'第6表(2)'!D68*1000</f>
        <v>132.2249093107618</v>
      </c>
      <c r="D51" s="216">
        <f>'第8表 (円)'!M55/'第6表(2)'!D68*1000</f>
        <v>3620.8915026931959</v>
      </c>
      <c r="E51" s="216">
        <f>'第8表 (円)'!P55/'第6表(2)'!D68*1000</f>
        <v>870.30339672419484</v>
      </c>
      <c r="F51" s="216">
        <f>'第8表 (円)'!G55/'第8表 (円)'!F55</f>
        <v>2.097876210346119</v>
      </c>
      <c r="G51" s="216">
        <f>'第8表 (円)'!J55/'第8表 (円)'!I55</f>
        <v>12.950991395435841</v>
      </c>
      <c r="H51" s="216">
        <f>'第8表 (円)'!N55/'第8表 (円)'!M55</f>
        <v>1.635091873676541</v>
      </c>
      <c r="I51" s="216">
        <f>'第8表 (円)'!Q55/'第8表 (円)'!P55</f>
        <v>2.3743771432901992</v>
      </c>
      <c r="J51" s="20">
        <f>'第8表 (円)'!H55/'第8表 (円)'!F55</f>
        <v>20513.86679862337</v>
      </c>
      <c r="K51" s="20"/>
      <c r="L51" s="20">
        <f>'第8表 (円)'!K55/'第8表 (円)'!I55</f>
        <v>384633.81144781143</v>
      </c>
      <c r="M51" s="20">
        <f>'第8表 (円)'!O55/'第8表 (円)'!M55</f>
        <v>9137.9625355768567</v>
      </c>
      <c r="N51" s="20">
        <f>'第8表 (円)'!R55/'第8表 (円)'!P55</f>
        <v>12522.617305469772</v>
      </c>
      <c r="O51" s="20">
        <f>'第8表 (円)'!H55/'第8表 (円)'!G55</f>
        <v>9778.3971701737737</v>
      </c>
      <c r="P51" s="20">
        <f>'第8表 (円)'!K55/'第8表 (円)'!J55</f>
        <v>29699.17898203247</v>
      </c>
      <c r="Q51" s="20">
        <f>'第8表 (円)'!O55/'第8表 (円)'!N55</f>
        <v>5588.653874861443</v>
      </c>
      <c r="R51" s="20">
        <f>'第8表 (円)'!R55/'第8表 (円)'!Q55</f>
        <v>5274.0641228196164</v>
      </c>
      <c r="S51" s="20">
        <f>'第8表 (円)'!H55/'第6表(2)'!D68</f>
        <v>94844.218110366055</v>
      </c>
      <c r="T51" s="20">
        <f>'第8表 (円)'!K55/'第6表(2)'!D68</f>
        <v>50858.170836539517</v>
      </c>
      <c r="U51" s="20">
        <f>'第8表 (円)'!O55/'第6表(2)'!D68</f>
        <v>33087.570896999016</v>
      </c>
      <c r="V51" s="20">
        <f>'第8表 (円)'!R55/'第6表(2)'!D68</f>
        <v>10898.476376827526</v>
      </c>
      <c r="X51" s="18" t="s">
        <v>362</v>
      </c>
      <c r="Y51" s="216">
        <f>'第8表 (円)'!BX55/'第6表(2)'!M53*1000</f>
        <v>5759.672448485775</v>
      </c>
      <c r="Z51" s="216">
        <f>'第8表 (円)'!CA55/'第6表(2)'!M53*1000</f>
        <v>93.273222791064924</v>
      </c>
      <c r="AA51" s="216">
        <f>'第8表 (円)'!CD55/'第6表(2)'!M53*1000</f>
        <v>4689.3227375767301</v>
      </c>
      <c r="AB51" s="216">
        <f>'第8表 (円)'!CH55/'第6表(2)'!M53*1000</f>
        <v>977.07648811797969</v>
      </c>
      <c r="AC51" s="216">
        <f>'第8表 (円)'!BY55/'第8表 (円)'!BX55</f>
        <v>1.8722706578723347</v>
      </c>
      <c r="AD51" s="216">
        <f>'第8表 (円)'!CB55/'第8表 (円)'!CA55</f>
        <v>12.429683233205898</v>
      </c>
      <c r="AE51" s="216">
        <f>'第8表 (円)'!CF55/'第8表 (円)'!CD55</f>
        <v>1.6094401368765532</v>
      </c>
      <c r="AF51" s="216">
        <f>'第8表 (円)'!CI55/'第8表 (円)'!CH55</f>
        <v>2.1258569901723106</v>
      </c>
      <c r="AG51" s="20">
        <f>'第8表 (円)'!BZ55/'第8表 (円)'!BX55</f>
        <v>13042.920072701383</v>
      </c>
      <c r="AH51" s="20"/>
      <c r="AI51" s="20">
        <f>'第8表 (円)'!CC55/'第8表 (円)'!CA55</f>
        <v>309700.64541234297</v>
      </c>
      <c r="AJ51" s="20">
        <f>'第8表 (円)'!CG55/'第8表 (円)'!CD55</f>
        <v>8020.6633868799481</v>
      </c>
      <c r="AK51" s="20">
        <f>'第8表 (円)'!CJ55/'第8表 (円)'!CH55</f>
        <v>8827.0376032950135</v>
      </c>
      <c r="AL51" s="20">
        <f>'第8表 (円)'!BZ55/'第8表 (円)'!BY55</f>
        <v>6966.3646214076089</v>
      </c>
      <c r="AM51" s="20">
        <f>'第8表 (円)'!CC55/'第8表 (円)'!CB55</f>
        <v>24916.213840830449</v>
      </c>
      <c r="AN51" s="20">
        <f>'第8表 (円)'!CG55/'第8表 (円)'!CF55</f>
        <v>4983.5114727818836</v>
      </c>
      <c r="AO51" s="20">
        <f>'第8表 (円)'!CJ55/'第8表 (円)'!CI55</f>
        <v>4152.2254996934398</v>
      </c>
      <c r="AP51" s="20">
        <f>'第8表 (円)'!BZ55/'第6表(2)'!M53</f>
        <v>75122.947390540226</v>
      </c>
      <c r="AQ51" s="20">
        <f>'第8表 (円)'!CC55/'第6表(2)'!M53</f>
        <v>28886.777298082066</v>
      </c>
      <c r="AR51" s="20">
        <f>'第8表 (円)'!CG55/'第6表(2)'!M53</f>
        <v>37611.479190545324</v>
      </c>
      <c r="AS51" s="20">
        <f>'第8表 (円)'!CJ55/'第6表(2)'!M53</f>
        <v>8624.6909019128398</v>
      </c>
      <c r="AU51" s="18" t="s">
        <v>362</v>
      </c>
      <c r="AV51" s="216">
        <f>'第8表 (円)'!CK55/'第6表(2)'!K68*1000</f>
        <v>8077.7109413103553</v>
      </c>
      <c r="AW51" s="216">
        <f>'第8表 (円)'!CN55/'第6表(2)'!K68*1000</f>
        <v>136.56316046171355</v>
      </c>
      <c r="AX51" s="216">
        <f>'第8表 (円)'!CS55/'第6表(2)'!K68*1000</f>
        <v>7009.3480734839859</v>
      </c>
      <c r="AY51" s="216">
        <f>'第8表 (円)'!CV55/'第6表(2)'!K68*1000</f>
        <v>931.79970736465611</v>
      </c>
      <c r="AZ51" s="216">
        <f>'第8表 (円)'!CL55/'第8表 (円)'!CK55</f>
        <v>1.7673439198164473</v>
      </c>
      <c r="BA51" s="216">
        <f>'第8表 (円)'!CO55/'第8表 (円)'!CN55</f>
        <v>6.5687499999999996</v>
      </c>
      <c r="BB51" s="216" t="e">
        <f>#REF!/#REF!</f>
        <v>#REF!</v>
      </c>
      <c r="BC51" s="216">
        <f>'第8表 (円)'!CW55/'第8表 (円)'!CV55</f>
        <v>1.7668149699031668</v>
      </c>
      <c r="BD51" s="20">
        <f>'第8表 (円)'!CM55/'第8表 (円)'!CK55</f>
        <v>10978.68933401763</v>
      </c>
      <c r="BE51" s="20"/>
      <c r="BF51" s="20">
        <f>'第8表 (円)'!CP55/'第8表 (円)'!CN55</f>
        <v>252018.02142857143</v>
      </c>
      <c r="BG51" s="20">
        <f>'第8表 (円)'!CU55/'第8表 (円)'!CS55</f>
        <v>6808.3390564659221</v>
      </c>
      <c r="BH51" s="20">
        <f>'第8表 (円)'!CX55/'第8表 (円)'!CV55</f>
        <v>7023.2724417691707</v>
      </c>
      <c r="BI51" s="20">
        <f>'第8表 (円)'!CM55/'第8表 (円)'!CL55</f>
        <v>6211.9710888856625</v>
      </c>
      <c r="BJ51" s="20">
        <f>'第8表 (円)'!CP55/'第8表 (円)'!CO55</f>
        <v>38366.206877803452</v>
      </c>
      <c r="BK51" s="20">
        <f>'第8表 (円)'!CU55/'第8表 (円)'!CT55</f>
        <v>4067.4278662287993</v>
      </c>
      <c r="BL51" s="20">
        <f>'第8表 (円)'!CX55/'第8表 (円)'!CW55</f>
        <v>3975.1035402162643</v>
      </c>
      <c r="BM51" s="20">
        <f>'第8表 (円)'!CM55/'第6表(2)'!K68</f>
        <v>88682.678954641509</v>
      </c>
      <c r="BN51" s="20">
        <f>'第8表 (円)'!CP55/'第6表(2)'!K68</f>
        <v>34416.37749959356</v>
      </c>
      <c r="BO51" s="20">
        <f>'第8表 (円)'!CU55/'第6表(2)'!K68</f>
        <v>47722.018249065186</v>
      </c>
      <c r="BP51" s="20">
        <f>'第8表 (円)'!CX55/'第6表(2)'!K68</f>
        <v>6544.283205982767</v>
      </c>
      <c r="BR51" s="18" t="s">
        <v>362</v>
      </c>
      <c r="BS51" s="216">
        <f>'第8表 (円)'!ES55/'第6表(2)'!N69*1000</f>
        <v>12902.458718559488</v>
      </c>
      <c r="BT51" s="216">
        <f>'第8表 (円)'!EV55/'第6表(2)'!N69*1000</f>
        <v>408.41374298518309</v>
      </c>
      <c r="BU51" s="216">
        <f>'第8表 (円)'!EZ55/'第6表(2)'!N69*1000</f>
        <v>11381.444547620009</v>
      </c>
      <c r="BV51" s="216">
        <f>'第8表 (円)'!FC55/'第6表(2)'!N69*1000</f>
        <v>1112.6004279542976</v>
      </c>
      <c r="BW51" s="216">
        <f>'第8表 (円)'!ET55/'第8表 (円)'!ES55</f>
        <v>2.5461150694190207</v>
      </c>
      <c r="BX51" s="216">
        <f>'第8表 (円)'!EW55/'第8表 (円)'!EV55</f>
        <v>15.524021352313166</v>
      </c>
      <c r="BY51" s="216">
        <f>'第8表 (円)'!FA55/'第8表 (円)'!EZ55</f>
        <v>2.0911790058423523</v>
      </c>
      <c r="BZ51" s="216">
        <f>'第8表 (円)'!FD55/'第8表 (円)'!FC55</f>
        <v>2.4359895493141739</v>
      </c>
      <c r="CA51" s="20">
        <f>'第8表 (円)'!EU55/'第8表 (円)'!ES55</f>
        <v>24924.829029260189</v>
      </c>
      <c r="CB51" s="20"/>
      <c r="CC51" s="20">
        <f>'第8表 (円)'!EY55/'第8表 (円)'!EV55</f>
        <v>419739.13345195731</v>
      </c>
      <c r="CD51" s="20">
        <f>'第8表 (円)'!FB55/'第8表 (円)'!EZ55</f>
        <v>11773.426810969575</v>
      </c>
      <c r="CE51" s="20">
        <f>'第8表 (円)'!FE55/'第8表 (円)'!FC55</f>
        <v>14529.693011103855</v>
      </c>
      <c r="CF51" s="20">
        <f>'第8表 (円)'!EU55/'第8表 (円)'!ET55</f>
        <v>9789.3568631788512</v>
      </c>
      <c r="CG51" s="20">
        <f>'第8表 (円)'!EY55/'第8表 (円)'!EW55</f>
        <v>27038.041492349133</v>
      </c>
      <c r="CH51" s="20">
        <f>'第8表 (円)'!FB55/'第8表 (円)'!FA55</f>
        <v>5630.0425635858446</v>
      </c>
      <c r="CI51" s="20">
        <f>'第8表 (円)'!FE55/'第8表 (円)'!FD55</f>
        <v>5964.595790320418</v>
      </c>
      <c r="CJ51" s="20">
        <f>'第8表 (円)'!EU55/'第6表(2)'!N69</f>
        <v>321591.57761718275</v>
      </c>
      <c r="CK51" s="20">
        <f>'第8表 (円)'!EY55/'第6表(2)'!N69</f>
        <v>171427.23057047115</v>
      </c>
      <c r="CL51" s="20">
        <f>'第8表 (円)'!FB55/'第6表(2)'!N69</f>
        <v>133998.6043845129</v>
      </c>
      <c r="CM51" s="20">
        <f>'第8表 (円)'!FE55/'第6表(2)'!N69</f>
        <v>16165.742662198714</v>
      </c>
      <c r="CO51" s="18" t="s">
        <v>362</v>
      </c>
      <c r="CP51" s="216">
        <f>'第8表 (円)'!FQ55/'第6表(2)'!O69*1000</f>
        <v>10550.471063257068</v>
      </c>
      <c r="CQ51" s="216">
        <f>'第8表 (円)'!FU55/'第6表(2)'!O69*1000</f>
        <v>308.88290713324369</v>
      </c>
      <c r="CR51" s="216">
        <f>'第8表 (円)'!FX55/'第6表(2)'!O69*1000</f>
        <v>9006.0565275908502</v>
      </c>
      <c r="CS51" s="216">
        <f>'第8表 (円)'!GA55/'第6表(2)'!O69*1000</f>
        <v>1235.5316285329748</v>
      </c>
      <c r="CT51" s="216">
        <f>'第8表 (円)'!FR55/'第8表 (円)'!FQ55</f>
        <v>2.2118254879448909</v>
      </c>
      <c r="CU51" s="216">
        <f>'第8表 (円)'!FV55/'第8表 (円)'!FU55</f>
        <v>11.294117647058824</v>
      </c>
      <c r="CV51" s="216">
        <f>'第8表 (円)'!FY55/'第8表 (円)'!FX55</f>
        <v>1.8594485541358441</v>
      </c>
      <c r="CW51" s="216">
        <f>'第8表 (円)'!GB55/'第8表 (円)'!GA55</f>
        <v>2.5098039215686274</v>
      </c>
      <c r="CX51" s="20">
        <f>'第8表 (円)'!FS55/'第8表 (円)'!FQ55</f>
        <v>22860.430826636049</v>
      </c>
      <c r="CY51" s="20"/>
      <c r="CZ51" s="20">
        <f>'第8表 (円)'!FW55/'第8表 (円)'!FU55</f>
        <v>379644.12745098042</v>
      </c>
      <c r="DA51" s="20">
        <f>'第8表 (円)'!FZ55/'第8表 (円)'!FX55</f>
        <v>12000.947881640888</v>
      </c>
      <c r="DB51" s="20">
        <f>'第8表 (円)'!GC55/'第8表 (円)'!GA55</f>
        <v>12821.620098039215</v>
      </c>
      <c r="DC51" s="20">
        <f>'第8表 (円)'!FS55/'第8表 (円)'!FR55</f>
        <v>10335.549052686218</v>
      </c>
      <c r="DD51" s="20">
        <f>'第8表 (円)'!FW55/'第8表 (円)'!FV55</f>
        <v>33614.323784722219</v>
      </c>
      <c r="DE51" s="20">
        <f>'第8表 (円)'!FZ55/'第8表 (円)'!FY55</f>
        <v>6454.0359855334536</v>
      </c>
      <c r="DF51" s="20">
        <f>'第8表 (円)'!GC55/'第8表 (円)'!GB55</f>
        <v>5108.6142578125</v>
      </c>
      <c r="DG51" s="20">
        <f>'第8表 (円)'!FS55/'第6表(2)'!O69</f>
        <v>241188.31393001351</v>
      </c>
      <c r="DH51" s="20">
        <f>'第8表 (円)'!FW55/'第6表(2)'!O69</f>
        <v>117265.58176312249</v>
      </c>
      <c r="DI51" s="20">
        <f>'第8表 (円)'!FZ55/'第6表(2)'!O69</f>
        <v>108081.21500672949</v>
      </c>
      <c r="DJ51" s="20">
        <f>'第8表 (円)'!GC55/'第6表(2)'!O69</f>
        <v>15841.517160161509</v>
      </c>
      <c r="DL51" s="18" t="s">
        <v>362</v>
      </c>
      <c r="DM51" s="216">
        <f>'第8表 (円)'!S55/'第6表(2)'!D68*1000</f>
        <v>1877.0363856216336</v>
      </c>
      <c r="DN51" s="20">
        <f>'第8表 (円)'!U55/'第8表 (円)'!S55</f>
        <v>8393.6082785761973</v>
      </c>
      <c r="DO51" s="216">
        <f>'第8表 (円)'!AT55/'第6表(2)'!C68*1000</f>
        <v>7.5154810233200422</v>
      </c>
      <c r="DP51" s="20">
        <f>'第8表 (円)'!AU55/'第8表 (円)'!AT55</f>
        <v>87189.569264069258</v>
      </c>
      <c r="DQ51" s="216">
        <f>'第8表 (円)'!AV55/'第6表(2)'!C68*1000</f>
        <v>2.1635475673194065</v>
      </c>
      <c r="DR51" s="20">
        <f>'第8表 (円)'!AW55/'第8表 (円)'!AV55</f>
        <v>64518.248120300748</v>
      </c>
      <c r="DS51" s="216">
        <f>DX51+EB51</f>
        <v>151.93339664324421</v>
      </c>
      <c r="DT51" s="216">
        <f>'第8表 (円)'!AZ55/'第8表 (円)'!AY55</f>
        <v>32.574056250668377</v>
      </c>
      <c r="DU51" s="20">
        <f>'第8表 (円)'!BA55/'第8表 (円)'!AY55</f>
        <v>295526.61373115174</v>
      </c>
      <c r="DV51" s="20">
        <f>EA51+EE51</f>
        <v>44886.943426918842</v>
      </c>
      <c r="DW51" s="222"/>
      <c r="DX51" s="294">
        <f>'第8表 (円)'!BB55/'第6表(2)'!B53*1000</f>
        <v>59.616611345968799</v>
      </c>
      <c r="DY51" s="216">
        <f>'第8表 (円)'!BC55/'第8表 (円)'!BB55</f>
        <v>32.663492927094666</v>
      </c>
      <c r="DZ51" s="20">
        <f>'第8表 (円)'!BD55/'第8表 (円)'!BB55</f>
        <v>369300.30522306857</v>
      </c>
      <c r="EA51" s="20">
        <f>'第8表 (円)'!BD55/'第6表(2)'!B53</f>
        <v>22016.432766431328</v>
      </c>
      <c r="EB51" s="216">
        <f>'第8表 (円)'!BE55/'第6表(2)'!C53*1000</f>
        <v>92.316785297275416</v>
      </c>
      <c r="EC51" s="216">
        <f>'第8表 (円)'!BF55/'第8表 (円)'!BE55</f>
        <v>32.516123348017622</v>
      </c>
      <c r="ED51" s="20">
        <f>'第8表 (円)'!BG55/'第8表 (円)'!BE55</f>
        <v>247739.4613215859</v>
      </c>
      <c r="EE51" s="20">
        <f>'第8表 (円)'!BG55/'第6表(2)'!C53</f>
        <v>22870.510660487515</v>
      </c>
      <c r="EF51" s="216">
        <f>'第8表 (円)'!CY55/'第6表(2)'!M53*1000</f>
        <v>2530.3099768217826</v>
      </c>
      <c r="EG51" s="20">
        <f>'第8表 (円)'!DA55/'第8表 (円)'!CY55</f>
        <v>5866.0901326219891</v>
      </c>
      <c r="EH51" s="216">
        <f>'第8表 (円)'!DC55/'第6表(2)'!K53*1000</f>
        <v>4343.8058852219147</v>
      </c>
      <c r="EI51" s="20">
        <f>'第8表 (円)'!DE55/'第8表 (円)'!DC55</f>
        <v>4102.858301754386</v>
      </c>
      <c r="EK51" s="18" t="s">
        <v>362</v>
      </c>
      <c r="EL51" s="216">
        <f>'第8表 (円)'!EJ55/'第6表(2)'!J53*1000</f>
        <v>10.349366782163985</v>
      </c>
      <c r="EM51" s="20">
        <f>'第8表 (円)'!EK55/'第8表 (円)'!EJ55</f>
        <v>66564.616028708129</v>
      </c>
      <c r="EN51" s="216">
        <f>'第8表 (円)'!EL55/'第6表(2)'!J53*1000</f>
        <v>3.0330082076915987</v>
      </c>
      <c r="EO51" s="20">
        <f>'第8表 (円)'!EM55/'第8表 (円)'!EL55</f>
        <v>53710.03673469388</v>
      </c>
      <c r="EP51" s="216">
        <f>'第8表 (円)'!FF55/('第6表(2)'!E53+'第6表(2)'!N53)*1000</f>
        <v>6238.8469457789979</v>
      </c>
      <c r="EQ51" s="20">
        <f>'第8表 (円)'!FH55/'第8表 (円)'!FF55</f>
        <v>11069.097961560861</v>
      </c>
      <c r="ER51" s="216">
        <f>'第8表 (円)'!GF55/('第6表(2)'!F53+'第6表(2)'!O53)*1000</f>
        <v>5099.5962314939443</v>
      </c>
      <c r="ES51" s="20">
        <f>'第8表 (円)'!GH55/'第8表 (円)'!GF55</f>
        <v>10411.821852731591</v>
      </c>
      <c r="ET51" s="216">
        <f>('第8表 (円)'!GP55+'第8表 (円)'!GR55)/('第6表(2)'!C53+'第6表(2)'!J53)*1000</f>
        <v>2.6502449894904081</v>
      </c>
      <c r="EU51" s="20">
        <f>('第8表 (円)'!GQ55+'第8表 (円)'!GS55)/('第8表 (円)'!GP55+'第8表 (円)'!GR55)</f>
        <v>77026.708222811678</v>
      </c>
      <c r="EV51" s="216">
        <f>'第8表 (円)'!GT55/('第6表(2)'!C53+'第6表(2)'!J53)*1000</f>
        <v>14.432235977251478</v>
      </c>
      <c r="EW51" s="20">
        <f>'第8表 (円)'!GU55/'第8表 (円)'!GT55</f>
        <v>71460.572333170974</v>
      </c>
    </row>
    <row r="52" spans="1:153" ht="10.5" customHeight="1">
      <c r="A52" s="18"/>
      <c r="B52" s="216"/>
      <c r="C52" s="216"/>
      <c r="D52" s="216"/>
      <c r="E52" s="216"/>
      <c r="F52" s="216"/>
      <c r="G52" s="216"/>
      <c r="H52" s="216"/>
      <c r="I52" s="216"/>
      <c r="J52" s="20"/>
      <c r="K52" s="20"/>
      <c r="L52" s="20"/>
      <c r="M52" s="20"/>
      <c r="N52" s="20"/>
      <c r="O52" s="20"/>
      <c r="P52" s="20"/>
      <c r="Q52" s="20"/>
      <c r="R52" s="20"/>
      <c r="S52" s="20"/>
      <c r="T52" s="20"/>
      <c r="U52" s="20"/>
      <c r="V52" s="20"/>
      <c r="X52" s="18"/>
      <c r="Y52" s="216"/>
      <c r="Z52" s="216"/>
      <c r="AA52" s="216"/>
      <c r="AB52" s="216"/>
      <c r="AC52" s="216"/>
      <c r="AD52" s="216"/>
      <c r="AE52" s="216"/>
      <c r="AF52" s="216"/>
      <c r="AG52" s="20"/>
      <c r="AH52" s="20"/>
      <c r="AI52" s="20"/>
      <c r="AJ52" s="20"/>
      <c r="AK52" s="20"/>
      <c r="AL52" s="20"/>
      <c r="AM52" s="20"/>
      <c r="AN52" s="20"/>
      <c r="AO52" s="20"/>
      <c r="AP52" s="20"/>
      <c r="AQ52" s="20"/>
      <c r="AR52" s="20"/>
      <c r="AS52" s="20"/>
      <c r="AU52" s="18"/>
      <c r="AV52" s="216"/>
      <c r="AW52" s="216"/>
      <c r="AX52" s="216"/>
      <c r="AY52" s="216"/>
      <c r="AZ52" s="216"/>
      <c r="BA52" s="216"/>
      <c r="BB52" s="216"/>
      <c r="BC52" s="216"/>
      <c r="BD52" s="20"/>
      <c r="BE52" s="20"/>
      <c r="BF52" s="20"/>
      <c r="BG52" s="20"/>
      <c r="BH52" s="20"/>
      <c r="BI52" s="20"/>
      <c r="BJ52" s="20"/>
      <c r="BK52" s="20"/>
      <c r="BL52" s="20"/>
      <c r="BM52" s="20"/>
      <c r="BN52" s="20"/>
      <c r="BO52" s="20"/>
      <c r="BP52" s="20"/>
      <c r="BR52" s="18"/>
      <c r="BS52" s="216"/>
      <c r="BT52" s="216"/>
      <c r="BU52" s="216"/>
      <c r="BV52" s="216"/>
      <c r="BW52" s="216"/>
      <c r="BX52" s="216"/>
      <c r="BY52" s="216"/>
      <c r="BZ52" s="216"/>
      <c r="CA52" s="20"/>
      <c r="CB52" s="20"/>
      <c r="CC52" s="20"/>
      <c r="CD52" s="20"/>
      <c r="CE52" s="20"/>
      <c r="CF52" s="20"/>
      <c r="CG52" s="20"/>
      <c r="CH52" s="20"/>
      <c r="CI52" s="20"/>
      <c r="CJ52" s="20"/>
      <c r="CK52" s="20"/>
      <c r="CL52" s="20"/>
      <c r="CM52" s="20"/>
      <c r="CO52" s="18"/>
      <c r="CP52" s="216"/>
      <c r="CQ52" s="216"/>
      <c r="CR52" s="216"/>
      <c r="CS52" s="216"/>
      <c r="CT52" s="216"/>
      <c r="CU52" s="216"/>
      <c r="CV52" s="216"/>
      <c r="CW52" s="216"/>
      <c r="CX52" s="20"/>
      <c r="CY52" s="20"/>
      <c r="CZ52" s="20"/>
      <c r="DA52" s="20"/>
      <c r="DB52" s="20"/>
      <c r="DC52" s="20"/>
      <c r="DD52" s="20"/>
      <c r="DE52" s="20"/>
      <c r="DF52" s="20"/>
      <c r="DG52" s="20"/>
      <c r="DH52" s="20"/>
      <c r="DI52" s="20"/>
      <c r="DJ52" s="20"/>
      <c r="DL52" s="18"/>
      <c r="DM52" s="216"/>
      <c r="DN52" s="20"/>
      <c r="DO52" s="216"/>
      <c r="DP52" s="20"/>
      <c r="DQ52" s="216"/>
      <c r="DR52" s="20"/>
      <c r="DS52" s="216"/>
      <c r="DT52" s="216"/>
      <c r="DU52" s="20"/>
      <c r="DV52" s="20"/>
      <c r="DW52" s="222"/>
      <c r="DX52" s="294"/>
      <c r="DY52" s="216"/>
      <c r="DZ52" s="20"/>
      <c r="EA52" s="20"/>
      <c r="EB52" s="216"/>
      <c r="EC52" s="216"/>
      <c r="ED52" s="20"/>
      <c r="EE52" s="20"/>
      <c r="EF52" s="216"/>
      <c r="EG52" s="20"/>
      <c r="EH52" s="216"/>
      <c r="EI52" s="20"/>
      <c r="EK52" s="18"/>
      <c r="EL52" s="216"/>
      <c r="EM52" s="20"/>
      <c r="EN52" s="216"/>
      <c r="EO52" s="20"/>
      <c r="EP52" s="216"/>
      <c r="EQ52" s="20"/>
      <c r="ER52" s="216"/>
      <c r="ES52" s="20"/>
      <c r="ET52" s="216"/>
      <c r="EU52" s="20"/>
      <c r="EV52" s="216"/>
      <c r="EW52" s="20"/>
    </row>
    <row r="53" spans="1:153" ht="10.5" customHeight="1">
      <c r="A53" s="18"/>
      <c r="B53" s="216"/>
      <c r="C53" s="216"/>
      <c r="D53" s="216"/>
      <c r="E53" s="216"/>
      <c r="F53" s="216"/>
      <c r="G53" s="216"/>
      <c r="H53" s="216"/>
      <c r="I53" s="216"/>
      <c r="J53" s="20"/>
      <c r="K53" s="20"/>
      <c r="L53" s="20"/>
      <c r="M53" s="20"/>
      <c r="N53" s="20"/>
      <c r="O53" s="20"/>
      <c r="P53" s="20"/>
      <c r="Q53" s="20"/>
      <c r="R53" s="20"/>
      <c r="S53" s="20"/>
      <c r="T53" s="20"/>
      <c r="U53" s="20"/>
      <c r="V53" s="20"/>
      <c r="X53" s="18"/>
      <c r="Y53" s="216"/>
      <c r="Z53" s="216"/>
      <c r="AA53" s="216"/>
      <c r="AB53" s="216"/>
      <c r="AC53" s="216"/>
      <c r="AD53" s="216"/>
      <c r="AE53" s="216"/>
      <c r="AF53" s="216"/>
      <c r="AG53" s="20"/>
      <c r="AH53" s="20"/>
      <c r="AI53" s="20"/>
      <c r="AJ53" s="20"/>
      <c r="AK53" s="20"/>
      <c r="AL53" s="20"/>
      <c r="AM53" s="20"/>
      <c r="AN53" s="20"/>
      <c r="AO53" s="20"/>
      <c r="AP53" s="20"/>
      <c r="AQ53" s="20"/>
      <c r="AR53" s="20"/>
      <c r="AS53" s="20"/>
      <c r="AU53" s="18"/>
      <c r="AV53" s="216"/>
      <c r="AW53" s="216"/>
      <c r="AX53" s="216"/>
      <c r="AY53" s="216"/>
      <c r="AZ53" s="216"/>
      <c r="BA53" s="216"/>
      <c r="BB53" s="216"/>
      <c r="BC53" s="216"/>
      <c r="BD53" s="20"/>
      <c r="BE53" s="20"/>
      <c r="BF53" s="20"/>
      <c r="BG53" s="20"/>
      <c r="BH53" s="20"/>
      <c r="BI53" s="20"/>
      <c r="BJ53" s="20"/>
      <c r="BK53" s="20"/>
      <c r="BL53" s="20"/>
      <c r="BM53" s="20"/>
      <c r="BN53" s="20"/>
      <c r="BO53" s="20"/>
      <c r="BP53" s="20"/>
      <c r="BR53" s="18"/>
      <c r="BS53" s="216"/>
      <c r="BT53" s="216"/>
      <c r="BU53" s="216"/>
      <c r="BV53" s="216"/>
      <c r="BW53" s="216"/>
      <c r="BX53" s="216"/>
      <c r="BY53" s="216"/>
      <c r="BZ53" s="216"/>
      <c r="CA53" s="20"/>
      <c r="CB53" s="20"/>
      <c r="CC53" s="20"/>
      <c r="CD53" s="20"/>
      <c r="CE53" s="20"/>
      <c r="CF53" s="20"/>
      <c r="CG53" s="20"/>
      <c r="CH53" s="20"/>
      <c r="CI53" s="20"/>
      <c r="CJ53" s="20"/>
      <c r="CK53" s="20"/>
      <c r="CL53" s="20"/>
      <c r="CM53" s="20"/>
      <c r="CO53" s="18"/>
      <c r="CP53" s="216"/>
      <c r="CQ53" s="216"/>
      <c r="CR53" s="216"/>
      <c r="CS53" s="216"/>
      <c r="CT53" s="216"/>
      <c r="CU53" s="216"/>
      <c r="CV53" s="216"/>
      <c r="CW53" s="216"/>
      <c r="CX53" s="20"/>
      <c r="CY53" s="20"/>
      <c r="CZ53" s="20"/>
      <c r="DA53" s="20"/>
      <c r="DB53" s="20"/>
      <c r="DC53" s="20"/>
      <c r="DD53" s="20"/>
      <c r="DE53" s="20"/>
      <c r="DF53" s="20"/>
      <c r="DG53" s="20"/>
      <c r="DH53" s="20"/>
      <c r="DI53" s="20"/>
      <c r="DJ53" s="20"/>
      <c r="DL53" s="18"/>
      <c r="DM53" s="216"/>
      <c r="DN53" s="20"/>
      <c r="DO53" s="216"/>
      <c r="DP53" s="20"/>
      <c r="DQ53" s="216"/>
      <c r="DR53" s="20"/>
      <c r="DS53" s="216"/>
      <c r="DT53" s="216"/>
      <c r="DU53" s="20"/>
      <c r="DV53" s="20"/>
      <c r="DW53" s="222"/>
      <c r="DX53" s="294"/>
      <c r="DY53" s="216"/>
      <c r="DZ53" s="20"/>
      <c r="EA53" s="20"/>
      <c r="EB53" s="216"/>
      <c r="EC53" s="216"/>
      <c r="ED53" s="20"/>
      <c r="EE53" s="20"/>
      <c r="EF53" s="216"/>
      <c r="EG53" s="20"/>
      <c r="EH53" s="216"/>
      <c r="EI53" s="20"/>
      <c r="EK53" s="18"/>
      <c r="EL53" s="216"/>
      <c r="EM53" s="20"/>
      <c r="EN53" s="216"/>
      <c r="EO53" s="20"/>
      <c r="EP53" s="216"/>
      <c r="EQ53" s="20"/>
      <c r="ER53" s="216"/>
      <c r="ES53" s="20"/>
      <c r="ET53" s="216"/>
      <c r="EU53" s="20"/>
      <c r="EV53" s="216"/>
      <c r="EW53" s="20"/>
    </row>
    <row r="54" spans="1:153" ht="10.5" customHeight="1">
      <c r="A54" s="22" t="s">
        <v>363</v>
      </c>
      <c r="B54" s="216" t="e">
        <f>'第8表 (円)'!F58/#REF!*1000</f>
        <v>#REF!</v>
      </c>
      <c r="C54" s="216">
        <v>14.53</v>
      </c>
      <c r="D54" s="216">
        <v>416.57</v>
      </c>
      <c r="E54" s="216">
        <v>103.26</v>
      </c>
      <c r="F54" s="216">
        <v>2.13</v>
      </c>
      <c r="G54" s="216">
        <v>13.43</v>
      </c>
      <c r="H54" s="216">
        <v>1.66</v>
      </c>
      <c r="I54" s="216">
        <v>2.4300000000000002</v>
      </c>
      <c r="J54" s="20">
        <v>20676</v>
      </c>
      <c r="K54" s="20"/>
      <c r="L54" s="20">
        <v>403774</v>
      </c>
      <c r="M54" s="20">
        <v>9268</v>
      </c>
      <c r="N54" s="20">
        <v>12796</v>
      </c>
      <c r="O54" s="20">
        <v>9700</v>
      </c>
      <c r="P54" s="20">
        <v>30061</v>
      </c>
      <c r="Q54" s="20">
        <v>5573</v>
      </c>
      <c r="R54" s="20">
        <v>5263</v>
      </c>
      <c r="S54" s="20">
        <v>11049</v>
      </c>
      <c r="T54" s="20">
        <v>5867</v>
      </c>
      <c r="U54" s="20">
        <v>3861</v>
      </c>
      <c r="V54" s="20">
        <v>1321</v>
      </c>
      <c r="X54" s="22" t="s">
        <v>363</v>
      </c>
      <c r="Y54" s="216">
        <v>628.35</v>
      </c>
      <c r="Z54" s="216">
        <v>10.06</v>
      </c>
      <c r="AA54" s="216">
        <v>509.81</v>
      </c>
      <c r="AB54" s="216">
        <v>108.48</v>
      </c>
      <c r="AC54" s="216">
        <v>1.91</v>
      </c>
      <c r="AD54" s="216">
        <v>12.69</v>
      </c>
      <c r="AE54" s="216">
        <v>1.64</v>
      </c>
      <c r="AF54" s="216">
        <v>2.17</v>
      </c>
      <c r="AG54" s="20">
        <v>12822</v>
      </c>
      <c r="AH54" s="20"/>
      <c r="AI54" s="20">
        <v>290513</v>
      </c>
      <c r="AJ54" s="20">
        <v>8169</v>
      </c>
      <c r="AK54" s="20">
        <v>8923</v>
      </c>
      <c r="AL54" s="20">
        <v>6719</v>
      </c>
      <c r="AM54" s="20">
        <v>22891</v>
      </c>
      <c r="AN54" s="20">
        <v>4983</v>
      </c>
      <c r="AO54" s="20">
        <v>4108</v>
      </c>
      <c r="AP54" s="20">
        <v>8057</v>
      </c>
      <c r="AQ54" s="20">
        <v>2924</v>
      </c>
      <c r="AR54" s="20">
        <v>4165</v>
      </c>
      <c r="AS54" s="20">
        <v>968</v>
      </c>
      <c r="AU54" s="22" t="s">
        <v>363</v>
      </c>
      <c r="AV54" s="216">
        <v>916.41</v>
      </c>
      <c r="AW54" s="216">
        <v>14.4</v>
      </c>
      <c r="AX54" s="216">
        <v>807.74</v>
      </c>
      <c r="AY54" s="216">
        <v>94.26</v>
      </c>
      <c r="AZ54" s="216">
        <v>1.82</v>
      </c>
      <c r="BA54" s="216">
        <v>6.06</v>
      </c>
      <c r="BB54" s="216">
        <v>1.74</v>
      </c>
      <c r="BC54" s="216">
        <v>1.87</v>
      </c>
      <c r="BD54" s="20">
        <v>10000</v>
      </c>
      <c r="BE54" s="20"/>
      <c r="BF54" s="20">
        <v>196801</v>
      </c>
      <c r="BG54" s="20">
        <v>6958</v>
      </c>
      <c r="BH54" s="20">
        <v>7524</v>
      </c>
      <c r="BI54" s="20">
        <v>5492</v>
      </c>
      <c r="BJ54" s="20">
        <v>32462</v>
      </c>
      <c r="BK54" s="20">
        <v>4001</v>
      </c>
      <c r="BL54" s="20">
        <v>4014</v>
      </c>
      <c r="BM54" s="20">
        <v>9164</v>
      </c>
      <c r="BN54" s="20">
        <v>2835</v>
      </c>
      <c r="BO54" s="20">
        <v>5620</v>
      </c>
      <c r="BP54" s="20">
        <v>709</v>
      </c>
      <c r="BR54" s="22" t="s">
        <v>363</v>
      </c>
      <c r="BS54" s="216">
        <v>1426.64</v>
      </c>
      <c r="BT54" s="216">
        <v>43.34</v>
      </c>
      <c r="BU54" s="216">
        <v>1254</v>
      </c>
      <c r="BV54" s="216">
        <v>129.31</v>
      </c>
      <c r="BW54" s="216">
        <v>2.58</v>
      </c>
      <c r="BX54" s="216">
        <v>16.34</v>
      </c>
      <c r="BY54" s="216">
        <v>2.12</v>
      </c>
      <c r="BZ54" s="216">
        <v>2.44</v>
      </c>
      <c r="CA54" s="20">
        <v>22545</v>
      </c>
      <c r="CB54" s="20"/>
      <c r="CC54" s="20">
        <v>359974</v>
      </c>
      <c r="CD54" s="20">
        <v>11639</v>
      </c>
      <c r="CE54" s="20">
        <v>15219</v>
      </c>
      <c r="CF54" s="20">
        <v>8734</v>
      </c>
      <c r="CG54" s="20">
        <v>22024</v>
      </c>
      <c r="CH54" s="20">
        <v>5490</v>
      </c>
      <c r="CI54" s="20">
        <v>6231</v>
      </c>
      <c r="CJ54" s="20">
        <v>32164</v>
      </c>
      <c r="CK54" s="20">
        <v>15601</v>
      </c>
      <c r="CL54" s="20">
        <v>14595</v>
      </c>
      <c r="CM54" s="20">
        <v>1968</v>
      </c>
      <c r="CO54" s="22" t="s">
        <v>363</v>
      </c>
      <c r="CP54" s="216">
        <v>1268.75</v>
      </c>
      <c r="CQ54" s="216">
        <v>37.5</v>
      </c>
      <c r="CR54" s="216">
        <v>1062.5</v>
      </c>
      <c r="CS54" s="216">
        <v>168.75</v>
      </c>
      <c r="CT54" s="216">
        <v>2.2400000000000002</v>
      </c>
      <c r="CU54" s="216">
        <v>13.92</v>
      </c>
      <c r="CV54" s="216">
        <v>1.76</v>
      </c>
      <c r="CW54" s="216">
        <v>2.65</v>
      </c>
      <c r="CX54" s="20">
        <v>25157</v>
      </c>
      <c r="CY54" s="20"/>
      <c r="CZ54" s="20">
        <v>455915</v>
      </c>
      <c r="DA54" s="20">
        <v>11558</v>
      </c>
      <c r="DB54" s="20">
        <v>15057</v>
      </c>
      <c r="DC54" s="20">
        <v>11249</v>
      </c>
      <c r="DD54" s="20">
        <v>32760</v>
      </c>
      <c r="DE54" s="20">
        <v>6571</v>
      </c>
      <c r="DF54" s="20">
        <v>5686</v>
      </c>
      <c r="DG54" s="20">
        <v>31918</v>
      </c>
      <c r="DH54" s="20">
        <v>17097</v>
      </c>
      <c r="DI54" s="20">
        <v>12280</v>
      </c>
      <c r="DJ54" s="20">
        <v>2541</v>
      </c>
      <c r="DL54" s="22" t="s">
        <v>363</v>
      </c>
      <c r="DM54" s="294">
        <f>'第8表 (円)'!S58/'第6表(2)'!D56*1000</f>
        <v>215.87577192091598</v>
      </c>
      <c r="DN54" s="273">
        <f>'第8表 (円)'!U58/'第8表 (円)'!S58</f>
        <v>8519.4661203429696</v>
      </c>
      <c r="DO54" s="294">
        <f>'第8表 (円)'!AT58/'第6表(2)'!C56*1000</f>
        <v>0.8404583730665417</v>
      </c>
      <c r="DP54" s="20">
        <f>'第8表 (円)'!AU58/'第8表 (円)'!AT58</f>
        <v>111157.36538461539</v>
      </c>
      <c r="DQ54" s="294">
        <f>'第8表 (円)'!AV58/'第6表(2)'!C56*1000</f>
        <v>0.22627725428714582</v>
      </c>
      <c r="DR54" s="20">
        <f>'第8表 (円)'!AW58/'第8表 (円)'!AV58</f>
        <v>75314.28571428571</v>
      </c>
      <c r="DS54" s="216">
        <f t="shared" ref="DS54:DS65" si="0">DX54+EB54</f>
        <v>19.258825314410586</v>
      </c>
      <c r="DT54" s="216">
        <f>'第8表 (円)'!AZ58/'第8表 (円)'!AY58</f>
        <v>32.325230511316008</v>
      </c>
      <c r="DU54" s="20">
        <f>'第8表 (円)'!BA58/'第8表 (円)'!AY58</f>
        <v>320334.46102263202</v>
      </c>
      <c r="DV54" s="20">
        <f t="shared" ref="DV54:DV65" si="1">EA54+EE54</f>
        <v>6167.2750328554748</v>
      </c>
      <c r="DW54" s="222"/>
      <c r="DX54" s="294">
        <f>'第8表 (円)'!BB58/'第6表(2)'!B56*1000</f>
        <v>8.0742638882173772</v>
      </c>
      <c r="DY54" s="216">
        <f>'第8表 (円)'!BC58/'第8表 (円)'!BB58</f>
        <v>33.67065868263473</v>
      </c>
      <c r="DZ54" s="20">
        <f>'第8表 (円)'!BD58/'第8表 (円)'!BB58</f>
        <v>406019.16167664673</v>
      </c>
      <c r="EA54" s="20">
        <f>'第8表 (円)'!BD58/'第6表(2)'!B56</f>
        <v>3278.3058550500409</v>
      </c>
      <c r="EB54" s="216">
        <f>'第8表 (円)'!BE58/'第6表(2)'!C56*1000</f>
        <v>11.184561426193209</v>
      </c>
      <c r="EC54" s="216">
        <f>'第8表 (円)'!BF58/'第8表 (円)'!BE58</f>
        <v>31.351156069364162</v>
      </c>
      <c r="ED54" s="20">
        <f>'第8表 (円)'!BG58/'第8表 (円)'!BE58</f>
        <v>258299.72832369941</v>
      </c>
      <c r="EE54" s="20">
        <f>'第8表 (円)'!BG58/'第6表(2)'!C56</f>
        <v>2888.9691778054339</v>
      </c>
      <c r="EF54" s="216">
        <f>'第8表 (円)'!CY58/'第6表(2)'!M56*1000</f>
        <v>277.22496870693254</v>
      </c>
      <c r="EG54" s="20">
        <f>'第8表 (円)'!DA58/'第8表 (円)'!CY58</f>
        <v>6085.2907050989688</v>
      </c>
      <c r="EH54" s="216">
        <f>'第8表 (円)'!DC58/'第6表(2)'!K56*1000</f>
        <v>504.88683127572023</v>
      </c>
      <c r="EI54" s="20">
        <f>'第8表 (円)'!DE58/'第8表 (円)'!DC58</f>
        <v>4282.070809984717</v>
      </c>
      <c r="EK54" s="22" t="s">
        <v>363</v>
      </c>
      <c r="EL54" s="216">
        <f>'第8表 (円)'!EJ58/'第6表(2)'!J56*1000</f>
        <v>1.3512849491425483</v>
      </c>
      <c r="EM54" s="20">
        <f>'第8表 (円)'!EK58/'第8表 (円)'!EJ58</f>
        <v>71298.854545454538</v>
      </c>
      <c r="EN54" s="216">
        <f>'第8表 (円)'!EL58/'第6表(2)'!J56*1000</f>
        <v>0.35624785022848998</v>
      </c>
      <c r="EO54" s="20">
        <f>'第8表 (円)'!EM58/'第8表 (円)'!EL58</f>
        <v>78999.379310344826</v>
      </c>
      <c r="EP54" s="216">
        <f>'第8表 (円)'!FF58/('第6表(2)'!E56+'第6表(2)'!N56)*1000</f>
        <v>685.96802841918293</v>
      </c>
      <c r="EQ54" s="20">
        <f>'第8表 (円)'!FH58/'第8表 (円)'!FF58</f>
        <v>11031.509062661833</v>
      </c>
      <c r="ER54" s="216">
        <f>'第8表 (円)'!GF58/('第6表(2)'!F56+'第6表(2)'!O56)*1000</f>
        <v>531.25</v>
      </c>
      <c r="ES54" s="20">
        <f>'第8表 (円)'!GH58/'第8表 (円)'!GF58</f>
        <v>10435.805882352941</v>
      </c>
      <c r="ET54" s="216">
        <f>('第8表 (円)'!GP58+'第8表 (円)'!GR58)/('第6表(2)'!C56+'第6表(2)'!J56)*1000</f>
        <v>0.28616297330308849</v>
      </c>
      <c r="EU54" s="20">
        <f>('第8表 (円)'!GQ58+'第8表 (円)'!GS58)/('第8表 (円)'!GP58+'第8表 (円)'!GR58)</f>
        <v>87120.707317073175</v>
      </c>
      <c r="EV54" s="216">
        <f>'第8表 (円)'!GT58/('第6表(2)'!C56+'第6表(2)'!J56)*1000</f>
        <v>1.7169778398185309</v>
      </c>
      <c r="EW54" s="20">
        <f>'第8表 (円)'!GU58/'第8表 (円)'!GT58</f>
        <v>83497.512195121948</v>
      </c>
    </row>
    <row r="55" spans="1:153" ht="10.5" customHeight="1">
      <c r="A55" s="22" t="s">
        <v>289</v>
      </c>
      <c r="B55" s="216" t="e">
        <f>'第8表 (円)'!F59/#REF!*1000</f>
        <v>#REF!</v>
      </c>
      <c r="C55" s="216">
        <v>14.44</v>
      </c>
      <c r="D55" s="216">
        <v>398.93</v>
      </c>
      <c r="E55" s="216">
        <v>96.72</v>
      </c>
      <c r="F55" s="216">
        <v>2.1</v>
      </c>
      <c r="G55" s="216">
        <v>13.79</v>
      </c>
      <c r="H55" s="216">
        <v>1.62</v>
      </c>
      <c r="I55" s="216">
        <v>2.3199999999999998</v>
      </c>
      <c r="J55" s="20">
        <v>20887</v>
      </c>
      <c r="K55" s="20"/>
      <c r="L55" s="20">
        <v>404238</v>
      </c>
      <c r="M55" s="20">
        <v>9118</v>
      </c>
      <c r="N55" s="20">
        <v>12211</v>
      </c>
      <c r="O55" s="20">
        <v>9959</v>
      </c>
      <c r="P55" s="20">
        <v>29313</v>
      </c>
      <c r="Q55" s="20">
        <v>5631</v>
      </c>
      <c r="R55" s="20">
        <v>5255</v>
      </c>
      <c r="S55" s="20">
        <v>10654</v>
      </c>
      <c r="T55" s="20">
        <v>5836</v>
      </c>
      <c r="U55" s="20">
        <v>3637</v>
      </c>
      <c r="V55" s="20">
        <v>1181</v>
      </c>
      <c r="X55" s="22" t="s">
        <v>289</v>
      </c>
      <c r="Y55" s="216">
        <v>621.22</v>
      </c>
      <c r="Z55" s="216">
        <v>10.45</v>
      </c>
      <c r="AA55" s="216">
        <v>508.12</v>
      </c>
      <c r="AB55" s="216">
        <v>102.64</v>
      </c>
      <c r="AC55" s="216">
        <v>1.85</v>
      </c>
      <c r="AD55" s="216">
        <v>12.91</v>
      </c>
      <c r="AE55" s="216">
        <v>1.58</v>
      </c>
      <c r="AF55" s="216">
        <v>2.0699999999999998</v>
      </c>
      <c r="AG55" s="20">
        <v>12997</v>
      </c>
      <c r="AH55" s="20"/>
      <c r="AI55" s="20">
        <v>301174</v>
      </c>
      <c r="AJ55" s="20">
        <v>7933</v>
      </c>
      <c r="AK55" s="20">
        <v>8725</v>
      </c>
      <c r="AL55" s="20">
        <v>7008</v>
      </c>
      <c r="AM55" s="20">
        <v>23327</v>
      </c>
      <c r="AN55" s="20">
        <v>5012</v>
      </c>
      <c r="AO55" s="20">
        <v>4207</v>
      </c>
      <c r="AP55" s="20">
        <v>8074</v>
      </c>
      <c r="AQ55" s="20">
        <v>3147</v>
      </c>
      <c r="AR55" s="20">
        <v>4031</v>
      </c>
      <c r="AS55" s="20">
        <v>896</v>
      </c>
      <c r="AU55" s="22" t="s">
        <v>289</v>
      </c>
      <c r="AV55" s="216">
        <v>920.68</v>
      </c>
      <c r="AW55" s="216">
        <v>17.989999999999998</v>
      </c>
      <c r="AX55" s="216">
        <v>807.78</v>
      </c>
      <c r="AY55" s="216">
        <v>94.91</v>
      </c>
      <c r="AZ55" s="216">
        <v>1.75</v>
      </c>
      <c r="BA55" s="216">
        <v>5.82</v>
      </c>
      <c r="BB55" s="216">
        <v>1.67</v>
      </c>
      <c r="BC55" s="216">
        <v>1.7</v>
      </c>
      <c r="BD55" s="20">
        <v>10447</v>
      </c>
      <c r="BE55" s="20"/>
      <c r="BF55" s="20">
        <v>201511</v>
      </c>
      <c r="BG55" s="20">
        <v>6638</v>
      </c>
      <c r="BH55" s="20">
        <v>6647</v>
      </c>
      <c r="BI55" s="20">
        <v>5957</v>
      </c>
      <c r="BJ55" s="20">
        <v>34642</v>
      </c>
      <c r="BK55" s="20">
        <v>3975</v>
      </c>
      <c r="BL55" s="20">
        <v>3917</v>
      </c>
      <c r="BM55" s="20">
        <v>9619</v>
      </c>
      <c r="BN55" s="20">
        <v>3626</v>
      </c>
      <c r="BO55" s="20">
        <v>5362</v>
      </c>
      <c r="BP55" s="20">
        <v>631</v>
      </c>
      <c r="BR55" s="22" t="s">
        <v>289</v>
      </c>
      <c r="BS55" s="216">
        <v>1410.06</v>
      </c>
      <c r="BT55" s="216">
        <v>40.69</v>
      </c>
      <c r="BU55" s="216">
        <v>1253.03</v>
      </c>
      <c r="BV55" s="216">
        <v>116.35</v>
      </c>
      <c r="BW55" s="216">
        <v>2.4500000000000002</v>
      </c>
      <c r="BX55" s="216">
        <v>15.52</v>
      </c>
      <c r="BY55" s="216">
        <v>2.0299999999999998</v>
      </c>
      <c r="BZ55" s="216">
        <v>2.4</v>
      </c>
      <c r="CA55" s="20">
        <v>23252</v>
      </c>
      <c r="CB55" s="20"/>
      <c r="CC55" s="20">
        <v>429358</v>
      </c>
      <c r="CD55" s="20">
        <v>10877</v>
      </c>
      <c r="CE55" s="20">
        <v>14524</v>
      </c>
      <c r="CF55" s="20">
        <v>9497</v>
      </c>
      <c r="CG55" s="20">
        <v>27669</v>
      </c>
      <c r="CH55" s="20">
        <v>5361</v>
      </c>
      <c r="CI55" s="20">
        <v>6055</v>
      </c>
      <c r="CJ55" s="20">
        <v>32787</v>
      </c>
      <c r="CK55" s="20">
        <v>17469</v>
      </c>
      <c r="CL55" s="20">
        <v>13629</v>
      </c>
      <c r="CM55" s="20">
        <v>1690</v>
      </c>
      <c r="CO55" s="22" t="s">
        <v>289</v>
      </c>
      <c r="CP55" s="216">
        <v>1174.05</v>
      </c>
      <c r="CQ55" s="216">
        <v>37.97</v>
      </c>
      <c r="CR55" s="216">
        <v>1000</v>
      </c>
      <c r="CS55" s="216">
        <v>136.08000000000001</v>
      </c>
      <c r="CT55" s="216">
        <v>2.13</v>
      </c>
      <c r="CU55" s="216">
        <v>7.33</v>
      </c>
      <c r="CV55" s="216">
        <v>1.93</v>
      </c>
      <c r="CW55" s="216">
        <v>2.12</v>
      </c>
      <c r="CX55" s="20">
        <v>17218</v>
      </c>
      <c r="CY55" s="20"/>
      <c r="CZ55" s="20">
        <v>201302</v>
      </c>
      <c r="DA55" s="20">
        <v>11415</v>
      </c>
      <c r="DB55" s="20">
        <v>8493</v>
      </c>
      <c r="DC55" s="20">
        <v>8086</v>
      </c>
      <c r="DD55" s="20">
        <v>27450</v>
      </c>
      <c r="DE55" s="20">
        <v>5904</v>
      </c>
      <c r="DF55" s="20">
        <v>4013</v>
      </c>
      <c r="DG55" s="20">
        <v>20215</v>
      </c>
      <c r="DH55" s="20">
        <v>7644</v>
      </c>
      <c r="DI55" s="20">
        <v>11415</v>
      </c>
      <c r="DJ55" s="20">
        <v>1156</v>
      </c>
      <c r="DL55" s="22" t="s">
        <v>289</v>
      </c>
      <c r="DM55" s="294">
        <f>'第8表 (円)'!S59/'第6表(2)'!D57*1000</f>
        <v>203.14067253144782</v>
      </c>
      <c r="DN55" s="273">
        <f>'第8表 (円)'!U59/'第8表 (円)'!S59</f>
        <v>8388.535373158491</v>
      </c>
      <c r="DO55" s="294">
        <f>'第8表 (円)'!AT59/'第6表(2)'!C57*1000</f>
        <v>0.87596924374655283</v>
      </c>
      <c r="DP55" s="20">
        <f>'第8表 (円)'!AU59/'第8表 (円)'!AT59</f>
        <v>88322.148148148146</v>
      </c>
      <c r="DQ55" s="294">
        <f>'第8表 (円)'!AV59/'第6表(2)'!C57*1000</f>
        <v>0.17843817928170524</v>
      </c>
      <c r="DR55" s="20">
        <f>'第8表 (円)'!AW59/'第8表 (円)'!AV59</f>
        <v>59948.63636363636</v>
      </c>
      <c r="DS55" s="216">
        <f t="shared" si="0"/>
        <v>15.893697177735199</v>
      </c>
      <c r="DT55" s="216">
        <f>'第8表 (円)'!AZ59/'第8表 (円)'!AY59</f>
        <v>31.897043832823648</v>
      </c>
      <c r="DU55" s="20">
        <f>'第8表 (円)'!BA59/'第8表 (円)'!AY59</f>
        <v>281440.17023445462</v>
      </c>
      <c r="DV55" s="20">
        <f t="shared" si="1"/>
        <v>4471.8144061136472</v>
      </c>
      <c r="DW55" s="222"/>
      <c r="DX55" s="294">
        <f>'第8表 (円)'!BB59/'第6表(2)'!B57*1000</f>
        <v>6.614911855086528</v>
      </c>
      <c r="DY55" s="216">
        <f>'第8表 (円)'!BC59/'第8表 (円)'!BB59</f>
        <v>32.202933985330077</v>
      </c>
      <c r="DZ55" s="20">
        <f>'第8表 (円)'!BD59/'第8表 (円)'!BB59</f>
        <v>347811.10268948658</v>
      </c>
      <c r="EA55" s="20">
        <f>'第8表 (円)'!BD59/'第6表(2)'!B57</f>
        <v>2300.7397865114021</v>
      </c>
      <c r="EB55" s="216">
        <f>'第8表 (円)'!BE59/'第6表(2)'!C57*1000</f>
        <v>9.2787853226486714</v>
      </c>
      <c r="EC55" s="216">
        <f>'第8表 (円)'!BF59/'第8表 (円)'!BE59</f>
        <v>31.678321678321677</v>
      </c>
      <c r="ED55" s="20">
        <f>'第8表 (円)'!BG59/'第8表 (円)'!BE59</f>
        <v>233982.63286713287</v>
      </c>
      <c r="EE55" s="20">
        <f>'第8表 (円)'!BG59/'第6表(2)'!C57</f>
        <v>2171.0746196022451</v>
      </c>
      <c r="EF55" s="216">
        <f>'第8表 (円)'!CY59/'第6表(2)'!M57*1000</f>
        <v>273.85791653392801</v>
      </c>
      <c r="EG55" s="20">
        <f>'第8表 (円)'!DA59/'第8表 (円)'!CY59</f>
        <v>5575.2103671304267</v>
      </c>
      <c r="EH55" s="216">
        <f>'第8表 (円)'!DC59/'第6表(2)'!K57*1000</f>
        <v>497.4657881398885</v>
      </c>
      <c r="EI55" s="20">
        <f>'第8表 (円)'!DE59/'第8表 (円)'!DC59</f>
        <v>4015.4966887417218</v>
      </c>
      <c r="EK55" s="22" t="s">
        <v>289</v>
      </c>
      <c r="EL55" s="216">
        <f>'第8表 (円)'!EJ59/'第6表(2)'!J57*1000</f>
        <v>1.4115549392040809</v>
      </c>
      <c r="EM55" s="20">
        <f>'第8表 (円)'!EK59/'第8表 (円)'!EJ59</f>
        <v>60160.938596491229</v>
      </c>
      <c r="EN55" s="216">
        <f>'第8表 (円)'!EL59/'第6表(2)'!J57*1000</f>
        <v>0.40860800871697084</v>
      </c>
      <c r="EO55" s="20">
        <f>'第8表 (円)'!EM59/'第8表 (円)'!EL59</f>
        <v>43974.757575757576</v>
      </c>
      <c r="EP55" s="216">
        <f>'第8表 (円)'!FF59/('第6表(2)'!E57+'第6表(2)'!N57)*1000</f>
        <v>681.65596002855102</v>
      </c>
      <c r="EQ55" s="20">
        <f>'第8表 (円)'!FH59/'第8表 (円)'!FF59</f>
        <v>10609.317277486911</v>
      </c>
      <c r="ER55" s="216">
        <f>'第8表 (円)'!GF59/('第6表(2)'!F57+'第6表(2)'!O57)*1000</f>
        <v>541.13924050632909</v>
      </c>
      <c r="ES55" s="20">
        <f>'第8表 (円)'!GH59/'第8表 (円)'!GF59</f>
        <v>9657.4619883040941</v>
      </c>
      <c r="ET55" s="216">
        <f>('第8表 (円)'!GP59+'第8表 (円)'!GR59)/('第6表(2)'!C57+'第6表(2)'!J57)*1000</f>
        <v>0.33705971574630639</v>
      </c>
      <c r="EU55" s="20">
        <f>('第8表 (円)'!GQ59+'第8表 (円)'!GS59)/('第8表 (円)'!GP59+'第8表 (円)'!GR59)</f>
        <v>88442.3125</v>
      </c>
      <c r="EV55" s="216">
        <f>'第8表 (円)'!GT59/('第6表(2)'!C57+'第6表(2)'!J57)*1000</f>
        <v>1.8257401269591595</v>
      </c>
      <c r="EW55" s="20">
        <f>'第8表 (円)'!GU59/'第8表 (円)'!GT59</f>
        <v>69167.600000000006</v>
      </c>
    </row>
    <row r="56" spans="1:153" ht="10.5" customHeight="1">
      <c r="A56" s="22" t="s">
        <v>290</v>
      </c>
      <c r="B56" s="216" t="e">
        <f>'第8表 (円)'!F60/#REF!*1000</f>
        <v>#REF!</v>
      </c>
      <c r="C56" s="216">
        <v>15.89</v>
      </c>
      <c r="D56" s="216">
        <v>397.39</v>
      </c>
      <c r="E56" s="216">
        <v>98.53</v>
      </c>
      <c r="F56" s="216">
        <v>2.17</v>
      </c>
      <c r="G56" s="216">
        <v>12.31</v>
      </c>
      <c r="H56" s="216">
        <v>1.69</v>
      </c>
      <c r="I56" s="216">
        <v>2.48</v>
      </c>
      <c r="J56" s="20">
        <v>21082</v>
      </c>
      <c r="K56" s="20"/>
      <c r="L56" s="20">
        <v>364613</v>
      </c>
      <c r="M56" s="20">
        <v>9373</v>
      </c>
      <c r="N56" s="20">
        <v>12916</v>
      </c>
      <c r="O56" s="20">
        <v>9706</v>
      </c>
      <c r="P56" s="20">
        <v>29625</v>
      </c>
      <c r="Q56" s="20">
        <v>5541</v>
      </c>
      <c r="R56" s="20">
        <v>5217</v>
      </c>
      <c r="S56" s="20">
        <v>10790</v>
      </c>
      <c r="T56" s="20">
        <v>5793</v>
      </c>
      <c r="U56" s="20">
        <v>3725</v>
      </c>
      <c r="V56" s="20">
        <v>1273</v>
      </c>
      <c r="X56" s="22" t="s">
        <v>290</v>
      </c>
      <c r="Y56" s="216">
        <v>652.01</v>
      </c>
      <c r="Z56" s="216">
        <v>10.6</v>
      </c>
      <c r="AA56" s="216">
        <v>524.6</v>
      </c>
      <c r="AB56" s="216">
        <v>116.81</v>
      </c>
      <c r="AC56" s="216">
        <v>1.9</v>
      </c>
      <c r="AD56" s="216">
        <v>11.77</v>
      </c>
      <c r="AE56" s="216">
        <v>1.64</v>
      </c>
      <c r="AF56" s="216">
        <v>2.17</v>
      </c>
      <c r="AG56" s="20">
        <v>12716</v>
      </c>
      <c r="AH56" s="20"/>
      <c r="AI56" s="20">
        <v>295153</v>
      </c>
      <c r="AJ56" s="20">
        <v>7843</v>
      </c>
      <c r="AK56" s="20">
        <v>8966</v>
      </c>
      <c r="AL56" s="20">
        <v>6696</v>
      </c>
      <c r="AM56" s="20">
        <v>25068</v>
      </c>
      <c r="AN56" s="20">
        <v>4783</v>
      </c>
      <c r="AO56" s="20">
        <v>4135</v>
      </c>
      <c r="AP56" s="20">
        <v>8291</v>
      </c>
      <c r="AQ56" s="20">
        <v>3129</v>
      </c>
      <c r="AR56" s="20">
        <v>4114</v>
      </c>
      <c r="AS56" s="20">
        <v>1047</v>
      </c>
      <c r="AU56" s="22" t="s">
        <v>290</v>
      </c>
      <c r="AV56" s="216">
        <v>954.36</v>
      </c>
      <c r="AW56" s="216">
        <v>15.63</v>
      </c>
      <c r="AX56" s="216">
        <v>820.45</v>
      </c>
      <c r="AY56" s="216">
        <v>118.27</v>
      </c>
      <c r="AZ56" s="216">
        <v>1.79</v>
      </c>
      <c r="BA56" s="216">
        <v>5.88</v>
      </c>
      <c r="BB56" s="216">
        <v>1.71</v>
      </c>
      <c r="BC56" s="216">
        <v>1.81</v>
      </c>
      <c r="BD56" s="20">
        <v>10564</v>
      </c>
      <c r="BE56" s="20"/>
      <c r="BF56" s="20">
        <v>244554</v>
      </c>
      <c r="BG56" s="20">
        <v>6572</v>
      </c>
      <c r="BH56" s="20">
        <v>7327</v>
      </c>
      <c r="BI56" s="20">
        <v>5905</v>
      </c>
      <c r="BJ56" s="20">
        <v>41598</v>
      </c>
      <c r="BK56" s="20">
        <v>3848</v>
      </c>
      <c r="BL56" s="20">
        <v>4047</v>
      </c>
      <c r="BM56" s="20">
        <v>10082</v>
      </c>
      <c r="BN56" s="20">
        <v>3824</v>
      </c>
      <c r="BO56" s="20">
        <v>5392</v>
      </c>
      <c r="BP56" s="20">
        <v>867</v>
      </c>
      <c r="BR56" s="22" t="s">
        <v>290</v>
      </c>
      <c r="BS56" s="216">
        <v>1477.63</v>
      </c>
      <c r="BT56" s="216">
        <v>49.78</v>
      </c>
      <c r="BU56" s="216">
        <v>1290.76</v>
      </c>
      <c r="BV56" s="216">
        <v>137.09</v>
      </c>
      <c r="BW56" s="216">
        <v>2.65</v>
      </c>
      <c r="BX56" s="216">
        <v>14.36</v>
      </c>
      <c r="BY56" s="216">
        <v>2.21</v>
      </c>
      <c r="BZ56" s="216">
        <v>2.56</v>
      </c>
      <c r="CA56" s="20">
        <v>25317</v>
      </c>
      <c r="CB56" s="20"/>
      <c r="CC56" s="20">
        <v>390439</v>
      </c>
      <c r="CD56" s="20">
        <v>12311</v>
      </c>
      <c r="CE56" s="20">
        <v>15177</v>
      </c>
      <c r="CF56" s="20">
        <v>9548</v>
      </c>
      <c r="CG56" s="20">
        <v>27185</v>
      </c>
      <c r="CH56" s="20">
        <v>5570</v>
      </c>
      <c r="CI56" s="20">
        <v>5939</v>
      </c>
      <c r="CJ56" s="20">
        <v>37409</v>
      </c>
      <c r="CK56" s="20">
        <v>19437</v>
      </c>
      <c r="CL56" s="20">
        <v>15891</v>
      </c>
      <c r="CM56" s="20">
        <v>2081</v>
      </c>
      <c r="CO56" s="22" t="s">
        <v>290</v>
      </c>
      <c r="CP56" s="216">
        <v>1140.58</v>
      </c>
      <c r="CQ56" s="216">
        <v>51.12</v>
      </c>
      <c r="CR56" s="216">
        <v>955.27</v>
      </c>
      <c r="CS56" s="216">
        <v>134.19</v>
      </c>
      <c r="CT56" s="216">
        <v>2.58</v>
      </c>
      <c r="CU56" s="216">
        <v>15.88</v>
      </c>
      <c r="CV56" s="216">
        <v>1.88</v>
      </c>
      <c r="CW56" s="216">
        <v>2.52</v>
      </c>
      <c r="CX56" s="20">
        <v>32381</v>
      </c>
      <c r="CY56" s="20"/>
      <c r="CZ56" s="20">
        <v>461757</v>
      </c>
      <c r="DA56" s="20">
        <v>12484</v>
      </c>
      <c r="DB56" s="20">
        <v>10461</v>
      </c>
      <c r="DC56" s="20">
        <v>12552</v>
      </c>
      <c r="DD56" s="20">
        <v>29087</v>
      </c>
      <c r="DE56" s="20">
        <v>6653</v>
      </c>
      <c r="DF56" s="20">
        <v>4145</v>
      </c>
      <c r="DG56" s="20">
        <v>36933</v>
      </c>
      <c r="DH56" s="20">
        <v>23604</v>
      </c>
      <c r="DI56" s="20">
        <v>11925</v>
      </c>
      <c r="DJ56" s="20">
        <v>1404</v>
      </c>
      <c r="DL56" s="22" t="s">
        <v>290</v>
      </c>
      <c r="DM56" s="294">
        <f>'第8表 (円)'!S60/'第6表(2)'!D58*1000</f>
        <v>204.31687942793917</v>
      </c>
      <c r="DN56" s="273">
        <f>'第8表 (円)'!U60/'第8表 (円)'!S60</f>
        <v>8252.5716941480769</v>
      </c>
      <c r="DO56" s="294">
        <f>'第8表 (円)'!AT60/'第6表(2)'!C58*1000</f>
        <v>0.99414918756824577</v>
      </c>
      <c r="DP56" s="20">
        <f>'第8表 (円)'!AU60/'第8表 (円)'!AT60</f>
        <v>99370.819672131154</v>
      </c>
      <c r="DQ56" s="294">
        <f>'第8表 (円)'!AV60/'第6表(2)'!C58*1000</f>
        <v>0.27705797030590462</v>
      </c>
      <c r="DR56" s="20">
        <f>'第8表 (円)'!AW60/'第8表 (円)'!AV60</f>
        <v>66573.705882352937</v>
      </c>
      <c r="DS56" s="216">
        <f t="shared" si="0"/>
        <v>18.231822340246293</v>
      </c>
      <c r="DT56" s="216">
        <f>'第8表 (円)'!AZ60/'第8表 (円)'!AY60</f>
        <v>34.032142857142858</v>
      </c>
      <c r="DU56" s="20">
        <f>'第8表 (円)'!BA60/'第8表 (円)'!AY60</f>
        <v>304348.77857142856</v>
      </c>
      <c r="DV56" s="20">
        <f t="shared" si="1"/>
        <v>5546.9828460897425</v>
      </c>
      <c r="DW56" s="222"/>
      <c r="DX56" s="294">
        <f>'第8表 (円)'!BB60/'第6表(2)'!B58*1000</f>
        <v>7.1006109450149486</v>
      </c>
      <c r="DY56" s="216">
        <f>'第8表 (円)'!BC60/'第8表 (円)'!BB60</f>
        <v>36.160183066361554</v>
      </c>
      <c r="DZ56" s="20">
        <f>'第8表 (円)'!BD60/'第8表 (円)'!BB60</f>
        <v>390763.13729977119</v>
      </c>
      <c r="EA56" s="20">
        <f>'第8表 (円)'!BD60/'第6表(2)'!B58</f>
        <v>2774.6570096191344</v>
      </c>
      <c r="EB56" s="216">
        <f>'第8表 (円)'!BE60/'第6表(2)'!C58*1000</f>
        <v>11.131211395231343</v>
      </c>
      <c r="EC56" s="216">
        <f>'第8表 (円)'!BF60/'第8表 (円)'!BE60</f>
        <v>32.670571010248899</v>
      </c>
      <c r="ED56" s="20">
        <f>'第8表 (円)'!BG60/'第8表 (円)'!BE60</f>
        <v>249058.77159590044</v>
      </c>
      <c r="EE56" s="20">
        <f>'第8表 (円)'!BG60/'第6表(2)'!C58</f>
        <v>2772.3258364706076</v>
      </c>
      <c r="EF56" s="216">
        <f>'第8表 (円)'!CY60/'第6表(2)'!M58*1000</f>
        <v>279.43740851524217</v>
      </c>
      <c r="EG56" s="20">
        <f>'第8表 (円)'!DA60/'第8表 (円)'!CY60</f>
        <v>5774.7711123257723</v>
      </c>
      <c r="EH56" s="216">
        <f>'第8表 (円)'!DC60/'第6表(2)'!K58*1000</f>
        <v>501.8282688185601</v>
      </c>
      <c r="EI56" s="20">
        <f>'第8表 (円)'!DE60/'第8表 (円)'!DC60</f>
        <v>3867.8530150753768</v>
      </c>
      <c r="EK56" s="22" t="s">
        <v>290</v>
      </c>
      <c r="EL56" s="216">
        <f>'第8表 (円)'!EJ60/'第6表(2)'!J58*1000</f>
        <v>1.2864281826728019</v>
      </c>
      <c r="EM56" s="20">
        <f>'第8表 (円)'!EK60/'第8表 (円)'!EJ60</f>
        <v>74552.846153846156</v>
      </c>
      <c r="EN56" s="216">
        <f>'第8表 (円)'!EL60/'第6表(2)'!J58*1000</f>
        <v>0.35871555093760821</v>
      </c>
      <c r="EO56" s="20">
        <f>'第8表 (円)'!EM60/'第8表 (円)'!EL60</f>
        <v>52499.724137931036</v>
      </c>
      <c r="EP56" s="216">
        <f>'第8表 (円)'!FF60/('第6表(2)'!E58+'第6表(2)'!N58)*1000</f>
        <v>700.2164502164502</v>
      </c>
      <c r="EQ56" s="20">
        <f>'第8表 (円)'!FH60/'第8表 (円)'!FF60</f>
        <v>10575.280267903143</v>
      </c>
      <c r="ER56" s="216">
        <f>'第8表 (円)'!GF60/('第6表(2)'!F58+'第6表(2)'!O58)*1000</f>
        <v>575.07987220447285</v>
      </c>
      <c r="ES56" s="20">
        <f>'第8表 (円)'!GH60/'第8表 (円)'!GF60</f>
        <v>10106.077777777778</v>
      </c>
      <c r="ET56" s="216">
        <f>('第8表 (円)'!GP60+'第8表 (円)'!GR60)/('第6表(2)'!C58+'第6表(2)'!J58)*1000</f>
        <v>0.40786762585880748</v>
      </c>
      <c r="EU56" s="20">
        <f>('第8表 (円)'!GQ60+'第8表 (円)'!GS60)/('第8表 (円)'!GP60+'第8表 (円)'!GR60)</f>
        <v>64884.689655172413</v>
      </c>
      <c r="EV56" s="216">
        <f>'第8表 (円)'!GT60/('第6表(2)'!C58+'第6表(2)'!J58)*1000</f>
        <v>1.8916619199313656</v>
      </c>
      <c r="EW56" s="20">
        <f>'第8表 (円)'!GU60/'第8表 (円)'!GT60</f>
        <v>75214.397769516727</v>
      </c>
    </row>
    <row r="57" spans="1:153" ht="10.5" customHeight="1">
      <c r="A57" s="18"/>
      <c r="B57" s="216"/>
      <c r="C57" s="216"/>
      <c r="D57" s="216"/>
      <c r="E57" s="216"/>
      <c r="F57" s="216"/>
      <c r="G57" s="216"/>
      <c r="H57" s="216"/>
      <c r="I57" s="216"/>
      <c r="J57" s="20"/>
      <c r="K57" s="20"/>
      <c r="L57" s="20"/>
      <c r="M57" s="20"/>
      <c r="N57" s="20"/>
      <c r="O57" s="20"/>
      <c r="P57" s="20"/>
      <c r="Q57" s="20"/>
      <c r="R57" s="20"/>
      <c r="S57" s="20"/>
      <c r="T57" s="20"/>
      <c r="U57" s="20"/>
      <c r="V57" s="20"/>
      <c r="X57" s="18"/>
      <c r="Y57" s="216"/>
      <c r="Z57" s="216"/>
      <c r="AA57" s="216"/>
      <c r="AB57" s="216"/>
      <c r="AC57" s="216"/>
      <c r="AD57" s="216"/>
      <c r="AE57" s="216"/>
      <c r="AF57" s="216"/>
      <c r="AG57" s="20"/>
      <c r="AH57" s="20"/>
      <c r="AI57" s="20"/>
      <c r="AJ57" s="20"/>
      <c r="AK57" s="20"/>
      <c r="AL57" s="20"/>
      <c r="AM57" s="20"/>
      <c r="AN57" s="20"/>
      <c r="AO57" s="20"/>
      <c r="AP57" s="20"/>
      <c r="AQ57" s="20"/>
      <c r="AR57" s="20"/>
      <c r="AS57" s="20"/>
      <c r="AU57" s="18"/>
      <c r="AV57" s="216"/>
      <c r="AW57" s="216"/>
      <c r="AX57" s="216"/>
      <c r="AY57" s="216"/>
      <c r="AZ57" s="216"/>
      <c r="BA57" s="216"/>
      <c r="BB57" s="216"/>
      <c r="BC57" s="216"/>
      <c r="BD57" s="20"/>
      <c r="BE57" s="20"/>
      <c r="BF57" s="20"/>
      <c r="BG57" s="20"/>
      <c r="BH57" s="20"/>
      <c r="BI57" s="20"/>
      <c r="BJ57" s="20"/>
      <c r="BK57" s="20"/>
      <c r="BL57" s="20"/>
      <c r="BM57" s="20"/>
      <c r="BN57" s="20"/>
      <c r="BO57" s="20"/>
      <c r="BP57" s="20"/>
      <c r="BR57" s="18"/>
      <c r="BS57" s="216"/>
      <c r="BT57" s="216"/>
      <c r="BU57" s="216"/>
      <c r="BV57" s="216"/>
      <c r="BW57" s="216"/>
      <c r="BX57" s="216"/>
      <c r="BY57" s="216"/>
      <c r="BZ57" s="216"/>
      <c r="CA57" s="20"/>
      <c r="CB57" s="20"/>
      <c r="CC57" s="20"/>
      <c r="CD57" s="20"/>
      <c r="CE57" s="20"/>
      <c r="CF57" s="20"/>
      <c r="CG57" s="20"/>
      <c r="CH57" s="20"/>
      <c r="CI57" s="20"/>
      <c r="CJ57" s="20"/>
      <c r="CK57" s="20"/>
      <c r="CL57" s="20"/>
      <c r="CM57" s="20"/>
      <c r="CO57" s="18"/>
      <c r="CP57" s="216"/>
      <c r="CQ57" s="216"/>
      <c r="CR57" s="216"/>
      <c r="CS57" s="216"/>
      <c r="CT57" s="216"/>
      <c r="CU57" s="216"/>
      <c r="CV57" s="216"/>
      <c r="CW57" s="216"/>
      <c r="CX57" s="20"/>
      <c r="CY57" s="20"/>
      <c r="CZ57" s="20"/>
      <c r="DA57" s="20"/>
      <c r="DB57" s="20"/>
      <c r="DC57" s="20"/>
      <c r="DD57" s="20"/>
      <c r="DE57" s="20"/>
      <c r="DF57" s="20"/>
      <c r="DG57" s="20"/>
      <c r="DH57" s="20"/>
      <c r="DI57" s="20"/>
      <c r="DJ57" s="20"/>
      <c r="DL57" s="18"/>
      <c r="DM57" s="294"/>
      <c r="DN57" s="273"/>
      <c r="DO57" s="294"/>
      <c r="DP57" s="20"/>
      <c r="DQ57" s="294"/>
      <c r="DR57" s="20"/>
      <c r="DS57" s="216"/>
      <c r="DT57" s="216"/>
      <c r="DU57" s="20"/>
      <c r="DV57" s="20"/>
      <c r="DW57" s="222"/>
      <c r="DX57" s="294"/>
      <c r="DY57" s="216"/>
      <c r="DZ57" s="20"/>
      <c r="EA57" s="20"/>
      <c r="EB57" s="216"/>
      <c r="EC57" s="216"/>
      <c r="ED57" s="20"/>
      <c r="EE57" s="20"/>
      <c r="EF57" s="216"/>
      <c r="EG57" s="20"/>
      <c r="EH57" s="216"/>
      <c r="EI57" s="20"/>
      <c r="EK57" s="18"/>
      <c r="EL57" s="216"/>
      <c r="EM57" s="20"/>
      <c r="EN57" s="216"/>
      <c r="EO57" s="20"/>
      <c r="EP57" s="216"/>
      <c r="EQ57" s="20"/>
      <c r="ER57" s="216"/>
      <c r="ES57" s="20"/>
      <c r="ET57" s="216"/>
      <c r="EU57" s="20"/>
      <c r="EV57" s="216"/>
      <c r="EW57" s="20"/>
    </row>
    <row r="58" spans="1:153" ht="10.5" customHeight="1">
      <c r="A58" s="22" t="s">
        <v>291</v>
      </c>
      <c r="B58" s="216" t="e">
        <f>'第8表 (円)'!F62/#REF!*1000</f>
        <v>#REF!</v>
      </c>
      <c r="C58" s="216">
        <v>15</v>
      </c>
      <c r="D58" s="216">
        <v>407.44</v>
      </c>
      <c r="E58" s="216">
        <v>100.77</v>
      </c>
      <c r="F58" s="216">
        <v>2.15</v>
      </c>
      <c r="G58" s="216">
        <v>12.38</v>
      </c>
      <c r="H58" s="216">
        <v>1.69</v>
      </c>
      <c r="I58" s="216">
        <v>2.48</v>
      </c>
      <c r="J58" s="20">
        <v>20325</v>
      </c>
      <c r="K58" s="20"/>
      <c r="L58" s="20">
        <v>365612</v>
      </c>
      <c r="M58" s="20">
        <v>9315</v>
      </c>
      <c r="N58" s="20">
        <v>13436</v>
      </c>
      <c r="O58" s="20">
        <v>9452</v>
      </c>
      <c r="P58" s="20">
        <v>29524</v>
      </c>
      <c r="Q58" s="20">
        <v>5509</v>
      </c>
      <c r="R58" s="20">
        <v>5407</v>
      </c>
      <c r="S58" s="20">
        <v>10634</v>
      </c>
      <c r="T58" s="20">
        <v>5485</v>
      </c>
      <c r="U58" s="20">
        <v>3795</v>
      </c>
      <c r="V58" s="20">
        <v>1354</v>
      </c>
      <c r="X58" s="22" t="s">
        <v>291</v>
      </c>
      <c r="Y58" s="216">
        <v>641.28</v>
      </c>
      <c r="Z58" s="216">
        <v>11.01</v>
      </c>
      <c r="AA58" s="216">
        <v>511.5</v>
      </c>
      <c r="AB58" s="216">
        <v>118.77</v>
      </c>
      <c r="AC58" s="216">
        <v>1.92</v>
      </c>
      <c r="AD58" s="216">
        <v>12.07</v>
      </c>
      <c r="AE58" s="216">
        <v>1.65</v>
      </c>
      <c r="AF58" s="216">
        <v>2.16</v>
      </c>
      <c r="AG58" s="20">
        <v>13401</v>
      </c>
      <c r="AH58" s="20"/>
      <c r="AI58" s="20">
        <v>302961</v>
      </c>
      <c r="AJ58" s="20">
        <v>8192</v>
      </c>
      <c r="AK58" s="20">
        <v>8998</v>
      </c>
      <c r="AL58" s="20">
        <v>6974</v>
      </c>
      <c r="AM58" s="20">
        <v>25091</v>
      </c>
      <c r="AN58" s="20">
        <v>4971</v>
      </c>
      <c r="AO58" s="20">
        <v>4167</v>
      </c>
      <c r="AP58" s="20">
        <v>8594</v>
      </c>
      <c r="AQ58" s="20">
        <v>3335</v>
      </c>
      <c r="AR58" s="20">
        <v>4190</v>
      </c>
      <c r="AS58" s="20">
        <v>1069</v>
      </c>
      <c r="AU58" s="22" t="s">
        <v>291</v>
      </c>
      <c r="AV58" s="216">
        <v>905.35</v>
      </c>
      <c r="AW58" s="216">
        <v>15.19</v>
      </c>
      <c r="AX58" s="216">
        <v>779.2</v>
      </c>
      <c r="AY58" s="216">
        <v>110.96</v>
      </c>
      <c r="AZ58" s="216">
        <v>1.77</v>
      </c>
      <c r="BA58" s="216">
        <v>6.02</v>
      </c>
      <c r="BB58" s="216">
        <v>1.68</v>
      </c>
      <c r="BC58" s="216">
        <v>1.8</v>
      </c>
      <c r="BD58" s="20">
        <v>9466</v>
      </c>
      <c r="BE58" s="20"/>
      <c r="BF58" s="20">
        <v>182940</v>
      </c>
      <c r="BG58" s="20">
        <v>6394</v>
      </c>
      <c r="BH58" s="20">
        <v>7284</v>
      </c>
      <c r="BI58" s="20">
        <v>5357</v>
      </c>
      <c r="BJ58" s="20">
        <v>30366</v>
      </c>
      <c r="BK58" s="20">
        <v>3808</v>
      </c>
      <c r="BL58" s="20">
        <v>4041</v>
      </c>
      <c r="BM58" s="20">
        <v>8570</v>
      </c>
      <c r="BN58" s="20">
        <v>2779</v>
      </c>
      <c r="BO58" s="20">
        <v>4983</v>
      </c>
      <c r="BP58" s="20">
        <v>808</v>
      </c>
      <c r="BR58" s="22" t="s">
        <v>291</v>
      </c>
      <c r="BS58" s="216">
        <v>1484.34</v>
      </c>
      <c r="BT58" s="216">
        <v>48.8</v>
      </c>
      <c r="BU58" s="216">
        <v>1312.82</v>
      </c>
      <c r="BV58" s="216">
        <v>122.72</v>
      </c>
      <c r="BW58" s="216">
        <v>2.7</v>
      </c>
      <c r="BX58" s="216">
        <v>16.53</v>
      </c>
      <c r="BY58" s="216">
        <v>2.1800000000000002</v>
      </c>
      <c r="BZ58" s="216">
        <v>2.71</v>
      </c>
      <c r="CA58" s="20">
        <v>24726</v>
      </c>
      <c r="CB58" s="20"/>
      <c r="CC58" s="20">
        <v>400952</v>
      </c>
      <c r="CD58" s="20">
        <v>11572</v>
      </c>
      <c r="CE58" s="20">
        <v>15846</v>
      </c>
      <c r="CF58" s="20">
        <v>9161</v>
      </c>
      <c r="CG58" s="20">
        <v>24256</v>
      </c>
      <c r="CH58" s="20">
        <v>5297</v>
      </c>
      <c r="CI58" s="20">
        <v>5855</v>
      </c>
      <c r="CJ58" s="20">
        <v>36702</v>
      </c>
      <c r="CK58" s="20">
        <v>19566</v>
      </c>
      <c r="CL58" s="20">
        <v>15192</v>
      </c>
      <c r="CM58" s="20">
        <v>1945</v>
      </c>
      <c r="CO58" s="22" t="s">
        <v>291</v>
      </c>
      <c r="CP58" s="216">
        <v>1228.1300000000001</v>
      </c>
      <c r="CQ58" s="216">
        <v>31.25</v>
      </c>
      <c r="CR58" s="216">
        <v>1078.1300000000001</v>
      </c>
      <c r="CS58" s="216">
        <v>118.75</v>
      </c>
      <c r="CT58" s="216">
        <v>2.19</v>
      </c>
      <c r="CU58" s="216">
        <v>11.1</v>
      </c>
      <c r="CV58" s="216">
        <v>1.86</v>
      </c>
      <c r="CW58" s="216">
        <v>2.82</v>
      </c>
      <c r="CX58" s="20">
        <v>16661</v>
      </c>
      <c r="CY58" s="20"/>
      <c r="CZ58" s="20">
        <v>204692</v>
      </c>
      <c r="DA58" s="20">
        <v>11593</v>
      </c>
      <c r="DB58" s="20">
        <v>13192</v>
      </c>
      <c r="DC58" s="20">
        <v>7605</v>
      </c>
      <c r="DD58" s="20">
        <v>18441</v>
      </c>
      <c r="DE58" s="20">
        <v>6220</v>
      </c>
      <c r="DF58" s="20">
        <v>4685</v>
      </c>
      <c r="DG58" s="20">
        <v>20461</v>
      </c>
      <c r="DH58" s="20">
        <v>6397</v>
      </c>
      <c r="DI58" s="20">
        <v>12498</v>
      </c>
      <c r="DJ58" s="20">
        <v>1567</v>
      </c>
      <c r="DL58" s="22" t="s">
        <v>291</v>
      </c>
      <c r="DM58" s="294">
        <f>'第8表 (円)'!S62/'第6表(2)'!D60*1000</f>
        <v>209.59801077496891</v>
      </c>
      <c r="DN58" s="273">
        <f>'第8表 (円)'!U62/'第8表 (円)'!S62</f>
        <v>8312.6076399873455</v>
      </c>
      <c r="DO58" s="294">
        <f>'第8表 (円)'!AT62/'第6表(2)'!C60*1000</f>
        <v>1.144950767117014</v>
      </c>
      <c r="DP58" s="20">
        <f>'第8表 (円)'!AU62/'第8表 (円)'!AT62</f>
        <v>61868.314285714288</v>
      </c>
      <c r="DQ58" s="294">
        <f>'第8表 (円)'!AV62/'第6表(2)'!C60*1000</f>
        <v>0.31077235107461809</v>
      </c>
      <c r="DR58" s="20">
        <f>'第8表 (円)'!AW62/'第8表 (円)'!AV62</f>
        <v>55692.368421052633</v>
      </c>
      <c r="DS58" s="216">
        <f t="shared" si="0"/>
        <v>18.982164697867812</v>
      </c>
      <c r="DT58" s="216">
        <f>'第8表 (円)'!AZ62/'第8表 (円)'!AY62</f>
        <v>32.186746987951807</v>
      </c>
      <c r="DU58" s="20">
        <f>'第8表 (円)'!BA62/'第8表 (円)'!AY62</f>
        <v>292951.25129087782</v>
      </c>
      <c r="DV58" s="20">
        <f t="shared" si="1"/>
        <v>5559.293738837202</v>
      </c>
      <c r="DW58" s="222"/>
      <c r="DX58" s="294">
        <f>'第8表 (円)'!BB62/'第6表(2)'!B60*1000</f>
        <v>7.8107164987118027</v>
      </c>
      <c r="DY58" s="216">
        <f>'第8表 (円)'!BC62/'第8表 (円)'!BB62</f>
        <v>30.937369519832984</v>
      </c>
      <c r="DZ58" s="20">
        <f>'第8表 (円)'!BD62/'第8表 (円)'!BB62</f>
        <v>357700.9916492693</v>
      </c>
      <c r="EA58" s="20">
        <f>'第8表 (円)'!BD62/'第6表(2)'!B60</f>
        <v>2793.9010370805204</v>
      </c>
      <c r="EB58" s="216">
        <f>'第8表 (円)'!BE62/'第6表(2)'!C60*1000</f>
        <v>11.171448199156009</v>
      </c>
      <c r="EC58" s="216">
        <f>'第8表 (円)'!BF62/'第8表 (円)'!BE62</f>
        <v>33.062957540263547</v>
      </c>
      <c r="ED58" s="20">
        <f>'第8表 (円)'!BG62/'第8表 (円)'!BE62</f>
        <v>247541.11127379211</v>
      </c>
      <c r="EE58" s="20">
        <f>'第8表 (円)'!BG62/'第6表(2)'!C60</f>
        <v>2765.3927017566816</v>
      </c>
      <c r="EF58" s="216">
        <f>'第8表 (円)'!CY62/'第6表(2)'!M60*1000</f>
        <v>271.62394478228521</v>
      </c>
      <c r="EG58" s="20">
        <f>'第8表 (円)'!DA62/'第8表 (円)'!CY62</f>
        <v>5927.0808142830156</v>
      </c>
      <c r="EH58" s="216">
        <f>'第8表 (円)'!DC62/'第6表(2)'!K60*1000</f>
        <v>479.3275217932752</v>
      </c>
      <c r="EI58" s="20">
        <f>'第8表 (円)'!DE62/'第8表 (円)'!DC62</f>
        <v>3904.3800987269419</v>
      </c>
      <c r="EK58" s="22" t="s">
        <v>291</v>
      </c>
      <c r="EL58" s="216">
        <f>'第8表 (円)'!EJ62/'第6表(2)'!J60*1000</f>
        <v>1.0099876557064302</v>
      </c>
      <c r="EM58" s="20">
        <f>'第8表 (円)'!EK62/'第8表 (円)'!EJ62</f>
        <v>60690.160493827163</v>
      </c>
      <c r="EN58" s="216">
        <f>'第8表 (円)'!EL62/'第6表(2)'!J60*1000</f>
        <v>0.16209678424918017</v>
      </c>
      <c r="EO58" s="20">
        <f>'第8表 (円)'!EM62/'第8表 (円)'!EL62</f>
        <v>54734</v>
      </c>
      <c r="EP58" s="216">
        <f>'第8表 (円)'!FF62/('第6表(2)'!E60+'第6表(2)'!N60)*1000</f>
        <v>706.11798980335027</v>
      </c>
      <c r="EQ58" s="20">
        <f>'第8表 (円)'!FH62/'第8表 (円)'!FF62</f>
        <v>11487.04332129964</v>
      </c>
      <c r="ER58" s="216">
        <f>'第8表 (円)'!GF62/('第6表(2)'!F60+'第6表(2)'!O60)*1000</f>
        <v>615.625</v>
      </c>
      <c r="ES58" s="20">
        <f>'第8表 (円)'!GH62/'第8表 (円)'!GF62</f>
        <v>11602.157360406092</v>
      </c>
      <c r="ET58" s="216">
        <f>('第8表 (円)'!GP62+'第8表 (円)'!GR62)/('第6表(2)'!C60+'第6表(2)'!J60)*1000</f>
        <v>0.33253854263214871</v>
      </c>
      <c r="EU58" s="20">
        <f>('第8表 (円)'!GQ62+'第8表 (円)'!GS62)/('第8表 (円)'!GP62+'第8表 (円)'!GR62)</f>
        <v>91575.574468085106</v>
      </c>
      <c r="EV58" s="216">
        <f>'第8表 (円)'!GT62/('第6表(2)'!C60+'第6表(2)'!J60)*1000</f>
        <v>1.6273162724551957</v>
      </c>
      <c r="EW58" s="20">
        <f>'第8表 (円)'!GU62/'第8表 (円)'!GT62</f>
        <v>66610.582608695651</v>
      </c>
    </row>
    <row r="59" spans="1:153" ht="10.5" customHeight="1">
      <c r="A59" s="22" t="s">
        <v>292</v>
      </c>
      <c r="B59" s="216" t="e">
        <f>'第8表 (円)'!F63/#REF!*1000</f>
        <v>#REF!</v>
      </c>
      <c r="C59" s="216">
        <v>14.43</v>
      </c>
      <c r="D59" s="216">
        <v>400.88</v>
      </c>
      <c r="E59" s="216">
        <v>94.23</v>
      </c>
      <c r="F59" s="216">
        <v>2.06</v>
      </c>
      <c r="G59" s="216">
        <v>12.34</v>
      </c>
      <c r="H59" s="216">
        <v>1.63</v>
      </c>
      <c r="I59" s="216">
        <v>2.34</v>
      </c>
      <c r="J59" s="20">
        <v>20478</v>
      </c>
      <c r="K59" s="20"/>
      <c r="L59" s="20">
        <v>385636</v>
      </c>
      <c r="M59" s="20">
        <v>9264</v>
      </c>
      <c r="N59" s="20">
        <v>12277</v>
      </c>
      <c r="O59" s="20">
        <v>9926</v>
      </c>
      <c r="P59" s="20">
        <v>31250</v>
      </c>
      <c r="Q59" s="20">
        <v>5688</v>
      </c>
      <c r="R59" s="20">
        <v>5253</v>
      </c>
      <c r="S59" s="20">
        <v>10434</v>
      </c>
      <c r="T59" s="20">
        <v>5564</v>
      </c>
      <c r="U59" s="20">
        <v>3714</v>
      </c>
      <c r="V59" s="20">
        <v>1157</v>
      </c>
      <c r="X59" s="22" t="s">
        <v>292</v>
      </c>
      <c r="Y59" s="216">
        <v>625.91</v>
      </c>
      <c r="Z59" s="216">
        <v>10.86</v>
      </c>
      <c r="AA59" s="216">
        <v>496.83</v>
      </c>
      <c r="AB59" s="216">
        <v>118.22</v>
      </c>
      <c r="AC59" s="216">
        <v>1.87</v>
      </c>
      <c r="AD59" s="216">
        <v>12.65</v>
      </c>
      <c r="AE59" s="216">
        <v>1.59</v>
      </c>
      <c r="AF59" s="216">
        <v>2.0699999999999998</v>
      </c>
      <c r="AG59" s="20">
        <v>13575</v>
      </c>
      <c r="AH59" s="20"/>
      <c r="AI59" s="20">
        <v>321072</v>
      </c>
      <c r="AJ59" s="20">
        <v>8049</v>
      </c>
      <c r="AK59" s="20">
        <v>8549</v>
      </c>
      <c r="AL59" s="20">
        <v>7255</v>
      </c>
      <c r="AM59" s="20">
        <v>25378</v>
      </c>
      <c r="AN59" s="20">
        <v>5065</v>
      </c>
      <c r="AO59" s="20">
        <v>4137</v>
      </c>
      <c r="AP59" s="20">
        <v>8497</v>
      </c>
      <c r="AQ59" s="20">
        <v>3487</v>
      </c>
      <c r="AR59" s="20">
        <v>3999</v>
      </c>
      <c r="AS59" s="20">
        <v>1011</v>
      </c>
      <c r="AU59" s="22" t="s">
        <v>292</v>
      </c>
      <c r="AV59" s="216">
        <v>819.8</v>
      </c>
      <c r="AW59" s="216">
        <v>15.87</v>
      </c>
      <c r="AX59" s="216">
        <v>696.56</v>
      </c>
      <c r="AY59" s="216">
        <v>107.37</v>
      </c>
      <c r="AZ59" s="216">
        <v>1.7</v>
      </c>
      <c r="BA59" s="216">
        <v>7.56</v>
      </c>
      <c r="BB59" s="216">
        <v>1.56</v>
      </c>
      <c r="BC59" s="216">
        <v>1.74</v>
      </c>
      <c r="BD59" s="20">
        <v>11857</v>
      </c>
      <c r="BE59" s="20"/>
      <c r="BF59" s="20">
        <v>295315</v>
      </c>
      <c r="BG59" s="20">
        <v>6180</v>
      </c>
      <c r="BH59" s="20">
        <v>6780</v>
      </c>
      <c r="BI59" s="20">
        <v>6967</v>
      </c>
      <c r="BJ59" s="20">
        <v>39077</v>
      </c>
      <c r="BK59" s="20">
        <v>3953</v>
      </c>
      <c r="BL59" s="20">
        <v>3906</v>
      </c>
      <c r="BM59" s="20">
        <v>9721</v>
      </c>
      <c r="BN59" s="20">
        <v>4688</v>
      </c>
      <c r="BO59" s="20">
        <v>4305</v>
      </c>
      <c r="BP59" s="20">
        <v>728</v>
      </c>
      <c r="BR59" s="22" t="s">
        <v>292</v>
      </c>
      <c r="BS59" s="216">
        <v>1404.49</v>
      </c>
      <c r="BT59" s="216">
        <v>45.59</v>
      </c>
      <c r="BU59" s="216">
        <v>1239.8699999999999</v>
      </c>
      <c r="BV59" s="216">
        <v>119.03</v>
      </c>
      <c r="BW59" s="216">
        <v>2.56</v>
      </c>
      <c r="BX59" s="216">
        <v>15.81</v>
      </c>
      <c r="BY59" s="216">
        <v>2.09</v>
      </c>
      <c r="BZ59" s="216">
        <v>2.4300000000000002</v>
      </c>
      <c r="CA59" s="20">
        <v>25243</v>
      </c>
      <c r="CB59" s="20"/>
      <c r="CC59" s="20">
        <v>419563</v>
      </c>
      <c r="CD59" s="20">
        <v>11717</v>
      </c>
      <c r="CE59" s="20">
        <v>15127</v>
      </c>
      <c r="CF59" s="20">
        <v>9854</v>
      </c>
      <c r="CG59" s="20">
        <v>26539</v>
      </c>
      <c r="CH59" s="20">
        <v>5613</v>
      </c>
      <c r="CI59" s="20">
        <v>6221</v>
      </c>
      <c r="CJ59" s="20">
        <v>35454</v>
      </c>
      <c r="CK59" s="20">
        <v>19126</v>
      </c>
      <c r="CL59" s="20">
        <v>14527</v>
      </c>
      <c r="CM59" s="20">
        <v>1801</v>
      </c>
      <c r="CO59" s="22" t="s">
        <v>292</v>
      </c>
      <c r="CP59" s="216">
        <v>1221.24</v>
      </c>
      <c r="CQ59" s="216">
        <v>26.55</v>
      </c>
      <c r="CR59" s="216">
        <v>1047.2</v>
      </c>
      <c r="CS59" s="216">
        <v>147.49</v>
      </c>
      <c r="CT59" s="216">
        <v>2.2400000000000002</v>
      </c>
      <c r="CU59" s="216">
        <v>11.22</v>
      </c>
      <c r="CV59" s="216">
        <v>1.97</v>
      </c>
      <c r="CW59" s="216">
        <v>2.5</v>
      </c>
      <c r="CX59" s="20">
        <v>19008</v>
      </c>
      <c r="CY59" s="20"/>
      <c r="CZ59" s="20">
        <v>307922</v>
      </c>
      <c r="DA59" s="20">
        <v>12424</v>
      </c>
      <c r="DB59" s="20">
        <v>13755</v>
      </c>
      <c r="DC59" s="20">
        <v>8489</v>
      </c>
      <c r="DD59" s="20">
        <v>27439</v>
      </c>
      <c r="DE59" s="20">
        <v>6292</v>
      </c>
      <c r="DF59" s="20">
        <v>5502</v>
      </c>
      <c r="DG59" s="20">
        <v>23214</v>
      </c>
      <c r="DH59" s="20">
        <v>8175</v>
      </c>
      <c r="DI59" s="20">
        <v>13010</v>
      </c>
      <c r="DJ59" s="20">
        <v>2029</v>
      </c>
      <c r="DL59" s="22" t="s">
        <v>292</v>
      </c>
      <c r="DM59" s="294">
        <f>'第8表 (円)'!S63/'第6表(2)'!D61*1000</f>
        <v>207.66056397995609</v>
      </c>
      <c r="DN59" s="273">
        <f>'第8表 (円)'!U63/'第8表 (円)'!S63</f>
        <v>8451.717530163236</v>
      </c>
      <c r="DO59" s="294">
        <f>'第8表 (円)'!AT63/'第6表(2)'!C61*1000</f>
        <v>0.66233724273852213</v>
      </c>
      <c r="DP59" s="20">
        <f>'第8表 (円)'!AU63/'第8表 (円)'!AT63</f>
        <v>74978.073170731703</v>
      </c>
      <c r="DQ59" s="294">
        <f>'第8表 (円)'!AV63/'第6表(2)'!C61*1000</f>
        <v>0.1938548027527382</v>
      </c>
      <c r="DR59" s="20">
        <f>'第8表 (円)'!AW63/'第8表 (円)'!AV63</f>
        <v>66323.333333333328</v>
      </c>
      <c r="DS59" s="216">
        <f t="shared" si="0"/>
        <v>16.264522954468806</v>
      </c>
      <c r="DT59" s="216">
        <f>'第8表 (円)'!AZ63/'第8表 (円)'!AY63</f>
        <v>32.240079365079367</v>
      </c>
      <c r="DU59" s="20">
        <f>'第8表 (円)'!BA63/'第8表 (円)'!AY63</f>
        <v>292318.61805555556</v>
      </c>
      <c r="DV59" s="20">
        <f t="shared" si="1"/>
        <v>4753.0281727305701</v>
      </c>
      <c r="DW59" s="222"/>
      <c r="DX59" s="294">
        <f>'第8表 (円)'!BB63/'第6表(2)'!B61*1000</f>
        <v>6.2486914789106658</v>
      </c>
      <c r="DY59" s="216">
        <f>'第8表 (円)'!BC63/'第8表 (円)'!BB63</f>
        <v>31.951030927835053</v>
      </c>
      <c r="DZ59" s="20">
        <f>'第8表 (円)'!BD63/'第8表 (円)'!BB63</f>
        <v>364656.07474226801</v>
      </c>
      <c r="EA59" s="20">
        <f>'第8表 (円)'!BD63/'第6表(2)'!B61</f>
        <v>2278.6233069750215</v>
      </c>
      <c r="EB59" s="216">
        <f>'第8表 (円)'!BE63/'第6表(2)'!C61*1000</f>
        <v>10.015831475558141</v>
      </c>
      <c r="EC59" s="216">
        <f>'第8表 (円)'!BF63/'第8表 (円)'!BE63</f>
        <v>32.420967741935485</v>
      </c>
      <c r="ED59" s="20">
        <f>'第8表 (円)'!BG63/'第8表 (円)'!BE63</f>
        <v>247049.37096774194</v>
      </c>
      <c r="EE59" s="20">
        <f>'第8表 (円)'!BG63/'第6表(2)'!C61</f>
        <v>2474.4048657555491</v>
      </c>
      <c r="EF59" s="216">
        <f>'第8表 (円)'!CY63/'第6表(2)'!M61*1000</f>
        <v>259.06636785004838</v>
      </c>
      <c r="EG59" s="20">
        <f>'第8表 (円)'!DA63/'第8表 (円)'!CY63</f>
        <v>5853.7959203735563</v>
      </c>
      <c r="EH59" s="216">
        <f>'第8表 (円)'!DC63/'第6表(2)'!K61*1000</f>
        <v>417.7169171110034</v>
      </c>
      <c r="EI59" s="20">
        <f>'第8表 (円)'!DE63/'第8表 (円)'!DC63</f>
        <v>3631.4638816362053</v>
      </c>
      <c r="EK59" s="22" t="s">
        <v>292</v>
      </c>
      <c r="EL59" s="216">
        <f>'第8表 (円)'!EJ63/'第6表(2)'!J61*1000</f>
        <v>0.87872374658102204</v>
      </c>
      <c r="EM59" s="20">
        <f>'第8表 (円)'!EK63/'第8表 (円)'!EJ63</f>
        <v>54154.830985915491</v>
      </c>
      <c r="EN59" s="216">
        <f>'第8表 (円)'!EL63/'第6表(2)'!J61*1000</f>
        <v>0.40842089629822154</v>
      </c>
      <c r="EO59" s="20">
        <f>'第8表 (円)'!EM63/'第8表 (円)'!EL63</f>
        <v>42316</v>
      </c>
      <c r="EP59" s="216">
        <f>'第8表 (円)'!FF63/('第6表(2)'!E61+'第6表(2)'!N61)*1000</f>
        <v>690.66570188133142</v>
      </c>
      <c r="EQ59" s="20">
        <f>'第8表 (円)'!FH63/'第8表 (円)'!FF63</f>
        <v>10793.77056050288</v>
      </c>
      <c r="ER59" s="216">
        <f>'第8表 (円)'!GF63/('第6表(2)'!F61+'第6表(2)'!O61)*1000</f>
        <v>601.76991150442484</v>
      </c>
      <c r="ES59" s="20">
        <f>'第8表 (円)'!GH63/'第8表 (円)'!GF63</f>
        <v>9609.1029411764703</v>
      </c>
      <c r="ET59" s="216">
        <f>('第8表 (円)'!GP63+'第8表 (円)'!GR63)/('第6表(2)'!C61+'第6表(2)'!J61)*1000</f>
        <v>0.32235233109788997</v>
      </c>
      <c r="EU59" s="20">
        <f>('第8表 (円)'!GQ63+'第8表 (円)'!GS63)/('第8表 (円)'!GP63+'第8表 (円)'!GR63)</f>
        <v>63139.67391304348</v>
      </c>
      <c r="EV59" s="216">
        <f>'第8表 (円)'!GT63/('第6表(2)'!C61+'第6表(2)'!J61)*1000</f>
        <v>1.4225548524537319</v>
      </c>
      <c r="EW59" s="20">
        <f>'第8表 (円)'!GU63/'第8表 (円)'!GT63</f>
        <v>59191.266009852217</v>
      </c>
    </row>
    <row r="60" spans="1:153" ht="10.5" customHeight="1">
      <c r="A60" s="22" t="s">
        <v>293</v>
      </c>
      <c r="B60" s="216" t="e">
        <f>'第8表 (円)'!F64/#REF!*1000</f>
        <v>#REF!</v>
      </c>
      <c r="C60" s="216">
        <v>14.12</v>
      </c>
      <c r="D60" s="216">
        <v>383.59</v>
      </c>
      <c r="E60" s="216">
        <v>89.74</v>
      </c>
      <c r="F60" s="216">
        <v>2.04</v>
      </c>
      <c r="G60" s="216">
        <v>12.58</v>
      </c>
      <c r="H60" s="216">
        <v>1.6</v>
      </c>
      <c r="I60" s="216">
        <v>2.2599999999999998</v>
      </c>
      <c r="J60" s="20">
        <v>19681</v>
      </c>
      <c r="K60" s="20"/>
      <c r="L60" s="20">
        <v>361306</v>
      </c>
      <c r="M60" s="20">
        <v>8897</v>
      </c>
      <c r="N60" s="20">
        <v>12044</v>
      </c>
      <c r="O60" s="20">
        <v>9650</v>
      </c>
      <c r="P60" s="20">
        <v>28715</v>
      </c>
      <c r="Q60" s="20">
        <v>5558</v>
      </c>
      <c r="R60" s="20">
        <v>5338</v>
      </c>
      <c r="S60" s="20">
        <v>9593</v>
      </c>
      <c r="T60" s="20">
        <v>5100</v>
      </c>
      <c r="U60" s="20">
        <v>3413</v>
      </c>
      <c r="V60" s="20">
        <v>1081</v>
      </c>
      <c r="X60" s="22" t="s">
        <v>293</v>
      </c>
      <c r="Y60" s="216">
        <v>605.23</v>
      </c>
      <c r="Z60" s="216">
        <v>10.14</v>
      </c>
      <c r="AA60" s="216">
        <v>493.41</v>
      </c>
      <c r="AB60" s="216">
        <v>101.68</v>
      </c>
      <c r="AC60" s="216">
        <v>1.87</v>
      </c>
      <c r="AD60" s="216">
        <v>12.35</v>
      </c>
      <c r="AE60" s="216">
        <v>1.6</v>
      </c>
      <c r="AF60" s="216">
        <v>2.13</v>
      </c>
      <c r="AG60" s="20">
        <v>13127</v>
      </c>
      <c r="AH60" s="20"/>
      <c r="AI60" s="20">
        <v>304943</v>
      </c>
      <c r="AJ60" s="20">
        <v>8045</v>
      </c>
      <c r="AK60" s="20">
        <v>8694</v>
      </c>
      <c r="AL60" s="20">
        <v>7037</v>
      </c>
      <c r="AM60" s="20">
        <v>24702</v>
      </c>
      <c r="AN60" s="20">
        <v>5043</v>
      </c>
      <c r="AO60" s="20">
        <v>4081</v>
      </c>
      <c r="AP60" s="20">
        <v>7945</v>
      </c>
      <c r="AQ60" s="20">
        <v>3091</v>
      </c>
      <c r="AR60" s="20">
        <v>3970</v>
      </c>
      <c r="AS60" s="20">
        <v>884</v>
      </c>
      <c r="AU60" s="22" t="s">
        <v>293</v>
      </c>
      <c r="AV60" s="216">
        <v>791.03</v>
      </c>
      <c r="AW60" s="216">
        <v>13.73</v>
      </c>
      <c r="AX60" s="216">
        <v>678.78</v>
      </c>
      <c r="AY60" s="216">
        <v>98.51</v>
      </c>
      <c r="AZ60" s="216">
        <v>1.74</v>
      </c>
      <c r="BA60" s="216">
        <v>7.75</v>
      </c>
      <c r="BB60" s="216">
        <v>1.61</v>
      </c>
      <c r="BC60" s="216">
        <v>1.78</v>
      </c>
      <c r="BD60" s="20">
        <v>11706</v>
      </c>
      <c r="BE60" s="20"/>
      <c r="BF60" s="20">
        <v>299288</v>
      </c>
      <c r="BG60" s="20">
        <v>6565</v>
      </c>
      <c r="BH60" s="20">
        <v>7036</v>
      </c>
      <c r="BI60" s="20">
        <v>6726</v>
      </c>
      <c r="BJ60" s="20">
        <v>38618</v>
      </c>
      <c r="BK60" s="20">
        <v>4071</v>
      </c>
      <c r="BL60" s="20">
        <v>3942</v>
      </c>
      <c r="BM60" s="20">
        <v>9260</v>
      </c>
      <c r="BN60" s="20">
        <v>4111</v>
      </c>
      <c r="BO60" s="20">
        <v>4456</v>
      </c>
      <c r="BP60" s="20">
        <v>693</v>
      </c>
      <c r="BR60" s="22" t="s">
        <v>293</v>
      </c>
      <c r="BS60" s="216">
        <v>1365.28</v>
      </c>
      <c r="BT60" s="216">
        <v>44.44</v>
      </c>
      <c r="BU60" s="216">
        <v>1207.29</v>
      </c>
      <c r="BV60" s="216">
        <v>113.54</v>
      </c>
      <c r="BW60" s="216">
        <v>2.4700000000000002</v>
      </c>
      <c r="BX60" s="216">
        <v>14.68</v>
      </c>
      <c r="BY60" s="216">
        <v>2.0299999999999998</v>
      </c>
      <c r="BZ60" s="216">
        <v>2.2999999999999998</v>
      </c>
      <c r="CA60" s="20">
        <v>24112</v>
      </c>
      <c r="CB60" s="20"/>
      <c r="CC60" s="20">
        <v>386177</v>
      </c>
      <c r="CD60" s="20">
        <v>11771</v>
      </c>
      <c r="CE60" s="20">
        <v>13608</v>
      </c>
      <c r="CF60" s="20">
        <v>9781</v>
      </c>
      <c r="CG60" s="20">
        <v>26307</v>
      </c>
      <c r="CH60" s="20">
        <v>5795</v>
      </c>
      <c r="CI60" s="20">
        <v>5917</v>
      </c>
      <c r="CJ60" s="20">
        <v>32919</v>
      </c>
      <c r="CK60" s="20">
        <v>17163</v>
      </c>
      <c r="CL60" s="20">
        <v>14211</v>
      </c>
      <c r="CM60" s="20">
        <v>1545</v>
      </c>
      <c r="CO60" s="22" t="s">
        <v>293</v>
      </c>
      <c r="CP60" s="216">
        <v>1039.1099999999999</v>
      </c>
      <c r="CQ60" s="216">
        <v>39.11</v>
      </c>
      <c r="CR60" s="216">
        <v>879.89</v>
      </c>
      <c r="CS60" s="216">
        <v>120.11</v>
      </c>
      <c r="CT60" s="216">
        <v>2.35</v>
      </c>
      <c r="CU60" s="216">
        <v>11.21</v>
      </c>
      <c r="CV60" s="216">
        <v>1.94</v>
      </c>
      <c r="CW60" s="216">
        <v>2.4700000000000002</v>
      </c>
      <c r="CX60" s="20">
        <v>26391</v>
      </c>
      <c r="CY60" s="20"/>
      <c r="CZ60" s="20">
        <v>367636</v>
      </c>
      <c r="DA60" s="20">
        <v>13111</v>
      </c>
      <c r="DB60" s="20">
        <v>12572</v>
      </c>
      <c r="DC60" s="20">
        <v>11246</v>
      </c>
      <c r="DD60" s="20">
        <v>32783</v>
      </c>
      <c r="DE60" s="20">
        <v>6771</v>
      </c>
      <c r="DF60" s="20">
        <v>5100</v>
      </c>
      <c r="DG60" s="20">
        <v>27423</v>
      </c>
      <c r="DH60" s="20">
        <v>14377</v>
      </c>
      <c r="DI60" s="20">
        <v>11536</v>
      </c>
      <c r="DJ60" s="20">
        <v>1510</v>
      </c>
      <c r="DL60" s="22" t="s">
        <v>293</v>
      </c>
      <c r="DM60" s="294">
        <f>'第8表 (円)'!S64/'第6表(2)'!D62*1000</f>
        <v>198.34589648828614</v>
      </c>
      <c r="DN60" s="273">
        <f>'第8表 (円)'!U64/'第8表 (円)'!S64</f>
        <v>8339.8519248132652</v>
      </c>
      <c r="DO60" s="294">
        <f>'第8表 (円)'!AT64/'第6表(2)'!C62*1000</f>
        <v>0.80292908530318607</v>
      </c>
      <c r="DP60" s="20">
        <f>'第8表 (円)'!AU64/'第8表 (円)'!AT64</f>
        <v>93075.38</v>
      </c>
      <c r="DQ60" s="294">
        <f>'第8表 (円)'!AV64/'第6表(2)'!C62*1000</f>
        <v>8.0292908530318605E-2</v>
      </c>
      <c r="DR60" s="20">
        <f>'第8表 (円)'!AW64/'第8表 (円)'!AV64</f>
        <v>96532.6</v>
      </c>
      <c r="DS60" s="216">
        <f t="shared" si="0"/>
        <v>16.215789515967316</v>
      </c>
      <c r="DT60" s="216">
        <f>'第8表 (円)'!AZ64/'第8表 (円)'!AY64</f>
        <v>32.265084075173093</v>
      </c>
      <c r="DU60" s="20">
        <f>'第8表 (円)'!BA64/'第8表 (円)'!AY64</f>
        <v>299223.49950544018</v>
      </c>
      <c r="DV60" s="20">
        <f t="shared" si="1"/>
        <v>4850.6717098663812</v>
      </c>
      <c r="DW60" s="222"/>
      <c r="DX60" s="294">
        <f>'第8表 (円)'!BB64/'第6表(2)'!B62*1000</f>
        <v>6.403996093562383</v>
      </c>
      <c r="DY60" s="216">
        <f>'第8表 (円)'!BC64/'第8表 (円)'!BB64</f>
        <v>32.61</v>
      </c>
      <c r="DZ60" s="20">
        <f>'第8表 (円)'!BD64/'第8表 (円)'!BB64</f>
        <v>375038.05499999999</v>
      </c>
      <c r="EA60" s="20">
        <f>'第8表 (円)'!BD64/'第6表(2)'!B62</f>
        <v>2401.7422391572341</v>
      </c>
      <c r="EB60" s="216">
        <f>'第8表 (円)'!BE64/'第6表(2)'!C62*1000</f>
        <v>9.8117934224049339</v>
      </c>
      <c r="EC60" s="216">
        <f>'第8表 (円)'!BF64/'第8表 (円)'!BE64</f>
        <v>32.039279869067101</v>
      </c>
      <c r="ED60" s="20">
        <f>'第8表 (円)'!BG64/'第8表 (円)'!BE64</f>
        <v>249590.40261865794</v>
      </c>
      <c r="EE60" s="20">
        <f>'第8表 (円)'!BG64/'第6表(2)'!C62</f>
        <v>2448.9294707091472</v>
      </c>
      <c r="EF60" s="216">
        <f>'第8表 (円)'!CY64/'第6表(2)'!M62*1000</f>
        <v>262.84179316286964</v>
      </c>
      <c r="EG60" s="20">
        <f>'第8表 (円)'!DA64/'第8表 (円)'!CY64</f>
        <v>5821.7240647898188</v>
      </c>
      <c r="EH60" s="216">
        <f>'第8表 (円)'!DC64/'第6表(2)'!K62*1000</f>
        <v>413.21335543452517</v>
      </c>
      <c r="EI60" s="20">
        <f>'第8表 (円)'!DE64/'第8表 (円)'!DC64</f>
        <v>3809.9498567335245</v>
      </c>
      <c r="EK60" s="22" t="s">
        <v>293</v>
      </c>
      <c r="EL60" s="216">
        <f>'第8表 (円)'!EJ64/'第6表(2)'!J62*1000</f>
        <v>1.1191597692809092</v>
      </c>
      <c r="EM60" s="20">
        <f>'第8表 (円)'!EK64/'第8表 (円)'!EJ64</f>
        <v>67380</v>
      </c>
      <c r="EN60" s="216">
        <f>'第8表 (円)'!EL64/'第6表(2)'!J62*1000</f>
        <v>0.31975993408025971</v>
      </c>
      <c r="EO60" s="20">
        <f>'第8表 (円)'!EM64/'第8表 (円)'!EL64</f>
        <v>42139.346153846156</v>
      </c>
      <c r="EP60" s="216">
        <f>'第8表 (円)'!FF64/('第6表(2)'!E62+'第6表(2)'!N62)*1000</f>
        <v>669.44444444444434</v>
      </c>
      <c r="EQ60" s="20">
        <f>'第8表 (円)'!FH64/'第8表 (円)'!FF64</f>
        <v>11352.119813278008</v>
      </c>
      <c r="ER60" s="216">
        <f>'第8表 (円)'!GF64/('第6表(2)'!F62+'第6表(2)'!O62)*1000</f>
        <v>527.93296089385478</v>
      </c>
      <c r="ES60" s="20">
        <f>'第8表 (円)'!GH64/'第8表 (円)'!GF64</f>
        <v>11090.751322751323</v>
      </c>
      <c r="ET60" s="216">
        <f>('第8表 (円)'!GP64+'第8表 (円)'!GR64)/('第6表(2)'!C62+'第6表(2)'!J62)*1000</f>
        <v>0.22983222247759136</v>
      </c>
      <c r="EU60" s="20">
        <f>('第8表 (円)'!GQ64+'第8表 (円)'!GS64)/('第8表 (円)'!GP64+'第8表 (円)'!GR64)</f>
        <v>74686.757575757569</v>
      </c>
      <c r="EV60" s="216">
        <f>'第8表 (円)'!GT64/('第6表(2)'!C62+'第6表(2)'!J62)*1000</f>
        <v>1.4277456244820068</v>
      </c>
      <c r="EW60" s="20">
        <f>'第8表 (円)'!GU64/'第8表 (円)'!GT64</f>
        <v>72333.16097560976</v>
      </c>
    </row>
    <row r="61" spans="1:153" ht="10.5" customHeight="1">
      <c r="A61" s="22"/>
      <c r="B61" s="216"/>
      <c r="C61" s="216"/>
      <c r="D61" s="216"/>
      <c r="E61" s="216"/>
      <c r="F61" s="216"/>
      <c r="G61" s="216"/>
      <c r="H61" s="216"/>
      <c r="I61" s="216"/>
      <c r="J61" s="20"/>
      <c r="K61" s="20"/>
      <c r="L61" s="20"/>
      <c r="M61" s="20"/>
      <c r="N61" s="20"/>
      <c r="O61" s="20"/>
      <c r="P61" s="20"/>
      <c r="Q61" s="20"/>
      <c r="R61" s="20"/>
      <c r="S61" s="20"/>
      <c r="T61" s="20"/>
      <c r="U61" s="20"/>
      <c r="V61" s="20"/>
      <c r="X61" s="22"/>
      <c r="Y61" s="216"/>
      <c r="Z61" s="216"/>
      <c r="AA61" s="216"/>
      <c r="AB61" s="216"/>
      <c r="AC61" s="216"/>
      <c r="AD61" s="216"/>
      <c r="AE61" s="216"/>
      <c r="AF61" s="216"/>
      <c r="AG61" s="20"/>
      <c r="AH61" s="20"/>
      <c r="AI61" s="20"/>
      <c r="AJ61" s="20"/>
      <c r="AK61" s="20"/>
      <c r="AL61" s="20"/>
      <c r="AM61" s="20"/>
      <c r="AN61" s="20"/>
      <c r="AO61" s="20"/>
      <c r="AP61" s="20"/>
      <c r="AQ61" s="20"/>
      <c r="AR61" s="20"/>
      <c r="AS61" s="20"/>
      <c r="AU61" s="22"/>
      <c r="AV61" s="216"/>
      <c r="AW61" s="216"/>
      <c r="AX61" s="216"/>
      <c r="AY61" s="216"/>
      <c r="AZ61" s="216"/>
      <c r="BA61" s="216"/>
      <c r="BB61" s="216"/>
      <c r="BC61" s="216"/>
      <c r="BD61" s="20"/>
      <c r="BE61" s="20"/>
      <c r="BF61" s="20"/>
      <c r="BG61" s="20"/>
      <c r="BH61" s="20"/>
      <c r="BI61" s="20"/>
      <c r="BJ61" s="20"/>
      <c r="BK61" s="20"/>
      <c r="BL61" s="20"/>
      <c r="BM61" s="20"/>
      <c r="BN61" s="20"/>
      <c r="BO61" s="20"/>
      <c r="BP61" s="20"/>
      <c r="BR61" s="22"/>
      <c r="BS61" s="216"/>
      <c r="BT61" s="216"/>
      <c r="BU61" s="216"/>
      <c r="BV61" s="216"/>
      <c r="BW61" s="216"/>
      <c r="BX61" s="216"/>
      <c r="BY61" s="216"/>
      <c r="BZ61" s="216"/>
      <c r="CA61" s="20"/>
      <c r="CB61" s="20"/>
      <c r="CC61" s="20"/>
      <c r="CD61" s="20"/>
      <c r="CE61" s="20"/>
      <c r="CF61" s="20"/>
      <c r="CG61" s="20"/>
      <c r="CH61" s="20"/>
      <c r="CI61" s="20"/>
      <c r="CJ61" s="20"/>
      <c r="CK61" s="20"/>
      <c r="CL61" s="20"/>
      <c r="CM61" s="20"/>
      <c r="CO61" s="22"/>
      <c r="CP61" s="216"/>
      <c r="CQ61" s="216"/>
      <c r="CR61" s="216"/>
      <c r="CS61" s="216"/>
      <c r="CT61" s="216"/>
      <c r="CU61" s="216"/>
      <c r="CV61" s="216"/>
      <c r="CW61" s="216"/>
      <c r="CX61" s="20"/>
      <c r="CY61" s="20"/>
      <c r="CZ61" s="20"/>
      <c r="DA61" s="20"/>
      <c r="DB61" s="20"/>
      <c r="DC61" s="20"/>
      <c r="DD61" s="20"/>
      <c r="DE61" s="20"/>
      <c r="DF61" s="20"/>
      <c r="DG61" s="20"/>
      <c r="DH61" s="20"/>
      <c r="DI61" s="20"/>
      <c r="DJ61" s="20"/>
      <c r="DL61" s="22"/>
      <c r="DM61" s="294"/>
      <c r="DN61" s="273"/>
      <c r="DO61" s="294"/>
      <c r="DP61" s="20"/>
      <c r="DQ61" s="294"/>
      <c r="DR61" s="20"/>
      <c r="DS61" s="216"/>
      <c r="DT61" s="216"/>
      <c r="DU61" s="20"/>
      <c r="DV61" s="20"/>
      <c r="DW61" s="222"/>
      <c r="DX61" s="294"/>
      <c r="DY61" s="216"/>
      <c r="DZ61" s="20"/>
      <c r="EA61" s="20"/>
      <c r="EB61" s="216"/>
      <c r="EC61" s="216"/>
      <c r="ED61" s="20"/>
      <c r="EE61" s="20"/>
      <c r="EF61" s="216"/>
      <c r="EG61" s="20"/>
      <c r="EH61" s="216"/>
      <c r="EI61" s="20"/>
      <c r="EK61" s="22"/>
      <c r="EL61" s="216"/>
      <c r="EM61" s="20"/>
      <c r="EN61" s="216"/>
      <c r="EO61" s="20"/>
      <c r="EP61" s="216"/>
      <c r="EQ61" s="20"/>
      <c r="ER61" s="216"/>
      <c r="ES61" s="20"/>
      <c r="ET61" s="216"/>
      <c r="EU61" s="20"/>
      <c r="EV61" s="216"/>
      <c r="EW61" s="20"/>
    </row>
    <row r="62" spans="1:153" ht="10.5" customHeight="1">
      <c r="A62" s="18"/>
      <c r="B62" s="216"/>
      <c r="C62" s="216"/>
      <c r="D62" s="216"/>
      <c r="E62" s="216"/>
      <c r="F62" s="216"/>
      <c r="G62" s="216"/>
      <c r="H62" s="216"/>
      <c r="I62" s="216"/>
      <c r="J62" s="20"/>
      <c r="K62" s="20"/>
      <c r="L62" s="20"/>
      <c r="M62" s="20"/>
      <c r="N62" s="20"/>
      <c r="O62" s="20"/>
      <c r="P62" s="20"/>
      <c r="Q62" s="20"/>
      <c r="R62" s="20"/>
      <c r="S62" s="20"/>
      <c r="T62" s="20"/>
      <c r="U62" s="20"/>
      <c r="V62" s="20"/>
      <c r="X62" s="18"/>
      <c r="Y62" s="216"/>
      <c r="Z62" s="216"/>
      <c r="AA62" s="216"/>
      <c r="AB62" s="216"/>
      <c r="AC62" s="216"/>
      <c r="AD62" s="216"/>
      <c r="AE62" s="216"/>
      <c r="AF62" s="216"/>
      <c r="AG62" s="20"/>
      <c r="AH62" s="20"/>
      <c r="AI62" s="20"/>
      <c r="AJ62" s="20"/>
      <c r="AK62" s="20"/>
      <c r="AL62" s="20"/>
      <c r="AM62" s="20"/>
      <c r="AN62" s="20"/>
      <c r="AO62" s="20"/>
      <c r="AP62" s="20"/>
      <c r="AQ62" s="20"/>
      <c r="AR62" s="20"/>
      <c r="AS62" s="20"/>
      <c r="AU62" s="18"/>
      <c r="AV62" s="216"/>
      <c r="AW62" s="216"/>
      <c r="AX62" s="216"/>
      <c r="AY62" s="216"/>
      <c r="AZ62" s="216"/>
      <c r="BA62" s="216"/>
      <c r="BB62" s="216"/>
      <c r="BC62" s="216"/>
      <c r="BD62" s="20"/>
      <c r="BE62" s="20"/>
      <c r="BF62" s="20"/>
      <c r="BG62" s="20"/>
      <c r="BH62" s="20"/>
      <c r="BI62" s="20"/>
      <c r="BJ62" s="20"/>
      <c r="BK62" s="20"/>
      <c r="BL62" s="20"/>
      <c r="BM62" s="20"/>
      <c r="BN62" s="20"/>
      <c r="BO62" s="20"/>
      <c r="BP62" s="20"/>
      <c r="BR62" s="18"/>
      <c r="BS62" s="216"/>
      <c r="BT62" s="216"/>
      <c r="BU62" s="216"/>
      <c r="BV62" s="216"/>
      <c r="BW62" s="216"/>
      <c r="BX62" s="216"/>
      <c r="BY62" s="216"/>
      <c r="BZ62" s="216"/>
      <c r="CA62" s="20"/>
      <c r="CB62" s="20"/>
      <c r="CC62" s="20"/>
      <c r="CD62" s="20"/>
      <c r="CE62" s="20"/>
      <c r="CF62" s="20"/>
      <c r="CG62" s="20"/>
      <c r="CH62" s="20"/>
      <c r="CI62" s="20"/>
      <c r="CJ62" s="20"/>
      <c r="CK62" s="20"/>
      <c r="CL62" s="20"/>
      <c r="CM62" s="20"/>
      <c r="CO62" s="18"/>
      <c r="CP62" s="216"/>
      <c r="CQ62" s="216"/>
      <c r="CR62" s="216"/>
      <c r="CS62" s="216"/>
      <c r="CT62" s="216"/>
      <c r="CU62" s="216"/>
      <c r="CV62" s="216"/>
      <c r="CW62" s="216"/>
      <c r="CX62" s="20"/>
      <c r="CY62" s="20"/>
      <c r="CZ62" s="20"/>
      <c r="DA62" s="20"/>
      <c r="DB62" s="20"/>
      <c r="DC62" s="20"/>
      <c r="DD62" s="20"/>
      <c r="DE62" s="20"/>
      <c r="DF62" s="20"/>
      <c r="DG62" s="20"/>
      <c r="DH62" s="20"/>
      <c r="DI62" s="20"/>
      <c r="DJ62" s="20"/>
      <c r="DL62" s="18"/>
      <c r="DM62" s="294"/>
      <c r="DN62" s="273"/>
      <c r="DO62" s="294"/>
      <c r="DP62" s="20"/>
      <c r="DQ62" s="294"/>
      <c r="DR62" s="20"/>
      <c r="DS62" s="216"/>
      <c r="DT62" s="216"/>
      <c r="DU62" s="20"/>
      <c r="DV62" s="20"/>
      <c r="DW62" s="222"/>
      <c r="DX62" s="294"/>
      <c r="DY62" s="216"/>
      <c r="DZ62" s="20"/>
      <c r="EA62" s="20"/>
      <c r="EB62" s="216"/>
      <c r="EC62" s="216"/>
      <c r="ED62" s="20"/>
      <c r="EE62" s="20"/>
      <c r="EF62" s="216"/>
      <c r="EG62" s="20"/>
      <c r="EH62" s="216"/>
      <c r="EI62" s="20"/>
      <c r="EK62" s="18"/>
      <c r="EL62" s="216"/>
      <c r="EM62" s="20"/>
      <c r="EN62" s="216"/>
      <c r="EO62" s="20"/>
      <c r="EP62" s="216"/>
      <c r="EQ62" s="20"/>
      <c r="ER62" s="216"/>
      <c r="ES62" s="20"/>
      <c r="ET62" s="216"/>
      <c r="EU62" s="20"/>
      <c r="EV62" s="216"/>
      <c r="EW62" s="20"/>
    </row>
    <row r="63" spans="1:153" ht="10.5" customHeight="1">
      <c r="A63" s="22" t="s">
        <v>294</v>
      </c>
      <c r="B63" s="216" t="e">
        <f>'第8表 (円)'!F67/#REF!*1000</f>
        <v>#REF!</v>
      </c>
      <c r="C63" s="216">
        <v>14.27</v>
      </c>
      <c r="D63" s="216">
        <v>404.13</v>
      </c>
      <c r="E63" s="216">
        <v>96.59</v>
      </c>
      <c r="F63" s="216">
        <v>2.1</v>
      </c>
      <c r="G63" s="216">
        <v>13.59</v>
      </c>
      <c r="H63" s="216">
        <v>1.62</v>
      </c>
      <c r="I63" s="216">
        <v>2.39</v>
      </c>
      <c r="J63" s="20">
        <v>20410</v>
      </c>
      <c r="K63" s="20"/>
      <c r="L63" s="20">
        <v>399235</v>
      </c>
      <c r="M63" s="20">
        <v>8952</v>
      </c>
      <c r="N63" s="20">
        <v>12379</v>
      </c>
      <c r="O63" s="20">
        <v>9730</v>
      </c>
      <c r="P63" s="20">
        <v>29378</v>
      </c>
      <c r="Q63" s="20">
        <v>5522</v>
      </c>
      <c r="R63" s="20">
        <v>5171</v>
      </c>
      <c r="S63" s="20">
        <v>10511</v>
      </c>
      <c r="T63" s="20">
        <v>5697</v>
      </c>
      <c r="U63" s="20">
        <v>3618</v>
      </c>
      <c r="V63" s="20">
        <v>1196</v>
      </c>
      <c r="X63" s="22" t="s">
        <v>294</v>
      </c>
      <c r="Y63" s="216">
        <v>658.23</v>
      </c>
      <c r="Z63" s="216">
        <v>9.48</v>
      </c>
      <c r="AA63" s="216">
        <v>544.88</v>
      </c>
      <c r="AB63" s="216">
        <v>103.87</v>
      </c>
      <c r="AC63" s="216">
        <v>1.87</v>
      </c>
      <c r="AD63" s="216">
        <v>12.61</v>
      </c>
      <c r="AE63" s="216">
        <v>1.63</v>
      </c>
      <c r="AF63" s="216">
        <v>2.15</v>
      </c>
      <c r="AG63" s="20">
        <v>12966</v>
      </c>
      <c r="AH63" s="20"/>
      <c r="AI63" s="20">
        <v>342028</v>
      </c>
      <c r="AJ63" s="20">
        <v>8022</v>
      </c>
      <c r="AK63" s="20">
        <v>8876</v>
      </c>
      <c r="AL63" s="20">
        <v>6935</v>
      </c>
      <c r="AM63" s="20">
        <v>27121</v>
      </c>
      <c r="AN63" s="20">
        <v>4921</v>
      </c>
      <c r="AO63" s="20">
        <v>4137</v>
      </c>
      <c r="AP63" s="20">
        <v>8535</v>
      </c>
      <c r="AQ63" s="20">
        <v>3242</v>
      </c>
      <c r="AR63" s="20">
        <v>4371</v>
      </c>
      <c r="AS63" s="20">
        <v>922</v>
      </c>
      <c r="AU63" s="22" t="s">
        <v>294</v>
      </c>
      <c r="AV63" s="216">
        <v>900.95</v>
      </c>
      <c r="AW63" s="216">
        <v>11.76</v>
      </c>
      <c r="AX63" s="216">
        <v>782.5</v>
      </c>
      <c r="AY63" s="216">
        <v>106.69</v>
      </c>
      <c r="AZ63" s="216">
        <v>1.78</v>
      </c>
      <c r="BA63" s="216">
        <v>7.62</v>
      </c>
      <c r="BB63" s="216">
        <v>1.69</v>
      </c>
      <c r="BC63" s="216">
        <v>1.79</v>
      </c>
      <c r="BD63" s="20">
        <v>11525</v>
      </c>
      <c r="BE63" s="20"/>
      <c r="BF63" s="20">
        <v>346879</v>
      </c>
      <c r="BG63" s="20">
        <v>7088</v>
      </c>
      <c r="BH63" s="20">
        <v>7096</v>
      </c>
      <c r="BI63" s="20">
        <v>6476</v>
      </c>
      <c r="BJ63" s="20">
        <v>45522</v>
      </c>
      <c r="BK63" s="20">
        <v>4195</v>
      </c>
      <c r="BL63" s="20">
        <v>3953</v>
      </c>
      <c r="BM63" s="20">
        <v>10384</v>
      </c>
      <c r="BN63" s="20">
        <v>4080</v>
      </c>
      <c r="BO63" s="20">
        <v>5546</v>
      </c>
      <c r="BP63" s="20">
        <v>757</v>
      </c>
      <c r="BR63" s="22" t="s">
        <v>294</v>
      </c>
      <c r="BS63" s="216">
        <v>1466.4</v>
      </c>
      <c r="BT63" s="216">
        <v>47.27</v>
      </c>
      <c r="BU63" s="216">
        <v>1292.47</v>
      </c>
      <c r="BV63" s="216">
        <v>126.66</v>
      </c>
      <c r="BW63" s="216">
        <v>2.58</v>
      </c>
      <c r="BX63" s="216">
        <v>16.440000000000001</v>
      </c>
      <c r="BY63" s="216">
        <v>2.11</v>
      </c>
      <c r="BZ63" s="216">
        <v>2.21</v>
      </c>
      <c r="CA63" s="20">
        <v>26887</v>
      </c>
      <c r="CB63" s="20"/>
      <c r="CC63" s="20">
        <v>469780</v>
      </c>
      <c r="CD63" s="20">
        <v>12093</v>
      </c>
      <c r="CE63" s="20">
        <v>12568</v>
      </c>
      <c r="CF63" s="20">
        <v>10408</v>
      </c>
      <c r="CG63" s="20">
        <v>28580</v>
      </c>
      <c r="CH63" s="20">
        <v>5723</v>
      </c>
      <c r="CI63" s="20">
        <v>5687</v>
      </c>
      <c r="CJ63" s="20">
        <v>39426</v>
      </c>
      <c r="CK63" s="20">
        <v>22205</v>
      </c>
      <c r="CL63" s="20">
        <v>15629</v>
      </c>
      <c r="CM63" s="20">
        <v>1592</v>
      </c>
      <c r="CO63" s="22" t="s">
        <v>294</v>
      </c>
      <c r="CP63" s="216">
        <v>1092.49</v>
      </c>
      <c r="CQ63" s="216">
        <v>26.01</v>
      </c>
      <c r="CR63" s="216">
        <v>927.75</v>
      </c>
      <c r="CS63" s="216">
        <v>138.72999999999999</v>
      </c>
      <c r="CT63" s="216">
        <v>2.0499999999999998</v>
      </c>
      <c r="CU63" s="216">
        <v>7.44</v>
      </c>
      <c r="CV63" s="216">
        <v>1.79</v>
      </c>
      <c r="CW63" s="216">
        <v>2.79</v>
      </c>
      <c r="CX63" s="20">
        <v>25503</v>
      </c>
      <c r="CY63" s="20"/>
      <c r="CZ63" s="20">
        <v>519897</v>
      </c>
      <c r="DA63" s="20">
        <v>12878</v>
      </c>
      <c r="DB63" s="20">
        <v>17236</v>
      </c>
      <c r="DC63" s="20">
        <v>12439</v>
      </c>
      <c r="DD63" s="20">
        <v>69837</v>
      </c>
      <c r="DE63" s="20">
        <v>7202</v>
      </c>
      <c r="DF63" s="20">
        <v>6174</v>
      </c>
      <c r="DG63" s="20">
        <v>27862</v>
      </c>
      <c r="DH63" s="20">
        <v>13523</v>
      </c>
      <c r="DI63" s="20">
        <v>11947</v>
      </c>
      <c r="DJ63" s="20">
        <v>2391</v>
      </c>
      <c r="DL63" s="22" t="s">
        <v>294</v>
      </c>
      <c r="DM63" s="294">
        <f>'第8表 (円)'!S67/'第6表(2)'!D65*1000</f>
        <v>212.11822983302167</v>
      </c>
      <c r="DN63" s="273">
        <f>'第8表 (円)'!U67/'第8表 (円)'!S67</f>
        <v>8372.8417104856162</v>
      </c>
      <c r="DO63" s="294">
        <f>'第8表 (円)'!AT67/'第6表(2)'!C65*1000</f>
        <v>0.92233009708737868</v>
      </c>
      <c r="DP63" s="20">
        <f>'第8表 (円)'!AU67/'第8表 (円)'!AT67</f>
        <v>78558.438596491222</v>
      </c>
      <c r="DQ63" s="294">
        <f>'第8表 (円)'!AV67/'第6表(2)'!C65*1000</f>
        <v>0.38834951456310685</v>
      </c>
      <c r="DR63" s="20">
        <f>'第8表 (円)'!AW67/'第8表 (円)'!AV67</f>
        <v>69537.666666666672</v>
      </c>
      <c r="DS63" s="216">
        <f t="shared" si="0"/>
        <v>19.234664792325223</v>
      </c>
      <c r="DT63" s="216">
        <f>'第8表 (円)'!AZ67/'第8表 (円)'!AY67</f>
        <v>33.471428571428568</v>
      </c>
      <c r="DU63" s="20">
        <f>'第8表 (円)'!BA67/'第8表 (円)'!AY67</f>
        <v>299302.65882352943</v>
      </c>
      <c r="DV63" s="20">
        <f t="shared" si="1"/>
        <v>5755.2598677937767</v>
      </c>
      <c r="DW63" s="222"/>
      <c r="DX63" s="294">
        <f>'第8表 (円)'!BB67/'第6表(2)'!B65*1000</f>
        <v>6.7589366369854176</v>
      </c>
      <c r="DY63" s="216">
        <f>'第8表 (円)'!BC67/'第8表 (円)'!BB67</f>
        <v>33.952267303102623</v>
      </c>
      <c r="DZ63" s="20">
        <f>'第8表 (円)'!BD67/'第8表 (円)'!BB67</f>
        <v>381519.71121718379</v>
      </c>
      <c r="EA63" s="20">
        <f>'第8表 (円)'!BD67/'第6表(2)'!B65</f>
        <v>2578.6675538779195</v>
      </c>
      <c r="EB63" s="216">
        <f>'第8表 (円)'!BE67/'第6表(2)'!C65*1000</f>
        <v>12.475728155339805</v>
      </c>
      <c r="EC63" s="216">
        <f>'第8表 (円)'!BF67/'第8表 (円)'!BE67</f>
        <v>33.210116731517509</v>
      </c>
      <c r="ED63" s="20">
        <f>'第8表 (円)'!BG67/'第8表 (円)'!BE67</f>
        <v>254621.79636835278</v>
      </c>
      <c r="EE63" s="20">
        <f>'第8表 (円)'!BG67/'第6表(2)'!C65</f>
        <v>3176.5923139158576</v>
      </c>
      <c r="EF63" s="216">
        <f>'第8表 (円)'!CY67/'第6表(2)'!M65*1000</f>
        <v>298.39588454423352</v>
      </c>
      <c r="EG63" s="20">
        <f>'第8表 (円)'!DA67/'第8表 (円)'!CY67</f>
        <v>5936.2062845010614</v>
      </c>
      <c r="EH63" s="216">
        <f>'第8表 (円)'!DC67/'第6表(2)'!K65*1000</f>
        <v>490.64815904011294</v>
      </c>
      <c r="EI63" s="20">
        <f>'第8表 (円)'!DE67/'第8表 (円)'!DC67</f>
        <v>4362.7969311915604</v>
      </c>
      <c r="EK63" s="22" t="s">
        <v>294</v>
      </c>
      <c r="EL63" s="216">
        <f>'第8表 (円)'!EJ67/'第6表(2)'!J65*1000</f>
        <v>1.2447314584308988</v>
      </c>
      <c r="EM63" s="20">
        <f>'第8表 (円)'!EK67/'第8表 (円)'!EJ67</f>
        <v>67073.277227722778</v>
      </c>
      <c r="EN63" s="216">
        <f>'第8表 (円)'!EL67/'第6表(2)'!J65*1000</f>
        <v>0.43134258460476699</v>
      </c>
      <c r="EO63" s="20">
        <f>'第8表 (円)'!EM67/'第8表 (円)'!EL67</f>
        <v>53380.342857142859</v>
      </c>
      <c r="EP63" s="216">
        <f>'第8表 (円)'!FF67/('第6表(2)'!E65+'第6表(2)'!N65)*1000</f>
        <v>700.14771048744467</v>
      </c>
      <c r="EQ63" s="20">
        <f>'第8表 (円)'!FH67/'第8表 (円)'!FF67</f>
        <v>11322.585443037975</v>
      </c>
      <c r="ER63" s="216">
        <f>'第8表 (円)'!GF67/('第6表(2)'!F65+'第6表(2)'!O65)*1000</f>
        <v>534.68208092485543</v>
      </c>
      <c r="ES63" s="20">
        <f>'第8表 (円)'!GH67/'第8表 (円)'!GF67</f>
        <v>9541.4108108108103</v>
      </c>
      <c r="ET63" s="216">
        <f>('第8表 (円)'!GP67+'第8表 (円)'!GR67)/('第6表(2)'!C65+'第6表(2)'!J65)*1000</f>
        <v>0.28682962320381694</v>
      </c>
      <c r="EU63" s="20">
        <f>('第8表 (円)'!GQ67+'第8表 (円)'!GS67)/('第8表 (円)'!GP67+'第8表 (円)'!GR67)</f>
        <v>71021.85365853658</v>
      </c>
      <c r="EV63" s="216">
        <f>'第8表 (円)'!GT67/('第6表(2)'!C65+'第6表(2)'!J65)*1000</f>
        <v>1.804927872843531</v>
      </c>
      <c r="EW63" s="20">
        <f>'第8表 (円)'!GU67/'第8表 (円)'!GT67</f>
        <v>68609.860465116275</v>
      </c>
    </row>
    <row r="64" spans="1:153" ht="10.5" customHeight="1">
      <c r="A64" s="22" t="s">
        <v>295</v>
      </c>
      <c r="B64" s="216" t="e">
        <f>'第8表 (円)'!F68/#REF!*1000</f>
        <v>#REF!</v>
      </c>
      <c r="C64" s="216">
        <v>14.9</v>
      </c>
      <c r="D64" s="216">
        <v>390.22</v>
      </c>
      <c r="E64" s="216">
        <v>92.79</v>
      </c>
      <c r="F64" s="216">
        <v>2.0499999999999998</v>
      </c>
      <c r="G64" s="216">
        <v>12.74</v>
      </c>
      <c r="H64" s="216">
        <v>1.58</v>
      </c>
      <c r="I64" s="216">
        <v>2.2799999999999998</v>
      </c>
      <c r="J64" s="20">
        <v>20704</v>
      </c>
      <c r="K64" s="20"/>
      <c r="L64" s="20">
        <v>382944</v>
      </c>
      <c r="M64" s="20">
        <v>8975</v>
      </c>
      <c r="N64" s="20">
        <v>11854</v>
      </c>
      <c r="O64" s="20">
        <v>10122</v>
      </c>
      <c r="P64" s="20">
        <v>30062</v>
      </c>
      <c r="Q64" s="20">
        <v>5680</v>
      </c>
      <c r="R64" s="20">
        <v>5189</v>
      </c>
      <c r="S64" s="20">
        <v>10309</v>
      </c>
      <c r="T64" s="20">
        <v>5707</v>
      </c>
      <c r="U64" s="20">
        <v>3502</v>
      </c>
      <c r="V64" s="20">
        <v>1100</v>
      </c>
      <c r="X64" s="22" t="s">
        <v>295</v>
      </c>
      <c r="Y64" s="216">
        <v>657.84</v>
      </c>
      <c r="Z64" s="216">
        <v>10.119999999999999</v>
      </c>
      <c r="AA64" s="216">
        <v>547.9</v>
      </c>
      <c r="AB64" s="216">
        <v>99.82</v>
      </c>
      <c r="AC64" s="216">
        <v>1.81</v>
      </c>
      <c r="AD64" s="216">
        <v>12.35</v>
      </c>
      <c r="AE64" s="216">
        <v>1.57</v>
      </c>
      <c r="AF64" s="216">
        <v>2.1</v>
      </c>
      <c r="AG64" s="20">
        <v>13033</v>
      </c>
      <c r="AH64" s="20"/>
      <c r="AI64" s="20">
        <v>333941</v>
      </c>
      <c r="AJ64" s="20">
        <v>7901</v>
      </c>
      <c r="AK64" s="20">
        <v>8669</v>
      </c>
      <c r="AL64" s="20">
        <v>7189</v>
      </c>
      <c r="AM64" s="20">
        <v>27039</v>
      </c>
      <c r="AN64" s="20">
        <v>5047</v>
      </c>
      <c r="AO64" s="20">
        <v>4121</v>
      </c>
      <c r="AP64" s="20">
        <v>8574</v>
      </c>
      <c r="AQ64" s="20">
        <v>3380</v>
      </c>
      <c r="AR64" s="20">
        <v>4329</v>
      </c>
      <c r="AS64" s="20">
        <v>865</v>
      </c>
      <c r="AU64" s="22" t="s">
        <v>295</v>
      </c>
      <c r="AV64" s="216">
        <v>896.86</v>
      </c>
      <c r="AW64" s="216">
        <v>14.6</v>
      </c>
      <c r="AX64" s="216">
        <v>784.29</v>
      </c>
      <c r="AY64" s="216">
        <v>97.96</v>
      </c>
      <c r="AZ64" s="216">
        <v>1.74</v>
      </c>
      <c r="BA64" s="216">
        <v>6.32</v>
      </c>
      <c r="BB64" s="216">
        <v>1.66</v>
      </c>
      <c r="BC64" s="216">
        <v>1.71</v>
      </c>
      <c r="BD64" s="20">
        <v>11420</v>
      </c>
      <c r="BE64" s="20"/>
      <c r="BF64" s="20">
        <v>264076</v>
      </c>
      <c r="BG64" s="20">
        <v>7292</v>
      </c>
      <c r="BH64" s="20">
        <v>6819</v>
      </c>
      <c r="BI64" s="20">
        <v>6556</v>
      </c>
      <c r="BJ64" s="20">
        <v>41767</v>
      </c>
      <c r="BK64" s="20">
        <v>4392</v>
      </c>
      <c r="BL64" s="20">
        <v>3984</v>
      </c>
      <c r="BM64" s="20">
        <v>10242</v>
      </c>
      <c r="BN64" s="20">
        <v>3856</v>
      </c>
      <c r="BO64" s="20">
        <v>5719</v>
      </c>
      <c r="BP64" s="20">
        <v>668</v>
      </c>
      <c r="BR64" s="22" t="s">
        <v>295</v>
      </c>
      <c r="BS64" s="216">
        <v>1404.57</v>
      </c>
      <c r="BT64" s="216">
        <v>46.03</v>
      </c>
      <c r="BU64" s="216">
        <v>1237.28</v>
      </c>
      <c r="BV64" s="216">
        <v>121.26</v>
      </c>
      <c r="BW64" s="216">
        <v>2.48</v>
      </c>
      <c r="BX64" s="216">
        <v>15.02</v>
      </c>
      <c r="BY64" s="216">
        <v>2.02</v>
      </c>
      <c r="BZ64" s="216">
        <v>2.4</v>
      </c>
      <c r="CA64" s="20">
        <v>27803</v>
      </c>
      <c r="CB64" s="20"/>
      <c r="CC64" s="20">
        <v>483653</v>
      </c>
      <c r="CD64" s="20">
        <v>12119</v>
      </c>
      <c r="CE64" s="20">
        <v>14789</v>
      </c>
      <c r="CF64" s="20">
        <v>11230</v>
      </c>
      <c r="CG64" s="20">
        <v>32209</v>
      </c>
      <c r="CH64" s="20">
        <v>6009</v>
      </c>
      <c r="CI64" s="20">
        <v>6167</v>
      </c>
      <c r="CJ64" s="20">
        <v>39052</v>
      </c>
      <c r="CK64" s="20">
        <v>22264</v>
      </c>
      <c r="CL64" s="20">
        <v>14994</v>
      </c>
      <c r="CM64" s="20">
        <v>1793</v>
      </c>
      <c r="CO64" s="22" t="s">
        <v>295</v>
      </c>
      <c r="CP64" s="216">
        <v>1147.06</v>
      </c>
      <c r="CQ64" s="216">
        <v>32.35</v>
      </c>
      <c r="CR64" s="216">
        <v>964.71</v>
      </c>
      <c r="CS64" s="216">
        <v>150</v>
      </c>
      <c r="CT64" s="216">
        <v>2.0299999999999998</v>
      </c>
      <c r="CU64" s="216">
        <v>7.27</v>
      </c>
      <c r="CV64" s="216">
        <v>1.85</v>
      </c>
      <c r="CW64" s="216">
        <v>2.04</v>
      </c>
      <c r="CX64" s="20">
        <v>22788</v>
      </c>
      <c r="CY64" s="20"/>
      <c r="CZ64" s="20">
        <v>446858</v>
      </c>
      <c r="DA64" s="20">
        <v>10503</v>
      </c>
      <c r="DB64" s="20">
        <v>10331</v>
      </c>
      <c r="DC64" s="20">
        <v>11236</v>
      </c>
      <c r="DD64" s="20">
        <v>61443</v>
      </c>
      <c r="DE64" s="20">
        <v>5676</v>
      </c>
      <c r="DF64" s="20">
        <v>5066</v>
      </c>
      <c r="DG64" s="20">
        <v>26139</v>
      </c>
      <c r="DH64" s="20">
        <v>14457</v>
      </c>
      <c r="DI64" s="20">
        <v>10132</v>
      </c>
      <c r="DJ64" s="20">
        <v>1550</v>
      </c>
      <c r="DL64" s="22" t="s">
        <v>295</v>
      </c>
      <c r="DM64" s="294">
        <f>'第8表 (円)'!S68/'第6表(2)'!D66*1000</f>
        <v>202.81134483730338</v>
      </c>
      <c r="DN64" s="273">
        <f>'第8表 (円)'!U68/'第8表 (円)'!S68</f>
        <v>8130.5441765427049</v>
      </c>
      <c r="DO64" s="294">
        <f>'第8表 (円)'!AT68/'第6表(2)'!C66*1000</f>
        <v>0.89935410023710249</v>
      </c>
      <c r="DP64" s="20">
        <f>'第8表 (円)'!AU68/'第8表 (円)'!AT68</f>
        <v>98076.145454545462</v>
      </c>
      <c r="DQ64" s="294">
        <f>'第8表 (円)'!AV68/'第6表(2)'!C66*1000</f>
        <v>0.35974164009484094</v>
      </c>
      <c r="DR64" s="20">
        <f>'第8表 (円)'!AW68/'第8表 (円)'!AV68</f>
        <v>41835.954545454544</v>
      </c>
      <c r="DS64" s="216">
        <f t="shared" si="0"/>
        <v>16.528772936836024</v>
      </c>
      <c r="DT64" s="216">
        <f>'第8表 (円)'!AZ68/'第8表 (円)'!AY68</f>
        <v>33.114624505928852</v>
      </c>
      <c r="DU64" s="20">
        <f>'第8表 (円)'!BA68/'第8表 (円)'!AY68</f>
        <v>284521.90513833991</v>
      </c>
      <c r="DV64" s="20">
        <f t="shared" si="1"/>
        <v>4701.7774569653066</v>
      </c>
      <c r="DW64" s="222"/>
      <c r="DX64" s="294">
        <f>'第8表 (円)'!BB68/'第6表(2)'!B66*1000</f>
        <v>6.1289691595488032</v>
      </c>
      <c r="DY64" s="216">
        <f>'第8表 (円)'!BC68/'第8表 (円)'!BB68</f>
        <v>31.053191489361701</v>
      </c>
      <c r="DZ64" s="20">
        <f>'第8表 (円)'!BD68/'第8表 (円)'!BB68</f>
        <v>337281.79787234042</v>
      </c>
      <c r="EA64" s="20">
        <f>'第8表 (円)'!BD68/'第6表(2)'!B66</f>
        <v>2067.1897372367475</v>
      </c>
      <c r="EB64" s="216">
        <f>'第8表 (円)'!BE68/'第6表(2)'!C66*1000</f>
        <v>10.399803777287222</v>
      </c>
      <c r="EC64" s="216">
        <f>'第8表 (円)'!BF68/'第8表 (円)'!BE68</f>
        <v>34.333333333333336</v>
      </c>
      <c r="ED64" s="20">
        <f>'第8表 (円)'!BG68/'第8表 (円)'!BE68</f>
        <v>253330.52201257861</v>
      </c>
      <c r="EE64" s="20">
        <f>'第8表 (円)'!BG68/'第6表(2)'!C66</f>
        <v>2634.5877197285586</v>
      </c>
      <c r="EF64" s="216">
        <f>'第8表 (円)'!CY68/'第6表(2)'!M66*1000</f>
        <v>303.10262529832937</v>
      </c>
      <c r="EG64" s="20">
        <f>'第8表 (円)'!DA68/'第8表 (円)'!CY68</f>
        <v>5704.3630889721671</v>
      </c>
      <c r="EH64" s="216">
        <f>'第8表 (円)'!DC68/'第6表(2)'!K66*1000</f>
        <v>497.23301542446717</v>
      </c>
      <c r="EI64" s="20">
        <f>'第8表 (円)'!DE68/'第8表 (円)'!DC68</f>
        <v>4326.7345488988867</v>
      </c>
      <c r="EK64" s="22" t="s">
        <v>295</v>
      </c>
      <c r="EL64" s="216">
        <f>'第8表 (円)'!EJ68/'第6表(2)'!J66*1000</f>
        <v>1.4403317729739125</v>
      </c>
      <c r="EM64" s="20">
        <f>'第8表 (円)'!EK68/'第8表 (円)'!EJ68</f>
        <v>68892.120689655174</v>
      </c>
      <c r="EN64" s="216">
        <f>'第8表 (円)'!EL68/'第6表(2)'!J66*1000</f>
        <v>0.39733290288935519</v>
      </c>
      <c r="EO64" s="20">
        <f>'第8表 (円)'!EM68/'第8表 (円)'!EL68</f>
        <v>67128.6875</v>
      </c>
      <c r="EP64" s="216">
        <f>'第8表 (円)'!FF68/('第6表(2)'!E66+'第6表(2)'!N66)*1000</f>
        <v>685.6287425149701</v>
      </c>
      <c r="EQ64" s="20">
        <f>'第8表 (円)'!FH68/'第8表 (円)'!FF68</f>
        <v>11097.409388646289</v>
      </c>
      <c r="ER64" s="216">
        <f>'第8表 (円)'!GF68/('第6表(2)'!F66+'第6表(2)'!O66)*1000</f>
        <v>552.94117647058829</v>
      </c>
      <c r="ES64" s="20">
        <f>'第8表 (円)'!GH68/'第8表 (円)'!GF68</f>
        <v>10343.728723404256</v>
      </c>
      <c r="ET64" s="216">
        <f>('第8表 (円)'!GP68+'第8表 (円)'!GR68)/('第6表(2)'!C66+'第6表(2)'!J66)*1000</f>
        <v>0.30347514326849784</v>
      </c>
      <c r="EU64" s="20">
        <f>('第8表 (円)'!GQ68+'第8表 (円)'!GS68)/('第8表 (円)'!GP68+'第8表 (円)'!GR68)</f>
        <v>83203.627906976748</v>
      </c>
      <c r="EV64" s="216">
        <f>'第8表 (円)'!GT68/('第6表(2)'!C66+'第6表(2)'!J66)*1000</f>
        <v>1.8914264743245914</v>
      </c>
      <c r="EW64" s="20">
        <f>'第8表 (円)'!GU68/'第8表 (円)'!GT68</f>
        <v>74746.041044776124</v>
      </c>
    </row>
    <row r="65" spans="1:153" ht="10.5" customHeight="1">
      <c r="A65" s="22" t="s">
        <v>296</v>
      </c>
      <c r="B65" s="216" t="e">
        <f>'第8表 (円)'!F69/#REF!*1000</f>
        <v>#REF!</v>
      </c>
      <c r="C65" s="216">
        <v>14.67</v>
      </c>
      <c r="D65" s="216">
        <v>422.31</v>
      </c>
      <c r="E65" s="216">
        <v>97.76</v>
      </c>
      <c r="F65" s="216">
        <v>2.08</v>
      </c>
      <c r="G65" s="216">
        <v>13.48</v>
      </c>
      <c r="H65" s="216">
        <v>1.62</v>
      </c>
      <c r="I65" s="216">
        <v>2.36</v>
      </c>
      <c r="J65" s="20">
        <v>20358</v>
      </c>
      <c r="K65" s="20"/>
      <c r="L65" s="20">
        <v>396636</v>
      </c>
      <c r="M65" s="20">
        <v>9066</v>
      </c>
      <c r="N65" s="20">
        <v>12668</v>
      </c>
      <c r="O65" s="20">
        <v>9796</v>
      </c>
      <c r="P65" s="20">
        <v>29421</v>
      </c>
      <c r="Q65" s="20">
        <v>5607</v>
      </c>
      <c r="R65" s="20">
        <v>5369</v>
      </c>
      <c r="S65" s="20">
        <v>10886</v>
      </c>
      <c r="T65" s="20">
        <v>5820</v>
      </c>
      <c r="U65" s="20">
        <v>3829</v>
      </c>
      <c r="V65" s="20">
        <v>1238</v>
      </c>
      <c r="X65" s="22" t="s">
        <v>296</v>
      </c>
      <c r="Y65" s="216">
        <v>670.04</v>
      </c>
      <c r="Z65" s="216">
        <v>10.57</v>
      </c>
      <c r="AA65" s="216">
        <v>552.61</v>
      </c>
      <c r="AB65" s="216">
        <v>106.87</v>
      </c>
      <c r="AC65" s="216">
        <v>1.85</v>
      </c>
      <c r="AD65" s="216">
        <v>12.49</v>
      </c>
      <c r="AE65" s="216">
        <v>1.6</v>
      </c>
      <c r="AF65" s="216">
        <v>2.11</v>
      </c>
      <c r="AG65" s="20">
        <v>12782</v>
      </c>
      <c r="AH65" s="20"/>
      <c r="AI65" s="20">
        <v>298606</v>
      </c>
      <c r="AJ65" s="20">
        <v>8044</v>
      </c>
      <c r="AK65" s="20">
        <v>9023</v>
      </c>
      <c r="AL65" s="20">
        <v>6912</v>
      </c>
      <c r="AM65" s="20">
        <v>23899</v>
      </c>
      <c r="AN65" s="20">
        <v>5041</v>
      </c>
      <c r="AO65" s="20">
        <v>4281</v>
      </c>
      <c r="AP65" s="20">
        <v>8564</v>
      </c>
      <c r="AQ65" s="20">
        <v>3155</v>
      </c>
      <c r="AR65" s="20">
        <v>4445</v>
      </c>
      <c r="AS65" s="20">
        <v>964</v>
      </c>
      <c r="AU65" s="22" t="s">
        <v>296</v>
      </c>
      <c r="AV65" s="216">
        <v>976.92</v>
      </c>
      <c r="AW65" s="216">
        <v>17.55</v>
      </c>
      <c r="AX65" s="216">
        <v>856.44</v>
      </c>
      <c r="AY65" s="216">
        <v>102.93</v>
      </c>
      <c r="AZ65" s="216">
        <v>1.8</v>
      </c>
      <c r="BA65" s="216">
        <v>6.4</v>
      </c>
      <c r="BB65" s="216">
        <v>1.72</v>
      </c>
      <c r="BC65" s="216">
        <v>1.69</v>
      </c>
      <c r="BD65" s="20">
        <v>11777</v>
      </c>
      <c r="BE65" s="20"/>
      <c r="BF65" s="20">
        <v>255862</v>
      </c>
      <c r="BG65" s="20">
        <v>7387</v>
      </c>
      <c r="BH65" s="20">
        <v>6688</v>
      </c>
      <c r="BI65" s="20">
        <v>6540</v>
      </c>
      <c r="BJ65" s="20">
        <v>40004</v>
      </c>
      <c r="BK65" s="20">
        <v>4296</v>
      </c>
      <c r="BL65" s="20">
        <v>3955</v>
      </c>
      <c r="BM65" s="20">
        <v>11505</v>
      </c>
      <c r="BN65" s="20">
        <v>4490</v>
      </c>
      <c r="BO65" s="20">
        <v>6327</v>
      </c>
      <c r="BP65" s="20">
        <v>688</v>
      </c>
      <c r="BR65" s="22" t="s">
        <v>296</v>
      </c>
      <c r="BS65" s="216">
        <v>1468.2</v>
      </c>
      <c r="BT65" s="216">
        <v>42.53</v>
      </c>
      <c r="BU65" s="216">
        <v>1298.47</v>
      </c>
      <c r="BV65" s="216">
        <v>127.2</v>
      </c>
      <c r="BW65" s="216">
        <v>2.4300000000000002</v>
      </c>
      <c r="BX65" s="216">
        <v>15.02</v>
      </c>
      <c r="BY65" s="216">
        <v>2.02</v>
      </c>
      <c r="BZ65" s="216">
        <v>2.46</v>
      </c>
      <c r="CA65" s="20">
        <v>24595</v>
      </c>
      <c r="CB65" s="20"/>
      <c r="CC65" s="20">
        <v>445029</v>
      </c>
      <c r="CD65" s="20">
        <v>11883</v>
      </c>
      <c r="CE65" s="20">
        <v>13793</v>
      </c>
      <c r="CF65" s="20">
        <v>10114</v>
      </c>
      <c r="CG65" s="20">
        <v>29633</v>
      </c>
      <c r="CH65" s="20">
        <v>5893</v>
      </c>
      <c r="CI65" s="20">
        <v>5598</v>
      </c>
      <c r="CJ65" s="20">
        <v>36110</v>
      </c>
      <c r="CK65" s="20">
        <v>18927</v>
      </c>
      <c r="CL65" s="20">
        <v>15429</v>
      </c>
      <c r="CM65" s="20">
        <v>1755</v>
      </c>
      <c r="CO65" s="22" t="s">
        <v>296</v>
      </c>
      <c r="CP65" s="216">
        <v>1259.3800000000001</v>
      </c>
      <c r="CQ65" s="216">
        <v>28.13</v>
      </c>
      <c r="CR65" s="216">
        <v>1109.3800000000001</v>
      </c>
      <c r="CS65" s="216">
        <v>121.88</v>
      </c>
      <c r="CT65" s="216">
        <v>2.13</v>
      </c>
      <c r="CU65" s="216">
        <v>14.11</v>
      </c>
      <c r="CV65" s="216">
        <v>1.76</v>
      </c>
      <c r="CW65" s="216">
        <v>2.77</v>
      </c>
      <c r="CX65" s="20">
        <v>21642</v>
      </c>
      <c r="CY65" s="20"/>
      <c r="CZ65" s="20">
        <v>432148</v>
      </c>
      <c r="DA65" s="20">
        <v>12120</v>
      </c>
      <c r="DB65" s="20">
        <v>13581</v>
      </c>
      <c r="DC65" s="20">
        <v>10141</v>
      </c>
      <c r="DD65" s="20">
        <v>30625</v>
      </c>
      <c r="DE65" s="20">
        <v>6884</v>
      </c>
      <c r="DF65" s="20">
        <v>4904</v>
      </c>
      <c r="DG65" s="20">
        <v>27255</v>
      </c>
      <c r="DH65" s="20">
        <v>12154</v>
      </c>
      <c r="DI65" s="20">
        <v>13446</v>
      </c>
      <c r="DJ65" s="20">
        <v>1655</v>
      </c>
      <c r="DL65" s="22" t="s">
        <v>296</v>
      </c>
      <c r="DM65" s="294">
        <f>'第8表 (円)'!S69/'第6表(2)'!D67*1000</f>
        <v>223.55639503507825</v>
      </c>
      <c r="DN65" s="273">
        <f>'第8表 (円)'!U69/'第8表 (円)'!S69</f>
        <v>8738.9794055522034</v>
      </c>
      <c r="DO65" s="294">
        <f>'第8表 (円)'!AT69/'第6表(2)'!C67*1000</f>
        <v>0.36596523330283626</v>
      </c>
      <c r="DP65" s="20">
        <f>'第8表 (円)'!AU69/'第8表 (円)'!AT69</f>
        <v>79077.772727272721</v>
      </c>
      <c r="DQ65" s="294">
        <f>'第8表 (円)'!AV69/'第6表(2)'!C67*1000</f>
        <v>0.14971304998752391</v>
      </c>
      <c r="DR65" s="20">
        <f>'第8表 (円)'!AW69/'第8表 (円)'!AV69</f>
        <v>89927.333333333328</v>
      </c>
      <c r="DS65" s="216">
        <f t="shared" si="0"/>
        <v>11.197997232002177</v>
      </c>
      <c r="DT65" s="216">
        <f>'第8表 (円)'!AZ69/'第8表 (円)'!AY69</f>
        <v>30.811572700296736</v>
      </c>
      <c r="DU65" s="20">
        <f>'第8表 (円)'!BA69/'第8表 (円)'!AY69</f>
        <v>271007.57121661719</v>
      </c>
      <c r="DV65" s="20">
        <f t="shared" si="1"/>
        <v>3033.7442481387097</v>
      </c>
      <c r="DW65" s="222"/>
      <c r="DX65" s="294">
        <f>'第8表 (円)'!BB69/'第6表(2)'!B67*1000</f>
        <v>4.427640415899706</v>
      </c>
      <c r="DY65" s="216">
        <f>'第8表 (円)'!BC69/'第8表 (円)'!BB69</f>
        <v>30.213483146067414</v>
      </c>
      <c r="DZ65" s="20">
        <f>'第8表 (円)'!BD69/'第8表 (円)'!BB69</f>
        <v>343066.74531835207</v>
      </c>
      <c r="EA65" s="20">
        <f>'第8表 (円)'!BD69/'第6表(2)'!B67</f>
        <v>1518.976186922707</v>
      </c>
      <c r="EB65" s="216">
        <f>'第8表 (円)'!BE69/'第6表(2)'!C67*1000</f>
        <v>6.7703568161024705</v>
      </c>
      <c r="EC65" s="216">
        <f>'第8表 (円)'!BF69/'第8表 (円)'!BE69</f>
        <v>31.203931203931205</v>
      </c>
      <c r="ED65" s="20">
        <f>'第8表 (円)'!BG69/'第8表 (円)'!BE69</f>
        <v>223735.33660933661</v>
      </c>
      <c r="EE65" s="20">
        <f>'第8表 (円)'!BG69/'第6表(2)'!C67</f>
        <v>1514.7680612160027</v>
      </c>
      <c r="EF65" s="216">
        <f>'第8表 (円)'!CY69/'第6表(2)'!M67*1000</f>
        <v>304.96071483592669</v>
      </c>
      <c r="EG65" s="20">
        <f>'第8表 (円)'!DA69/'第8表 (円)'!CY69</f>
        <v>6098.4174875810386</v>
      </c>
      <c r="EH65" s="216">
        <f>'第8表 (円)'!DC69/'第6表(2)'!K67*1000</f>
        <v>543.28112118713932</v>
      </c>
      <c r="EI65" s="20">
        <f>'第8表 (円)'!DE69/'第8表 (円)'!DC69</f>
        <v>4526.9143724257538</v>
      </c>
      <c r="EK65" s="22" t="s">
        <v>296</v>
      </c>
      <c r="EL65" s="216">
        <f>'第8表 (円)'!EJ69/'第6表(2)'!J67*1000</f>
        <v>0.59997750084371837</v>
      </c>
      <c r="EM65" s="20">
        <f>'第8表 (円)'!EK69/'第8表 (円)'!EJ69</f>
        <v>73644.5625</v>
      </c>
      <c r="EN65" s="216">
        <f>'第8表 (円)'!EL69/'第6表(2)'!J67*1000</f>
        <v>0.187492969013662</v>
      </c>
      <c r="EO65" s="20">
        <f>'第8表 (円)'!EM69/'第8表 (円)'!EL69</f>
        <v>44953</v>
      </c>
      <c r="EP65" s="216">
        <f>'第8表 (円)'!FF69/('第6表(2)'!E67+'第6表(2)'!N67)*1000</f>
        <v>721.83908045977012</v>
      </c>
      <c r="EQ65" s="20">
        <f>'第8表 (円)'!FH69/'第8表 (円)'!FF69</f>
        <v>11359.079087048833</v>
      </c>
      <c r="ER65" s="216">
        <f>'第8表 (円)'!GF69/('第6表(2)'!F67+'第6表(2)'!O67)*1000</f>
        <v>625</v>
      </c>
      <c r="ES65" s="20">
        <f>'第8表 (円)'!GH69/'第8表 (円)'!GF69</f>
        <v>11185.424999999999</v>
      </c>
      <c r="ET65" s="216">
        <f>('第8表 (円)'!GP69+'第8表 (円)'!GR69)/('第6表(2)'!C67+'第6表(2)'!J67)*1000</f>
        <v>0.14273683609529111</v>
      </c>
      <c r="EU65" s="20">
        <f>('第8表 (円)'!GQ69+'第8表 (円)'!GS69)/('第8表 (円)'!GP69+'第8表 (円)'!GR69)</f>
        <v>64789.25</v>
      </c>
      <c r="EV65" s="216">
        <f>'第8表 (円)'!GT69/('第6表(2)'!C67+'第6表(2)'!J67)*1000</f>
        <v>0.81359996574315929</v>
      </c>
      <c r="EW65" s="20">
        <f>'第8表 (円)'!GU69/'第8表 (円)'!GT69</f>
        <v>70649.789473684214</v>
      </c>
    </row>
    <row r="66" spans="1:153" ht="10.5" customHeight="1">
      <c r="A66" s="18"/>
      <c r="B66" s="216"/>
      <c r="C66" s="216"/>
      <c r="D66" s="216"/>
      <c r="E66" s="216"/>
      <c r="F66" s="216"/>
      <c r="G66" s="216"/>
      <c r="H66" s="216"/>
      <c r="I66" s="216"/>
      <c r="J66" s="20"/>
      <c r="K66" s="20"/>
      <c r="L66" s="20"/>
      <c r="M66" s="20"/>
      <c r="N66" s="20"/>
      <c r="O66" s="20"/>
      <c r="P66" s="20"/>
      <c r="Q66" s="20"/>
      <c r="R66" s="20"/>
      <c r="S66" s="20"/>
      <c r="T66" s="20"/>
      <c r="U66" s="20"/>
      <c r="V66" s="20"/>
      <c r="X66" s="18"/>
      <c r="Y66" s="216"/>
      <c r="Z66" s="216"/>
      <c r="AA66" s="216"/>
      <c r="AB66" s="216"/>
      <c r="AC66" s="216"/>
      <c r="AD66" s="216"/>
      <c r="AE66" s="216"/>
      <c r="AF66" s="216"/>
      <c r="AG66" s="20"/>
      <c r="AH66" s="20"/>
      <c r="AI66" s="20"/>
      <c r="AJ66" s="20"/>
      <c r="AK66" s="20"/>
      <c r="AL66" s="20"/>
      <c r="AM66" s="20"/>
      <c r="AN66" s="20"/>
      <c r="AO66" s="20"/>
      <c r="AP66" s="20"/>
      <c r="AQ66" s="20"/>
      <c r="AR66" s="20"/>
      <c r="AS66" s="20"/>
      <c r="AU66" s="18"/>
      <c r="AV66" s="216"/>
      <c r="AW66" s="216"/>
      <c r="AX66" s="216"/>
      <c r="AY66" s="216"/>
      <c r="AZ66" s="216"/>
      <c r="BA66" s="216"/>
      <c r="BB66" s="216"/>
      <c r="BC66" s="216"/>
      <c r="BD66" s="20"/>
      <c r="BE66" s="20"/>
      <c r="BF66" s="20"/>
      <c r="BG66" s="20"/>
      <c r="BH66" s="20"/>
      <c r="BI66" s="20"/>
      <c r="BJ66" s="20"/>
      <c r="BK66" s="20"/>
      <c r="BL66" s="20"/>
      <c r="BM66" s="20"/>
      <c r="BN66" s="20"/>
      <c r="BO66" s="20"/>
      <c r="BP66" s="20"/>
      <c r="BR66" s="18"/>
      <c r="BS66" s="216"/>
      <c r="BT66" s="216"/>
      <c r="BU66" s="216"/>
      <c r="BV66" s="216"/>
      <c r="BW66" s="216"/>
      <c r="BX66" s="216"/>
      <c r="BY66" s="216"/>
      <c r="BZ66" s="216"/>
      <c r="CA66" s="20"/>
      <c r="CB66" s="20"/>
      <c r="CC66" s="20"/>
      <c r="CD66" s="20"/>
      <c r="CE66" s="20"/>
      <c r="CF66" s="20"/>
      <c r="CG66" s="20"/>
      <c r="CH66" s="20"/>
      <c r="CI66" s="20"/>
      <c r="CJ66" s="20"/>
      <c r="CK66" s="20"/>
      <c r="CL66" s="20"/>
      <c r="CM66" s="20"/>
      <c r="CO66" s="18"/>
      <c r="CP66" s="216"/>
      <c r="CQ66" s="216"/>
      <c r="CR66" s="216"/>
      <c r="CS66" s="216"/>
      <c r="CT66" s="216"/>
      <c r="CU66" s="216"/>
      <c r="CV66" s="216"/>
      <c r="CW66" s="216"/>
      <c r="CX66" s="20"/>
      <c r="CY66" s="20"/>
      <c r="CZ66" s="20"/>
      <c r="DA66" s="20"/>
      <c r="DB66" s="20"/>
      <c r="DC66" s="20"/>
      <c r="DD66" s="20"/>
      <c r="DE66" s="20"/>
      <c r="DF66" s="20"/>
      <c r="DG66" s="20"/>
      <c r="DH66" s="20"/>
      <c r="DI66" s="20"/>
      <c r="DJ66" s="20"/>
      <c r="DL66" s="18"/>
      <c r="DM66" s="216"/>
      <c r="DN66" s="20"/>
      <c r="DO66" s="216"/>
      <c r="DP66" s="20"/>
      <c r="DQ66" s="216"/>
      <c r="DR66" s="20"/>
      <c r="DS66" s="216"/>
      <c r="DT66" s="216"/>
      <c r="DU66" s="20"/>
      <c r="DV66" s="20"/>
      <c r="DW66" s="222"/>
      <c r="DX66" s="216"/>
      <c r="DY66" s="216"/>
      <c r="DZ66" s="20"/>
      <c r="EA66" s="20"/>
      <c r="EB66" s="216"/>
      <c r="EC66" s="216"/>
      <c r="ED66" s="20"/>
      <c r="EE66" s="20"/>
      <c r="EF66" s="216"/>
      <c r="EG66" s="20"/>
      <c r="EH66" s="216"/>
      <c r="EI66" s="20"/>
      <c r="EK66" s="18"/>
      <c r="EL66" s="216"/>
      <c r="EM66" s="20"/>
      <c r="EN66" s="216"/>
      <c r="EO66" s="20"/>
      <c r="EP66" s="216"/>
      <c r="EQ66" s="20"/>
      <c r="ER66" s="216"/>
      <c r="ES66" s="20"/>
      <c r="ET66" s="216"/>
      <c r="EU66" s="20"/>
      <c r="EV66" s="216"/>
      <c r="EW66" s="20"/>
    </row>
    <row r="67" spans="1:153" ht="10.5" customHeight="1">
      <c r="A67" s="22" t="s">
        <v>364</v>
      </c>
      <c r="B67" s="294"/>
      <c r="C67" s="294"/>
      <c r="D67" s="294"/>
      <c r="E67" s="294"/>
      <c r="F67" s="294"/>
      <c r="G67" s="294"/>
      <c r="H67" s="294"/>
      <c r="I67" s="294"/>
      <c r="J67" s="273"/>
      <c r="K67" s="20"/>
      <c r="L67" s="273"/>
      <c r="M67" s="273"/>
      <c r="N67" s="273"/>
      <c r="O67" s="273"/>
      <c r="P67" s="273"/>
      <c r="Q67" s="273"/>
      <c r="R67" s="273"/>
      <c r="S67" s="273"/>
      <c r="T67" s="273"/>
      <c r="U67" s="273"/>
      <c r="V67" s="273"/>
      <c r="X67" s="22" t="s">
        <v>364</v>
      </c>
      <c r="Y67" s="294"/>
      <c r="Z67" s="294"/>
      <c r="AA67" s="294"/>
      <c r="AB67" s="294"/>
      <c r="AC67" s="294"/>
      <c r="AD67" s="294"/>
      <c r="AE67" s="294"/>
      <c r="AF67" s="294"/>
      <c r="AG67" s="273"/>
      <c r="AH67" s="20"/>
      <c r="AI67" s="273"/>
      <c r="AJ67" s="273"/>
      <c r="AK67" s="273"/>
      <c r="AL67" s="273"/>
      <c r="AM67" s="273"/>
      <c r="AN67" s="273"/>
      <c r="AO67" s="273"/>
      <c r="AP67" s="273"/>
      <c r="AQ67" s="273"/>
      <c r="AR67" s="273"/>
      <c r="AS67" s="273"/>
      <c r="AU67" s="22" t="s">
        <v>364</v>
      </c>
      <c r="AV67" s="294"/>
      <c r="AW67" s="294"/>
      <c r="AX67" s="294"/>
      <c r="AY67" s="294"/>
      <c r="AZ67" s="294"/>
      <c r="BA67" s="294"/>
      <c r="BB67" s="294"/>
      <c r="BC67" s="294"/>
      <c r="BD67" s="273"/>
      <c r="BE67" s="20"/>
      <c r="BF67" s="273"/>
      <c r="BG67" s="273"/>
      <c r="BH67" s="273"/>
      <c r="BI67" s="273"/>
      <c r="BJ67" s="273"/>
      <c r="BK67" s="273"/>
      <c r="BL67" s="273"/>
      <c r="BM67" s="273"/>
      <c r="BN67" s="273"/>
      <c r="BO67" s="273"/>
      <c r="BP67" s="273"/>
      <c r="BR67" s="22" t="s">
        <v>364</v>
      </c>
      <c r="BS67" s="294"/>
      <c r="BT67" s="294"/>
      <c r="BU67" s="294"/>
      <c r="BV67" s="294"/>
      <c r="BW67" s="294"/>
      <c r="BX67" s="294"/>
      <c r="BY67" s="294"/>
      <c r="BZ67" s="294"/>
      <c r="CA67" s="273"/>
      <c r="CB67" s="20"/>
      <c r="CC67" s="273"/>
      <c r="CD67" s="273"/>
      <c r="CE67" s="273"/>
      <c r="CF67" s="273"/>
      <c r="CG67" s="273"/>
      <c r="CH67" s="273"/>
      <c r="CI67" s="273"/>
      <c r="CJ67" s="273"/>
      <c r="CK67" s="273"/>
      <c r="CL67" s="273"/>
      <c r="CM67" s="273"/>
      <c r="CO67" s="22" t="s">
        <v>364</v>
      </c>
      <c r="CP67" s="294"/>
      <c r="CQ67" s="294"/>
      <c r="CR67" s="294"/>
      <c r="CS67" s="294"/>
      <c r="CT67" s="294"/>
      <c r="CU67" s="294"/>
      <c r="CV67" s="294"/>
      <c r="CW67" s="294"/>
      <c r="CX67" s="273"/>
      <c r="CY67" s="20"/>
      <c r="CZ67" s="273"/>
      <c r="DA67" s="273"/>
      <c r="DB67" s="273"/>
      <c r="DC67" s="273"/>
      <c r="DD67" s="273"/>
      <c r="DE67" s="273"/>
      <c r="DF67" s="273"/>
      <c r="DG67" s="273"/>
      <c r="DH67" s="273"/>
      <c r="DI67" s="273"/>
      <c r="DJ67" s="273"/>
      <c r="DL67" s="22" t="s">
        <v>364</v>
      </c>
      <c r="DM67" s="294"/>
      <c r="DN67" s="273"/>
      <c r="DO67" s="294"/>
      <c r="DP67" s="273"/>
      <c r="DQ67" s="294"/>
      <c r="DR67" s="273"/>
      <c r="DS67" s="294"/>
      <c r="DT67" s="294"/>
      <c r="DU67" s="273"/>
      <c r="DV67" s="273"/>
      <c r="DW67" s="222"/>
      <c r="DX67" s="294"/>
      <c r="DY67" s="294"/>
      <c r="DZ67" s="273"/>
      <c r="EA67" s="273"/>
      <c r="EB67" s="294"/>
      <c r="EC67" s="294"/>
      <c r="ED67" s="273"/>
      <c r="EE67" s="273"/>
      <c r="EF67" s="294"/>
      <c r="EG67" s="273"/>
      <c r="EH67" s="294"/>
      <c r="EI67" s="273"/>
      <c r="EK67" s="22" t="s">
        <v>364</v>
      </c>
      <c r="EL67" s="294"/>
      <c r="EM67" s="273"/>
      <c r="EN67" s="294"/>
      <c r="EO67" s="273"/>
      <c r="EP67" s="294"/>
      <c r="EQ67" s="273"/>
      <c r="ER67" s="294"/>
      <c r="ES67" s="273"/>
      <c r="ET67" s="294"/>
      <c r="EU67" s="273"/>
      <c r="EV67" s="294"/>
      <c r="EW67" s="273"/>
    </row>
    <row r="68" spans="1:153" ht="10.5" customHeight="1">
      <c r="A68" s="22" t="s">
        <v>297</v>
      </c>
      <c r="B68" s="294"/>
      <c r="C68" s="294"/>
      <c r="D68" s="294"/>
      <c r="E68" s="294"/>
      <c r="F68" s="294"/>
      <c r="G68" s="294"/>
      <c r="H68" s="294"/>
      <c r="I68" s="294"/>
      <c r="J68" s="273"/>
      <c r="K68" s="20"/>
      <c r="L68" s="273"/>
      <c r="M68" s="273"/>
      <c r="N68" s="273"/>
      <c r="O68" s="273"/>
      <c r="P68" s="273"/>
      <c r="Q68" s="273"/>
      <c r="R68" s="273"/>
      <c r="S68" s="273"/>
      <c r="T68" s="273"/>
      <c r="U68" s="273"/>
      <c r="V68" s="273"/>
      <c r="X68" s="22" t="s">
        <v>297</v>
      </c>
      <c r="Y68" s="294"/>
      <c r="Z68" s="294"/>
      <c r="AA68" s="294"/>
      <c r="AB68" s="294"/>
      <c r="AC68" s="294"/>
      <c r="AD68" s="294"/>
      <c r="AE68" s="294"/>
      <c r="AF68" s="294"/>
      <c r="AG68" s="273"/>
      <c r="AH68" s="20"/>
      <c r="AI68" s="273"/>
      <c r="AJ68" s="273"/>
      <c r="AK68" s="273"/>
      <c r="AL68" s="273"/>
      <c r="AM68" s="273"/>
      <c r="AN68" s="273"/>
      <c r="AO68" s="273"/>
      <c r="AP68" s="273"/>
      <c r="AQ68" s="273"/>
      <c r="AR68" s="273"/>
      <c r="AS68" s="273"/>
      <c r="AU68" s="22" t="s">
        <v>297</v>
      </c>
      <c r="AV68" s="294"/>
      <c r="AW68" s="294"/>
      <c r="AX68" s="294"/>
      <c r="AY68" s="294"/>
      <c r="AZ68" s="294"/>
      <c r="BA68" s="294"/>
      <c r="BB68" s="294"/>
      <c r="BC68" s="294"/>
      <c r="BD68" s="273"/>
      <c r="BE68" s="20"/>
      <c r="BF68" s="273"/>
      <c r="BG68" s="273"/>
      <c r="BH68" s="273"/>
      <c r="BI68" s="273"/>
      <c r="BJ68" s="273"/>
      <c r="BK68" s="273"/>
      <c r="BL68" s="273"/>
      <c r="BM68" s="273"/>
      <c r="BN68" s="273"/>
      <c r="BO68" s="273"/>
      <c r="BP68" s="273"/>
      <c r="BR68" s="22" t="s">
        <v>297</v>
      </c>
      <c r="BS68" s="294"/>
      <c r="BT68" s="294"/>
      <c r="BU68" s="294"/>
      <c r="BV68" s="294"/>
      <c r="BW68" s="294"/>
      <c r="BX68" s="294"/>
      <c r="BY68" s="294"/>
      <c r="BZ68" s="294"/>
      <c r="CA68" s="273"/>
      <c r="CB68" s="20"/>
      <c r="CC68" s="273"/>
      <c r="CD68" s="273"/>
      <c r="CE68" s="273"/>
      <c r="CF68" s="273"/>
      <c r="CG68" s="273"/>
      <c r="CH68" s="273"/>
      <c r="CI68" s="273"/>
      <c r="CJ68" s="273"/>
      <c r="CK68" s="273"/>
      <c r="CL68" s="273"/>
      <c r="CM68" s="273"/>
      <c r="CO68" s="22" t="s">
        <v>297</v>
      </c>
      <c r="CP68" s="294"/>
      <c r="CQ68" s="294"/>
      <c r="CR68" s="294"/>
      <c r="CS68" s="294"/>
      <c r="CT68" s="294"/>
      <c r="CU68" s="294"/>
      <c r="CV68" s="294"/>
      <c r="CW68" s="294"/>
      <c r="CX68" s="273"/>
      <c r="CY68" s="20"/>
      <c r="CZ68" s="273"/>
      <c r="DA68" s="273"/>
      <c r="DB68" s="273"/>
      <c r="DC68" s="273"/>
      <c r="DD68" s="273"/>
      <c r="DE68" s="273"/>
      <c r="DF68" s="273"/>
      <c r="DG68" s="273"/>
      <c r="DH68" s="273"/>
      <c r="DI68" s="273"/>
      <c r="DJ68" s="273"/>
      <c r="DL68" s="22" t="s">
        <v>297</v>
      </c>
      <c r="DM68" s="294"/>
      <c r="DN68" s="273"/>
      <c r="DO68" s="294"/>
      <c r="DP68" s="273"/>
      <c r="DQ68" s="294"/>
      <c r="DR68" s="273"/>
      <c r="DS68" s="294"/>
      <c r="DT68" s="294"/>
      <c r="DU68" s="273"/>
      <c r="DV68" s="273"/>
      <c r="DW68" s="222"/>
      <c r="DX68" s="294"/>
      <c r="DY68" s="294"/>
      <c r="DZ68" s="273"/>
      <c r="EA68" s="273"/>
      <c r="EB68" s="294"/>
      <c r="EC68" s="294"/>
      <c r="ED68" s="273"/>
      <c r="EE68" s="273"/>
      <c r="EF68" s="294"/>
      <c r="EG68" s="273"/>
      <c r="EH68" s="294"/>
      <c r="EI68" s="273"/>
      <c r="EK68" s="22" t="s">
        <v>297</v>
      </c>
      <c r="EL68" s="294"/>
      <c r="EM68" s="273"/>
      <c r="EN68" s="294"/>
      <c r="EO68" s="273"/>
      <c r="EP68" s="294"/>
      <c r="EQ68" s="273"/>
      <c r="ER68" s="294"/>
      <c r="ES68" s="273"/>
      <c r="ET68" s="294"/>
      <c r="EU68" s="273"/>
      <c r="EV68" s="294"/>
      <c r="EW68" s="273"/>
    </row>
    <row r="69" spans="1:153" ht="10.5" customHeight="1">
      <c r="A69" s="22" t="s">
        <v>298</v>
      </c>
      <c r="B69" s="294"/>
      <c r="C69" s="294"/>
      <c r="D69" s="294"/>
      <c r="E69" s="294"/>
      <c r="F69" s="294"/>
      <c r="G69" s="294"/>
      <c r="H69" s="294"/>
      <c r="I69" s="294"/>
      <c r="J69" s="273"/>
      <c r="K69" s="20"/>
      <c r="L69" s="273"/>
      <c r="M69" s="273"/>
      <c r="N69" s="273"/>
      <c r="O69" s="273"/>
      <c r="P69" s="273"/>
      <c r="Q69" s="273"/>
      <c r="R69" s="273"/>
      <c r="S69" s="273"/>
      <c r="T69" s="273"/>
      <c r="U69" s="273"/>
      <c r="V69" s="273"/>
      <c r="X69" s="22" t="s">
        <v>298</v>
      </c>
      <c r="Y69" s="294"/>
      <c r="Z69" s="294"/>
      <c r="AA69" s="294"/>
      <c r="AB69" s="294"/>
      <c r="AC69" s="294"/>
      <c r="AD69" s="294"/>
      <c r="AE69" s="294"/>
      <c r="AF69" s="294"/>
      <c r="AG69" s="273"/>
      <c r="AH69" s="20"/>
      <c r="AI69" s="273"/>
      <c r="AJ69" s="273"/>
      <c r="AK69" s="273"/>
      <c r="AL69" s="273"/>
      <c r="AM69" s="273"/>
      <c r="AN69" s="273"/>
      <c r="AO69" s="273"/>
      <c r="AP69" s="273"/>
      <c r="AQ69" s="273"/>
      <c r="AR69" s="273"/>
      <c r="AS69" s="273"/>
      <c r="AU69" s="22" t="s">
        <v>298</v>
      </c>
      <c r="AV69" s="294"/>
      <c r="AW69" s="294"/>
      <c r="AX69" s="294"/>
      <c r="AY69" s="294"/>
      <c r="AZ69" s="294"/>
      <c r="BA69" s="294"/>
      <c r="BB69" s="294"/>
      <c r="BC69" s="294"/>
      <c r="BD69" s="273"/>
      <c r="BE69" s="20"/>
      <c r="BF69" s="273"/>
      <c r="BG69" s="273"/>
      <c r="BH69" s="273"/>
      <c r="BI69" s="273"/>
      <c r="BJ69" s="273"/>
      <c r="BK69" s="273"/>
      <c r="BL69" s="273"/>
      <c r="BM69" s="273"/>
      <c r="BN69" s="273"/>
      <c r="BO69" s="273"/>
      <c r="BP69" s="273"/>
      <c r="BR69" s="22" t="s">
        <v>298</v>
      </c>
      <c r="BS69" s="294"/>
      <c r="BT69" s="294"/>
      <c r="BU69" s="294"/>
      <c r="BV69" s="294"/>
      <c r="BW69" s="294"/>
      <c r="BX69" s="294"/>
      <c r="BY69" s="294"/>
      <c r="BZ69" s="294"/>
      <c r="CA69" s="273"/>
      <c r="CB69" s="20"/>
      <c r="CC69" s="273"/>
      <c r="CD69" s="273"/>
      <c r="CE69" s="273"/>
      <c r="CF69" s="273"/>
      <c r="CG69" s="273"/>
      <c r="CH69" s="273"/>
      <c r="CI69" s="273"/>
      <c r="CJ69" s="273"/>
      <c r="CK69" s="273"/>
      <c r="CL69" s="273"/>
      <c r="CM69" s="273"/>
      <c r="CO69" s="22" t="s">
        <v>298</v>
      </c>
      <c r="CP69" s="294"/>
      <c r="CQ69" s="294"/>
      <c r="CR69" s="294"/>
      <c r="CS69" s="294"/>
      <c r="CT69" s="294"/>
      <c r="CU69" s="294"/>
      <c r="CV69" s="294"/>
      <c r="CW69" s="294"/>
      <c r="CX69" s="273"/>
      <c r="CY69" s="20"/>
      <c r="CZ69" s="273"/>
      <c r="DA69" s="273"/>
      <c r="DB69" s="273"/>
      <c r="DC69" s="273"/>
      <c r="DD69" s="273"/>
      <c r="DE69" s="273"/>
      <c r="DF69" s="273"/>
      <c r="DG69" s="273"/>
      <c r="DH69" s="273"/>
      <c r="DI69" s="273"/>
      <c r="DJ69" s="273"/>
      <c r="DL69" s="22" t="s">
        <v>298</v>
      </c>
      <c r="DM69" s="294"/>
      <c r="DN69" s="273"/>
      <c r="DO69" s="294"/>
      <c r="DP69" s="273"/>
      <c r="DQ69" s="294"/>
      <c r="DR69" s="273"/>
      <c r="DS69" s="294"/>
      <c r="DT69" s="294"/>
      <c r="DU69" s="273"/>
      <c r="DV69" s="273"/>
      <c r="DW69" s="222"/>
      <c r="DX69" s="294"/>
      <c r="DY69" s="294"/>
      <c r="DZ69" s="273"/>
      <c r="EA69" s="273"/>
      <c r="EB69" s="294"/>
      <c r="EC69" s="294"/>
      <c r="ED69" s="273"/>
      <c r="EE69" s="273"/>
      <c r="EF69" s="294"/>
      <c r="EG69" s="273"/>
      <c r="EH69" s="294"/>
      <c r="EI69" s="273"/>
      <c r="EK69" s="22" t="s">
        <v>298</v>
      </c>
      <c r="EL69" s="294"/>
      <c r="EM69" s="273"/>
      <c r="EN69" s="294"/>
      <c r="EO69" s="273"/>
      <c r="EP69" s="294"/>
      <c r="EQ69" s="273"/>
      <c r="ER69" s="294"/>
      <c r="ES69" s="273"/>
      <c r="ET69" s="294"/>
      <c r="EU69" s="273"/>
      <c r="EV69" s="294"/>
      <c r="EW69" s="273"/>
    </row>
    <row r="70" spans="1:153" ht="10.5" customHeight="1" thickBot="1">
      <c r="A70" s="23"/>
      <c r="B70" s="223"/>
      <c r="C70" s="24"/>
      <c r="D70" s="24"/>
      <c r="E70" s="24"/>
      <c r="F70" s="24"/>
      <c r="G70" s="24"/>
      <c r="H70" s="24"/>
      <c r="I70" s="24"/>
      <c r="J70" s="24"/>
      <c r="K70" s="16"/>
      <c r="L70" s="24"/>
      <c r="M70" s="24"/>
      <c r="N70" s="24"/>
      <c r="O70" s="24"/>
      <c r="P70" s="24"/>
      <c r="Q70" s="24"/>
      <c r="R70" s="24"/>
      <c r="S70" s="24"/>
      <c r="T70" s="24"/>
      <c r="U70" s="24"/>
      <c r="V70" s="24"/>
      <c r="W70" s="16"/>
      <c r="X70" s="23"/>
      <c r="Y70" s="24"/>
      <c r="Z70" s="24"/>
      <c r="AA70" s="24"/>
      <c r="AB70" s="24"/>
      <c r="AC70" s="24"/>
      <c r="AD70" s="24"/>
      <c r="AE70" s="24"/>
      <c r="AF70" s="24"/>
      <c r="AG70" s="24"/>
      <c r="AH70" s="16"/>
      <c r="AI70" s="24"/>
      <c r="AJ70" s="24"/>
      <c r="AK70" s="24"/>
      <c r="AL70" s="24"/>
      <c r="AM70" s="24"/>
      <c r="AN70" s="24"/>
      <c r="AO70" s="24"/>
      <c r="AP70" s="24"/>
      <c r="AQ70" s="24"/>
      <c r="AR70" s="24"/>
      <c r="AS70" s="24"/>
      <c r="AT70" s="16"/>
      <c r="AU70" s="23"/>
      <c r="AV70" s="24"/>
      <c r="AW70" s="24"/>
      <c r="AX70" s="24"/>
      <c r="AY70" s="24"/>
      <c r="AZ70" s="24"/>
      <c r="BA70" s="24"/>
      <c r="BB70" s="24"/>
      <c r="BC70" s="24"/>
      <c r="BD70" s="24"/>
      <c r="BE70" s="16"/>
      <c r="BF70" s="24"/>
      <c r="BG70" s="24"/>
      <c r="BH70" s="24"/>
      <c r="BI70" s="24"/>
      <c r="BJ70" s="24"/>
      <c r="BK70" s="24"/>
      <c r="BL70" s="24"/>
      <c r="BM70" s="24"/>
      <c r="BN70" s="24"/>
      <c r="BO70" s="24"/>
      <c r="BP70" s="24"/>
      <c r="BQ70" s="16"/>
      <c r="BR70" s="23"/>
      <c r="BS70" s="223"/>
      <c r="BT70" s="24"/>
      <c r="BU70" s="24"/>
      <c r="BV70" s="24"/>
      <c r="BW70" s="24"/>
      <c r="BX70" s="24"/>
      <c r="BY70" s="24"/>
      <c r="BZ70" s="24"/>
      <c r="CA70" s="24"/>
      <c r="CB70" s="16"/>
      <c r="CC70" s="24"/>
      <c r="CD70" s="24"/>
      <c r="CE70" s="24"/>
      <c r="CF70" s="24"/>
      <c r="CG70" s="24"/>
      <c r="CH70" s="24"/>
      <c r="CI70" s="24"/>
      <c r="CJ70" s="24"/>
      <c r="CK70" s="24"/>
      <c r="CL70" s="24"/>
      <c r="CM70" s="24"/>
      <c r="CN70" s="16"/>
      <c r="CO70" s="23"/>
      <c r="CP70" s="224"/>
      <c r="CQ70" s="24"/>
      <c r="CR70" s="24"/>
      <c r="CS70" s="24"/>
      <c r="CT70" s="24"/>
      <c r="CU70" s="24"/>
      <c r="CV70" s="24"/>
      <c r="CW70" s="24"/>
      <c r="CX70" s="24"/>
      <c r="CY70" s="16"/>
      <c r="CZ70" s="24"/>
      <c r="DA70" s="24"/>
      <c r="DB70" s="24"/>
      <c r="DC70" s="24"/>
      <c r="DD70" s="24"/>
      <c r="DE70" s="24"/>
      <c r="DF70" s="24"/>
      <c r="DG70" s="24"/>
      <c r="DH70" s="24"/>
      <c r="DI70" s="24"/>
      <c r="DJ70" s="24"/>
      <c r="DK70" s="16"/>
      <c r="DL70" s="23"/>
      <c r="DM70" s="223"/>
      <c r="DN70" s="24"/>
      <c r="DO70" s="24"/>
      <c r="DP70" s="24"/>
      <c r="DQ70" s="24"/>
      <c r="DR70" s="24"/>
      <c r="DS70" s="24"/>
      <c r="DT70" s="24"/>
      <c r="DU70" s="24"/>
      <c r="DV70" s="27"/>
      <c r="DW70" s="16"/>
      <c r="DX70" s="24"/>
      <c r="DY70" s="24"/>
      <c r="DZ70" s="24"/>
      <c r="EA70" s="24"/>
      <c r="EB70" s="24"/>
      <c r="EC70" s="24"/>
      <c r="ED70" s="24"/>
      <c r="EE70" s="24"/>
      <c r="EF70" s="24"/>
      <c r="EG70" s="24"/>
      <c r="EH70" s="24"/>
      <c r="EI70" s="24"/>
      <c r="EK70" s="23"/>
      <c r="EL70" s="24"/>
      <c r="EM70" s="24"/>
      <c r="EN70" s="24"/>
      <c r="EO70" s="24"/>
      <c r="EP70" s="24"/>
      <c r="EQ70" s="24"/>
      <c r="ER70" s="24"/>
      <c r="ES70" s="24"/>
      <c r="ET70" s="24"/>
      <c r="EU70" s="24"/>
      <c r="EV70" s="24"/>
      <c r="EW70" s="24"/>
    </row>
    <row r="71" spans="1:153">
      <c r="A71" s="26" t="s">
        <v>353</v>
      </c>
      <c r="AU71" s="26"/>
      <c r="AV71" s="26"/>
      <c r="AW71" s="26"/>
      <c r="AX71" s="26"/>
      <c r="AY71" s="26"/>
      <c r="AZ71" s="26"/>
      <c r="BA71" s="26"/>
      <c r="BB71" s="26"/>
      <c r="BC71" s="26"/>
      <c r="BD71" s="26"/>
      <c r="BE71" s="26"/>
      <c r="DX71" s="26"/>
      <c r="DY71" s="26"/>
      <c r="DZ71" s="26"/>
      <c r="EA71" s="26"/>
      <c r="EB71" s="26"/>
      <c r="EC71" s="26"/>
      <c r="ED71" s="26"/>
      <c r="EE71" s="26"/>
      <c r="EF71" s="26"/>
      <c r="EG71" s="26"/>
    </row>
    <row r="72" spans="1:153">
      <c r="A72" s="15"/>
      <c r="X72" s="15"/>
      <c r="AU72" s="15"/>
      <c r="BR72" s="15"/>
      <c r="CO72" s="15"/>
      <c r="DL72" s="15"/>
      <c r="EK72" s="15"/>
    </row>
  </sheetData>
  <mergeCells count="73">
    <mergeCell ref="EK1:EW1"/>
    <mergeCell ref="A4:A7"/>
    <mergeCell ref="B4:J4"/>
    <mergeCell ref="L4:V4"/>
    <mergeCell ref="X4:X7"/>
    <mergeCell ref="Y4:AG4"/>
    <mergeCell ref="AI4:AS4"/>
    <mergeCell ref="AU4:AU7"/>
    <mergeCell ref="AV4:BD4"/>
    <mergeCell ref="BF4:BP4"/>
    <mergeCell ref="EV4:EW6"/>
    <mergeCell ref="B5:E6"/>
    <mergeCell ref="F5:I6"/>
    <mergeCell ref="J5:J6"/>
    <mergeCell ref="L5:N6"/>
    <mergeCell ref="O5:R6"/>
    <mergeCell ref="S5:V6"/>
    <mergeCell ref="Y5:AB6"/>
    <mergeCell ref="DL4:DL7"/>
    <mergeCell ref="DM4:DV4"/>
    <mergeCell ref="EF4:EI4"/>
    <mergeCell ref="AV5:BD5"/>
    <mergeCell ref="AV6:AY6"/>
    <mergeCell ref="AZ6:BC6"/>
    <mergeCell ref="AC5:AF6"/>
    <mergeCell ref="AG5:AG6"/>
    <mergeCell ref="AI5:AK6"/>
    <mergeCell ref="AL5:AO6"/>
    <mergeCell ref="AP5:AS6"/>
    <mergeCell ref="DS6:DV6"/>
    <mergeCell ref="BF5:BP5"/>
    <mergeCell ref="BS5:BV6"/>
    <mergeCell ref="ET4:EU6"/>
    <mergeCell ref="EH5:EI5"/>
    <mergeCell ref="EL5:EO5"/>
    <mergeCell ref="BR4:BR7"/>
    <mergeCell ref="BS4:CA4"/>
    <mergeCell ref="CC4:CM4"/>
    <mergeCell ref="CO4:CO7"/>
    <mergeCell ref="CP4:CX4"/>
    <mergeCell ref="CZ4:DJ4"/>
    <mergeCell ref="CJ5:CM6"/>
    <mergeCell ref="CP5:CS6"/>
    <mergeCell ref="CT5:CW6"/>
    <mergeCell ref="DS5:DV5"/>
    <mergeCell ref="DO6:DP6"/>
    <mergeCell ref="DQ6:DR6"/>
    <mergeCell ref="EK4:EK7"/>
    <mergeCell ref="BW5:BZ6"/>
    <mergeCell ref="CA5:CA6"/>
    <mergeCell ref="CC5:CE6"/>
    <mergeCell ref="CF5:CI6"/>
    <mergeCell ref="BF6:BH6"/>
    <mergeCell ref="BI6:BL6"/>
    <mergeCell ref="BM6:BP6"/>
    <mergeCell ref="CX5:CX6"/>
    <mergeCell ref="CZ5:DB6"/>
    <mergeCell ref="DC5:DF6"/>
    <mergeCell ref="DG5:DJ6"/>
    <mergeCell ref="DM5:DN6"/>
    <mergeCell ref="DO5:DR5"/>
    <mergeCell ref="ER6:ES6"/>
    <mergeCell ref="DX6:EA6"/>
    <mergeCell ref="EB6:EE6"/>
    <mergeCell ref="EH6:EI6"/>
    <mergeCell ref="EL6:EM6"/>
    <mergeCell ref="EN6:EO6"/>
    <mergeCell ref="EP6:EQ6"/>
    <mergeCell ref="ER4:ES5"/>
    <mergeCell ref="EL4:EO4"/>
    <mergeCell ref="EP4:EQ5"/>
    <mergeCell ref="DX5:EE5"/>
    <mergeCell ref="EF5:EG6"/>
  </mergeCells>
  <phoneticPr fontId="1"/>
  <printOptions horizontalCentered="1"/>
  <pageMargins left="0.14000000000000001" right="0.09" top="0.6692913385826772" bottom="0.6692913385826772" header="0.39370078740157483" footer="0.3937007874015748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dimension ref="A1:CY74"/>
  <sheetViews>
    <sheetView showGridLines="0" zoomScaleNormal="100" zoomScaleSheetLayoutView="100" workbookViewId="0">
      <pane xSplit="1" ySplit="6" topLeftCell="B7" activePane="bottomRight" state="frozen"/>
      <selection pane="topRight" activeCell="B1" sqref="B1"/>
      <selection pane="bottomLeft" activeCell="A7" sqref="A7"/>
      <selection pane="bottomRight" activeCell="A2" sqref="A2"/>
    </sheetView>
  </sheetViews>
  <sheetFormatPr defaultRowHeight="13.5"/>
  <cols>
    <col min="1" max="1" width="10.5" style="269" customWidth="1"/>
    <col min="2" max="9" width="9.625" style="258" customWidth="1"/>
    <col min="10" max="10" width="8.625" style="258" customWidth="1"/>
    <col min="11" max="19" width="9.625" style="258" customWidth="1"/>
    <col min="20" max="20" width="9" style="258"/>
    <col min="21" max="21" width="12.625" style="269" customWidth="1"/>
    <col min="22" max="28" width="11.625" style="258" customWidth="1"/>
    <col min="29" max="29" width="9" style="258"/>
    <col min="30" max="37" width="11.625" style="258" customWidth="1"/>
    <col min="38" max="210" width="9" style="258"/>
    <col min="211" max="211" width="10.5" style="258" customWidth="1"/>
    <col min="212" max="219" width="9.625" style="258" customWidth="1"/>
    <col min="220" max="220" width="8.625" style="258" customWidth="1"/>
    <col min="221" max="229" width="9.625" style="258" customWidth="1"/>
    <col min="230" max="230" width="8.625" style="258" customWidth="1"/>
    <col min="231" max="231" width="10.5" style="258" customWidth="1"/>
    <col min="232" max="235" width="14" style="258" customWidth="1"/>
    <col min="236" max="237" width="13.875" style="258" customWidth="1"/>
    <col min="238" max="238" width="8.625" style="258" customWidth="1"/>
    <col min="239" max="241" width="15.625" style="258" customWidth="1"/>
    <col min="242" max="244" width="15.75" style="258" customWidth="1"/>
    <col min="245" max="245" width="9" style="258"/>
    <col min="246" max="246" width="12.625" style="258" customWidth="1"/>
    <col min="247" max="253" width="11.625" style="258" customWidth="1"/>
    <col min="254" max="254" width="9" style="258"/>
    <col min="255" max="262" width="11.625" style="258" customWidth="1"/>
    <col min="263" max="466" width="9" style="258"/>
    <col min="467" max="467" width="10.5" style="258" customWidth="1"/>
    <col min="468" max="475" width="9.625" style="258" customWidth="1"/>
    <col min="476" max="476" width="8.625" style="258" customWidth="1"/>
    <col min="477" max="485" width="9.625" style="258" customWidth="1"/>
    <col min="486" max="486" width="8.625" style="258" customWidth="1"/>
    <col min="487" max="487" width="10.5" style="258" customWidth="1"/>
    <col min="488" max="491" width="14" style="258" customWidth="1"/>
    <col min="492" max="493" width="13.875" style="258" customWidth="1"/>
    <col min="494" max="494" width="8.625" style="258" customWidth="1"/>
    <col min="495" max="497" width="15.625" style="258" customWidth="1"/>
    <col min="498" max="500" width="15.75" style="258" customWidth="1"/>
    <col min="501" max="501" width="9" style="258"/>
    <col min="502" max="502" width="12.625" style="258" customWidth="1"/>
    <col min="503" max="509" width="11.625" style="258" customWidth="1"/>
    <col min="510" max="510" width="9" style="258"/>
    <col min="511" max="518" width="11.625" style="258" customWidth="1"/>
    <col min="519" max="722" width="9" style="258"/>
    <col min="723" max="723" width="10.5" style="258" customWidth="1"/>
    <col min="724" max="731" width="9.625" style="258" customWidth="1"/>
    <col min="732" max="732" width="8.625" style="258" customWidth="1"/>
    <col min="733" max="741" width="9.625" style="258" customWidth="1"/>
    <col min="742" max="742" width="8.625" style="258" customWidth="1"/>
    <col min="743" max="743" width="10.5" style="258" customWidth="1"/>
    <col min="744" max="747" width="14" style="258" customWidth="1"/>
    <col min="748" max="749" width="13.875" style="258" customWidth="1"/>
    <col min="750" max="750" width="8.625" style="258" customWidth="1"/>
    <col min="751" max="753" width="15.625" style="258" customWidth="1"/>
    <col min="754" max="756" width="15.75" style="258" customWidth="1"/>
    <col min="757" max="757" width="9" style="258"/>
    <col min="758" max="758" width="12.625" style="258" customWidth="1"/>
    <col min="759" max="765" width="11.625" style="258" customWidth="1"/>
    <col min="766" max="766" width="9" style="258"/>
    <col min="767" max="774" width="11.625" style="258" customWidth="1"/>
    <col min="775" max="978" width="9" style="258"/>
    <col min="979" max="979" width="10.5" style="258" customWidth="1"/>
    <col min="980" max="987" width="9.625" style="258" customWidth="1"/>
    <col min="988" max="988" width="8.625" style="258" customWidth="1"/>
    <col min="989" max="997" width="9.625" style="258" customWidth="1"/>
    <col min="998" max="998" width="8.625" style="258" customWidth="1"/>
    <col min="999" max="999" width="10.5" style="258" customWidth="1"/>
    <col min="1000" max="1003" width="14" style="258" customWidth="1"/>
    <col min="1004" max="1005" width="13.875" style="258" customWidth="1"/>
    <col min="1006" max="1006" width="8.625" style="258" customWidth="1"/>
    <col min="1007" max="1009" width="15.625" style="258" customWidth="1"/>
    <col min="1010" max="1012" width="15.75" style="258" customWidth="1"/>
    <col min="1013" max="1013" width="9" style="258"/>
    <col min="1014" max="1014" width="12.625" style="258" customWidth="1"/>
    <col min="1015" max="1021" width="11.625" style="258" customWidth="1"/>
    <col min="1022" max="1022" width="9" style="258"/>
    <col min="1023" max="1030" width="11.625" style="258" customWidth="1"/>
    <col min="1031" max="1234" width="9" style="258"/>
    <col min="1235" max="1235" width="10.5" style="258" customWidth="1"/>
    <col min="1236" max="1243" width="9.625" style="258" customWidth="1"/>
    <col min="1244" max="1244" width="8.625" style="258" customWidth="1"/>
    <col min="1245" max="1253" width="9.625" style="258" customWidth="1"/>
    <col min="1254" max="1254" width="8.625" style="258" customWidth="1"/>
    <col min="1255" max="1255" width="10.5" style="258" customWidth="1"/>
    <col min="1256" max="1259" width="14" style="258" customWidth="1"/>
    <col min="1260" max="1261" width="13.875" style="258" customWidth="1"/>
    <col min="1262" max="1262" width="8.625" style="258" customWidth="1"/>
    <col min="1263" max="1265" width="15.625" style="258" customWidth="1"/>
    <col min="1266" max="1268" width="15.75" style="258" customWidth="1"/>
    <col min="1269" max="1269" width="9" style="258"/>
    <col min="1270" max="1270" width="12.625" style="258" customWidth="1"/>
    <col min="1271" max="1277" width="11.625" style="258" customWidth="1"/>
    <col min="1278" max="1278" width="9" style="258"/>
    <col min="1279" max="1286" width="11.625" style="258" customWidth="1"/>
    <col min="1287" max="1490" width="9" style="258"/>
    <col min="1491" max="1491" width="10.5" style="258" customWidth="1"/>
    <col min="1492" max="1499" width="9.625" style="258" customWidth="1"/>
    <col min="1500" max="1500" width="8.625" style="258" customWidth="1"/>
    <col min="1501" max="1509" width="9.625" style="258" customWidth="1"/>
    <col min="1510" max="1510" width="8.625" style="258" customWidth="1"/>
    <col min="1511" max="1511" width="10.5" style="258" customWidth="1"/>
    <col min="1512" max="1515" width="14" style="258" customWidth="1"/>
    <col min="1516" max="1517" width="13.875" style="258" customWidth="1"/>
    <col min="1518" max="1518" width="8.625" style="258" customWidth="1"/>
    <col min="1519" max="1521" width="15.625" style="258" customWidth="1"/>
    <col min="1522" max="1524" width="15.75" style="258" customWidth="1"/>
    <col min="1525" max="1525" width="9" style="258"/>
    <col min="1526" max="1526" width="12.625" style="258" customWidth="1"/>
    <col min="1527" max="1533" width="11.625" style="258" customWidth="1"/>
    <col min="1534" max="1534" width="9" style="258"/>
    <col min="1535" max="1542" width="11.625" style="258" customWidth="1"/>
    <col min="1543" max="1746" width="9" style="258"/>
    <col min="1747" max="1747" width="10.5" style="258" customWidth="1"/>
    <col min="1748" max="1755" width="9.625" style="258" customWidth="1"/>
    <col min="1756" max="1756" width="8.625" style="258" customWidth="1"/>
    <col min="1757" max="1765" width="9.625" style="258" customWidth="1"/>
    <col min="1766" max="1766" width="8.625" style="258" customWidth="1"/>
    <col min="1767" max="1767" width="10.5" style="258" customWidth="1"/>
    <col min="1768" max="1771" width="14" style="258" customWidth="1"/>
    <col min="1772" max="1773" width="13.875" style="258" customWidth="1"/>
    <col min="1774" max="1774" width="8.625" style="258" customWidth="1"/>
    <col min="1775" max="1777" width="15.625" style="258" customWidth="1"/>
    <col min="1778" max="1780" width="15.75" style="258" customWidth="1"/>
    <col min="1781" max="1781" width="9" style="258"/>
    <col min="1782" max="1782" width="12.625" style="258" customWidth="1"/>
    <col min="1783" max="1789" width="11.625" style="258" customWidth="1"/>
    <col min="1790" max="1790" width="9" style="258"/>
    <col min="1791" max="1798" width="11.625" style="258" customWidth="1"/>
    <col min="1799" max="2002" width="9" style="258"/>
    <col min="2003" max="2003" width="10.5" style="258" customWidth="1"/>
    <col min="2004" max="2011" width="9.625" style="258" customWidth="1"/>
    <col min="2012" max="2012" width="8.625" style="258" customWidth="1"/>
    <col min="2013" max="2021" width="9.625" style="258" customWidth="1"/>
    <col min="2022" max="2022" width="8.625" style="258" customWidth="1"/>
    <col min="2023" max="2023" width="10.5" style="258" customWidth="1"/>
    <col min="2024" max="2027" width="14" style="258" customWidth="1"/>
    <col min="2028" max="2029" width="13.875" style="258" customWidth="1"/>
    <col min="2030" max="2030" width="8.625" style="258" customWidth="1"/>
    <col min="2031" max="2033" width="15.625" style="258" customWidth="1"/>
    <col min="2034" max="2036" width="15.75" style="258" customWidth="1"/>
    <col min="2037" max="2037" width="9" style="258"/>
    <col min="2038" max="2038" width="12.625" style="258" customWidth="1"/>
    <col min="2039" max="2045" width="11.625" style="258" customWidth="1"/>
    <col min="2046" max="2046" width="9" style="258"/>
    <col min="2047" max="2054" width="11.625" style="258" customWidth="1"/>
    <col min="2055" max="2258" width="9" style="258"/>
    <col min="2259" max="2259" width="10.5" style="258" customWidth="1"/>
    <col min="2260" max="2267" width="9.625" style="258" customWidth="1"/>
    <col min="2268" max="2268" width="8.625" style="258" customWidth="1"/>
    <col min="2269" max="2277" width="9.625" style="258" customWidth="1"/>
    <col min="2278" max="2278" width="8.625" style="258" customWidth="1"/>
    <col min="2279" max="2279" width="10.5" style="258" customWidth="1"/>
    <col min="2280" max="2283" width="14" style="258" customWidth="1"/>
    <col min="2284" max="2285" width="13.875" style="258" customWidth="1"/>
    <col min="2286" max="2286" width="8.625" style="258" customWidth="1"/>
    <col min="2287" max="2289" width="15.625" style="258" customWidth="1"/>
    <col min="2290" max="2292" width="15.75" style="258" customWidth="1"/>
    <col min="2293" max="2293" width="9" style="258"/>
    <col min="2294" max="2294" width="12.625" style="258" customWidth="1"/>
    <col min="2295" max="2301" width="11.625" style="258" customWidth="1"/>
    <col min="2302" max="2302" width="9" style="258"/>
    <col min="2303" max="2310" width="11.625" style="258" customWidth="1"/>
    <col min="2311" max="2514" width="9" style="258"/>
    <col min="2515" max="2515" width="10.5" style="258" customWidth="1"/>
    <col min="2516" max="2523" width="9.625" style="258" customWidth="1"/>
    <col min="2524" max="2524" width="8.625" style="258" customWidth="1"/>
    <col min="2525" max="2533" width="9.625" style="258" customWidth="1"/>
    <col min="2534" max="2534" width="8.625" style="258" customWidth="1"/>
    <col min="2535" max="2535" width="10.5" style="258" customWidth="1"/>
    <col min="2536" max="2539" width="14" style="258" customWidth="1"/>
    <col min="2540" max="2541" width="13.875" style="258" customWidth="1"/>
    <col min="2542" max="2542" width="8.625" style="258" customWidth="1"/>
    <col min="2543" max="2545" width="15.625" style="258" customWidth="1"/>
    <col min="2546" max="2548" width="15.75" style="258" customWidth="1"/>
    <col min="2549" max="2549" width="9" style="258"/>
    <col min="2550" max="2550" width="12.625" style="258" customWidth="1"/>
    <col min="2551" max="2557" width="11.625" style="258" customWidth="1"/>
    <col min="2558" max="2558" width="9" style="258"/>
    <col min="2559" max="2566" width="11.625" style="258" customWidth="1"/>
    <col min="2567" max="2770" width="9" style="258"/>
    <col min="2771" max="2771" width="10.5" style="258" customWidth="1"/>
    <col min="2772" max="2779" width="9.625" style="258" customWidth="1"/>
    <col min="2780" max="2780" width="8.625" style="258" customWidth="1"/>
    <col min="2781" max="2789" width="9.625" style="258" customWidth="1"/>
    <col min="2790" max="2790" width="8.625" style="258" customWidth="1"/>
    <col min="2791" max="2791" width="10.5" style="258" customWidth="1"/>
    <col min="2792" max="2795" width="14" style="258" customWidth="1"/>
    <col min="2796" max="2797" width="13.875" style="258" customWidth="1"/>
    <col min="2798" max="2798" width="8.625" style="258" customWidth="1"/>
    <col min="2799" max="2801" width="15.625" style="258" customWidth="1"/>
    <col min="2802" max="2804" width="15.75" style="258" customWidth="1"/>
    <col min="2805" max="2805" width="9" style="258"/>
    <col min="2806" max="2806" width="12.625" style="258" customWidth="1"/>
    <col min="2807" max="2813" width="11.625" style="258" customWidth="1"/>
    <col min="2814" max="2814" width="9" style="258"/>
    <col min="2815" max="2822" width="11.625" style="258" customWidth="1"/>
    <col min="2823" max="3026" width="9" style="258"/>
    <col min="3027" max="3027" width="10.5" style="258" customWidth="1"/>
    <col min="3028" max="3035" width="9.625" style="258" customWidth="1"/>
    <col min="3036" max="3036" width="8.625" style="258" customWidth="1"/>
    <col min="3037" max="3045" width="9.625" style="258" customWidth="1"/>
    <col min="3046" max="3046" width="8.625" style="258" customWidth="1"/>
    <col min="3047" max="3047" width="10.5" style="258" customWidth="1"/>
    <col min="3048" max="3051" width="14" style="258" customWidth="1"/>
    <col min="3052" max="3053" width="13.875" style="258" customWidth="1"/>
    <col min="3054" max="3054" width="8.625" style="258" customWidth="1"/>
    <col min="3055" max="3057" width="15.625" style="258" customWidth="1"/>
    <col min="3058" max="3060" width="15.75" style="258" customWidth="1"/>
    <col min="3061" max="3061" width="9" style="258"/>
    <col min="3062" max="3062" width="12.625" style="258" customWidth="1"/>
    <col min="3063" max="3069" width="11.625" style="258" customWidth="1"/>
    <col min="3070" max="3070" width="9" style="258"/>
    <col min="3071" max="3078" width="11.625" style="258" customWidth="1"/>
    <col min="3079" max="3282" width="9" style="258"/>
    <col min="3283" max="3283" width="10.5" style="258" customWidth="1"/>
    <col min="3284" max="3291" width="9.625" style="258" customWidth="1"/>
    <col min="3292" max="3292" width="8.625" style="258" customWidth="1"/>
    <col min="3293" max="3301" width="9.625" style="258" customWidth="1"/>
    <col min="3302" max="3302" width="8.625" style="258" customWidth="1"/>
    <col min="3303" max="3303" width="10.5" style="258" customWidth="1"/>
    <col min="3304" max="3307" width="14" style="258" customWidth="1"/>
    <col min="3308" max="3309" width="13.875" style="258" customWidth="1"/>
    <col min="3310" max="3310" width="8.625" style="258" customWidth="1"/>
    <col min="3311" max="3313" width="15.625" style="258" customWidth="1"/>
    <col min="3314" max="3316" width="15.75" style="258" customWidth="1"/>
    <col min="3317" max="3317" width="9" style="258"/>
    <col min="3318" max="3318" width="12.625" style="258" customWidth="1"/>
    <col min="3319" max="3325" width="11.625" style="258" customWidth="1"/>
    <col min="3326" max="3326" width="9" style="258"/>
    <col min="3327" max="3334" width="11.625" style="258" customWidth="1"/>
    <col min="3335" max="3538" width="9" style="258"/>
    <col min="3539" max="3539" width="10.5" style="258" customWidth="1"/>
    <col min="3540" max="3547" width="9.625" style="258" customWidth="1"/>
    <col min="3548" max="3548" width="8.625" style="258" customWidth="1"/>
    <col min="3549" max="3557" width="9.625" style="258" customWidth="1"/>
    <col min="3558" max="3558" width="8.625" style="258" customWidth="1"/>
    <col min="3559" max="3559" width="10.5" style="258" customWidth="1"/>
    <col min="3560" max="3563" width="14" style="258" customWidth="1"/>
    <col min="3564" max="3565" width="13.875" style="258" customWidth="1"/>
    <col min="3566" max="3566" width="8.625" style="258" customWidth="1"/>
    <col min="3567" max="3569" width="15.625" style="258" customWidth="1"/>
    <col min="3570" max="3572" width="15.75" style="258" customWidth="1"/>
    <col min="3573" max="3573" width="9" style="258"/>
    <col min="3574" max="3574" width="12.625" style="258" customWidth="1"/>
    <col min="3575" max="3581" width="11.625" style="258" customWidth="1"/>
    <col min="3582" max="3582" width="9" style="258"/>
    <col min="3583" max="3590" width="11.625" style="258" customWidth="1"/>
    <col min="3591" max="3794" width="9" style="258"/>
    <col min="3795" max="3795" width="10.5" style="258" customWidth="1"/>
    <col min="3796" max="3803" width="9.625" style="258" customWidth="1"/>
    <col min="3804" max="3804" width="8.625" style="258" customWidth="1"/>
    <col min="3805" max="3813" width="9.625" style="258" customWidth="1"/>
    <col min="3814" max="3814" width="8.625" style="258" customWidth="1"/>
    <col min="3815" max="3815" width="10.5" style="258" customWidth="1"/>
    <col min="3816" max="3819" width="14" style="258" customWidth="1"/>
    <col min="3820" max="3821" width="13.875" style="258" customWidth="1"/>
    <col min="3822" max="3822" width="8.625" style="258" customWidth="1"/>
    <col min="3823" max="3825" width="15.625" style="258" customWidth="1"/>
    <col min="3826" max="3828" width="15.75" style="258" customWidth="1"/>
    <col min="3829" max="3829" width="9" style="258"/>
    <col min="3830" max="3830" width="12.625" style="258" customWidth="1"/>
    <col min="3831" max="3837" width="11.625" style="258" customWidth="1"/>
    <col min="3838" max="3838" width="9" style="258"/>
    <col min="3839" max="3846" width="11.625" style="258" customWidth="1"/>
    <col min="3847" max="4050" width="9" style="258"/>
    <col min="4051" max="4051" width="10.5" style="258" customWidth="1"/>
    <col min="4052" max="4059" width="9.625" style="258" customWidth="1"/>
    <col min="4060" max="4060" width="8.625" style="258" customWidth="1"/>
    <col min="4061" max="4069" width="9.625" style="258" customWidth="1"/>
    <col min="4070" max="4070" width="8.625" style="258" customWidth="1"/>
    <col min="4071" max="4071" width="10.5" style="258" customWidth="1"/>
    <col min="4072" max="4075" width="14" style="258" customWidth="1"/>
    <col min="4076" max="4077" width="13.875" style="258" customWidth="1"/>
    <col min="4078" max="4078" width="8.625" style="258" customWidth="1"/>
    <col min="4079" max="4081" width="15.625" style="258" customWidth="1"/>
    <col min="4082" max="4084" width="15.75" style="258" customWidth="1"/>
    <col min="4085" max="4085" width="9" style="258"/>
    <col min="4086" max="4086" width="12.625" style="258" customWidth="1"/>
    <col min="4087" max="4093" width="11.625" style="258" customWidth="1"/>
    <col min="4094" max="4094" width="9" style="258"/>
    <col min="4095" max="4102" width="11.625" style="258" customWidth="1"/>
    <col min="4103" max="4306" width="9" style="258"/>
    <col min="4307" max="4307" width="10.5" style="258" customWidth="1"/>
    <col min="4308" max="4315" width="9.625" style="258" customWidth="1"/>
    <col min="4316" max="4316" width="8.625" style="258" customWidth="1"/>
    <col min="4317" max="4325" width="9.625" style="258" customWidth="1"/>
    <col min="4326" max="4326" width="8.625" style="258" customWidth="1"/>
    <col min="4327" max="4327" width="10.5" style="258" customWidth="1"/>
    <col min="4328" max="4331" width="14" style="258" customWidth="1"/>
    <col min="4332" max="4333" width="13.875" style="258" customWidth="1"/>
    <col min="4334" max="4334" width="8.625" style="258" customWidth="1"/>
    <col min="4335" max="4337" width="15.625" style="258" customWidth="1"/>
    <col min="4338" max="4340" width="15.75" style="258" customWidth="1"/>
    <col min="4341" max="4341" width="9" style="258"/>
    <col min="4342" max="4342" width="12.625" style="258" customWidth="1"/>
    <col min="4343" max="4349" width="11.625" style="258" customWidth="1"/>
    <col min="4350" max="4350" width="9" style="258"/>
    <col min="4351" max="4358" width="11.625" style="258" customWidth="1"/>
    <col min="4359" max="4562" width="9" style="258"/>
    <col min="4563" max="4563" width="10.5" style="258" customWidth="1"/>
    <col min="4564" max="4571" width="9.625" style="258" customWidth="1"/>
    <col min="4572" max="4572" width="8.625" style="258" customWidth="1"/>
    <col min="4573" max="4581" width="9.625" style="258" customWidth="1"/>
    <col min="4582" max="4582" width="8.625" style="258" customWidth="1"/>
    <col min="4583" max="4583" width="10.5" style="258" customWidth="1"/>
    <col min="4584" max="4587" width="14" style="258" customWidth="1"/>
    <col min="4588" max="4589" width="13.875" style="258" customWidth="1"/>
    <col min="4590" max="4590" width="8.625" style="258" customWidth="1"/>
    <col min="4591" max="4593" width="15.625" style="258" customWidth="1"/>
    <col min="4594" max="4596" width="15.75" style="258" customWidth="1"/>
    <col min="4597" max="4597" width="9" style="258"/>
    <col min="4598" max="4598" width="12.625" style="258" customWidth="1"/>
    <col min="4599" max="4605" width="11.625" style="258" customWidth="1"/>
    <col min="4606" max="4606" width="9" style="258"/>
    <col min="4607" max="4614" width="11.625" style="258" customWidth="1"/>
    <col min="4615" max="4818" width="9" style="258"/>
    <col min="4819" max="4819" width="10.5" style="258" customWidth="1"/>
    <col min="4820" max="4827" width="9.625" style="258" customWidth="1"/>
    <col min="4828" max="4828" width="8.625" style="258" customWidth="1"/>
    <col min="4829" max="4837" width="9.625" style="258" customWidth="1"/>
    <col min="4838" max="4838" width="8.625" style="258" customWidth="1"/>
    <col min="4839" max="4839" width="10.5" style="258" customWidth="1"/>
    <col min="4840" max="4843" width="14" style="258" customWidth="1"/>
    <col min="4844" max="4845" width="13.875" style="258" customWidth="1"/>
    <col min="4846" max="4846" width="8.625" style="258" customWidth="1"/>
    <col min="4847" max="4849" width="15.625" style="258" customWidth="1"/>
    <col min="4850" max="4852" width="15.75" style="258" customWidth="1"/>
    <col min="4853" max="4853" width="9" style="258"/>
    <col min="4854" max="4854" width="12.625" style="258" customWidth="1"/>
    <col min="4855" max="4861" width="11.625" style="258" customWidth="1"/>
    <col min="4862" max="4862" width="9" style="258"/>
    <col min="4863" max="4870" width="11.625" style="258" customWidth="1"/>
    <col min="4871" max="5074" width="9" style="258"/>
    <col min="5075" max="5075" width="10.5" style="258" customWidth="1"/>
    <col min="5076" max="5083" width="9.625" style="258" customWidth="1"/>
    <col min="5084" max="5084" width="8.625" style="258" customWidth="1"/>
    <col min="5085" max="5093" width="9.625" style="258" customWidth="1"/>
    <col min="5094" max="5094" width="8.625" style="258" customWidth="1"/>
    <col min="5095" max="5095" width="10.5" style="258" customWidth="1"/>
    <col min="5096" max="5099" width="14" style="258" customWidth="1"/>
    <col min="5100" max="5101" width="13.875" style="258" customWidth="1"/>
    <col min="5102" max="5102" width="8.625" style="258" customWidth="1"/>
    <col min="5103" max="5105" width="15.625" style="258" customWidth="1"/>
    <col min="5106" max="5108" width="15.75" style="258" customWidth="1"/>
    <col min="5109" max="5109" width="9" style="258"/>
    <col min="5110" max="5110" width="12.625" style="258" customWidth="1"/>
    <col min="5111" max="5117" width="11.625" style="258" customWidth="1"/>
    <col min="5118" max="5118" width="9" style="258"/>
    <col min="5119" max="5126" width="11.625" style="258" customWidth="1"/>
    <col min="5127" max="5330" width="9" style="258"/>
    <col min="5331" max="5331" width="10.5" style="258" customWidth="1"/>
    <col min="5332" max="5339" width="9.625" style="258" customWidth="1"/>
    <col min="5340" max="5340" width="8.625" style="258" customWidth="1"/>
    <col min="5341" max="5349" width="9.625" style="258" customWidth="1"/>
    <col min="5350" max="5350" width="8.625" style="258" customWidth="1"/>
    <col min="5351" max="5351" width="10.5" style="258" customWidth="1"/>
    <col min="5352" max="5355" width="14" style="258" customWidth="1"/>
    <col min="5356" max="5357" width="13.875" style="258" customWidth="1"/>
    <col min="5358" max="5358" width="8.625" style="258" customWidth="1"/>
    <col min="5359" max="5361" width="15.625" style="258" customWidth="1"/>
    <col min="5362" max="5364" width="15.75" style="258" customWidth="1"/>
    <col min="5365" max="5365" width="9" style="258"/>
    <col min="5366" max="5366" width="12.625" style="258" customWidth="1"/>
    <col min="5367" max="5373" width="11.625" style="258" customWidth="1"/>
    <col min="5374" max="5374" width="9" style="258"/>
    <col min="5375" max="5382" width="11.625" style="258" customWidth="1"/>
    <col min="5383" max="5586" width="9" style="258"/>
    <col min="5587" max="5587" width="10.5" style="258" customWidth="1"/>
    <col min="5588" max="5595" width="9.625" style="258" customWidth="1"/>
    <col min="5596" max="5596" width="8.625" style="258" customWidth="1"/>
    <col min="5597" max="5605" width="9.625" style="258" customWidth="1"/>
    <col min="5606" max="5606" width="8.625" style="258" customWidth="1"/>
    <col min="5607" max="5607" width="10.5" style="258" customWidth="1"/>
    <col min="5608" max="5611" width="14" style="258" customWidth="1"/>
    <col min="5612" max="5613" width="13.875" style="258" customWidth="1"/>
    <col min="5614" max="5614" width="8.625" style="258" customWidth="1"/>
    <col min="5615" max="5617" width="15.625" style="258" customWidth="1"/>
    <col min="5618" max="5620" width="15.75" style="258" customWidth="1"/>
    <col min="5621" max="5621" width="9" style="258"/>
    <col min="5622" max="5622" width="12.625" style="258" customWidth="1"/>
    <col min="5623" max="5629" width="11.625" style="258" customWidth="1"/>
    <col min="5630" max="5630" width="9" style="258"/>
    <col min="5631" max="5638" width="11.625" style="258" customWidth="1"/>
    <col min="5639" max="5842" width="9" style="258"/>
    <col min="5843" max="5843" width="10.5" style="258" customWidth="1"/>
    <col min="5844" max="5851" width="9.625" style="258" customWidth="1"/>
    <col min="5852" max="5852" width="8.625" style="258" customWidth="1"/>
    <col min="5853" max="5861" width="9.625" style="258" customWidth="1"/>
    <col min="5862" max="5862" width="8.625" style="258" customWidth="1"/>
    <col min="5863" max="5863" width="10.5" style="258" customWidth="1"/>
    <col min="5864" max="5867" width="14" style="258" customWidth="1"/>
    <col min="5868" max="5869" width="13.875" style="258" customWidth="1"/>
    <col min="5870" max="5870" width="8.625" style="258" customWidth="1"/>
    <col min="5871" max="5873" width="15.625" style="258" customWidth="1"/>
    <col min="5874" max="5876" width="15.75" style="258" customWidth="1"/>
    <col min="5877" max="5877" width="9" style="258"/>
    <col min="5878" max="5878" width="12.625" style="258" customWidth="1"/>
    <col min="5879" max="5885" width="11.625" style="258" customWidth="1"/>
    <col min="5886" max="5886" width="9" style="258"/>
    <col min="5887" max="5894" width="11.625" style="258" customWidth="1"/>
    <col min="5895" max="6098" width="9" style="258"/>
    <col min="6099" max="6099" width="10.5" style="258" customWidth="1"/>
    <col min="6100" max="6107" width="9.625" style="258" customWidth="1"/>
    <col min="6108" max="6108" width="8.625" style="258" customWidth="1"/>
    <col min="6109" max="6117" width="9.625" style="258" customWidth="1"/>
    <col min="6118" max="6118" width="8.625" style="258" customWidth="1"/>
    <col min="6119" max="6119" width="10.5" style="258" customWidth="1"/>
    <col min="6120" max="6123" width="14" style="258" customWidth="1"/>
    <col min="6124" max="6125" width="13.875" style="258" customWidth="1"/>
    <col min="6126" max="6126" width="8.625" style="258" customWidth="1"/>
    <col min="6127" max="6129" width="15.625" style="258" customWidth="1"/>
    <col min="6130" max="6132" width="15.75" style="258" customWidth="1"/>
    <col min="6133" max="6133" width="9" style="258"/>
    <col min="6134" max="6134" width="12.625" style="258" customWidth="1"/>
    <col min="6135" max="6141" width="11.625" style="258" customWidth="1"/>
    <col min="6142" max="6142" width="9" style="258"/>
    <col min="6143" max="6150" width="11.625" style="258" customWidth="1"/>
    <col min="6151" max="6354" width="9" style="258"/>
    <col min="6355" max="6355" width="10.5" style="258" customWidth="1"/>
    <col min="6356" max="6363" width="9.625" style="258" customWidth="1"/>
    <col min="6364" max="6364" width="8.625" style="258" customWidth="1"/>
    <col min="6365" max="6373" width="9.625" style="258" customWidth="1"/>
    <col min="6374" max="6374" width="8.625" style="258" customWidth="1"/>
    <col min="6375" max="6375" width="10.5" style="258" customWidth="1"/>
    <col min="6376" max="6379" width="14" style="258" customWidth="1"/>
    <col min="6380" max="6381" width="13.875" style="258" customWidth="1"/>
    <col min="6382" max="6382" width="8.625" style="258" customWidth="1"/>
    <col min="6383" max="6385" width="15.625" style="258" customWidth="1"/>
    <col min="6386" max="6388" width="15.75" style="258" customWidth="1"/>
    <col min="6389" max="6389" width="9" style="258"/>
    <col min="6390" max="6390" width="12.625" style="258" customWidth="1"/>
    <col min="6391" max="6397" width="11.625" style="258" customWidth="1"/>
    <col min="6398" max="6398" width="9" style="258"/>
    <col min="6399" max="6406" width="11.625" style="258" customWidth="1"/>
    <col min="6407" max="6610" width="9" style="258"/>
    <col min="6611" max="6611" width="10.5" style="258" customWidth="1"/>
    <col min="6612" max="6619" width="9.625" style="258" customWidth="1"/>
    <col min="6620" max="6620" width="8.625" style="258" customWidth="1"/>
    <col min="6621" max="6629" width="9.625" style="258" customWidth="1"/>
    <col min="6630" max="6630" width="8.625" style="258" customWidth="1"/>
    <col min="6631" max="6631" width="10.5" style="258" customWidth="1"/>
    <col min="6632" max="6635" width="14" style="258" customWidth="1"/>
    <col min="6636" max="6637" width="13.875" style="258" customWidth="1"/>
    <col min="6638" max="6638" width="8.625" style="258" customWidth="1"/>
    <col min="6639" max="6641" width="15.625" style="258" customWidth="1"/>
    <col min="6642" max="6644" width="15.75" style="258" customWidth="1"/>
    <col min="6645" max="6645" width="9" style="258"/>
    <col min="6646" max="6646" width="12.625" style="258" customWidth="1"/>
    <col min="6647" max="6653" width="11.625" style="258" customWidth="1"/>
    <col min="6654" max="6654" width="9" style="258"/>
    <col min="6655" max="6662" width="11.625" style="258" customWidth="1"/>
    <col min="6663" max="6866" width="9" style="258"/>
    <col min="6867" max="6867" width="10.5" style="258" customWidth="1"/>
    <col min="6868" max="6875" width="9.625" style="258" customWidth="1"/>
    <col min="6876" max="6876" width="8.625" style="258" customWidth="1"/>
    <col min="6877" max="6885" width="9.625" style="258" customWidth="1"/>
    <col min="6886" max="6886" width="8.625" style="258" customWidth="1"/>
    <col min="6887" max="6887" width="10.5" style="258" customWidth="1"/>
    <col min="6888" max="6891" width="14" style="258" customWidth="1"/>
    <col min="6892" max="6893" width="13.875" style="258" customWidth="1"/>
    <col min="6894" max="6894" width="8.625" style="258" customWidth="1"/>
    <col min="6895" max="6897" width="15.625" style="258" customWidth="1"/>
    <col min="6898" max="6900" width="15.75" style="258" customWidth="1"/>
    <col min="6901" max="6901" width="9" style="258"/>
    <col min="6902" max="6902" width="12.625" style="258" customWidth="1"/>
    <col min="6903" max="6909" width="11.625" style="258" customWidth="1"/>
    <col min="6910" max="6910" width="9" style="258"/>
    <col min="6911" max="6918" width="11.625" style="258" customWidth="1"/>
    <col min="6919" max="7122" width="9" style="258"/>
    <col min="7123" max="7123" width="10.5" style="258" customWidth="1"/>
    <col min="7124" max="7131" width="9.625" style="258" customWidth="1"/>
    <col min="7132" max="7132" width="8.625" style="258" customWidth="1"/>
    <col min="7133" max="7141" width="9.625" style="258" customWidth="1"/>
    <col min="7142" max="7142" width="8.625" style="258" customWidth="1"/>
    <col min="7143" max="7143" width="10.5" style="258" customWidth="1"/>
    <col min="7144" max="7147" width="14" style="258" customWidth="1"/>
    <col min="7148" max="7149" width="13.875" style="258" customWidth="1"/>
    <col min="7150" max="7150" width="8.625" style="258" customWidth="1"/>
    <col min="7151" max="7153" width="15.625" style="258" customWidth="1"/>
    <col min="7154" max="7156" width="15.75" style="258" customWidth="1"/>
    <col min="7157" max="7157" width="9" style="258"/>
    <col min="7158" max="7158" width="12.625" style="258" customWidth="1"/>
    <col min="7159" max="7165" width="11.625" style="258" customWidth="1"/>
    <col min="7166" max="7166" width="9" style="258"/>
    <col min="7167" max="7174" width="11.625" style="258" customWidth="1"/>
    <col min="7175" max="7378" width="9" style="258"/>
    <col min="7379" max="7379" width="10.5" style="258" customWidth="1"/>
    <col min="7380" max="7387" width="9.625" style="258" customWidth="1"/>
    <col min="7388" max="7388" width="8.625" style="258" customWidth="1"/>
    <col min="7389" max="7397" width="9.625" style="258" customWidth="1"/>
    <col min="7398" max="7398" width="8.625" style="258" customWidth="1"/>
    <col min="7399" max="7399" width="10.5" style="258" customWidth="1"/>
    <col min="7400" max="7403" width="14" style="258" customWidth="1"/>
    <col min="7404" max="7405" width="13.875" style="258" customWidth="1"/>
    <col min="7406" max="7406" width="8.625" style="258" customWidth="1"/>
    <col min="7407" max="7409" width="15.625" style="258" customWidth="1"/>
    <col min="7410" max="7412" width="15.75" style="258" customWidth="1"/>
    <col min="7413" max="7413" width="9" style="258"/>
    <col min="7414" max="7414" width="12.625" style="258" customWidth="1"/>
    <col min="7415" max="7421" width="11.625" style="258" customWidth="1"/>
    <col min="7422" max="7422" width="9" style="258"/>
    <col min="7423" max="7430" width="11.625" style="258" customWidth="1"/>
    <col min="7431" max="7634" width="9" style="258"/>
    <col min="7635" max="7635" width="10.5" style="258" customWidth="1"/>
    <col min="7636" max="7643" width="9.625" style="258" customWidth="1"/>
    <col min="7644" max="7644" width="8.625" style="258" customWidth="1"/>
    <col min="7645" max="7653" width="9.625" style="258" customWidth="1"/>
    <col min="7654" max="7654" width="8.625" style="258" customWidth="1"/>
    <col min="7655" max="7655" width="10.5" style="258" customWidth="1"/>
    <col min="7656" max="7659" width="14" style="258" customWidth="1"/>
    <col min="7660" max="7661" width="13.875" style="258" customWidth="1"/>
    <col min="7662" max="7662" width="8.625" style="258" customWidth="1"/>
    <col min="7663" max="7665" width="15.625" style="258" customWidth="1"/>
    <col min="7666" max="7668" width="15.75" style="258" customWidth="1"/>
    <col min="7669" max="7669" width="9" style="258"/>
    <col min="7670" max="7670" width="12.625" style="258" customWidth="1"/>
    <col min="7671" max="7677" width="11.625" style="258" customWidth="1"/>
    <col min="7678" max="7678" width="9" style="258"/>
    <col min="7679" max="7686" width="11.625" style="258" customWidth="1"/>
    <col min="7687" max="7890" width="9" style="258"/>
    <col min="7891" max="7891" width="10.5" style="258" customWidth="1"/>
    <col min="7892" max="7899" width="9.625" style="258" customWidth="1"/>
    <col min="7900" max="7900" width="8.625" style="258" customWidth="1"/>
    <col min="7901" max="7909" width="9.625" style="258" customWidth="1"/>
    <col min="7910" max="7910" width="8.625" style="258" customWidth="1"/>
    <col min="7911" max="7911" width="10.5" style="258" customWidth="1"/>
    <col min="7912" max="7915" width="14" style="258" customWidth="1"/>
    <col min="7916" max="7917" width="13.875" style="258" customWidth="1"/>
    <col min="7918" max="7918" width="8.625" style="258" customWidth="1"/>
    <col min="7919" max="7921" width="15.625" style="258" customWidth="1"/>
    <col min="7922" max="7924" width="15.75" style="258" customWidth="1"/>
    <col min="7925" max="7925" width="9" style="258"/>
    <col min="7926" max="7926" width="12.625" style="258" customWidth="1"/>
    <col min="7927" max="7933" width="11.625" style="258" customWidth="1"/>
    <col min="7934" max="7934" width="9" style="258"/>
    <col min="7935" max="7942" width="11.625" style="258" customWidth="1"/>
    <col min="7943" max="8146" width="9" style="258"/>
    <col min="8147" max="8147" width="10.5" style="258" customWidth="1"/>
    <col min="8148" max="8155" width="9.625" style="258" customWidth="1"/>
    <col min="8156" max="8156" width="8.625" style="258" customWidth="1"/>
    <col min="8157" max="8165" width="9.625" style="258" customWidth="1"/>
    <col min="8166" max="8166" width="8.625" style="258" customWidth="1"/>
    <col min="8167" max="8167" width="10.5" style="258" customWidth="1"/>
    <col min="8168" max="8171" width="14" style="258" customWidth="1"/>
    <col min="8172" max="8173" width="13.875" style="258" customWidth="1"/>
    <col min="8174" max="8174" width="8.625" style="258" customWidth="1"/>
    <col min="8175" max="8177" width="15.625" style="258" customWidth="1"/>
    <col min="8178" max="8180" width="15.75" style="258" customWidth="1"/>
    <col min="8181" max="8181" width="9" style="258"/>
    <col min="8182" max="8182" width="12.625" style="258" customWidth="1"/>
    <col min="8183" max="8189" width="11.625" style="258" customWidth="1"/>
    <col min="8190" max="8190" width="9" style="258"/>
    <col min="8191" max="8198" width="11.625" style="258" customWidth="1"/>
    <col min="8199" max="8402" width="9" style="258"/>
    <col min="8403" max="8403" width="10.5" style="258" customWidth="1"/>
    <col min="8404" max="8411" width="9.625" style="258" customWidth="1"/>
    <col min="8412" max="8412" width="8.625" style="258" customWidth="1"/>
    <col min="8413" max="8421" width="9.625" style="258" customWidth="1"/>
    <col min="8422" max="8422" width="8.625" style="258" customWidth="1"/>
    <col min="8423" max="8423" width="10.5" style="258" customWidth="1"/>
    <col min="8424" max="8427" width="14" style="258" customWidth="1"/>
    <col min="8428" max="8429" width="13.875" style="258" customWidth="1"/>
    <col min="8430" max="8430" width="8.625" style="258" customWidth="1"/>
    <col min="8431" max="8433" width="15.625" style="258" customWidth="1"/>
    <col min="8434" max="8436" width="15.75" style="258" customWidth="1"/>
    <col min="8437" max="8437" width="9" style="258"/>
    <col min="8438" max="8438" width="12.625" style="258" customWidth="1"/>
    <col min="8439" max="8445" width="11.625" style="258" customWidth="1"/>
    <col min="8446" max="8446" width="9" style="258"/>
    <col min="8447" max="8454" width="11.625" style="258" customWidth="1"/>
    <col min="8455" max="8658" width="9" style="258"/>
    <col min="8659" max="8659" width="10.5" style="258" customWidth="1"/>
    <col min="8660" max="8667" width="9.625" style="258" customWidth="1"/>
    <col min="8668" max="8668" width="8.625" style="258" customWidth="1"/>
    <col min="8669" max="8677" width="9.625" style="258" customWidth="1"/>
    <col min="8678" max="8678" width="8.625" style="258" customWidth="1"/>
    <col min="8679" max="8679" width="10.5" style="258" customWidth="1"/>
    <col min="8680" max="8683" width="14" style="258" customWidth="1"/>
    <col min="8684" max="8685" width="13.875" style="258" customWidth="1"/>
    <col min="8686" max="8686" width="8.625" style="258" customWidth="1"/>
    <col min="8687" max="8689" width="15.625" style="258" customWidth="1"/>
    <col min="8690" max="8692" width="15.75" style="258" customWidth="1"/>
    <col min="8693" max="8693" width="9" style="258"/>
    <col min="8694" max="8694" width="12.625" style="258" customWidth="1"/>
    <col min="8695" max="8701" width="11.625" style="258" customWidth="1"/>
    <col min="8702" max="8702" width="9" style="258"/>
    <col min="8703" max="8710" width="11.625" style="258" customWidth="1"/>
    <col min="8711" max="8914" width="9" style="258"/>
    <col min="8915" max="8915" width="10.5" style="258" customWidth="1"/>
    <col min="8916" max="8923" width="9.625" style="258" customWidth="1"/>
    <col min="8924" max="8924" width="8.625" style="258" customWidth="1"/>
    <col min="8925" max="8933" width="9.625" style="258" customWidth="1"/>
    <col min="8934" max="8934" width="8.625" style="258" customWidth="1"/>
    <col min="8935" max="8935" width="10.5" style="258" customWidth="1"/>
    <col min="8936" max="8939" width="14" style="258" customWidth="1"/>
    <col min="8940" max="8941" width="13.875" style="258" customWidth="1"/>
    <col min="8942" max="8942" width="8.625" style="258" customWidth="1"/>
    <col min="8943" max="8945" width="15.625" style="258" customWidth="1"/>
    <col min="8946" max="8948" width="15.75" style="258" customWidth="1"/>
    <col min="8949" max="8949" width="9" style="258"/>
    <col min="8950" max="8950" width="12.625" style="258" customWidth="1"/>
    <col min="8951" max="8957" width="11.625" style="258" customWidth="1"/>
    <col min="8958" max="8958" width="9" style="258"/>
    <col min="8959" max="8966" width="11.625" style="258" customWidth="1"/>
    <col min="8967" max="9170" width="9" style="258"/>
    <col min="9171" max="9171" width="10.5" style="258" customWidth="1"/>
    <col min="9172" max="9179" width="9.625" style="258" customWidth="1"/>
    <col min="9180" max="9180" width="8.625" style="258" customWidth="1"/>
    <col min="9181" max="9189" width="9.625" style="258" customWidth="1"/>
    <col min="9190" max="9190" width="8.625" style="258" customWidth="1"/>
    <col min="9191" max="9191" width="10.5" style="258" customWidth="1"/>
    <col min="9192" max="9195" width="14" style="258" customWidth="1"/>
    <col min="9196" max="9197" width="13.875" style="258" customWidth="1"/>
    <col min="9198" max="9198" width="8.625" style="258" customWidth="1"/>
    <col min="9199" max="9201" width="15.625" style="258" customWidth="1"/>
    <col min="9202" max="9204" width="15.75" style="258" customWidth="1"/>
    <col min="9205" max="9205" width="9" style="258"/>
    <col min="9206" max="9206" width="12.625" style="258" customWidth="1"/>
    <col min="9207" max="9213" width="11.625" style="258" customWidth="1"/>
    <col min="9214" max="9214" width="9" style="258"/>
    <col min="9215" max="9222" width="11.625" style="258" customWidth="1"/>
    <col min="9223" max="9426" width="9" style="258"/>
    <col min="9427" max="9427" width="10.5" style="258" customWidth="1"/>
    <col min="9428" max="9435" width="9.625" style="258" customWidth="1"/>
    <col min="9436" max="9436" width="8.625" style="258" customWidth="1"/>
    <col min="9437" max="9445" width="9.625" style="258" customWidth="1"/>
    <col min="9446" max="9446" width="8.625" style="258" customWidth="1"/>
    <col min="9447" max="9447" width="10.5" style="258" customWidth="1"/>
    <col min="9448" max="9451" width="14" style="258" customWidth="1"/>
    <col min="9452" max="9453" width="13.875" style="258" customWidth="1"/>
    <col min="9454" max="9454" width="8.625" style="258" customWidth="1"/>
    <col min="9455" max="9457" width="15.625" style="258" customWidth="1"/>
    <col min="9458" max="9460" width="15.75" style="258" customWidth="1"/>
    <col min="9461" max="9461" width="9" style="258"/>
    <col min="9462" max="9462" width="12.625" style="258" customWidth="1"/>
    <col min="9463" max="9469" width="11.625" style="258" customWidth="1"/>
    <col min="9470" max="9470" width="9" style="258"/>
    <col min="9471" max="9478" width="11.625" style="258" customWidth="1"/>
    <col min="9479" max="9682" width="9" style="258"/>
    <col min="9683" max="9683" width="10.5" style="258" customWidth="1"/>
    <col min="9684" max="9691" width="9.625" style="258" customWidth="1"/>
    <col min="9692" max="9692" width="8.625" style="258" customWidth="1"/>
    <col min="9693" max="9701" width="9.625" style="258" customWidth="1"/>
    <col min="9702" max="9702" width="8.625" style="258" customWidth="1"/>
    <col min="9703" max="9703" width="10.5" style="258" customWidth="1"/>
    <col min="9704" max="9707" width="14" style="258" customWidth="1"/>
    <col min="9708" max="9709" width="13.875" style="258" customWidth="1"/>
    <col min="9710" max="9710" width="8.625" style="258" customWidth="1"/>
    <col min="9711" max="9713" width="15.625" style="258" customWidth="1"/>
    <col min="9714" max="9716" width="15.75" style="258" customWidth="1"/>
    <col min="9717" max="9717" width="9" style="258"/>
    <col min="9718" max="9718" width="12.625" style="258" customWidth="1"/>
    <col min="9719" max="9725" width="11.625" style="258" customWidth="1"/>
    <col min="9726" max="9726" width="9" style="258"/>
    <col min="9727" max="9734" width="11.625" style="258" customWidth="1"/>
    <col min="9735" max="9938" width="9" style="258"/>
    <col min="9939" max="9939" width="10.5" style="258" customWidth="1"/>
    <col min="9940" max="9947" width="9.625" style="258" customWidth="1"/>
    <col min="9948" max="9948" width="8.625" style="258" customWidth="1"/>
    <col min="9949" max="9957" width="9.625" style="258" customWidth="1"/>
    <col min="9958" max="9958" width="8.625" style="258" customWidth="1"/>
    <col min="9959" max="9959" width="10.5" style="258" customWidth="1"/>
    <col min="9960" max="9963" width="14" style="258" customWidth="1"/>
    <col min="9964" max="9965" width="13.875" style="258" customWidth="1"/>
    <col min="9966" max="9966" width="8.625" style="258" customWidth="1"/>
    <col min="9967" max="9969" width="15.625" style="258" customWidth="1"/>
    <col min="9970" max="9972" width="15.75" style="258" customWidth="1"/>
    <col min="9973" max="9973" width="9" style="258"/>
    <col min="9974" max="9974" width="12.625" style="258" customWidth="1"/>
    <col min="9975" max="9981" width="11.625" style="258" customWidth="1"/>
    <col min="9982" max="9982" width="9" style="258"/>
    <col min="9983" max="9990" width="11.625" style="258" customWidth="1"/>
    <col min="9991" max="10194" width="9" style="258"/>
    <col min="10195" max="10195" width="10.5" style="258" customWidth="1"/>
    <col min="10196" max="10203" width="9.625" style="258" customWidth="1"/>
    <col min="10204" max="10204" width="8.625" style="258" customWidth="1"/>
    <col min="10205" max="10213" width="9.625" style="258" customWidth="1"/>
    <col min="10214" max="10214" width="8.625" style="258" customWidth="1"/>
    <col min="10215" max="10215" width="10.5" style="258" customWidth="1"/>
    <col min="10216" max="10219" width="14" style="258" customWidth="1"/>
    <col min="10220" max="10221" width="13.875" style="258" customWidth="1"/>
    <col min="10222" max="10222" width="8.625" style="258" customWidth="1"/>
    <col min="10223" max="10225" width="15.625" style="258" customWidth="1"/>
    <col min="10226" max="10228" width="15.75" style="258" customWidth="1"/>
    <col min="10229" max="10229" width="9" style="258"/>
    <col min="10230" max="10230" width="12.625" style="258" customWidth="1"/>
    <col min="10231" max="10237" width="11.625" style="258" customWidth="1"/>
    <col min="10238" max="10238" width="9" style="258"/>
    <col min="10239" max="10246" width="11.625" style="258" customWidth="1"/>
    <col min="10247" max="10450" width="9" style="258"/>
    <col min="10451" max="10451" width="10.5" style="258" customWidth="1"/>
    <col min="10452" max="10459" width="9.625" style="258" customWidth="1"/>
    <col min="10460" max="10460" width="8.625" style="258" customWidth="1"/>
    <col min="10461" max="10469" width="9.625" style="258" customWidth="1"/>
    <col min="10470" max="10470" width="8.625" style="258" customWidth="1"/>
    <col min="10471" max="10471" width="10.5" style="258" customWidth="1"/>
    <col min="10472" max="10475" width="14" style="258" customWidth="1"/>
    <col min="10476" max="10477" width="13.875" style="258" customWidth="1"/>
    <col min="10478" max="10478" width="8.625" style="258" customWidth="1"/>
    <col min="10479" max="10481" width="15.625" style="258" customWidth="1"/>
    <col min="10482" max="10484" width="15.75" style="258" customWidth="1"/>
    <col min="10485" max="10485" width="9" style="258"/>
    <col min="10486" max="10486" width="12.625" style="258" customWidth="1"/>
    <col min="10487" max="10493" width="11.625" style="258" customWidth="1"/>
    <col min="10494" max="10494" width="9" style="258"/>
    <col min="10495" max="10502" width="11.625" style="258" customWidth="1"/>
    <col min="10503" max="10706" width="9" style="258"/>
    <col min="10707" max="10707" width="10.5" style="258" customWidth="1"/>
    <col min="10708" max="10715" width="9.625" style="258" customWidth="1"/>
    <col min="10716" max="10716" width="8.625" style="258" customWidth="1"/>
    <col min="10717" max="10725" width="9.625" style="258" customWidth="1"/>
    <col min="10726" max="10726" width="8.625" style="258" customWidth="1"/>
    <col min="10727" max="10727" width="10.5" style="258" customWidth="1"/>
    <col min="10728" max="10731" width="14" style="258" customWidth="1"/>
    <col min="10732" max="10733" width="13.875" style="258" customWidth="1"/>
    <col min="10734" max="10734" width="8.625" style="258" customWidth="1"/>
    <col min="10735" max="10737" width="15.625" style="258" customWidth="1"/>
    <col min="10738" max="10740" width="15.75" style="258" customWidth="1"/>
    <col min="10741" max="10741" width="9" style="258"/>
    <col min="10742" max="10742" width="12.625" style="258" customWidth="1"/>
    <col min="10743" max="10749" width="11.625" style="258" customWidth="1"/>
    <col min="10750" max="10750" width="9" style="258"/>
    <col min="10751" max="10758" width="11.625" style="258" customWidth="1"/>
    <col min="10759" max="10962" width="9" style="258"/>
    <col min="10963" max="10963" width="10.5" style="258" customWidth="1"/>
    <col min="10964" max="10971" width="9.625" style="258" customWidth="1"/>
    <col min="10972" max="10972" width="8.625" style="258" customWidth="1"/>
    <col min="10973" max="10981" width="9.625" style="258" customWidth="1"/>
    <col min="10982" max="10982" width="8.625" style="258" customWidth="1"/>
    <col min="10983" max="10983" width="10.5" style="258" customWidth="1"/>
    <col min="10984" max="10987" width="14" style="258" customWidth="1"/>
    <col min="10988" max="10989" width="13.875" style="258" customWidth="1"/>
    <col min="10990" max="10990" width="8.625" style="258" customWidth="1"/>
    <col min="10991" max="10993" width="15.625" style="258" customWidth="1"/>
    <col min="10994" max="10996" width="15.75" style="258" customWidth="1"/>
    <col min="10997" max="10997" width="9" style="258"/>
    <col min="10998" max="10998" width="12.625" style="258" customWidth="1"/>
    <col min="10999" max="11005" width="11.625" style="258" customWidth="1"/>
    <col min="11006" max="11006" width="9" style="258"/>
    <col min="11007" max="11014" width="11.625" style="258" customWidth="1"/>
    <col min="11015" max="11218" width="9" style="258"/>
    <col min="11219" max="11219" width="10.5" style="258" customWidth="1"/>
    <col min="11220" max="11227" width="9.625" style="258" customWidth="1"/>
    <col min="11228" max="11228" width="8.625" style="258" customWidth="1"/>
    <col min="11229" max="11237" width="9.625" style="258" customWidth="1"/>
    <col min="11238" max="11238" width="8.625" style="258" customWidth="1"/>
    <col min="11239" max="11239" width="10.5" style="258" customWidth="1"/>
    <col min="11240" max="11243" width="14" style="258" customWidth="1"/>
    <col min="11244" max="11245" width="13.875" style="258" customWidth="1"/>
    <col min="11246" max="11246" width="8.625" style="258" customWidth="1"/>
    <col min="11247" max="11249" width="15.625" style="258" customWidth="1"/>
    <col min="11250" max="11252" width="15.75" style="258" customWidth="1"/>
    <col min="11253" max="11253" width="9" style="258"/>
    <col min="11254" max="11254" width="12.625" style="258" customWidth="1"/>
    <col min="11255" max="11261" width="11.625" style="258" customWidth="1"/>
    <col min="11262" max="11262" width="9" style="258"/>
    <col min="11263" max="11270" width="11.625" style="258" customWidth="1"/>
    <col min="11271" max="11474" width="9" style="258"/>
    <col min="11475" max="11475" width="10.5" style="258" customWidth="1"/>
    <col min="11476" max="11483" width="9.625" style="258" customWidth="1"/>
    <col min="11484" max="11484" width="8.625" style="258" customWidth="1"/>
    <col min="11485" max="11493" width="9.625" style="258" customWidth="1"/>
    <col min="11494" max="11494" width="8.625" style="258" customWidth="1"/>
    <col min="11495" max="11495" width="10.5" style="258" customWidth="1"/>
    <col min="11496" max="11499" width="14" style="258" customWidth="1"/>
    <col min="11500" max="11501" width="13.875" style="258" customWidth="1"/>
    <col min="11502" max="11502" width="8.625" style="258" customWidth="1"/>
    <col min="11503" max="11505" width="15.625" style="258" customWidth="1"/>
    <col min="11506" max="11508" width="15.75" style="258" customWidth="1"/>
    <col min="11509" max="11509" width="9" style="258"/>
    <col min="11510" max="11510" width="12.625" style="258" customWidth="1"/>
    <col min="11511" max="11517" width="11.625" style="258" customWidth="1"/>
    <col min="11518" max="11518" width="9" style="258"/>
    <col min="11519" max="11526" width="11.625" style="258" customWidth="1"/>
    <col min="11527" max="11730" width="9" style="258"/>
    <col min="11731" max="11731" width="10.5" style="258" customWidth="1"/>
    <col min="11732" max="11739" width="9.625" style="258" customWidth="1"/>
    <col min="11740" max="11740" width="8.625" style="258" customWidth="1"/>
    <col min="11741" max="11749" width="9.625" style="258" customWidth="1"/>
    <col min="11750" max="11750" width="8.625" style="258" customWidth="1"/>
    <col min="11751" max="11751" width="10.5" style="258" customWidth="1"/>
    <col min="11752" max="11755" width="14" style="258" customWidth="1"/>
    <col min="11756" max="11757" width="13.875" style="258" customWidth="1"/>
    <col min="11758" max="11758" width="8.625" style="258" customWidth="1"/>
    <col min="11759" max="11761" width="15.625" style="258" customWidth="1"/>
    <col min="11762" max="11764" width="15.75" style="258" customWidth="1"/>
    <col min="11765" max="11765" width="9" style="258"/>
    <col min="11766" max="11766" width="12.625" style="258" customWidth="1"/>
    <col min="11767" max="11773" width="11.625" style="258" customWidth="1"/>
    <col min="11774" max="11774" width="9" style="258"/>
    <col min="11775" max="11782" width="11.625" style="258" customWidth="1"/>
    <col min="11783" max="11986" width="9" style="258"/>
    <col min="11987" max="11987" width="10.5" style="258" customWidth="1"/>
    <col min="11988" max="11995" width="9.625" style="258" customWidth="1"/>
    <col min="11996" max="11996" width="8.625" style="258" customWidth="1"/>
    <col min="11997" max="12005" width="9.625" style="258" customWidth="1"/>
    <col min="12006" max="12006" width="8.625" style="258" customWidth="1"/>
    <col min="12007" max="12007" width="10.5" style="258" customWidth="1"/>
    <col min="12008" max="12011" width="14" style="258" customWidth="1"/>
    <col min="12012" max="12013" width="13.875" style="258" customWidth="1"/>
    <col min="12014" max="12014" width="8.625" style="258" customWidth="1"/>
    <col min="12015" max="12017" width="15.625" style="258" customWidth="1"/>
    <col min="12018" max="12020" width="15.75" style="258" customWidth="1"/>
    <col min="12021" max="12021" width="9" style="258"/>
    <col min="12022" max="12022" width="12.625" style="258" customWidth="1"/>
    <col min="12023" max="12029" width="11.625" style="258" customWidth="1"/>
    <col min="12030" max="12030" width="9" style="258"/>
    <col min="12031" max="12038" width="11.625" style="258" customWidth="1"/>
    <col min="12039" max="12242" width="9" style="258"/>
    <col min="12243" max="12243" width="10.5" style="258" customWidth="1"/>
    <col min="12244" max="12251" width="9.625" style="258" customWidth="1"/>
    <col min="12252" max="12252" width="8.625" style="258" customWidth="1"/>
    <col min="12253" max="12261" width="9.625" style="258" customWidth="1"/>
    <col min="12262" max="12262" width="8.625" style="258" customWidth="1"/>
    <col min="12263" max="12263" width="10.5" style="258" customWidth="1"/>
    <col min="12264" max="12267" width="14" style="258" customWidth="1"/>
    <col min="12268" max="12269" width="13.875" style="258" customWidth="1"/>
    <col min="12270" max="12270" width="8.625" style="258" customWidth="1"/>
    <col min="12271" max="12273" width="15.625" style="258" customWidth="1"/>
    <col min="12274" max="12276" width="15.75" style="258" customWidth="1"/>
    <col min="12277" max="12277" width="9" style="258"/>
    <col min="12278" max="12278" width="12.625" style="258" customWidth="1"/>
    <col min="12279" max="12285" width="11.625" style="258" customWidth="1"/>
    <col min="12286" max="12286" width="9" style="258"/>
    <col min="12287" max="12294" width="11.625" style="258" customWidth="1"/>
    <col min="12295" max="12498" width="9" style="258"/>
    <col min="12499" max="12499" width="10.5" style="258" customWidth="1"/>
    <col min="12500" max="12507" width="9.625" style="258" customWidth="1"/>
    <col min="12508" max="12508" width="8.625" style="258" customWidth="1"/>
    <col min="12509" max="12517" width="9.625" style="258" customWidth="1"/>
    <col min="12518" max="12518" width="8.625" style="258" customWidth="1"/>
    <col min="12519" max="12519" width="10.5" style="258" customWidth="1"/>
    <col min="12520" max="12523" width="14" style="258" customWidth="1"/>
    <col min="12524" max="12525" width="13.875" style="258" customWidth="1"/>
    <col min="12526" max="12526" width="8.625" style="258" customWidth="1"/>
    <col min="12527" max="12529" width="15.625" style="258" customWidth="1"/>
    <col min="12530" max="12532" width="15.75" style="258" customWidth="1"/>
    <col min="12533" max="12533" width="9" style="258"/>
    <col min="12534" max="12534" width="12.625" style="258" customWidth="1"/>
    <col min="12535" max="12541" width="11.625" style="258" customWidth="1"/>
    <col min="12542" max="12542" width="9" style="258"/>
    <col min="12543" max="12550" width="11.625" style="258" customWidth="1"/>
    <col min="12551" max="12754" width="9" style="258"/>
    <col min="12755" max="12755" width="10.5" style="258" customWidth="1"/>
    <col min="12756" max="12763" width="9.625" style="258" customWidth="1"/>
    <col min="12764" max="12764" width="8.625" style="258" customWidth="1"/>
    <col min="12765" max="12773" width="9.625" style="258" customWidth="1"/>
    <col min="12774" max="12774" width="8.625" style="258" customWidth="1"/>
    <col min="12775" max="12775" width="10.5" style="258" customWidth="1"/>
    <col min="12776" max="12779" width="14" style="258" customWidth="1"/>
    <col min="12780" max="12781" width="13.875" style="258" customWidth="1"/>
    <col min="12782" max="12782" width="8.625" style="258" customWidth="1"/>
    <col min="12783" max="12785" width="15.625" style="258" customWidth="1"/>
    <col min="12786" max="12788" width="15.75" style="258" customWidth="1"/>
    <col min="12789" max="12789" width="9" style="258"/>
    <col min="12790" max="12790" width="12.625" style="258" customWidth="1"/>
    <col min="12791" max="12797" width="11.625" style="258" customWidth="1"/>
    <col min="12798" max="12798" width="9" style="258"/>
    <col min="12799" max="12806" width="11.625" style="258" customWidth="1"/>
    <col min="12807" max="13010" width="9" style="258"/>
    <col min="13011" max="13011" width="10.5" style="258" customWidth="1"/>
    <col min="13012" max="13019" width="9.625" style="258" customWidth="1"/>
    <col min="13020" max="13020" width="8.625" style="258" customWidth="1"/>
    <col min="13021" max="13029" width="9.625" style="258" customWidth="1"/>
    <col min="13030" max="13030" width="8.625" style="258" customWidth="1"/>
    <col min="13031" max="13031" width="10.5" style="258" customWidth="1"/>
    <col min="13032" max="13035" width="14" style="258" customWidth="1"/>
    <col min="13036" max="13037" width="13.875" style="258" customWidth="1"/>
    <col min="13038" max="13038" width="8.625" style="258" customWidth="1"/>
    <col min="13039" max="13041" width="15.625" style="258" customWidth="1"/>
    <col min="13042" max="13044" width="15.75" style="258" customWidth="1"/>
    <col min="13045" max="13045" width="9" style="258"/>
    <col min="13046" max="13046" width="12.625" style="258" customWidth="1"/>
    <col min="13047" max="13053" width="11.625" style="258" customWidth="1"/>
    <col min="13054" max="13054" width="9" style="258"/>
    <col min="13055" max="13062" width="11.625" style="258" customWidth="1"/>
    <col min="13063" max="13266" width="9" style="258"/>
    <col min="13267" max="13267" width="10.5" style="258" customWidth="1"/>
    <col min="13268" max="13275" width="9.625" style="258" customWidth="1"/>
    <col min="13276" max="13276" width="8.625" style="258" customWidth="1"/>
    <col min="13277" max="13285" width="9.625" style="258" customWidth="1"/>
    <col min="13286" max="13286" width="8.625" style="258" customWidth="1"/>
    <col min="13287" max="13287" width="10.5" style="258" customWidth="1"/>
    <col min="13288" max="13291" width="14" style="258" customWidth="1"/>
    <col min="13292" max="13293" width="13.875" style="258" customWidth="1"/>
    <col min="13294" max="13294" width="8.625" style="258" customWidth="1"/>
    <col min="13295" max="13297" width="15.625" style="258" customWidth="1"/>
    <col min="13298" max="13300" width="15.75" style="258" customWidth="1"/>
    <col min="13301" max="13301" width="9" style="258"/>
    <col min="13302" max="13302" width="12.625" style="258" customWidth="1"/>
    <col min="13303" max="13309" width="11.625" style="258" customWidth="1"/>
    <col min="13310" max="13310" width="9" style="258"/>
    <col min="13311" max="13318" width="11.625" style="258" customWidth="1"/>
    <col min="13319" max="13522" width="9" style="258"/>
    <col min="13523" max="13523" width="10.5" style="258" customWidth="1"/>
    <col min="13524" max="13531" width="9.625" style="258" customWidth="1"/>
    <col min="13532" max="13532" width="8.625" style="258" customWidth="1"/>
    <col min="13533" max="13541" width="9.625" style="258" customWidth="1"/>
    <col min="13542" max="13542" width="8.625" style="258" customWidth="1"/>
    <col min="13543" max="13543" width="10.5" style="258" customWidth="1"/>
    <col min="13544" max="13547" width="14" style="258" customWidth="1"/>
    <col min="13548" max="13549" width="13.875" style="258" customWidth="1"/>
    <col min="13550" max="13550" width="8.625" style="258" customWidth="1"/>
    <col min="13551" max="13553" width="15.625" style="258" customWidth="1"/>
    <col min="13554" max="13556" width="15.75" style="258" customWidth="1"/>
    <col min="13557" max="13557" width="9" style="258"/>
    <col min="13558" max="13558" width="12.625" style="258" customWidth="1"/>
    <col min="13559" max="13565" width="11.625" style="258" customWidth="1"/>
    <col min="13566" max="13566" width="9" style="258"/>
    <col min="13567" max="13574" width="11.625" style="258" customWidth="1"/>
    <col min="13575" max="13778" width="9" style="258"/>
    <col min="13779" max="13779" width="10.5" style="258" customWidth="1"/>
    <col min="13780" max="13787" width="9.625" style="258" customWidth="1"/>
    <col min="13788" max="13788" width="8.625" style="258" customWidth="1"/>
    <col min="13789" max="13797" width="9.625" style="258" customWidth="1"/>
    <col min="13798" max="13798" width="8.625" style="258" customWidth="1"/>
    <col min="13799" max="13799" width="10.5" style="258" customWidth="1"/>
    <col min="13800" max="13803" width="14" style="258" customWidth="1"/>
    <col min="13804" max="13805" width="13.875" style="258" customWidth="1"/>
    <col min="13806" max="13806" width="8.625" style="258" customWidth="1"/>
    <col min="13807" max="13809" width="15.625" style="258" customWidth="1"/>
    <col min="13810" max="13812" width="15.75" style="258" customWidth="1"/>
    <col min="13813" max="13813" width="9" style="258"/>
    <col min="13814" max="13814" width="12.625" style="258" customWidth="1"/>
    <col min="13815" max="13821" width="11.625" style="258" customWidth="1"/>
    <col min="13822" max="13822" width="9" style="258"/>
    <col min="13823" max="13830" width="11.625" style="258" customWidth="1"/>
    <col min="13831" max="14034" width="9" style="258"/>
    <col min="14035" max="14035" width="10.5" style="258" customWidth="1"/>
    <col min="14036" max="14043" width="9.625" style="258" customWidth="1"/>
    <col min="14044" max="14044" width="8.625" style="258" customWidth="1"/>
    <col min="14045" max="14053" width="9.625" style="258" customWidth="1"/>
    <col min="14054" max="14054" width="8.625" style="258" customWidth="1"/>
    <col min="14055" max="14055" width="10.5" style="258" customWidth="1"/>
    <col min="14056" max="14059" width="14" style="258" customWidth="1"/>
    <col min="14060" max="14061" width="13.875" style="258" customWidth="1"/>
    <col min="14062" max="14062" width="8.625" style="258" customWidth="1"/>
    <col min="14063" max="14065" width="15.625" style="258" customWidth="1"/>
    <col min="14066" max="14068" width="15.75" style="258" customWidth="1"/>
    <col min="14069" max="14069" width="9" style="258"/>
    <col min="14070" max="14070" width="12.625" style="258" customWidth="1"/>
    <col min="14071" max="14077" width="11.625" style="258" customWidth="1"/>
    <col min="14078" max="14078" width="9" style="258"/>
    <col min="14079" max="14086" width="11.625" style="258" customWidth="1"/>
    <col min="14087" max="14290" width="9" style="258"/>
    <col min="14291" max="14291" width="10.5" style="258" customWidth="1"/>
    <col min="14292" max="14299" width="9.625" style="258" customWidth="1"/>
    <col min="14300" max="14300" width="8.625" style="258" customWidth="1"/>
    <col min="14301" max="14309" width="9.625" style="258" customWidth="1"/>
    <col min="14310" max="14310" width="8.625" style="258" customWidth="1"/>
    <col min="14311" max="14311" width="10.5" style="258" customWidth="1"/>
    <col min="14312" max="14315" width="14" style="258" customWidth="1"/>
    <col min="14316" max="14317" width="13.875" style="258" customWidth="1"/>
    <col min="14318" max="14318" width="8.625" style="258" customWidth="1"/>
    <col min="14319" max="14321" width="15.625" style="258" customWidth="1"/>
    <col min="14322" max="14324" width="15.75" style="258" customWidth="1"/>
    <col min="14325" max="14325" width="9" style="258"/>
    <col min="14326" max="14326" width="12.625" style="258" customWidth="1"/>
    <col min="14327" max="14333" width="11.625" style="258" customWidth="1"/>
    <col min="14334" max="14334" width="9" style="258"/>
    <col min="14335" max="14342" width="11.625" style="258" customWidth="1"/>
    <col min="14343" max="14546" width="9" style="258"/>
    <col min="14547" max="14547" width="10.5" style="258" customWidth="1"/>
    <col min="14548" max="14555" width="9.625" style="258" customWidth="1"/>
    <col min="14556" max="14556" width="8.625" style="258" customWidth="1"/>
    <col min="14557" max="14565" width="9.625" style="258" customWidth="1"/>
    <col min="14566" max="14566" width="8.625" style="258" customWidth="1"/>
    <col min="14567" max="14567" width="10.5" style="258" customWidth="1"/>
    <col min="14568" max="14571" width="14" style="258" customWidth="1"/>
    <col min="14572" max="14573" width="13.875" style="258" customWidth="1"/>
    <col min="14574" max="14574" width="8.625" style="258" customWidth="1"/>
    <col min="14575" max="14577" width="15.625" style="258" customWidth="1"/>
    <col min="14578" max="14580" width="15.75" style="258" customWidth="1"/>
    <col min="14581" max="14581" width="9" style="258"/>
    <col min="14582" max="14582" width="12.625" style="258" customWidth="1"/>
    <col min="14583" max="14589" width="11.625" style="258" customWidth="1"/>
    <col min="14590" max="14590" width="9" style="258"/>
    <col min="14591" max="14598" width="11.625" style="258" customWidth="1"/>
    <col min="14599" max="14802" width="9" style="258"/>
    <col min="14803" max="14803" width="10.5" style="258" customWidth="1"/>
    <col min="14804" max="14811" width="9.625" style="258" customWidth="1"/>
    <col min="14812" max="14812" width="8.625" style="258" customWidth="1"/>
    <col min="14813" max="14821" width="9.625" style="258" customWidth="1"/>
    <col min="14822" max="14822" width="8.625" style="258" customWidth="1"/>
    <col min="14823" max="14823" width="10.5" style="258" customWidth="1"/>
    <col min="14824" max="14827" width="14" style="258" customWidth="1"/>
    <col min="14828" max="14829" width="13.875" style="258" customWidth="1"/>
    <col min="14830" max="14830" width="8.625" style="258" customWidth="1"/>
    <col min="14831" max="14833" width="15.625" style="258" customWidth="1"/>
    <col min="14834" max="14836" width="15.75" style="258" customWidth="1"/>
    <col min="14837" max="14837" width="9" style="258"/>
    <col min="14838" max="14838" width="12.625" style="258" customWidth="1"/>
    <col min="14839" max="14845" width="11.625" style="258" customWidth="1"/>
    <col min="14846" max="14846" width="9" style="258"/>
    <col min="14847" max="14854" width="11.625" style="258" customWidth="1"/>
    <col min="14855" max="15058" width="9" style="258"/>
    <col min="15059" max="15059" width="10.5" style="258" customWidth="1"/>
    <col min="15060" max="15067" width="9.625" style="258" customWidth="1"/>
    <col min="15068" max="15068" width="8.625" style="258" customWidth="1"/>
    <col min="15069" max="15077" width="9.625" style="258" customWidth="1"/>
    <col min="15078" max="15078" width="8.625" style="258" customWidth="1"/>
    <col min="15079" max="15079" width="10.5" style="258" customWidth="1"/>
    <col min="15080" max="15083" width="14" style="258" customWidth="1"/>
    <col min="15084" max="15085" width="13.875" style="258" customWidth="1"/>
    <col min="15086" max="15086" width="8.625" style="258" customWidth="1"/>
    <col min="15087" max="15089" width="15.625" style="258" customWidth="1"/>
    <col min="15090" max="15092" width="15.75" style="258" customWidth="1"/>
    <col min="15093" max="15093" width="9" style="258"/>
    <col min="15094" max="15094" width="12.625" style="258" customWidth="1"/>
    <col min="15095" max="15101" width="11.625" style="258" customWidth="1"/>
    <col min="15102" max="15102" width="9" style="258"/>
    <col min="15103" max="15110" width="11.625" style="258" customWidth="1"/>
    <col min="15111" max="15314" width="9" style="258"/>
    <col min="15315" max="15315" width="10.5" style="258" customWidth="1"/>
    <col min="15316" max="15323" width="9.625" style="258" customWidth="1"/>
    <col min="15324" max="15324" width="8.625" style="258" customWidth="1"/>
    <col min="15325" max="15333" width="9.625" style="258" customWidth="1"/>
    <col min="15334" max="15334" width="8.625" style="258" customWidth="1"/>
    <col min="15335" max="15335" width="10.5" style="258" customWidth="1"/>
    <col min="15336" max="15339" width="14" style="258" customWidth="1"/>
    <col min="15340" max="15341" width="13.875" style="258" customWidth="1"/>
    <col min="15342" max="15342" width="8.625" style="258" customWidth="1"/>
    <col min="15343" max="15345" width="15.625" style="258" customWidth="1"/>
    <col min="15346" max="15348" width="15.75" style="258" customWidth="1"/>
    <col min="15349" max="15349" width="9" style="258"/>
    <col min="15350" max="15350" width="12.625" style="258" customWidth="1"/>
    <col min="15351" max="15357" width="11.625" style="258" customWidth="1"/>
    <col min="15358" max="15358" width="9" style="258"/>
    <col min="15359" max="15366" width="11.625" style="258" customWidth="1"/>
    <col min="15367" max="15570" width="9" style="258"/>
    <col min="15571" max="15571" width="10.5" style="258" customWidth="1"/>
    <col min="15572" max="15579" width="9.625" style="258" customWidth="1"/>
    <col min="15580" max="15580" width="8.625" style="258" customWidth="1"/>
    <col min="15581" max="15589" width="9.625" style="258" customWidth="1"/>
    <col min="15590" max="15590" width="8.625" style="258" customWidth="1"/>
    <col min="15591" max="15591" width="10.5" style="258" customWidth="1"/>
    <col min="15592" max="15595" width="14" style="258" customWidth="1"/>
    <col min="15596" max="15597" width="13.875" style="258" customWidth="1"/>
    <col min="15598" max="15598" width="8.625" style="258" customWidth="1"/>
    <col min="15599" max="15601" width="15.625" style="258" customWidth="1"/>
    <col min="15602" max="15604" width="15.75" style="258" customWidth="1"/>
    <col min="15605" max="15605" width="9" style="258"/>
    <col min="15606" max="15606" width="12.625" style="258" customWidth="1"/>
    <col min="15607" max="15613" width="11.625" style="258" customWidth="1"/>
    <col min="15614" max="15614" width="9" style="258"/>
    <col min="15615" max="15622" width="11.625" style="258" customWidth="1"/>
    <col min="15623" max="15826" width="9" style="258"/>
    <col min="15827" max="15827" width="10.5" style="258" customWidth="1"/>
    <col min="15828" max="15835" width="9.625" style="258" customWidth="1"/>
    <col min="15836" max="15836" width="8.625" style="258" customWidth="1"/>
    <col min="15837" max="15845" width="9.625" style="258" customWidth="1"/>
    <col min="15846" max="15846" width="8.625" style="258" customWidth="1"/>
    <col min="15847" max="15847" width="10.5" style="258" customWidth="1"/>
    <col min="15848" max="15851" width="14" style="258" customWidth="1"/>
    <col min="15852" max="15853" width="13.875" style="258" customWidth="1"/>
    <col min="15854" max="15854" width="8.625" style="258" customWidth="1"/>
    <col min="15855" max="15857" width="15.625" style="258" customWidth="1"/>
    <col min="15858" max="15860" width="15.75" style="258" customWidth="1"/>
    <col min="15861" max="15861" width="9" style="258"/>
    <col min="15862" max="15862" width="12.625" style="258" customWidth="1"/>
    <col min="15863" max="15869" width="11.625" style="258" customWidth="1"/>
    <col min="15870" max="15870" width="9" style="258"/>
    <col min="15871" max="15878" width="11.625" style="258" customWidth="1"/>
    <col min="15879" max="16082" width="9" style="258"/>
    <col min="16083" max="16083" width="10.5" style="258" customWidth="1"/>
    <col min="16084" max="16091" width="9.625" style="258" customWidth="1"/>
    <col min="16092" max="16092" width="8.625" style="258" customWidth="1"/>
    <col min="16093" max="16101" width="9.625" style="258" customWidth="1"/>
    <col min="16102" max="16102" width="8.625" style="258" customWidth="1"/>
    <col min="16103" max="16103" width="10.5" style="258" customWidth="1"/>
    <col min="16104" max="16107" width="14" style="258" customWidth="1"/>
    <col min="16108" max="16109" width="13.875" style="258" customWidth="1"/>
    <col min="16110" max="16110" width="8.625" style="258" customWidth="1"/>
    <col min="16111" max="16113" width="15.625" style="258" customWidth="1"/>
    <col min="16114" max="16116" width="15.75" style="258" customWidth="1"/>
    <col min="16117" max="16117" width="9" style="258"/>
    <col min="16118" max="16118" width="12.625" style="258" customWidth="1"/>
    <col min="16119" max="16125" width="11.625" style="258" customWidth="1"/>
    <col min="16126" max="16126" width="9" style="258"/>
    <col min="16127" max="16134" width="11.625" style="258" customWidth="1"/>
    <col min="16135" max="16384" width="9" style="258"/>
  </cols>
  <sheetData>
    <row r="1" spans="1:103" s="238" customFormat="1" ht="18">
      <c r="A1" s="236"/>
      <c r="B1" s="236"/>
      <c r="C1" s="236"/>
      <c r="D1" s="236"/>
      <c r="E1" s="236"/>
      <c r="F1" s="236"/>
      <c r="G1" s="237"/>
      <c r="I1" s="237" t="s">
        <v>0</v>
      </c>
      <c r="J1" s="237"/>
      <c r="K1" s="239" t="s">
        <v>373</v>
      </c>
      <c r="L1" s="239"/>
      <c r="M1" s="236"/>
      <c r="N1" s="236"/>
      <c r="O1" s="236"/>
      <c r="P1" s="239"/>
      <c r="Q1" s="239"/>
      <c r="R1" s="239"/>
      <c r="S1" s="239"/>
      <c r="U1" s="236"/>
      <c r="V1" s="236"/>
      <c r="W1" s="236"/>
      <c r="X1" s="236"/>
      <c r="Y1" s="236"/>
      <c r="Z1" s="236"/>
      <c r="AB1" s="237" t="s">
        <v>1</v>
      </c>
      <c r="AC1" s="239"/>
      <c r="AD1" s="239" t="s">
        <v>373</v>
      </c>
      <c r="AE1" s="237"/>
      <c r="AF1" s="236"/>
      <c r="AG1" s="236"/>
      <c r="AH1" s="236"/>
      <c r="AI1" s="239"/>
      <c r="AJ1" s="239"/>
      <c r="AK1" s="239"/>
    </row>
    <row r="2" spans="1:103" s="238" customFormat="1" ht="11.25">
      <c r="A2" s="240"/>
      <c r="B2" s="240"/>
      <c r="C2" s="240"/>
      <c r="D2" s="240"/>
      <c r="E2" s="240"/>
      <c r="F2" s="240"/>
      <c r="G2" s="240"/>
      <c r="H2" s="240"/>
      <c r="I2" s="240"/>
      <c r="J2" s="240"/>
      <c r="K2" s="240"/>
      <c r="L2" s="240"/>
      <c r="M2" s="240"/>
      <c r="N2" s="240"/>
      <c r="O2" s="240"/>
      <c r="P2" s="240"/>
      <c r="Q2" s="240"/>
      <c r="R2" s="240"/>
      <c r="S2" s="240"/>
      <c r="U2" s="240"/>
      <c r="V2" s="240"/>
      <c r="W2" s="240"/>
      <c r="X2" s="240"/>
      <c r="Y2" s="240"/>
      <c r="Z2" s="240"/>
      <c r="AA2" s="240"/>
      <c r="AB2" s="240"/>
      <c r="AC2" s="240"/>
      <c r="AD2" s="240"/>
      <c r="AE2" s="240"/>
      <c r="AF2" s="240"/>
      <c r="AG2" s="240"/>
      <c r="AH2" s="240"/>
      <c r="AI2" s="240"/>
      <c r="AJ2" s="240"/>
      <c r="AK2" s="240"/>
    </row>
    <row r="3" spans="1:103" s="238" customFormat="1" ht="20.100000000000001" customHeight="1" thickBot="1">
      <c r="A3" s="242" t="s">
        <v>489</v>
      </c>
      <c r="B3" s="240"/>
      <c r="C3" s="240"/>
      <c r="D3" s="240"/>
      <c r="E3" s="242"/>
      <c r="F3" s="242"/>
      <c r="G3" s="243"/>
      <c r="H3" s="242"/>
      <c r="J3" s="244"/>
      <c r="L3" s="242"/>
      <c r="M3" s="242"/>
      <c r="N3" s="242"/>
      <c r="O3" s="242"/>
      <c r="P3" s="242"/>
      <c r="Q3" s="242"/>
      <c r="R3" s="242"/>
      <c r="S3" s="243" t="s">
        <v>3</v>
      </c>
      <c r="T3" s="242"/>
      <c r="U3" s="242" t="s">
        <v>494</v>
      </c>
      <c r="V3" s="240"/>
      <c r="W3" s="240"/>
      <c r="X3" s="240"/>
      <c r="Y3" s="242"/>
      <c r="Z3" s="242"/>
      <c r="AA3" s="243"/>
      <c r="AB3" s="242"/>
      <c r="AC3" s="242"/>
      <c r="AF3" s="242"/>
      <c r="AG3" s="242"/>
      <c r="AH3" s="242"/>
      <c r="AI3" s="242"/>
      <c r="AJ3" s="242"/>
      <c r="AK3" s="243" t="s">
        <v>3</v>
      </c>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row>
    <row r="4" spans="1:103" s="250" customFormat="1" ht="21" customHeight="1">
      <c r="A4" s="667" t="s">
        <v>5</v>
      </c>
      <c r="B4" s="635" t="s">
        <v>374</v>
      </c>
      <c r="C4" s="636"/>
      <c r="D4" s="636"/>
      <c r="E4" s="637"/>
      <c r="F4" s="657" t="s">
        <v>6</v>
      </c>
      <c r="G4" s="658"/>
      <c r="H4" s="658"/>
      <c r="I4" s="658"/>
      <c r="J4" s="245"/>
      <c r="K4" s="659" t="s">
        <v>7</v>
      </c>
      <c r="L4" s="659"/>
      <c r="M4" s="660"/>
      <c r="N4" s="643" t="s">
        <v>375</v>
      </c>
      <c r="O4" s="644"/>
      <c r="P4" s="644"/>
      <c r="Q4" s="644"/>
      <c r="R4" s="644"/>
      <c r="S4" s="644"/>
      <c r="U4" s="654" t="s">
        <v>5</v>
      </c>
      <c r="V4" s="635" t="s">
        <v>374</v>
      </c>
      <c r="W4" s="636"/>
      <c r="X4" s="636"/>
      <c r="Y4" s="637"/>
      <c r="Z4" s="641" t="s">
        <v>8</v>
      </c>
      <c r="AA4" s="642"/>
      <c r="AB4" s="642"/>
      <c r="AC4" s="247"/>
      <c r="AD4" s="248" t="s">
        <v>9</v>
      </c>
      <c r="AE4" s="248"/>
      <c r="AF4" s="249"/>
      <c r="AG4" s="643" t="s">
        <v>375</v>
      </c>
      <c r="AH4" s="670"/>
      <c r="AI4" s="670"/>
      <c r="AJ4" s="670"/>
      <c r="AK4" s="670"/>
    </row>
    <row r="5" spans="1:103" s="250" customFormat="1" ht="21" customHeight="1">
      <c r="A5" s="668"/>
      <c r="B5" s="638"/>
      <c r="C5" s="639"/>
      <c r="D5" s="639"/>
      <c r="E5" s="640"/>
      <c r="F5" s="645" t="s">
        <v>10</v>
      </c>
      <c r="G5" s="646"/>
      <c r="H5" s="646"/>
      <c r="I5" s="646"/>
      <c r="J5" s="245"/>
      <c r="K5" s="647" t="s">
        <v>11</v>
      </c>
      <c r="L5" s="648"/>
      <c r="M5" s="649" t="s">
        <v>12</v>
      </c>
      <c r="N5" s="645" t="s">
        <v>13</v>
      </c>
      <c r="O5" s="646"/>
      <c r="P5" s="646"/>
      <c r="Q5" s="646"/>
      <c r="R5" s="666"/>
      <c r="S5" s="632" t="s">
        <v>12</v>
      </c>
      <c r="U5" s="655"/>
      <c r="V5" s="638"/>
      <c r="W5" s="639"/>
      <c r="X5" s="639"/>
      <c r="Y5" s="640"/>
      <c r="Z5" s="652" t="s">
        <v>14</v>
      </c>
      <c r="AA5" s="653"/>
      <c r="AB5" s="653"/>
      <c r="AC5" s="247"/>
      <c r="AD5" s="251" t="s">
        <v>15</v>
      </c>
      <c r="AE5" s="252"/>
      <c r="AF5" s="649" t="s">
        <v>12</v>
      </c>
      <c r="AG5" s="645" t="s">
        <v>13</v>
      </c>
      <c r="AH5" s="671"/>
      <c r="AI5" s="671"/>
      <c r="AJ5" s="672"/>
      <c r="AK5" s="632" t="s">
        <v>12</v>
      </c>
    </row>
    <row r="6" spans="1:103" s="250" customFormat="1" ht="21" customHeight="1" thickBot="1">
      <c r="A6" s="669"/>
      <c r="B6" s="253" t="s">
        <v>376</v>
      </c>
      <c r="C6" s="253" t="s">
        <v>377</v>
      </c>
      <c r="D6" s="253" t="s">
        <v>378</v>
      </c>
      <c r="E6" s="253" t="s">
        <v>379</v>
      </c>
      <c r="F6" s="253" t="s">
        <v>17</v>
      </c>
      <c r="G6" s="253" t="s">
        <v>377</v>
      </c>
      <c r="H6" s="253" t="s">
        <v>378</v>
      </c>
      <c r="I6" s="253" t="s">
        <v>379</v>
      </c>
      <c r="J6" s="254"/>
      <c r="K6" s="255" t="s">
        <v>490</v>
      </c>
      <c r="L6" s="255" t="s">
        <v>380</v>
      </c>
      <c r="M6" s="650"/>
      <c r="N6" s="253" t="s">
        <v>19</v>
      </c>
      <c r="O6" s="253" t="s">
        <v>377</v>
      </c>
      <c r="P6" s="253" t="s">
        <v>378</v>
      </c>
      <c r="Q6" s="253" t="s">
        <v>379</v>
      </c>
      <c r="R6" s="255" t="s">
        <v>490</v>
      </c>
      <c r="S6" s="665"/>
      <c r="U6" s="656"/>
      <c r="V6" s="253" t="s">
        <v>376</v>
      </c>
      <c r="W6" s="253" t="s">
        <v>377</v>
      </c>
      <c r="X6" s="253" t="s">
        <v>378</v>
      </c>
      <c r="Y6" s="253" t="s">
        <v>379</v>
      </c>
      <c r="Z6" s="253" t="s">
        <v>17</v>
      </c>
      <c r="AA6" s="253" t="s">
        <v>377</v>
      </c>
      <c r="AB6" s="253" t="s">
        <v>378</v>
      </c>
      <c r="AC6" s="247"/>
      <c r="AD6" s="253" t="s">
        <v>379</v>
      </c>
      <c r="AE6" s="256" t="s">
        <v>20</v>
      </c>
      <c r="AF6" s="650"/>
      <c r="AG6" s="253" t="s">
        <v>19</v>
      </c>
      <c r="AH6" s="253" t="s">
        <v>377</v>
      </c>
      <c r="AI6" s="253" t="s">
        <v>378</v>
      </c>
      <c r="AJ6" s="253" t="s">
        <v>379</v>
      </c>
      <c r="AK6" s="665"/>
    </row>
    <row r="7" spans="1:103" ht="10.5" customHeight="1">
      <c r="A7" s="257"/>
      <c r="J7" s="259"/>
      <c r="N7" s="260" t="s">
        <v>21</v>
      </c>
      <c r="O7" s="260" t="s">
        <v>21</v>
      </c>
      <c r="P7" s="260" t="s">
        <v>21</v>
      </c>
      <c r="Q7" s="260" t="s">
        <v>21</v>
      </c>
      <c r="R7" s="260"/>
      <c r="S7" s="260" t="s">
        <v>21</v>
      </c>
      <c r="U7" s="257"/>
      <c r="AC7" s="261"/>
      <c r="AG7" s="260" t="s">
        <v>21</v>
      </c>
      <c r="AH7" s="260" t="s">
        <v>21</v>
      </c>
      <c r="AI7" s="260" t="s">
        <v>21</v>
      </c>
      <c r="AJ7" s="260" t="s">
        <v>21</v>
      </c>
      <c r="AK7" s="260" t="s">
        <v>21</v>
      </c>
    </row>
    <row r="8" spans="1:103" ht="10.5" customHeight="1">
      <c r="A8" s="262" t="s">
        <v>24</v>
      </c>
      <c r="B8" s="263">
        <v>7318</v>
      </c>
      <c r="C8" s="263">
        <v>4354</v>
      </c>
      <c r="D8" s="263">
        <v>165</v>
      </c>
      <c r="E8" s="263">
        <v>2807</v>
      </c>
      <c r="F8" s="263">
        <v>79521</v>
      </c>
      <c r="G8" s="263">
        <v>49552</v>
      </c>
      <c r="H8" s="263">
        <v>1299</v>
      </c>
      <c r="I8" s="264">
        <v>28670</v>
      </c>
      <c r="J8" s="264"/>
      <c r="K8" s="243" t="s">
        <v>354</v>
      </c>
      <c r="L8" s="264">
        <v>2</v>
      </c>
      <c r="M8" s="263">
        <v>9243</v>
      </c>
      <c r="N8" s="263">
        <v>379634</v>
      </c>
      <c r="O8" s="263">
        <v>423874</v>
      </c>
      <c r="P8" s="263">
        <v>377055</v>
      </c>
      <c r="Q8" s="263">
        <v>303287</v>
      </c>
      <c r="R8" s="243" t="s">
        <v>354</v>
      </c>
      <c r="S8" s="264">
        <v>332606</v>
      </c>
      <c r="U8" s="262" t="s">
        <v>23</v>
      </c>
      <c r="V8" s="264">
        <v>5101</v>
      </c>
      <c r="W8" s="264">
        <v>3228</v>
      </c>
      <c r="X8" s="264">
        <v>94</v>
      </c>
      <c r="Y8" s="264">
        <v>1782</v>
      </c>
      <c r="Z8" s="264">
        <v>58010</v>
      </c>
      <c r="AA8" s="264">
        <v>39829</v>
      </c>
      <c r="AB8" s="264">
        <v>1274</v>
      </c>
      <c r="AD8" s="264">
        <v>16907</v>
      </c>
      <c r="AE8" s="264">
        <v>1</v>
      </c>
      <c r="AF8" s="264">
        <v>3673</v>
      </c>
      <c r="AG8" s="264">
        <v>399272.67712463369</v>
      </c>
      <c r="AH8" s="264">
        <v>412969.89630671119</v>
      </c>
      <c r="AI8" s="264">
        <v>404675.03924646782</v>
      </c>
      <c r="AJ8" s="264">
        <v>366598.09546341753</v>
      </c>
      <c r="AK8" s="264">
        <v>320602.23250748706</v>
      </c>
    </row>
    <row r="9" spans="1:103" ht="10.5" customHeight="1">
      <c r="A9" s="262"/>
      <c r="B9" s="263"/>
      <c r="C9" s="263"/>
      <c r="D9" s="263"/>
      <c r="E9" s="263"/>
      <c r="F9" s="263"/>
      <c r="G9" s="263"/>
      <c r="H9" s="263"/>
      <c r="I9" s="264"/>
      <c r="J9" s="264"/>
      <c r="K9" s="264"/>
      <c r="L9" s="264"/>
      <c r="M9" s="263"/>
      <c r="N9" s="263"/>
      <c r="O9" s="263"/>
      <c r="P9" s="263"/>
      <c r="Q9" s="263"/>
      <c r="R9" s="264"/>
      <c r="S9" s="264"/>
      <c r="U9" s="262"/>
      <c r="V9" s="264"/>
      <c r="W9" s="264"/>
      <c r="X9" s="264"/>
      <c r="Y9" s="264"/>
      <c r="Z9" s="264"/>
      <c r="AA9" s="264"/>
      <c r="AB9" s="264"/>
      <c r="AD9" s="264"/>
      <c r="AE9" s="264"/>
      <c r="AF9" s="264"/>
      <c r="AG9" s="264"/>
      <c r="AH9" s="264"/>
      <c r="AI9" s="264"/>
      <c r="AJ9" s="264"/>
    </row>
    <row r="10" spans="1:103" ht="10.5" customHeight="1">
      <c r="A10" s="262" t="s">
        <v>26</v>
      </c>
      <c r="B10" s="263">
        <v>7100</v>
      </c>
      <c r="C10" s="263">
        <v>4258</v>
      </c>
      <c r="D10" s="263">
        <v>162</v>
      </c>
      <c r="E10" s="263">
        <v>2687</v>
      </c>
      <c r="F10" s="263">
        <v>75889</v>
      </c>
      <c r="G10" s="263">
        <v>47484</v>
      </c>
      <c r="H10" s="263">
        <v>1294</v>
      </c>
      <c r="I10" s="264">
        <v>27111</v>
      </c>
      <c r="J10" s="264"/>
      <c r="K10" s="243" t="s">
        <v>354</v>
      </c>
      <c r="L10" s="264">
        <v>3</v>
      </c>
      <c r="M10" s="263">
        <v>7802</v>
      </c>
      <c r="N10" s="263">
        <v>372001</v>
      </c>
      <c r="O10" s="263">
        <v>420573</v>
      </c>
      <c r="P10" s="263">
        <v>384711</v>
      </c>
      <c r="Q10" s="263">
        <v>286322</v>
      </c>
      <c r="R10" s="243" t="s">
        <v>354</v>
      </c>
      <c r="S10" s="264">
        <v>329385</v>
      </c>
      <c r="U10" s="262"/>
      <c r="V10" s="264"/>
      <c r="W10" s="264"/>
      <c r="X10" s="264"/>
      <c r="Y10" s="264"/>
      <c r="Z10" s="264"/>
      <c r="AA10" s="264"/>
      <c r="AB10" s="264"/>
      <c r="AD10" s="264"/>
      <c r="AE10" s="264"/>
      <c r="AF10" s="264"/>
      <c r="AG10" s="264"/>
      <c r="AH10" s="264"/>
      <c r="AI10" s="264"/>
      <c r="AJ10" s="264"/>
      <c r="AK10" s="264"/>
    </row>
    <row r="11" spans="1:103" ht="10.5" customHeight="1">
      <c r="A11" s="262"/>
      <c r="B11" s="263"/>
      <c r="C11" s="263"/>
      <c r="D11" s="263"/>
      <c r="E11" s="263"/>
      <c r="F11" s="263"/>
      <c r="G11" s="263"/>
      <c r="H11" s="263"/>
      <c r="I11" s="264"/>
      <c r="J11" s="264"/>
      <c r="K11" s="264"/>
      <c r="L11" s="264"/>
      <c r="M11" s="263"/>
      <c r="N11" s="263"/>
      <c r="O11" s="263"/>
      <c r="P11" s="263"/>
      <c r="Q11" s="263"/>
      <c r="R11" s="264"/>
      <c r="S11" s="264"/>
      <c r="U11" s="266" t="s">
        <v>25</v>
      </c>
      <c r="V11" s="264">
        <v>5234</v>
      </c>
      <c r="W11" s="264">
        <v>3299</v>
      </c>
      <c r="X11" s="264">
        <v>101</v>
      </c>
      <c r="Y11" s="264">
        <v>1838</v>
      </c>
      <c r="Z11" s="264">
        <v>59869</v>
      </c>
      <c r="AA11" s="264">
        <v>40747</v>
      </c>
      <c r="AB11" s="264">
        <v>1290</v>
      </c>
      <c r="AD11" s="264">
        <v>17832</v>
      </c>
      <c r="AE11" s="264">
        <v>2</v>
      </c>
      <c r="AF11" s="264">
        <v>3089</v>
      </c>
      <c r="AG11" s="264">
        <v>395417.99595784128</v>
      </c>
      <c r="AH11" s="264">
        <v>412792.50006135419</v>
      </c>
      <c r="AI11" s="264">
        <v>371541.0852713178</v>
      </c>
      <c r="AJ11" s="264">
        <v>357443.69672498881</v>
      </c>
      <c r="AK11" s="264">
        <v>314508.90255746199</v>
      </c>
    </row>
    <row r="12" spans="1:103" ht="10.5" customHeight="1">
      <c r="A12" s="262" t="s">
        <v>29</v>
      </c>
      <c r="B12" s="263">
        <v>6912</v>
      </c>
      <c r="C12" s="263">
        <v>4164</v>
      </c>
      <c r="D12" s="263">
        <v>160</v>
      </c>
      <c r="E12" s="263">
        <v>2594</v>
      </c>
      <c r="F12" s="263">
        <v>71317</v>
      </c>
      <c r="G12" s="263">
        <v>45099</v>
      </c>
      <c r="H12" s="263">
        <v>1315</v>
      </c>
      <c r="I12" s="264">
        <v>24903</v>
      </c>
      <c r="J12" s="264"/>
      <c r="K12" s="243" t="s">
        <v>354</v>
      </c>
      <c r="L12" s="264">
        <v>2</v>
      </c>
      <c r="M12" s="263">
        <v>6836</v>
      </c>
      <c r="N12" s="263">
        <v>372691</v>
      </c>
      <c r="O12" s="263">
        <v>420390</v>
      </c>
      <c r="P12" s="263">
        <v>376803</v>
      </c>
      <c r="Q12" s="263">
        <v>286091</v>
      </c>
      <c r="R12" s="243" t="s">
        <v>354</v>
      </c>
      <c r="S12" s="264">
        <v>326440</v>
      </c>
      <c r="U12" s="266" t="s">
        <v>27</v>
      </c>
      <c r="V12" s="264">
        <v>5239</v>
      </c>
      <c r="W12" s="264">
        <v>3302</v>
      </c>
      <c r="X12" s="264">
        <v>106</v>
      </c>
      <c r="Y12" s="264">
        <v>1836</v>
      </c>
      <c r="Z12" s="264">
        <v>60065</v>
      </c>
      <c r="AA12" s="264">
        <v>40816</v>
      </c>
      <c r="AB12" s="264">
        <v>1309</v>
      </c>
      <c r="AD12" s="264">
        <v>17940</v>
      </c>
      <c r="AE12" s="264">
        <v>2</v>
      </c>
      <c r="AF12" s="264">
        <v>3028</v>
      </c>
      <c r="AG12" s="264">
        <v>396234.17963872472</v>
      </c>
      <c r="AH12" s="264">
        <v>414614.56291650335</v>
      </c>
      <c r="AI12" s="264">
        <v>373822.76546982431</v>
      </c>
      <c r="AJ12" s="264">
        <v>356051.50501672243</v>
      </c>
      <c r="AK12" s="264">
        <v>316050.19815059443</v>
      </c>
    </row>
    <row r="13" spans="1:103" ht="10.5" customHeight="1">
      <c r="A13" s="262"/>
      <c r="B13" s="263"/>
      <c r="C13" s="263"/>
      <c r="D13" s="263"/>
      <c r="E13" s="263"/>
      <c r="F13" s="263"/>
      <c r="G13" s="263"/>
      <c r="H13" s="263"/>
      <c r="I13" s="264"/>
      <c r="J13" s="264"/>
      <c r="K13" s="264"/>
      <c r="L13" s="264"/>
      <c r="M13" s="263"/>
      <c r="N13" s="263"/>
      <c r="O13" s="263"/>
      <c r="P13" s="263"/>
      <c r="Q13" s="263"/>
      <c r="R13" s="264"/>
      <c r="S13" s="264"/>
      <c r="U13" s="266" t="s">
        <v>28</v>
      </c>
      <c r="V13" s="264">
        <v>5138</v>
      </c>
      <c r="W13" s="264">
        <v>3311</v>
      </c>
      <c r="X13" s="264">
        <v>107</v>
      </c>
      <c r="Y13" s="264">
        <v>1725</v>
      </c>
      <c r="Z13" s="264">
        <v>59406</v>
      </c>
      <c r="AA13" s="264">
        <v>40845</v>
      </c>
      <c r="AB13" s="264">
        <v>1307</v>
      </c>
      <c r="AD13" s="264">
        <v>17254</v>
      </c>
      <c r="AE13" s="264">
        <v>2</v>
      </c>
      <c r="AF13" s="264">
        <v>3311</v>
      </c>
      <c r="AG13" s="264">
        <v>396493.41817324847</v>
      </c>
      <c r="AH13" s="264">
        <v>415249.84698249481</v>
      </c>
      <c r="AI13" s="264">
        <v>376665.64651874523</v>
      </c>
      <c r="AJ13" s="264">
        <v>353593.71739886404</v>
      </c>
      <c r="AK13" s="264">
        <v>316342.49471458775</v>
      </c>
    </row>
    <row r="14" spans="1:103" ht="10.5" customHeight="1">
      <c r="A14" s="257"/>
      <c r="B14" s="263"/>
      <c r="C14" s="263"/>
      <c r="D14" s="263"/>
      <c r="E14" s="263"/>
      <c r="F14" s="263"/>
      <c r="G14" s="263"/>
      <c r="H14" s="263"/>
      <c r="I14" s="264"/>
      <c r="J14" s="264"/>
      <c r="K14" s="264"/>
      <c r="L14" s="264"/>
      <c r="M14" s="263"/>
      <c r="N14" s="263"/>
      <c r="O14" s="263"/>
      <c r="P14" s="263"/>
      <c r="Q14" s="263"/>
      <c r="R14" s="264"/>
      <c r="S14" s="264"/>
      <c r="U14" s="262"/>
      <c r="V14" s="264"/>
      <c r="W14" s="264"/>
      <c r="X14" s="264"/>
      <c r="Y14" s="264"/>
      <c r="Z14" s="264"/>
      <c r="AA14" s="264"/>
      <c r="AB14" s="264"/>
      <c r="AD14" s="264"/>
      <c r="AE14" s="264"/>
      <c r="AF14" s="264"/>
      <c r="AG14" s="264"/>
      <c r="AH14" s="264"/>
      <c r="AI14" s="264"/>
      <c r="AJ14" s="264"/>
      <c r="AK14" s="264"/>
    </row>
    <row r="15" spans="1:103" ht="10.5" customHeight="1">
      <c r="A15" s="262" t="s">
        <v>491</v>
      </c>
      <c r="B15" s="263">
        <v>6611</v>
      </c>
      <c r="C15" s="263">
        <v>3966</v>
      </c>
      <c r="D15" s="263">
        <v>156</v>
      </c>
      <c r="E15" s="263">
        <v>2495</v>
      </c>
      <c r="F15" s="263">
        <v>66818</v>
      </c>
      <c r="G15" s="263">
        <v>42320</v>
      </c>
      <c r="H15" s="263">
        <v>1296</v>
      </c>
      <c r="I15" s="264">
        <v>23202</v>
      </c>
      <c r="J15" s="264"/>
      <c r="K15" s="243" t="s">
        <v>354</v>
      </c>
      <c r="L15" s="264">
        <v>1</v>
      </c>
      <c r="M15" s="263">
        <v>6620</v>
      </c>
      <c r="N15" s="263">
        <v>369469</v>
      </c>
      <c r="O15" s="263">
        <v>418305</v>
      </c>
      <c r="P15" s="263">
        <v>372210</v>
      </c>
      <c r="Q15" s="263">
        <v>280239</v>
      </c>
      <c r="R15" s="243" t="s">
        <v>354</v>
      </c>
      <c r="S15" s="264">
        <v>321445</v>
      </c>
      <c r="U15" s="266" t="s">
        <v>30</v>
      </c>
      <c r="V15" s="264">
        <v>5081</v>
      </c>
      <c r="W15" s="264">
        <v>3296</v>
      </c>
      <c r="X15" s="264">
        <v>108</v>
      </c>
      <c r="Y15" s="264">
        <v>1682</v>
      </c>
      <c r="Z15" s="264">
        <v>58871</v>
      </c>
      <c r="AA15" s="264">
        <v>40747</v>
      </c>
      <c r="AB15" s="264">
        <v>1307</v>
      </c>
      <c r="AD15" s="264">
        <v>16817</v>
      </c>
      <c r="AE15" s="264">
        <v>1</v>
      </c>
      <c r="AF15" s="264">
        <v>3392</v>
      </c>
      <c r="AG15" s="264">
        <v>393066.43338825565</v>
      </c>
      <c r="AH15" s="264">
        <v>414882.66620855522</v>
      </c>
      <c r="AI15" s="264">
        <v>375091.04820198927</v>
      </c>
      <c r="AJ15" s="264">
        <v>341603.49646191351</v>
      </c>
      <c r="AK15" s="264">
        <v>317621.4622641509</v>
      </c>
    </row>
    <row r="16" spans="1:103" ht="10.5" customHeight="1">
      <c r="A16" s="257"/>
      <c r="B16" s="263"/>
      <c r="C16" s="263"/>
      <c r="D16" s="263"/>
      <c r="E16" s="263"/>
      <c r="F16" s="263"/>
      <c r="G16" s="263"/>
      <c r="H16" s="263"/>
      <c r="I16" s="264"/>
      <c r="J16" s="264"/>
      <c r="K16" s="264"/>
      <c r="L16" s="264"/>
      <c r="M16" s="263"/>
      <c r="N16" s="263"/>
      <c r="O16" s="263"/>
      <c r="P16" s="263"/>
      <c r="Q16" s="263"/>
      <c r="R16" s="264"/>
      <c r="S16" s="264"/>
      <c r="U16" s="266" t="s">
        <v>31</v>
      </c>
      <c r="V16" s="264">
        <v>5159</v>
      </c>
      <c r="W16" s="264">
        <v>3286</v>
      </c>
      <c r="X16" s="264">
        <v>108</v>
      </c>
      <c r="Y16" s="264">
        <v>1769</v>
      </c>
      <c r="Z16" s="264">
        <v>60055</v>
      </c>
      <c r="AA16" s="264">
        <v>40560</v>
      </c>
      <c r="AB16" s="264">
        <v>1268</v>
      </c>
      <c r="AD16" s="264">
        <v>18227</v>
      </c>
      <c r="AE16" s="264">
        <v>1</v>
      </c>
      <c r="AF16" s="264">
        <v>3038</v>
      </c>
      <c r="AG16" s="264">
        <v>396673.04970443761</v>
      </c>
      <c r="AH16" s="264">
        <v>415029.43786982249</v>
      </c>
      <c r="AI16" s="264">
        <v>377550.47318611987</v>
      </c>
      <c r="AJ16" s="264">
        <v>357155.42875953257</v>
      </c>
      <c r="AK16" s="264">
        <v>314573.40355497034</v>
      </c>
    </row>
    <row r="17" spans="1:37" ht="10.5" customHeight="1">
      <c r="A17" s="262" t="s">
        <v>492</v>
      </c>
      <c r="B17" s="263">
        <v>6460</v>
      </c>
      <c r="C17" s="263">
        <v>3838</v>
      </c>
      <c r="D17" s="263">
        <v>157</v>
      </c>
      <c r="E17" s="263">
        <v>2471</v>
      </c>
      <c r="F17" s="263">
        <v>63288</v>
      </c>
      <c r="G17" s="263">
        <v>40198</v>
      </c>
      <c r="H17" s="263">
        <v>1294</v>
      </c>
      <c r="I17" s="264">
        <v>21796</v>
      </c>
      <c r="J17" s="264"/>
      <c r="K17" s="243" t="s">
        <v>354</v>
      </c>
      <c r="L17" s="264">
        <v>2</v>
      </c>
      <c r="M17" s="263">
        <v>5661</v>
      </c>
      <c r="N17" s="263">
        <v>386646</v>
      </c>
      <c r="O17" s="263">
        <v>417491</v>
      </c>
      <c r="P17" s="263">
        <v>371113</v>
      </c>
      <c r="Q17" s="263">
        <v>330681</v>
      </c>
      <c r="R17" s="243" t="s">
        <v>354</v>
      </c>
      <c r="S17" s="264">
        <v>325555</v>
      </c>
      <c r="U17" s="266" t="s">
        <v>33</v>
      </c>
      <c r="V17" s="264">
        <v>5287</v>
      </c>
      <c r="W17" s="264">
        <v>3278</v>
      </c>
      <c r="X17" s="264">
        <v>110</v>
      </c>
      <c r="Y17" s="264">
        <v>1903</v>
      </c>
      <c r="Z17" s="264">
        <v>61026</v>
      </c>
      <c r="AA17" s="264">
        <v>40595</v>
      </c>
      <c r="AB17" s="264">
        <v>1293</v>
      </c>
      <c r="AD17" s="264">
        <v>19138</v>
      </c>
      <c r="AE17" s="264">
        <v>2</v>
      </c>
      <c r="AF17" s="264">
        <v>2549</v>
      </c>
      <c r="AG17" s="264">
        <v>404741.91328286304</v>
      </c>
      <c r="AH17" s="264">
        <v>414857.44549821405</v>
      </c>
      <c r="AI17" s="264">
        <v>374753.28692962101</v>
      </c>
      <c r="AJ17" s="264">
        <v>385311.21329292509</v>
      </c>
      <c r="AK17" s="264">
        <v>314424.48018830916</v>
      </c>
    </row>
    <row r="18" spans="1:37" ht="10.5" customHeight="1">
      <c r="A18" s="262"/>
      <c r="B18" s="263"/>
      <c r="C18" s="263"/>
      <c r="D18" s="263"/>
      <c r="E18" s="263"/>
      <c r="F18" s="263"/>
      <c r="G18" s="263"/>
      <c r="H18" s="263"/>
      <c r="I18" s="264"/>
      <c r="J18" s="264"/>
      <c r="K18" s="264"/>
      <c r="L18" s="264"/>
      <c r="M18" s="263"/>
      <c r="N18" s="263"/>
      <c r="O18" s="263"/>
      <c r="P18" s="263"/>
      <c r="Q18" s="263"/>
      <c r="R18" s="264"/>
      <c r="S18" s="264"/>
      <c r="U18" s="266"/>
      <c r="V18" s="264"/>
      <c r="W18" s="264"/>
      <c r="X18" s="264"/>
      <c r="Y18" s="264"/>
      <c r="Z18" s="264"/>
      <c r="AA18" s="264"/>
      <c r="AB18" s="264"/>
      <c r="AD18" s="264"/>
      <c r="AE18" s="264"/>
      <c r="AF18" s="264"/>
      <c r="AG18" s="264"/>
      <c r="AH18" s="264"/>
      <c r="AI18" s="264"/>
      <c r="AJ18" s="264"/>
      <c r="AK18" s="264"/>
    </row>
    <row r="19" spans="1:37" ht="10.5" customHeight="1">
      <c r="A19" s="262" t="s">
        <v>38</v>
      </c>
      <c r="B19" s="263">
        <v>6347</v>
      </c>
      <c r="C19" s="263">
        <v>3802</v>
      </c>
      <c r="D19" s="263">
        <v>154</v>
      </c>
      <c r="E19" s="263">
        <v>2396</v>
      </c>
      <c r="F19" s="263">
        <v>61935</v>
      </c>
      <c r="G19" s="263">
        <v>40185</v>
      </c>
      <c r="H19" s="263">
        <v>1283</v>
      </c>
      <c r="I19" s="264">
        <v>20467</v>
      </c>
      <c r="J19" s="264"/>
      <c r="K19" s="243" t="s">
        <v>354</v>
      </c>
      <c r="L19" s="264">
        <v>2</v>
      </c>
      <c r="M19" s="263">
        <v>4146</v>
      </c>
      <c r="N19" s="263">
        <v>383845</v>
      </c>
      <c r="O19" s="263">
        <v>413285</v>
      </c>
      <c r="P19" s="263">
        <v>372237</v>
      </c>
      <c r="Q19" s="263">
        <v>326771</v>
      </c>
      <c r="R19" s="243" t="s">
        <v>354</v>
      </c>
      <c r="S19" s="264">
        <v>329937</v>
      </c>
      <c r="U19" s="266" t="s">
        <v>35</v>
      </c>
      <c r="V19" s="264">
        <v>5269</v>
      </c>
      <c r="W19" s="264">
        <v>3258</v>
      </c>
      <c r="X19" s="264">
        <v>110</v>
      </c>
      <c r="Y19" s="264">
        <v>1905</v>
      </c>
      <c r="Z19" s="264">
        <v>60858</v>
      </c>
      <c r="AA19" s="264">
        <v>40607</v>
      </c>
      <c r="AB19" s="264">
        <v>1275</v>
      </c>
      <c r="AD19" s="264">
        <v>18976</v>
      </c>
      <c r="AE19" s="264">
        <v>1</v>
      </c>
      <c r="AF19" s="264">
        <v>2493</v>
      </c>
      <c r="AG19" s="264">
        <v>405518.51851851854</v>
      </c>
      <c r="AH19" s="264">
        <v>414943.18713522301</v>
      </c>
      <c r="AI19" s="264">
        <v>375215.68627450982</v>
      </c>
      <c r="AJ19" s="264">
        <v>387386.59359190555</v>
      </c>
      <c r="AK19" s="264">
        <v>314497.39269955875</v>
      </c>
    </row>
    <row r="20" spans="1:37" ht="10.5" customHeight="1">
      <c r="A20" s="262"/>
      <c r="B20" s="263"/>
      <c r="C20" s="263"/>
      <c r="D20" s="263"/>
      <c r="E20" s="263"/>
      <c r="F20" s="263"/>
      <c r="G20" s="263"/>
      <c r="H20" s="263"/>
      <c r="I20" s="264"/>
      <c r="J20" s="264"/>
      <c r="K20" s="264"/>
      <c r="L20" s="264"/>
      <c r="M20" s="263"/>
      <c r="N20" s="263"/>
      <c r="O20" s="263"/>
      <c r="P20" s="263"/>
      <c r="Q20" s="263"/>
      <c r="R20" s="264"/>
      <c r="S20" s="264"/>
      <c r="U20" s="266" t="s">
        <v>36</v>
      </c>
      <c r="V20" s="264">
        <v>5205</v>
      </c>
      <c r="W20" s="264">
        <v>3235</v>
      </c>
      <c r="X20" s="264">
        <v>107</v>
      </c>
      <c r="Y20" s="264">
        <v>1867</v>
      </c>
      <c r="Z20" s="264">
        <v>59732</v>
      </c>
      <c r="AA20" s="264">
        <v>40538</v>
      </c>
      <c r="AB20" s="264">
        <v>1259</v>
      </c>
      <c r="AD20" s="264">
        <v>17935</v>
      </c>
      <c r="AE20" s="264">
        <v>1</v>
      </c>
      <c r="AF20" s="264">
        <v>3048</v>
      </c>
      <c r="AG20" s="264">
        <v>406536.39590169425</v>
      </c>
      <c r="AH20" s="264">
        <v>414833.58823819627</v>
      </c>
      <c r="AI20" s="264">
        <v>384457.50595710881</v>
      </c>
      <c r="AJ20" s="264">
        <v>389332.36688040145</v>
      </c>
      <c r="AK20" s="264">
        <v>304463.25459317584</v>
      </c>
    </row>
    <row r="21" spans="1:37" ht="10.5" customHeight="1">
      <c r="A21" s="262"/>
      <c r="B21" s="263"/>
      <c r="C21" s="263"/>
      <c r="D21" s="263"/>
      <c r="E21" s="263"/>
      <c r="F21" s="263"/>
      <c r="G21" s="263"/>
      <c r="H21" s="263"/>
      <c r="I21" s="264"/>
      <c r="J21" s="264"/>
      <c r="K21" s="264"/>
      <c r="L21" s="264"/>
      <c r="M21" s="263"/>
      <c r="N21" s="263"/>
      <c r="O21" s="263"/>
      <c r="P21" s="263"/>
      <c r="Q21" s="263"/>
      <c r="R21" s="264"/>
      <c r="S21" s="264"/>
      <c r="U21" s="266" t="s">
        <v>37</v>
      </c>
      <c r="V21" s="264">
        <v>5109</v>
      </c>
      <c r="W21" s="264">
        <v>3228</v>
      </c>
      <c r="X21" s="264">
        <v>105</v>
      </c>
      <c r="Y21" s="264">
        <v>1779</v>
      </c>
      <c r="Z21" s="264">
        <v>58114</v>
      </c>
      <c r="AA21" s="264">
        <v>40246</v>
      </c>
      <c r="AB21" s="264">
        <v>1307</v>
      </c>
      <c r="AD21" s="264">
        <v>16561</v>
      </c>
      <c r="AE21" s="264">
        <v>1</v>
      </c>
      <c r="AF21" s="264">
        <v>3439</v>
      </c>
      <c r="AG21" s="264">
        <v>401681.41927934746</v>
      </c>
      <c r="AH21" s="264">
        <v>413988.66968145903</v>
      </c>
      <c r="AI21" s="264">
        <v>401909.71690895181</v>
      </c>
      <c r="AJ21" s="264">
        <v>371754.72495622246</v>
      </c>
      <c r="AK21" s="264">
        <v>305166.03663855774</v>
      </c>
    </row>
    <row r="22" spans="1:37" ht="10.5" customHeight="1">
      <c r="A22" s="262" t="s">
        <v>40</v>
      </c>
      <c r="B22" s="263">
        <v>6292</v>
      </c>
      <c r="C22" s="263">
        <v>3781</v>
      </c>
      <c r="D22" s="263">
        <v>155</v>
      </c>
      <c r="E22" s="263">
        <v>2361</v>
      </c>
      <c r="F22" s="263">
        <v>60831</v>
      </c>
      <c r="G22" s="263">
        <v>40464</v>
      </c>
      <c r="H22" s="263">
        <v>1295</v>
      </c>
      <c r="I22" s="264">
        <v>19072</v>
      </c>
      <c r="J22" s="264"/>
      <c r="K22" s="243" t="s">
        <v>354</v>
      </c>
      <c r="L22" s="264">
        <v>2</v>
      </c>
      <c r="M22" s="263">
        <v>4003</v>
      </c>
      <c r="N22" s="263">
        <v>381364</v>
      </c>
      <c r="O22" s="263">
        <v>407723</v>
      </c>
      <c r="P22" s="263">
        <v>376902</v>
      </c>
      <c r="Q22" s="263">
        <v>325744</v>
      </c>
      <c r="R22" s="243" t="s">
        <v>354</v>
      </c>
      <c r="S22" s="264">
        <v>323068</v>
      </c>
      <c r="U22" s="262"/>
      <c r="V22" s="264"/>
      <c r="W22" s="264"/>
      <c r="X22" s="264"/>
      <c r="Y22" s="264"/>
      <c r="Z22" s="264"/>
      <c r="AA22" s="264"/>
      <c r="AB22" s="264"/>
      <c r="AD22" s="264"/>
      <c r="AE22" s="264"/>
      <c r="AF22" s="264"/>
      <c r="AG22" s="264"/>
      <c r="AH22" s="264"/>
      <c r="AI22" s="264"/>
      <c r="AJ22" s="264"/>
      <c r="AK22" s="264"/>
    </row>
    <row r="23" spans="1:37" ht="10.5" customHeight="1">
      <c r="A23" s="266"/>
      <c r="B23" s="263"/>
      <c r="C23" s="263"/>
      <c r="D23" s="263"/>
      <c r="E23" s="263"/>
      <c r="F23" s="263"/>
      <c r="G23" s="263"/>
      <c r="H23" s="263"/>
      <c r="I23" s="264"/>
      <c r="J23" s="264"/>
      <c r="K23" s="264"/>
      <c r="L23" s="264"/>
      <c r="M23" s="263"/>
      <c r="N23" s="263"/>
      <c r="O23" s="263"/>
      <c r="P23" s="263"/>
      <c r="Q23" s="263"/>
      <c r="R23" s="264"/>
      <c r="S23" s="264"/>
      <c r="U23" s="266" t="s">
        <v>39</v>
      </c>
      <c r="V23" s="264">
        <v>5080</v>
      </c>
      <c r="W23" s="264">
        <v>3231</v>
      </c>
      <c r="X23" s="264">
        <v>106</v>
      </c>
      <c r="Y23" s="264">
        <v>1746</v>
      </c>
      <c r="Z23" s="264">
        <v>57966</v>
      </c>
      <c r="AA23" s="264">
        <v>40157</v>
      </c>
      <c r="AB23" s="264">
        <v>1316</v>
      </c>
      <c r="AD23" s="264">
        <v>16493</v>
      </c>
      <c r="AE23" s="264">
        <v>2</v>
      </c>
      <c r="AF23" s="264">
        <v>3753</v>
      </c>
      <c r="AG23" s="264">
        <v>401026.46378911776</v>
      </c>
      <c r="AH23" s="264">
        <v>413378.98747416388</v>
      </c>
      <c r="AI23" s="264">
        <v>400422.49240121583</v>
      </c>
      <c r="AJ23" s="264">
        <v>370998.84799611958</v>
      </c>
      <c r="AK23" s="264">
        <v>310193.44524380495</v>
      </c>
    </row>
    <row r="24" spans="1:37" ht="10.5" customHeight="1">
      <c r="A24" s="262" t="s">
        <v>43</v>
      </c>
      <c r="B24" s="263">
        <v>6237</v>
      </c>
      <c r="C24" s="263">
        <v>3760</v>
      </c>
      <c r="D24" s="263">
        <v>153</v>
      </c>
      <c r="E24" s="263">
        <v>2330</v>
      </c>
      <c r="F24" s="263">
        <v>59732</v>
      </c>
      <c r="G24" s="263">
        <v>40275</v>
      </c>
      <c r="H24" s="263">
        <v>1247</v>
      </c>
      <c r="I24" s="264">
        <v>18210</v>
      </c>
      <c r="J24" s="264"/>
      <c r="K24" s="243" t="s">
        <v>354</v>
      </c>
      <c r="L24" s="264" t="s">
        <v>22</v>
      </c>
      <c r="M24" s="263">
        <v>3767</v>
      </c>
      <c r="N24" s="263">
        <v>383848</v>
      </c>
      <c r="O24" s="263">
        <v>407356</v>
      </c>
      <c r="P24" s="263">
        <v>374930</v>
      </c>
      <c r="Q24" s="263">
        <v>332467</v>
      </c>
      <c r="R24" s="243" t="s">
        <v>354</v>
      </c>
      <c r="S24" s="264">
        <v>321434</v>
      </c>
      <c r="U24" s="266" t="s">
        <v>41</v>
      </c>
      <c r="V24" s="264">
        <v>5070</v>
      </c>
      <c r="W24" s="264">
        <v>3235</v>
      </c>
      <c r="X24" s="264">
        <v>106</v>
      </c>
      <c r="Y24" s="264">
        <v>1732</v>
      </c>
      <c r="Z24" s="264">
        <v>58146</v>
      </c>
      <c r="AA24" s="264">
        <v>40102</v>
      </c>
      <c r="AB24" s="264">
        <v>1312</v>
      </c>
      <c r="AD24" s="264">
        <v>16732</v>
      </c>
      <c r="AE24" s="264">
        <v>2</v>
      </c>
      <c r="AF24" s="264">
        <v>3528</v>
      </c>
      <c r="AG24" s="264">
        <v>400332.33584425412</v>
      </c>
      <c r="AH24" s="264">
        <v>412975.76180739113</v>
      </c>
      <c r="AI24" s="264">
        <v>398658.53658536583</v>
      </c>
      <c r="AJ24" s="264">
        <v>370160.76978245279</v>
      </c>
      <c r="AK24" s="264">
        <v>314592.40362811787</v>
      </c>
    </row>
    <row r="25" spans="1:37" ht="10.5" customHeight="1">
      <c r="A25" s="262"/>
      <c r="B25" s="263"/>
      <c r="C25" s="263"/>
      <c r="D25" s="263"/>
      <c r="E25" s="263"/>
      <c r="F25" s="263"/>
      <c r="G25" s="264"/>
      <c r="H25" s="264"/>
      <c r="I25" s="264"/>
      <c r="J25" s="264"/>
      <c r="K25" s="264"/>
      <c r="L25" s="264"/>
      <c r="M25" s="263"/>
      <c r="N25" s="263"/>
      <c r="O25" s="263"/>
      <c r="P25" s="263"/>
      <c r="Q25" s="263"/>
      <c r="R25" s="264"/>
      <c r="S25" s="264"/>
      <c r="U25" s="266" t="s">
        <v>42</v>
      </c>
      <c r="V25" s="264">
        <v>5101</v>
      </c>
      <c r="W25" s="264">
        <v>3228</v>
      </c>
      <c r="X25" s="264">
        <v>94</v>
      </c>
      <c r="Y25" s="264">
        <v>1782</v>
      </c>
      <c r="Z25" s="264">
        <v>58010</v>
      </c>
      <c r="AA25" s="264">
        <v>39829</v>
      </c>
      <c r="AB25" s="264">
        <v>1274</v>
      </c>
      <c r="AD25" s="264">
        <v>16907</v>
      </c>
      <c r="AE25" s="264">
        <v>1</v>
      </c>
      <c r="AF25" s="264">
        <v>3673</v>
      </c>
      <c r="AG25" s="264">
        <v>399272.67712463369</v>
      </c>
      <c r="AH25" s="264">
        <v>412969.89630671119</v>
      </c>
      <c r="AI25" s="264">
        <v>404675.03924646782</v>
      </c>
      <c r="AJ25" s="264">
        <v>366598.09546341753</v>
      </c>
      <c r="AK25" s="264">
        <v>320602.23250748706</v>
      </c>
    </row>
    <row r="26" spans="1:37" ht="10.5" customHeight="1">
      <c r="A26" s="262" t="s">
        <v>493</v>
      </c>
      <c r="B26" s="263">
        <v>6173</v>
      </c>
      <c r="C26" s="263">
        <v>3720</v>
      </c>
      <c r="D26" s="263">
        <v>153</v>
      </c>
      <c r="E26" s="263">
        <v>2308</v>
      </c>
      <c r="F26" s="263">
        <v>59282</v>
      </c>
      <c r="G26" s="263">
        <v>40390</v>
      </c>
      <c r="H26" s="263">
        <v>1228</v>
      </c>
      <c r="I26" s="264">
        <v>17664</v>
      </c>
      <c r="J26" s="264"/>
      <c r="K26" s="243" t="s">
        <v>354</v>
      </c>
      <c r="L26" s="264">
        <v>2</v>
      </c>
      <c r="M26" s="263">
        <v>3522</v>
      </c>
      <c r="N26" s="263">
        <v>395526</v>
      </c>
      <c r="O26" s="263">
        <v>412312</v>
      </c>
      <c r="P26" s="263">
        <v>382816</v>
      </c>
      <c r="Q26" s="263">
        <v>358025</v>
      </c>
      <c r="R26" s="243" t="s">
        <v>354</v>
      </c>
      <c r="S26" s="264">
        <v>315727</v>
      </c>
      <c r="U26" s="262"/>
      <c r="V26" s="264"/>
      <c r="W26" s="264"/>
      <c r="X26" s="264"/>
      <c r="Y26" s="264"/>
      <c r="Z26" s="264"/>
      <c r="AA26" s="264"/>
      <c r="AB26" s="264"/>
      <c r="AD26" s="264"/>
      <c r="AE26" s="264"/>
      <c r="AF26" s="264"/>
      <c r="AG26" s="264"/>
      <c r="AH26" s="264"/>
      <c r="AI26" s="264"/>
      <c r="AJ26" s="264"/>
      <c r="AK26" s="264"/>
    </row>
    <row r="27" spans="1:37" ht="10.5" customHeight="1">
      <c r="A27" s="262"/>
      <c r="B27" s="263"/>
      <c r="C27" s="263"/>
      <c r="D27" s="263"/>
      <c r="E27" s="263"/>
      <c r="F27" s="263"/>
      <c r="G27" s="263"/>
      <c r="H27" s="263"/>
      <c r="I27" s="264"/>
      <c r="J27" s="264"/>
      <c r="K27" s="264"/>
      <c r="L27" s="264"/>
      <c r="M27" s="263"/>
      <c r="N27" s="263"/>
      <c r="O27" s="263"/>
      <c r="P27" s="263"/>
      <c r="Q27" s="263"/>
      <c r="R27" s="264"/>
      <c r="S27" s="264"/>
      <c r="U27" s="262"/>
      <c r="V27" s="264"/>
      <c r="W27" s="264"/>
      <c r="X27" s="264"/>
      <c r="Y27" s="264"/>
      <c r="Z27" s="264"/>
      <c r="AA27" s="264"/>
      <c r="AB27" s="264"/>
      <c r="AD27" s="264"/>
      <c r="AE27" s="264"/>
      <c r="AF27" s="264"/>
      <c r="AG27" s="264"/>
      <c r="AH27" s="264"/>
      <c r="AI27" s="264"/>
      <c r="AJ27" s="264"/>
      <c r="AK27" s="264"/>
    </row>
    <row r="28" spans="1:37" ht="10.5" customHeight="1">
      <c r="A28" s="266"/>
      <c r="B28" s="264"/>
      <c r="C28" s="264"/>
      <c r="D28" s="264"/>
      <c r="E28" s="264"/>
      <c r="F28" s="264"/>
      <c r="G28" s="264"/>
      <c r="H28" s="264"/>
      <c r="I28" s="264"/>
      <c r="J28" s="264"/>
      <c r="K28" s="264"/>
      <c r="L28" s="264"/>
      <c r="M28" s="264"/>
      <c r="N28" s="264"/>
      <c r="O28" s="264"/>
      <c r="P28" s="264"/>
      <c r="Q28" s="264"/>
      <c r="R28" s="264"/>
      <c r="S28" s="264"/>
      <c r="U28" s="266"/>
      <c r="V28" s="264"/>
      <c r="W28" s="264"/>
      <c r="X28" s="264"/>
      <c r="Y28" s="264"/>
      <c r="Z28" s="264"/>
      <c r="AA28" s="264"/>
      <c r="AB28" s="264"/>
      <c r="AD28" s="264"/>
      <c r="AE28" s="264"/>
      <c r="AF28" s="264"/>
      <c r="AG28" s="264"/>
      <c r="AH28" s="264"/>
      <c r="AI28" s="264"/>
      <c r="AJ28" s="264"/>
      <c r="AK28" s="264"/>
    </row>
    <row r="29" spans="1:37" ht="10.5" customHeight="1">
      <c r="A29" s="262" t="s">
        <v>389</v>
      </c>
      <c r="B29" s="263">
        <v>6155</v>
      </c>
      <c r="C29" s="263">
        <v>3711</v>
      </c>
      <c r="D29" s="263">
        <v>158</v>
      </c>
      <c r="E29" s="263">
        <v>2293</v>
      </c>
      <c r="F29" s="263">
        <v>58195</v>
      </c>
      <c r="G29" s="263">
        <v>39954</v>
      </c>
      <c r="H29" s="263">
        <v>1275</v>
      </c>
      <c r="I29" s="264">
        <v>16966</v>
      </c>
      <c r="J29" s="264"/>
      <c r="K29" s="243">
        <v>185</v>
      </c>
      <c r="L29" s="263">
        <v>1</v>
      </c>
      <c r="M29" s="263">
        <v>3673</v>
      </c>
      <c r="N29" s="263">
        <v>398822</v>
      </c>
      <c r="O29" s="263">
        <v>412560</v>
      </c>
      <c r="P29" s="263">
        <v>404435</v>
      </c>
      <c r="Q29" s="263">
        <v>366048</v>
      </c>
      <c r="R29" s="272">
        <v>257427.02702702704</v>
      </c>
      <c r="S29" s="263">
        <v>320602</v>
      </c>
      <c r="U29" s="262" t="s">
        <v>362</v>
      </c>
      <c r="V29" s="264">
        <v>4970</v>
      </c>
      <c r="W29" s="20" t="s">
        <v>370</v>
      </c>
      <c r="X29" s="20" t="s">
        <v>370</v>
      </c>
      <c r="Y29" s="20" t="s">
        <v>370</v>
      </c>
      <c r="Z29" s="264">
        <v>56491</v>
      </c>
      <c r="AA29" s="20" t="s">
        <v>370</v>
      </c>
      <c r="AB29" s="20" t="s">
        <v>370</v>
      </c>
      <c r="AC29" s="15"/>
      <c r="AD29" s="20" t="s">
        <v>370</v>
      </c>
      <c r="AE29" s="264" t="s">
        <v>22</v>
      </c>
      <c r="AF29" s="264">
        <v>4150</v>
      </c>
      <c r="AG29" s="264">
        <v>395757</v>
      </c>
      <c r="AH29" s="20" t="s">
        <v>370</v>
      </c>
      <c r="AI29" s="20" t="s">
        <v>370</v>
      </c>
      <c r="AJ29" s="20" t="s">
        <v>370</v>
      </c>
      <c r="AK29" s="264">
        <v>328382</v>
      </c>
    </row>
    <row r="30" spans="1:37" ht="10.5" customHeight="1">
      <c r="A30" s="262"/>
      <c r="B30" s="263"/>
      <c r="C30" s="263"/>
      <c r="D30" s="263"/>
      <c r="E30" s="263"/>
      <c r="F30" s="263"/>
      <c r="G30" s="263"/>
      <c r="H30" s="263"/>
      <c r="I30" s="264"/>
      <c r="J30" s="264"/>
      <c r="K30" s="264"/>
      <c r="L30" s="263"/>
      <c r="M30" s="263"/>
      <c r="N30" s="263"/>
      <c r="O30" s="263"/>
      <c r="P30" s="263"/>
      <c r="Q30" s="263"/>
      <c r="R30" s="264"/>
      <c r="S30" s="263"/>
      <c r="U30" s="262"/>
      <c r="V30" s="264"/>
      <c r="W30" s="264"/>
      <c r="X30" s="264"/>
      <c r="Y30" s="264"/>
      <c r="Z30" s="264"/>
      <c r="AA30" s="264"/>
      <c r="AB30" s="264"/>
      <c r="AD30" s="264"/>
      <c r="AE30" s="264"/>
      <c r="AF30" s="264"/>
      <c r="AG30" s="264"/>
      <c r="AH30" s="264"/>
      <c r="AI30" s="264"/>
      <c r="AJ30" s="264"/>
      <c r="AK30" s="264"/>
    </row>
    <row r="31" spans="1:37" ht="10.5" customHeight="1">
      <c r="A31" s="262"/>
      <c r="B31" s="263"/>
      <c r="C31" s="263"/>
      <c r="D31" s="263"/>
      <c r="E31" s="263"/>
      <c r="F31" s="263"/>
      <c r="G31" s="263"/>
      <c r="H31" s="263"/>
      <c r="I31" s="264"/>
      <c r="J31" s="264"/>
      <c r="K31" s="264"/>
      <c r="L31" s="263"/>
      <c r="M31" s="263"/>
      <c r="N31" s="263"/>
      <c r="O31" s="263"/>
      <c r="P31" s="263"/>
      <c r="Q31" s="263"/>
      <c r="R31" s="264"/>
      <c r="S31" s="263"/>
      <c r="U31" s="262"/>
      <c r="V31" s="264"/>
      <c r="W31" s="264"/>
      <c r="X31" s="264"/>
      <c r="Y31" s="264"/>
      <c r="Z31" s="264"/>
      <c r="AA31" s="264"/>
      <c r="AB31" s="264"/>
      <c r="AD31" s="264"/>
      <c r="AE31" s="264"/>
      <c r="AF31" s="264"/>
      <c r="AG31" s="264"/>
      <c r="AH31" s="264"/>
      <c r="AI31" s="264"/>
      <c r="AJ31" s="264"/>
      <c r="AK31" s="264"/>
    </row>
    <row r="32" spans="1:37" ht="10.5" customHeight="1">
      <c r="A32" s="266" t="s">
        <v>25</v>
      </c>
      <c r="B32" s="264">
        <v>6175</v>
      </c>
      <c r="C32" s="264">
        <v>3719</v>
      </c>
      <c r="D32" s="264">
        <v>153</v>
      </c>
      <c r="E32" s="264">
        <v>2311</v>
      </c>
      <c r="F32" s="264">
        <v>60053</v>
      </c>
      <c r="G32" s="264">
        <v>40864</v>
      </c>
      <c r="H32" s="264">
        <v>1291</v>
      </c>
      <c r="I32" s="264">
        <v>17898</v>
      </c>
      <c r="J32" s="264"/>
      <c r="K32" s="264">
        <v>184</v>
      </c>
      <c r="L32" s="264">
        <v>2</v>
      </c>
      <c r="M32" s="264">
        <v>3089</v>
      </c>
      <c r="N32" s="264">
        <v>395002</v>
      </c>
      <c r="O32" s="264">
        <v>412466</v>
      </c>
      <c r="P32" s="264">
        <v>371329</v>
      </c>
      <c r="Q32" s="264">
        <v>356837</v>
      </c>
      <c r="R32" s="264">
        <v>259728.26086956522</v>
      </c>
      <c r="S32" s="264">
        <v>314509</v>
      </c>
      <c r="U32" s="266" t="s">
        <v>363</v>
      </c>
      <c r="V32" s="264">
        <v>5114</v>
      </c>
      <c r="W32" s="264">
        <v>3219</v>
      </c>
      <c r="X32" s="264">
        <v>108</v>
      </c>
      <c r="Y32" s="264">
        <v>1791</v>
      </c>
      <c r="Z32" s="264">
        <v>58389</v>
      </c>
      <c r="AA32" s="264">
        <v>39971</v>
      </c>
      <c r="AB32" s="264">
        <v>1346</v>
      </c>
      <c r="AD32" s="271">
        <v>17072</v>
      </c>
      <c r="AE32" s="272">
        <v>2</v>
      </c>
      <c r="AF32" s="272">
        <v>3482</v>
      </c>
      <c r="AG32" s="264">
        <v>398033</v>
      </c>
      <c r="AH32" s="264">
        <v>411028</v>
      </c>
      <c r="AI32" s="264">
        <v>390632</v>
      </c>
      <c r="AJ32" s="264">
        <v>368191</v>
      </c>
      <c r="AK32" s="264">
        <v>321461</v>
      </c>
    </row>
    <row r="33" spans="1:37" ht="10.5" customHeight="1">
      <c r="A33" s="266" t="s">
        <v>44</v>
      </c>
      <c r="B33" s="264">
        <v>6170</v>
      </c>
      <c r="C33" s="264">
        <v>3711</v>
      </c>
      <c r="D33" s="264">
        <v>154</v>
      </c>
      <c r="E33" s="264">
        <v>2313</v>
      </c>
      <c r="F33" s="264">
        <v>60261</v>
      </c>
      <c r="G33" s="264">
        <v>40948</v>
      </c>
      <c r="H33" s="264">
        <v>1310</v>
      </c>
      <c r="I33" s="264">
        <v>18003</v>
      </c>
      <c r="J33" s="264"/>
      <c r="K33" s="264">
        <v>196</v>
      </c>
      <c r="L33" s="264">
        <v>2</v>
      </c>
      <c r="M33" s="264">
        <v>3028</v>
      </c>
      <c r="N33" s="264">
        <v>395783</v>
      </c>
      <c r="O33" s="264">
        <v>414219</v>
      </c>
      <c r="P33" s="264">
        <v>373612</v>
      </c>
      <c r="Q33" s="264">
        <v>355464</v>
      </c>
      <c r="R33" s="264">
        <v>257561.22448979592</v>
      </c>
      <c r="S33" s="264">
        <v>316050</v>
      </c>
      <c r="U33" s="266" t="s">
        <v>44</v>
      </c>
      <c r="V33" s="264">
        <v>5099</v>
      </c>
      <c r="W33" s="264">
        <v>3221</v>
      </c>
      <c r="X33" s="264">
        <v>112</v>
      </c>
      <c r="Y33" s="264">
        <v>1771</v>
      </c>
      <c r="Z33" s="264">
        <v>58158</v>
      </c>
      <c r="AA33" s="264">
        <v>39879</v>
      </c>
      <c r="AB33" s="264">
        <v>1361</v>
      </c>
      <c r="AD33" s="271">
        <v>16918</v>
      </c>
      <c r="AE33" s="264" t="s">
        <v>22</v>
      </c>
      <c r="AF33" s="272">
        <v>3488</v>
      </c>
      <c r="AG33" s="264">
        <v>397659</v>
      </c>
      <c r="AH33" s="264">
        <v>412154</v>
      </c>
      <c r="AI33" s="264">
        <v>395179</v>
      </c>
      <c r="AJ33" s="264">
        <v>363689</v>
      </c>
      <c r="AK33" s="264">
        <v>328585</v>
      </c>
    </row>
    <row r="34" spans="1:37" ht="10.5" customHeight="1">
      <c r="A34" s="266" t="s">
        <v>45</v>
      </c>
      <c r="B34" s="264">
        <v>6167</v>
      </c>
      <c r="C34" s="264">
        <v>3712</v>
      </c>
      <c r="D34" s="264">
        <v>153</v>
      </c>
      <c r="E34" s="264">
        <v>2309</v>
      </c>
      <c r="F34" s="264">
        <v>59604</v>
      </c>
      <c r="G34" s="264">
        <v>40979</v>
      </c>
      <c r="H34" s="264">
        <v>1308</v>
      </c>
      <c r="I34" s="264">
        <v>17317</v>
      </c>
      <c r="J34" s="264"/>
      <c r="K34" s="264">
        <v>198</v>
      </c>
      <c r="L34" s="264">
        <v>2</v>
      </c>
      <c r="M34" s="264">
        <v>3311</v>
      </c>
      <c r="N34" s="264">
        <v>396026</v>
      </c>
      <c r="O34" s="264">
        <v>414842</v>
      </c>
      <c r="P34" s="264">
        <v>376453</v>
      </c>
      <c r="Q34" s="264">
        <v>352980</v>
      </c>
      <c r="R34" s="264">
        <v>255868.68686868687</v>
      </c>
      <c r="S34" s="264">
        <v>316342</v>
      </c>
      <c r="U34" s="266" t="s">
        <v>45</v>
      </c>
      <c r="V34" s="264">
        <v>4987</v>
      </c>
      <c r="W34" s="264">
        <v>3217</v>
      </c>
      <c r="X34" s="264">
        <v>112</v>
      </c>
      <c r="Y34" s="264">
        <v>1663</v>
      </c>
      <c r="Z34" s="264">
        <v>57472</v>
      </c>
      <c r="AA34" s="264">
        <v>39766</v>
      </c>
      <c r="AB34" s="264">
        <v>1344</v>
      </c>
      <c r="AD34" s="271">
        <v>16362</v>
      </c>
      <c r="AE34" s="264" t="s">
        <v>22</v>
      </c>
      <c r="AF34" s="272">
        <v>3887</v>
      </c>
      <c r="AG34" s="264">
        <v>398312</v>
      </c>
      <c r="AH34" s="264">
        <v>415180</v>
      </c>
      <c r="AI34" s="264">
        <v>395179</v>
      </c>
      <c r="AJ34" s="264">
        <v>357574</v>
      </c>
      <c r="AK34" s="264">
        <v>328827</v>
      </c>
    </row>
    <row r="35" spans="1:37" ht="10.5" customHeight="1">
      <c r="A35" s="262"/>
      <c r="B35" s="264"/>
      <c r="C35" s="264"/>
      <c r="D35" s="264"/>
      <c r="E35" s="264"/>
      <c r="F35" s="264"/>
      <c r="G35" s="264"/>
      <c r="H35" s="264"/>
      <c r="I35" s="264"/>
      <c r="J35" s="264"/>
      <c r="K35" s="264"/>
      <c r="L35" s="264"/>
      <c r="M35" s="264"/>
      <c r="N35" s="264"/>
      <c r="O35" s="264"/>
      <c r="P35" s="264"/>
      <c r="Q35" s="264"/>
      <c r="R35" s="264"/>
      <c r="S35" s="264"/>
      <c r="U35" s="262"/>
      <c r="V35" s="264"/>
      <c r="W35" s="264"/>
      <c r="X35" s="264"/>
      <c r="Y35" s="264"/>
      <c r="Z35" s="264"/>
      <c r="AA35" s="264"/>
      <c r="AB35" s="264"/>
      <c r="AD35" s="264"/>
      <c r="AE35" s="264"/>
      <c r="AF35" s="264"/>
      <c r="AG35" s="264"/>
      <c r="AH35" s="264"/>
      <c r="AI35" s="264"/>
      <c r="AJ35" s="264"/>
      <c r="AK35" s="264"/>
    </row>
    <row r="36" spans="1:37" ht="10.5" customHeight="1">
      <c r="A36" s="266" t="s">
        <v>30</v>
      </c>
      <c r="B36" s="264">
        <v>6163</v>
      </c>
      <c r="C36" s="264">
        <v>3712</v>
      </c>
      <c r="D36" s="264">
        <v>155</v>
      </c>
      <c r="E36" s="264">
        <v>2303</v>
      </c>
      <c r="F36" s="264">
        <v>59065</v>
      </c>
      <c r="G36" s="264">
        <v>40881</v>
      </c>
      <c r="H36" s="264">
        <v>1308</v>
      </c>
      <c r="I36" s="264">
        <v>16876</v>
      </c>
      <c r="J36" s="264"/>
      <c r="K36" s="264">
        <v>194</v>
      </c>
      <c r="L36" s="264">
        <v>1</v>
      </c>
      <c r="M36" s="264">
        <v>3392</v>
      </c>
      <c r="N36" s="264">
        <v>392598</v>
      </c>
      <c r="O36" s="264">
        <v>414457</v>
      </c>
      <c r="P36" s="264">
        <v>374879</v>
      </c>
      <c r="Q36" s="264">
        <v>341021</v>
      </c>
      <c r="R36" s="264">
        <v>250453.60824742267</v>
      </c>
      <c r="S36" s="264">
        <v>317621</v>
      </c>
      <c r="U36" s="266" t="s">
        <v>30</v>
      </c>
      <c r="V36" s="264">
        <v>4946</v>
      </c>
      <c r="W36" s="264">
        <v>3208</v>
      </c>
      <c r="X36" s="264">
        <v>108</v>
      </c>
      <c r="Y36" s="264">
        <v>1635</v>
      </c>
      <c r="Z36" s="264">
        <v>57016</v>
      </c>
      <c r="AA36" s="264">
        <v>39627</v>
      </c>
      <c r="AB36" s="264">
        <v>1325</v>
      </c>
      <c r="AD36" s="264">
        <v>16064</v>
      </c>
      <c r="AE36" s="264" t="s">
        <v>22</v>
      </c>
      <c r="AF36" s="264">
        <v>4122</v>
      </c>
      <c r="AG36" s="264">
        <v>395427</v>
      </c>
      <c r="AH36" s="264">
        <v>414916</v>
      </c>
      <c r="AI36" s="264">
        <v>393061</v>
      </c>
      <c r="AJ36" s="264">
        <v>347545</v>
      </c>
      <c r="AK36" s="264">
        <v>329911</v>
      </c>
    </row>
    <row r="37" spans="1:37" ht="10.5" customHeight="1">
      <c r="A37" s="266" t="s">
        <v>31</v>
      </c>
      <c r="B37" s="264">
        <v>6154</v>
      </c>
      <c r="C37" s="264">
        <v>3706</v>
      </c>
      <c r="D37" s="264">
        <v>155</v>
      </c>
      <c r="E37" s="264">
        <v>2300</v>
      </c>
      <c r="F37" s="264">
        <v>60244</v>
      </c>
      <c r="G37" s="264">
        <v>40688</v>
      </c>
      <c r="H37" s="264">
        <v>1269</v>
      </c>
      <c r="I37" s="264">
        <v>18287</v>
      </c>
      <c r="J37" s="264"/>
      <c r="K37" s="264">
        <v>189</v>
      </c>
      <c r="L37" s="264">
        <v>1</v>
      </c>
      <c r="M37" s="264">
        <v>3038</v>
      </c>
      <c r="N37" s="264">
        <v>396221</v>
      </c>
      <c r="O37" s="264">
        <v>414633</v>
      </c>
      <c r="P37" s="264">
        <v>377330</v>
      </c>
      <c r="Q37" s="264">
        <v>356566</v>
      </c>
      <c r="R37" s="264">
        <v>252603.17460317462</v>
      </c>
      <c r="S37" s="264">
        <v>314573</v>
      </c>
      <c r="U37" s="266" t="s">
        <v>31</v>
      </c>
      <c r="V37" s="264">
        <v>5034</v>
      </c>
      <c r="W37" s="264">
        <v>3202</v>
      </c>
      <c r="X37" s="264">
        <v>105</v>
      </c>
      <c r="Y37" s="264">
        <v>1730</v>
      </c>
      <c r="Z37" s="264">
        <v>58291</v>
      </c>
      <c r="AA37" s="264">
        <v>39459</v>
      </c>
      <c r="AB37" s="264">
        <v>1308</v>
      </c>
      <c r="AD37" s="264">
        <v>17524</v>
      </c>
      <c r="AE37" s="264" t="s">
        <v>22</v>
      </c>
      <c r="AF37" s="264">
        <v>3611</v>
      </c>
      <c r="AG37" s="264">
        <v>398103</v>
      </c>
      <c r="AH37" s="264">
        <v>414628</v>
      </c>
      <c r="AI37" s="264">
        <v>393560</v>
      </c>
      <c r="AJ37" s="264">
        <v>361232</v>
      </c>
      <c r="AK37" s="264">
        <v>325005</v>
      </c>
    </row>
    <row r="38" spans="1:37" ht="10.5" customHeight="1">
      <c r="A38" s="266" t="s">
        <v>33</v>
      </c>
      <c r="B38" s="264">
        <v>6155</v>
      </c>
      <c r="C38" s="264">
        <v>3707</v>
      </c>
      <c r="D38" s="264">
        <v>156</v>
      </c>
      <c r="E38" s="264">
        <v>2299</v>
      </c>
      <c r="F38" s="264">
        <v>61218</v>
      </c>
      <c r="G38" s="264">
        <v>40728</v>
      </c>
      <c r="H38" s="264">
        <v>1294</v>
      </c>
      <c r="I38" s="264">
        <v>19196</v>
      </c>
      <c r="J38" s="264"/>
      <c r="K38" s="264">
        <v>192</v>
      </c>
      <c r="L38" s="264">
        <v>2</v>
      </c>
      <c r="M38" s="264">
        <v>2549</v>
      </c>
      <c r="N38" s="264">
        <v>404257</v>
      </c>
      <c r="O38" s="264">
        <v>414430</v>
      </c>
      <c r="P38" s="264">
        <v>374539</v>
      </c>
      <c r="Q38" s="264">
        <v>384677</v>
      </c>
      <c r="R38" s="264">
        <v>250260.41666666666</v>
      </c>
      <c r="S38" s="264">
        <v>314424</v>
      </c>
      <c r="U38" s="266" t="s">
        <v>33</v>
      </c>
      <c r="V38" s="264">
        <v>5164</v>
      </c>
      <c r="W38" s="264">
        <v>3187</v>
      </c>
      <c r="X38" s="264">
        <v>110</v>
      </c>
      <c r="Y38" s="264">
        <v>1870</v>
      </c>
      <c r="Z38" s="264">
        <v>59259</v>
      </c>
      <c r="AA38" s="264">
        <v>39332</v>
      </c>
      <c r="AB38" s="264">
        <v>1329</v>
      </c>
      <c r="AD38" s="264">
        <v>18598</v>
      </c>
      <c r="AE38" s="264" t="s">
        <v>22</v>
      </c>
      <c r="AF38" s="264">
        <v>3013</v>
      </c>
      <c r="AG38" s="264">
        <v>404514</v>
      </c>
      <c r="AH38" s="264">
        <v>414551</v>
      </c>
      <c r="AI38" s="264">
        <v>391702</v>
      </c>
      <c r="AJ38" s="264">
        <v>384202</v>
      </c>
      <c r="AK38" s="264">
        <v>323075</v>
      </c>
    </row>
    <row r="39" spans="1:37" ht="10.5" customHeight="1">
      <c r="A39" s="266"/>
      <c r="B39" s="264"/>
      <c r="C39" s="264"/>
      <c r="D39" s="264"/>
      <c r="E39" s="264"/>
      <c r="F39" s="264"/>
      <c r="G39" s="264"/>
      <c r="H39" s="264"/>
      <c r="I39" s="264"/>
      <c r="J39" s="264"/>
      <c r="K39" s="264"/>
      <c r="L39" s="264"/>
      <c r="M39" s="264"/>
      <c r="N39" s="264"/>
      <c r="O39" s="264"/>
      <c r="P39" s="264"/>
      <c r="Q39" s="264"/>
      <c r="R39" s="264"/>
      <c r="S39" s="264"/>
      <c r="U39" s="266"/>
      <c r="V39" s="264"/>
      <c r="W39" s="264"/>
      <c r="X39" s="264"/>
      <c r="Y39" s="264"/>
      <c r="Z39" s="264"/>
      <c r="AA39" s="264"/>
      <c r="AB39" s="264"/>
      <c r="AD39" s="264"/>
      <c r="AE39" s="264"/>
      <c r="AF39" s="264"/>
      <c r="AG39" s="264"/>
      <c r="AH39" s="264"/>
      <c r="AI39" s="264"/>
      <c r="AJ39" s="264"/>
      <c r="AK39" s="264"/>
    </row>
    <row r="40" spans="1:37" ht="10.5" customHeight="1">
      <c r="A40" s="262"/>
      <c r="B40" s="264"/>
      <c r="C40" s="264"/>
      <c r="D40" s="264"/>
      <c r="E40" s="264"/>
      <c r="F40" s="264"/>
      <c r="G40" s="264"/>
      <c r="H40" s="264"/>
      <c r="I40" s="264"/>
      <c r="J40" s="264"/>
      <c r="K40" s="264"/>
      <c r="L40" s="264"/>
      <c r="M40" s="264"/>
      <c r="N40" s="264"/>
      <c r="O40" s="264"/>
      <c r="P40" s="264"/>
      <c r="Q40" s="264"/>
      <c r="R40" s="264"/>
      <c r="S40" s="264"/>
      <c r="U40" s="262"/>
      <c r="V40" s="264"/>
      <c r="W40" s="264"/>
      <c r="X40" s="264"/>
      <c r="Y40" s="264"/>
      <c r="Z40" s="264"/>
      <c r="AA40" s="264"/>
      <c r="AB40" s="264"/>
      <c r="AD40" s="264"/>
      <c r="AE40" s="264"/>
      <c r="AF40" s="264"/>
      <c r="AG40" s="264"/>
      <c r="AH40" s="264"/>
      <c r="AI40" s="264"/>
      <c r="AJ40" s="264"/>
      <c r="AK40" s="264"/>
    </row>
    <row r="41" spans="1:37" ht="10.5" customHeight="1">
      <c r="A41" s="266" t="s">
        <v>35</v>
      </c>
      <c r="B41" s="264">
        <v>6149</v>
      </c>
      <c r="C41" s="264">
        <v>3705</v>
      </c>
      <c r="D41" s="264">
        <v>156</v>
      </c>
      <c r="E41" s="264">
        <v>2295</v>
      </c>
      <c r="F41" s="264">
        <v>61054</v>
      </c>
      <c r="G41" s="264">
        <v>40737</v>
      </c>
      <c r="H41" s="264">
        <v>1276</v>
      </c>
      <c r="I41" s="264">
        <v>19041</v>
      </c>
      <c r="J41" s="264"/>
      <c r="K41" s="264">
        <v>196</v>
      </c>
      <c r="L41" s="264">
        <v>1</v>
      </c>
      <c r="M41" s="264">
        <v>2493</v>
      </c>
      <c r="N41" s="264">
        <v>405030</v>
      </c>
      <c r="O41" s="264">
        <v>414521</v>
      </c>
      <c r="P41" s="264">
        <v>374998</v>
      </c>
      <c r="Q41" s="264">
        <v>386737</v>
      </c>
      <c r="R41" s="264">
        <v>253336.73469387754</v>
      </c>
      <c r="S41" s="264">
        <v>314497</v>
      </c>
      <c r="U41" s="266" t="s">
        <v>35</v>
      </c>
      <c r="V41" s="264">
        <v>5116</v>
      </c>
      <c r="W41" s="264">
        <v>3170</v>
      </c>
      <c r="X41" s="264">
        <v>110</v>
      </c>
      <c r="Y41" s="264">
        <v>1839</v>
      </c>
      <c r="Z41" s="264">
        <v>58780</v>
      </c>
      <c r="AA41" s="264">
        <v>39374</v>
      </c>
      <c r="AB41" s="264">
        <v>1306</v>
      </c>
      <c r="AD41" s="264">
        <v>18100</v>
      </c>
      <c r="AE41" s="264">
        <v>1</v>
      </c>
      <c r="AF41" s="264">
        <v>3020</v>
      </c>
      <c r="AG41" s="264">
        <v>404380</v>
      </c>
      <c r="AH41" s="264">
        <v>414451</v>
      </c>
      <c r="AI41" s="264">
        <v>391544</v>
      </c>
      <c r="AJ41" s="264">
        <v>383399</v>
      </c>
      <c r="AK41" s="264">
        <v>325721</v>
      </c>
    </row>
    <row r="42" spans="1:37" ht="10.5" customHeight="1">
      <c r="A42" s="266" t="s">
        <v>36</v>
      </c>
      <c r="B42" s="264">
        <v>6142</v>
      </c>
      <c r="C42" s="264">
        <v>3700</v>
      </c>
      <c r="D42" s="264">
        <v>157</v>
      </c>
      <c r="E42" s="264">
        <v>2292</v>
      </c>
      <c r="F42" s="264">
        <v>59931</v>
      </c>
      <c r="G42" s="264">
        <v>40667</v>
      </c>
      <c r="H42" s="264">
        <v>1260</v>
      </c>
      <c r="I42" s="264">
        <v>18004</v>
      </c>
      <c r="J42" s="264"/>
      <c r="K42" s="264">
        <v>199</v>
      </c>
      <c r="L42" s="264">
        <v>1</v>
      </c>
      <c r="M42" s="264">
        <v>3048</v>
      </c>
      <c r="N42" s="264">
        <v>406020</v>
      </c>
      <c r="O42" s="264">
        <v>414419</v>
      </c>
      <c r="P42" s="264">
        <v>384230</v>
      </c>
      <c r="Q42" s="264">
        <v>388576</v>
      </c>
      <c r="R42" s="264">
        <v>251165.82914572864</v>
      </c>
      <c r="S42" s="264">
        <v>304463</v>
      </c>
      <c r="U42" s="266" t="s">
        <v>36</v>
      </c>
      <c r="V42" s="264">
        <v>5082</v>
      </c>
      <c r="W42" s="264">
        <v>3155</v>
      </c>
      <c r="X42" s="264">
        <v>109</v>
      </c>
      <c r="Y42" s="264">
        <v>1821</v>
      </c>
      <c r="Z42" s="264">
        <v>57959</v>
      </c>
      <c r="AA42" s="264">
        <v>39207</v>
      </c>
      <c r="AB42" s="264">
        <v>1311</v>
      </c>
      <c r="AD42" s="264">
        <v>17441</v>
      </c>
      <c r="AE42" s="264" t="s">
        <v>22</v>
      </c>
      <c r="AF42" s="264">
        <v>3196</v>
      </c>
      <c r="AG42" s="264">
        <v>404377</v>
      </c>
      <c r="AH42" s="264">
        <v>414718</v>
      </c>
      <c r="AI42" s="264">
        <v>394673</v>
      </c>
      <c r="AJ42" s="264">
        <v>381858</v>
      </c>
      <c r="AK42" s="264">
        <v>325326</v>
      </c>
    </row>
    <row r="43" spans="1:37" ht="10.5" customHeight="1">
      <c r="A43" s="266" t="s">
        <v>37</v>
      </c>
      <c r="B43" s="264">
        <v>6151</v>
      </c>
      <c r="C43" s="264">
        <v>3706</v>
      </c>
      <c r="D43" s="264">
        <v>158</v>
      </c>
      <c r="E43" s="264">
        <v>2294</v>
      </c>
      <c r="F43" s="264">
        <v>58305</v>
      </c>
      <c r="G43" s="264">
        <v>40378</v>
      </c>
      <c r="H43" s="264">
        <v>1308</v>
      </c>
      <c r="I43" s="264">
        <v>16619</v>
      </c>
      <c r="J43" s="264"/>
      <c r="K43" s="264">
        <v>191</v>
      </c>
      <c r="L43" s="264">
        <v>1</v>
      </c>
      <c r="M43" s="264">
        <v>3439</v>
      </c>
      <c r="N43" s="264">
        <v>401193</v>
      </c>
      <c r="O43" s="264">
        <v>413539</v>
      </c>
      <c r="P43" s="264">
        <v>401677</v>
      </c>
      <c r="Q43" s="264">
        <v>371161</v>
      </c>
      <c r="R43" s="264">
        <v>252732.98429319373</v>
      </c>
      <c r="S43" s="264">
        <v>305166</v>
      </c>
      <c r="U43" s="266" t="s">
        <v>37</v>
      </c>
      <c r="V43" s="264">
        <v>4985</v>
      </c>
      <c r="W43" s="264">
        <v>3135</v>
      </c>
      <c r="X43" s="264">
        <v>106</v>
      </c>
      <c r="Y43" s="264">
        <v>1747</v>
      </c>
      <c r="Z43" s="264">
        <v>56296</v>
      </c>
      <c r="AA43" s="264">
        <v>38955</v>
      </c>
      <c r="AB43" s="264">
        <v>1293</v>
      </c>
      <c r="AD43" s="264">
        <v>16048</v>
      </c>
      <c r="AE43" s="264" t="s">
        <v>22</v>
      </c>
      <c r="AF43" s="264">
        <v>3819</v>
      </c>
      <c r="AG43" s="264">
        <v>400602</v>
      </c>
      <c r="AH43" s="264">
        <v>414818</v>
      </c>
      <c r="AI43" s="264">
        <v>398139</v>
      </c>
      <c r="AJ43" s="264">
        <v>366294</v>
      </c>
      <c r="AK43" s="264">
        <v>318196</v>
      </c>
    </row>
    <row r="44" spans="1:37" ht="10.5" customHeight="1">
      <c r="A44" s="262"/>
      <c r="B44" s="264"/>
      <c r="C44" s="264"/>
      <c r="D44" s="264"/>
      <c r="E44" s="264"/>
      <c r="F44" s="264"/>
      <c r="G44" s="264"/>
      <c r="H44" s="264"/>
      <c r="I44" s="264"/>
      <c r="J44" s="264"/>
      <c r="K44" s="264"/>
      <c r="L44" s="264"/>
      <c r="M44" s="264"/>
      <c r="N44" s="264"/>
      <c r="O44" s="264"/>
      <c r="P44" s="264"/>
      <c r="Q44" s="264"/>
      <c r="R44" s="264"/>
      <c r="S44" s="264"/>
      <c r="U44" s="262"/>
      <c r="V44" s="264"/>
      <c r="W44" s="264"/>
      <c r="X44" s="264"/>
      <c r="Y44" s="264"/>
      <c r="Z44" s="264"/>
      <c r="AA44" s="264"/>
      <c r="AB44" s="264"/>
      <c r="AD44" s="264"/>
      <c r="AE44" s="264"/>
      <c r="AF44" s="264"/>
      <c r="AG44" s="264"/>
      <c r="AH44" s="264"/>
      <c r="AI44" s="264"/>
      <c r="AJ44" s="264"/>
      <c r="AK44" s="264"/>
    </row>
    <row r="45" spans="1:37" ht="10.5" customHeight="1">
      <c r="A45" s="266" t="s">
        <v>39</v>
      </c>
      <c r="B45" s="264">
        <v>6153</v>
      </c>
      <c r="C45" s="264">
        <v>3709</v>
      </c>
      <c r="D45" s="264">
        <v>158</v>
      </c>
      <c r="E45" s="264">
        <v>2293</v>
      </c>
      <c r="F45" s="264">
        <v>58153</v>
      </c>
      <c r="G45" s="264">
        <v>40283</v>
      </c>
      <c r="H45" s="264">
        <v>1317</v>
      </c>
      <c r="I45" s="264">
        <v>16553</v>
      </c>
      <c r="J45" s="264"/>
      <c r="K45" s="264">
        <v>187</v>
      </c>
      <c r="L45" s="264">
        <v>2</v>
      </c>
      <c r="M45" s="264">
        <v>3753</v>
      </c>
      <c r="N45" s="264">
        <v>400557</v>
      </c>
      <c r="O45" s="264">
        <v>412965</v>
      </c>
      <c r="P45" s="264">
        <v>400193</v>
      </c>
      <c r="Q45" s="264">
        <v>370388</v>
      </c>
      <c r="R45" s="264">
        <v>254887.70053475935</v>
      </c>
      <c r="S45" s="264">
        <v>310193</v>
      </c>
      <c r="U45" s="266" t="s">
        <v>364</v>
      </c>
      <c r="V45" s="422">
        <v>4955</v>
      </c>
      <c r="W45" s="20" t="s">
        <v>533</v>
      </c>
      <c r="X45" s="20" t="s">
        <v>533</v>
      </c>
      <c r="Y45" s="20" t="s">
        <v>533</v>
      </c>
      <c r="Z45" s="422">
        <v>56103</v>
      </c>
      <c r="AA45" s="20" t="s">
        <v>533</v>
      </c>
      <c r="AB45" s="20" t="s">
        <v>533</v>
      </c>
      <c r="AC45" s="15"/>
      <c r="AD45" s="20" t="s">
        <v>533</v>
      </c>
      <c r="AE45" s="264" t="s">
        <v>22</v>
      </c>
      <c r="AF45" s="422">
        <v>4663</v>
      </c>
      <c r="AG45" s="20">
        <v>400468</v>
      </c>
      <c r="AH45" s="20" t="s">
        <v>533</v>
      </c>
      <c r="AI45" s="20" t="s">
        <v>533</v>
      </c>
      <c r="AJ45" s="20" t="s">
        <v>533</v>
      </c>
      <c r="AK45" s="20">
        <v>319392</v>
      </c>
    </row>
    <row r="46" spans="1:37" ht="10.5" customHeight="1">
      <c r="A46" s="266" t="s">
        <v>41</v>
      </c>
      <c r="B46" s="264">
        <v>6156</v>
      </c>
      <c r="C46" s="264">
        <v>3712</v>
      </c>
      <c r="D46" s="264">
        <v>158</v>
      </c>
      <c r="E46" s="264">
        <v>2293</v>
      </c>
      <c r="F46" s="264">
        <v>58338</v>
      </c>
      <c r="G46" s="264">
        <v>40231</v>
      </c>
      <c r="H46" s="264">
        <v>1313</v>
      </c>
      <c r="I46" s="264">
        <v>16794</v>
      </c>
      <c r="J46" s="264"/>
      <c r="K46" s="264">
        <v>192</v>
      </c>
      <c r="L46" s="264">
        <v>2</v>
      </c>
      <c r="M46" s="264">
        <v>3528</v>
      </c>
      <c r="N46" s="264">
        <v>399855</v>
      </c>
      <c r="O46" s="264">
        <v>412557</v>
      </c>
      <c r="P46" s="264">
        <v>398430</v>
      </c>
      <c r="Q46" s="264">
        <v>369538</v>
      </c>
      <c r="R46" s="264">
        <v>255197.91666666666</v>
      </c>
      <c r="S46" s="264">
        <v>314592</v>
      </c>
      <c r="U46" s="266" t="s">
        <v>41</v>
      </c>
      <c r="V46" s="422">
        <v>4953</v>
      </c>
      <c r="W46" s="20" t="s">
        <v>533</v>
      </c>
      <c r="X46" s="20" t="s">
        <v>533</v>
      </c>
      <c r="Y46" s="20" t="s">
        <v>533</v>
      </c>
      <c r="Z46" s="422">
        <v>56610</v>
      </c>
      <c r="AA46" s="20" t="s">
        <v>533</v>
      </c>
      <c r="AB46" s="20" t="s">
        <v>533</v>
      </c>
      <c r="AC46" s="15"/>
      <c r="AD46" s="20" t="s">
        <v>533</v>
      </c>
      <c r="AE46" s="264" t="s">
        <v>22</v>
      </c>
      <c r="AF46" s="422">
        <v>4548</v>
      </c>
      <c r="AG46" s="20">
        <v>398085</v>
      </c>
      <c r="AH46" s="20" t="s">
        <v>533</v>
      </c>
      <c r="AI46" s="20" t="s">
        <v>533</v>
      </c>
      <c r="AJ46" s="20" t="s">
        <v>533</v>
      </c>
      <c r="AK46" s="20">
        <v>324441</v>
      </c>
    </row>
    <row r="47" spans="1:37" ht="10.5" customHeight="1">
      <c r="A47" s="266" t="s">
        <v>46</v>
      </c>
      <c r="B47" s="264">
        <v>6155</v>
      </c>
      <c r="C47" s="264">
        <v>3711</v>
      </c>
      <c r="D47" s="264">
        <v>158</v>
      </c>
      <c r="E47" s="264">
        <v>2293</v>
      </c>
      <c r="F47" s="264">
        <v>58195</v>
      </c>
      <c r="G47" s="264">
        <v>39954</v>
      </c>
      <c r="H47" s="264">
        <v>1275</v>
      </c>
      <c r="I47" s="264">
        <v>16966</v>
      </c>
      <c r="J47" s="264"/>
      <c r="K47" s="264">
        <v>185</v>
      </c>
      <c r="L47" s="264">
        <v>1</v>
      </c>
      <c r="M47" s="264">
        <v>3673</v>
      </c>
      <c r="N47" s="264">
        <v>398822</v>
      </c>
      <c r="O47" s="264">
        <v>412560</v>
      </c>
      <c r="P47" s="264">
        <v>404435</v>
      </c>
      <c r="Q47" s="264">
        <v>366048</v>
      </c>
      <c r="R47" s="264">
        <v>257427.02702702704</v>
      </c>
      <c r="S47" s="264">
        <v>320602</v>
      </c>
      <c r="U47" s="266" t="s">
        <v>42</v>
      </c>
      <c r="V47" s="422">
        <v>4970</v>
      </c>
      <c r="W47" s="20" t="s">
        <v>533</v>
      </c>
      <c r="X47" s="20" t="s">
        <v>533</v>
      </c>
      <c r="Y47" s="20" t="s">
        <v>533</v>
      </c>
      <c r="Z47" s="422">
        <v>56491</v>
      </c>
      <c r="AA47" s="20" t="s">
        <v>533</v>
      </c>
      <c r="AB47" s="20" t="s">
        <v>533</v>
      </c>
      <c r="AC47" s="15"/>
      <c r="AD47" s="20" t="s">
        <v>533</v>
      </c>
      <c r="AE47" s="264" t="s">
        <v>22</v>
      </c>
      <c r="AF47" s="422">
        <v>4150</v>
      </c>
      <c r="AG47" s="20">
        <v>395757</v>
      </c>
      <c r="AH47" s="20" t="s">
        <v>533</v>
      </c>
      <c r="AI47" s="20" t="s">
        <v>533</v>
      </c>
      <c r="AJ47" s="20" t="s">
        <v>533</v>
      </c>
      <c r="AK47" s="20">
        <v>328382</v>
      </c>
    </row>
    <row r="48" spans="1:37" ht="10.5" customHeight="1">
      <c r="A48" s="266"/>
      <c r="B48" s="264"/>
      <c r="C48" s="264"/>
      <c r="D48" s="264"/>
      <c r="E48" s="264"/>
      <c r="F48" s="264"/>
      <c r="G48" s="264"/>
      <c r="H48" s="264"/>
      <c r="I48" s="264"/>
      <c r="J48" s="264"/>
      <c r="K48" s="264"/>
      <c r="L48" s="264"/>
      <c r="M48" s="264"/>
      <c r="N48" s="264"/>
      <c r="O48" s="264"/>
      <c r="P48" s="264"/>
      <c r="Q48" s="264"/>
      <c r="R48" s="264"/>
      <c r="S48" s="264"/>
      <c r="U48" s="266"/>
      <c r="V48" s="20"/>
      <c r="W48" s="20"/>
      <c r="X48" s="20"/>
      <c r="Y48" s="20"/>
      <c r="Z48" s="20"/>
      <c r="AA48" s="20"/>
      <c r="AB48" s="20"/>
      <c r="AC48" s="15"/>
      <c r="AD48" s="20"/>
      <c r="AE48" s="20"/>
      <c r="AF48" s="20"/>
      <c r="AG48" s="20"/>
      <c r="AH48" s="20"/>
      <c r="AI48" s="20"/>
      <c r="AJ48" s="20"/>
      <c r="AK48" s="20"/>
    </row>
    <row r="49" spans="1:37" ht="10.5" customHeight="1">
      <c r="A49" s="266"/>
      <c r="B49" s="264"/>
      <c r="C49" s="264"/>
      <c r="D49" s="264"/>
      <c r="E49" s="264"/>
      <c r="F49" s="264"/>
      <c r="G49" s="264"/>
      <c r="H49" s="264"/>
      <c r="I49" s="264"/>
      <c r="J49" s="264"/>
      <c r="K49" s="264"/>
      <c r="L49" s="264"/>
      <c r="M49" s="264"/>
      <c r="N49" s="264"/>
      <c r="O49" s="264"/>
      <c r="P49" s="264"/>
      <c r="Q49" s="264"/>
      <c r="R49" s="264"/>
      <c r="S49" s="264"/>
      <c r="U49" s="266"/>
      <c r="V49" s="264"/>
      <c r="W49" s="264"/>
      <c r="X49" s="264"/>
      <c r="Y49" s="264"/>
      <c r="Z49" s="264"/>
      <c r="AA49" s="264"/>
      <c r="AB49" s="264"/>
      <c r="AD49" s="264"/>
      <c r="AE49" s="264"/>
      <c r="AF49" s="264"/>
      <c r="AG49" s="264"/>
      <c r="AH49" s="264"/>
      <c r="AI49" s="264"/>
      <c r="AJ49" s="264"/>
      <c r="AK49" s="264"/>
    </row>
    <row r="50" spans="1:37" ht="10.5" customHeight="1">
      <c r="A50" s="262" t="s">
        <v>362</v>
      </c>
      <c r="B50" s="264">
        <v>6066</v>
      </c>
      <c r="C50" s="20" t="s">
        <v>582</v>
      </c>
      <c r="D50" s="20" t="s">
        <v>582</v>
      </c>
      <c r="E50" s="20" t="s">
        <v>582</v>
      </c>
      <c r="F50" s="264">
        <v>56698</v>
      </c>
      <c r="G50" s="264">
        <v>38820</v>
      </c>
      <c r="H50" s="264">
        <v>1287</v>
      </c>
      <c r="I50" s="264">
        <v>16591</v>
      </c>
      <c r="J50" s="264"/>
      <c r="K50" s="264">
        <v>207</v>
      </c>
      <c r="L50" s="264" t="s">
        <v>22</v>
      </c>
      <c r="M50" s="264">
        <v>4150</v>
      </c>
      <c r="N50" s="264">
        <v>395175</v>
      </c>
      <c r="O50" s="264">
        <v>413088</v>
      </c>
      <c r="P50" s="264">
        <v>396486</v>
      </c>
      <c r="Q50" s="264">
        <v>353160</v>
      </c>
      <c r="R50" s="264">
        <v>243652</v>
      </c>
      <c r="S50" s="264">
        <v>328382</v>
      </c>
      <c r="U50" s="262"/>
      <c r="V50" s="264"/>
      <c r="W50" s="264"/>
      <c r="X50" s="264"/>
      <c r="Y50" s="264"/>
      <c r="Z50" s="264"/>
      <c r="AA50" s="264"/>
      <c r="AB50" s="264"/>
      <c r="AD50" s="264"/>
      <c r="AE50" s="264"/>
      <c r="AF50" s="264"/>
      <c r="AG50" s="264"/>
      <c r="AH50" s="264"/>
      <c r="AI50" s="264"/>
      <c r="AJ50" s="264"/>
      <c r="AK50" s="264"/>
    </row>
    <row r="51" spans="1:37" ht="10.5" customHeight="1">
      <c r="A51" s="262"/>
      <c r="B51" s="264"/>
      <c r="C51" s="264"/>
      <c r="D51" s="264"/>
      <c r="E51" s="264"/>
      <c r="F51" s="264"/>
      <c r="G51" s="264"/>
      <c r="H51" s="264"/>
      <c r="I51" s="264"/>
      <c r="J51" s="264"/>
      <c r="K51" s="264"/>
      <c r="L51" s="264"/>
      <c r="M51" s="264"/>
      <c r="N51" s="264"/>
      <c r="O51" s="264"/>
      <c r="P51" s="264"/>
      <c r="Q51" s="264"/>
      <c r="R51" s="264"/>
      <c r="S51" s="264"/>
      <c r="U51" s="262"/>
      <c r="V51" s="264"/>
      <c r="W51" s="264"/>
      <c r="X51" s="264"/>
      <c r="Y51" s="264"/>
      <c r="Z51" s="264"/>
      <c r="AA51" s="264"/>
      <c r="AB51" s="264"/>
      <c r="AD51" s="264"/>
      <c r="AE51" s="264"/>
      <c r="AF51" s="264"/>
      <c r="AG51" s="264"/>
      <c r="AH51" s="264"/>
      <c r="AI51" s="264"/>
      <c r="AJ51" s="264"/>
      <c r="AK51" s="264"/>
    </row>
    <row r="52" spans="1:37" ht="10.5" customHeight="1">
      <c r="A52" s="262"/>
      <c r="B52" s="264"/>
      <c r="C52" s="264"/>
      <c r="D52" s="264"/>
      <c r="E52" s="264"/>
      <c r="F52" s="264"/>
      <c r="G52" s="264"/>
      <c r="H52" s="264"/>
      <c r="I52" s="264"/>
      <c r="J52" s="264"/>
      <c r="K52" s="264"/>
      <c r="L52" s="264"/>
      <c r="M52" s="264"/>
      <c r="N52" s="264"/>
      <c r="O52" s="264"/>
      <c r="P52" s="264"/>
      <c r="Q52" s="264"/>
      <c r="R52" s="264"/>
      <c r="S52" s="264"/>
      <c r="U52" s="262"/>
      <c r="V52" s="264"/>
      <c r="W52" s="264"/>
      <c r="X52" s="264"/>
      <c r="Y52" s="264"/>
      <c r="Z52" s="264"/>
      <c r="AA52" s="264"/>
      <c r="AB52" s="264"/>
      <c r="AD52" s="264"/>
      <c r="AE52" s="264"/>
      <c r="AF52" s="264"/>
      <c r="AG52" s="264"/>
      <c r="AH52" s="264"/>
      <c r="AI52" s="264"/>
      <c r="AJ52" s="264"/>
      <c r="AK52" s="264"/>
    </row>
    <row r="53" spans="1:37" ht="10.5" customHeight="1">
      <c r="A53" s="266" t="s">
        <v>363</v>
      </c>
      <c r="B53" s="264">
        <v>6152</v>
      </c>
      <c r="C53" s="20">
        <v>3712</v>
      </c>
      <c r="D53" s="20">
        <v>162</v>
      </c>
      <c r="E53" s="20">
        <v>2285</v>
      </c>
      <c r="F53" s="264">
        <v>58567</v>
      </c>
      <c r="G53" s="264">
        <v>40090</v>
      </c>
      <c r="H53" s="264">
        <v>1347</v>
      </c>
      <c r="I53" s="264">
        <v>17130</v>
      </c>
      <c r="J53" s="264"/>
      <c r="K53" s="264">
        <v>178</v>
      </c>
      <c r="L53" s="20">
        <v>2</v>
      </c>
      <c r="M53" s="264">
        <v>3482</v>
      </c>
      <c r="N53" s="264">
        <v>397598</v>
      </c>
      <c r="O53" s="264">
        <v>410640</v>
      </c>
      <c r="P53" s="264">
        <v>390414</v>
      </c>
      <c r="Q53" s="264">
        <v>367641</v>
      </c>
      <c r="R53" s="20">
        <v>255078.65168539327</v>
      </c>
      <c r="S53" s="264">
        <v>321461</v>
      </c>
      <c r="U53" s="266"/>
      <c r="V53" s="264"/>
      <c r="W53" s="264"/>
      <c r="X53" s="264"/>
      <c r="Y53" s="264"/>
      <c r="Z53" s="264"/>
      <c r="AA53" s="264"/>
      <c r="AB53" s="264"/>
      <c r="AD53" s="264"/>
      <c r="AE53" s="264"/>
      <c r="AF53" s="264"/>
      <c r="AG53" s="264"/>
      <c r="AH53" s="264"/>
      <c r="AI53" s="264"/>
      <c r="AJ53" s="264"/>
      <c r="AK53" s="264"/>
    </row>
    <row r="54" spans="1:37" ht="10.5" customHeight="1">
      <c r="A54" s="266" t="s">
        <v>44</v>
      </c>
      <c r="B54" s="264">
        <v>6149</v>
      </c>
      <c r="C54" s="20">
        <v>3705</v>
      </c>
      <c r="D54" s="20">
        <v>162</v>
      </c>
      <c r="E54" s="20">
        <v>2289</v>
      </c>
      <c r="F54" s="264">
        <v>58342</v>
      </c>
      <c r="G54" s="264">
        <v>40004</v>
      </c>
      <c r="H54" s="264">
        <v>1362</v>
      </c>
      <c r="I54" s="264">
        <v>16976</v>
      </c>
      <c r="J54" s="264"/>
      <c r="K54" s="264">
        <v>184</v>
      </c>
      <c r="L54" s="264" t="s">
        <v>22</v>
      </c>
      <c r="M54" s="264">
        <v>3488</v>
      </c>
      <c r="N54" s="264">
        <v>397186</v>
      </c>
      <c r="O54" s="264">
        <v>411708</v>
      </c>
      <c r="P54" s="264">
        <v>394960</v>
      </c>
      <c r="Q54" s="264">
        <v>363143</v>
      </c>
      <c r="R54" s="20">
        <v>247760.86956521738</v>
      </c>
      <c r="S54" s="264">
        <v>328585</v>
      </c>
      <c r="U54" s="266"/>
      <c r="V54" s="264"/>
      <c r="W54" s="264"/>
      <c r="X54" s="264"/>
      <c r="Y54" s="264"/>
      <c r="Z54" s="264"/>
      <c r="AA54" s="264"/>
      <c r="AB54" s="264"/>
      <c r="AD54" s="264"/>
      <c r="AE54" s="264"/>
      <c r="AF54" s="264"/>
      <c r="AG54" s="264"/>
      <c r="AH54" s="264"/>
      <c r="AI54" s="264"/>
      <c r="AJ54" s="264"/>
      <c r="AK54" s="264"/>
    </row>
    <row r="55" spans="1:37" ht="10.5" customHeight="1">
      <c r="A55" s="266" t="s">
        <v>45</v>
      </c>
      <c r="B55" s="264">
        <v>6140</v>
      </c>
      <c r="C55" s="20">
        <v>3703</v>
      </c>
      <c r="D55" s="20">
        <v>162</v>
      </c>
      <c r="E55" s="20">
        <v>2282</v>
      </c>
      <c r="F55" s="264">
        <v>57657</v>
      </c>
      <c r="G55" s="264">
        <v>39891</v>
      </c>
      <c r="H55" s="264">
        <v>1345</v>
      </c>
      <c r="I55" s="264">
        <v>16421</v>
      </c>
      <c r="J55" s="264"/>
      <c r="K55" s="264">
        <v>185</v>
      </c>
      <c r="L55" s="264" t="s">
        <v>22</v>
      </c>
      <c r="M55" s="264">
        <v>3887</v>
      </c>
      <c r="N55" s="264">
        <v>397822.84891687048</v>
      </c>
      <c r="O55" s="264">
        <v>414719.56080318871</v>
      </c>
      <c r="P55" s="264">
        <v>394957.62081784388</v>
      </c>
      <c r="Q55" s="264">
        <v>357010.90067596373</v>
      </c>
      <c r="R55" s="20">
        <v>245762.16216216216</v>
      </c>
      <c r="S55" s="264">
        <v>328827.3732956007</v>
      </c>
      <c r="U55" s="266"/>
      <c r="V55" s="264"/>
      <c r="W55" s="264"/>
      <c r="X55" s="264"/>
      <c r="Y55" s="264"/>
      <c r="Z55" s="264"/>
      <c r="AA55" s="264"/>
      <c r="AB55" s="264"/>
      <c r="AD55" s="264"/>
      <c r="AE55" s="264"/>
      <c r="AF55" s="264"/>
      <c r="AG55" s="264"/>
      <c r="AH55" s="264"/>
      <c r="AI55" s="264"/>
      <c r="AJ55" s="264"/>
      <c r="AK55" s="264"/>
    </row>
    <row r="56" spans="1:37" ht="10.5" customHeight="1">
      <c r="A56" s="262"/>
      <c r="F56" s="264"/>
      <c r="G56" s="264"/>
      <c r="H56" s="264"/>
      <c r="I56" s="264"/>
      <c r="J56" s="264"/>
      <c r="K56" s="264"/>
      <c r="L56" s="264"/>
      <c r="M56" s="264"/>
      <c r="N56" s="264"/>
      <c r="O56" s="264"/>
      <c r="P56" s="264"/>
      <c r="Q56" s="264"/>
      <c r="R56" s="20"/>
      <c r="S56" s="264"/>
      <c r="U56" s="262"/>
      <c r="V56" s="264"/>
      <c r="W56" s="264"/>
      <c r="X56" s="264"/>
      <c r="Y56" s="264"/>
      <c r="Z56" s="264"/>
      <c r="AA56" s="264"/>
      <c r="AB56" s="264"/>
      <c r="AD56" s="264"/>
      <c r="AE56" s="264"/>
      <c r="AF56" s="264"/>
      <c r="AG56" s="264"/>
      <c r="AH56" s="264"/>
      <c r="AI56" s="264"/>
      <c r="AJ56" s="264"/>
      <c r="AK56" s="264"/>
    </row>
    <row r="57" spans="1:37" ht="10.5" customHeight="1">
      <c r="A57" s="266" t="s">
        <v>30</v>
      </c>
      <c r="B57" s="264">
        <v>6131</v>
      </c>
      <c r="C57" s="20">
        <v>3705</v>
      </c>
      <c r="D57" s="20">
        <v>161</v>
      </c>
      <c r="E57" s="20">
        <v>2272</v>
      </c>
      <c r="F57" s="264">
        <v>57204</v>
      </c>
      <c r="G57" s="264">
        <v>39756</v>
      </c>
      <c r="H57" s="264">
        <v>1326</v>
      </c>
      <c r="I57" s="264">
        <v>16122</v>
      </c>
      <c r="J57" s="264"/>
      <c r="K57" s="264">
        <v>188</v>
      </c>
      <c r="L57" s="264" t="s">
        <v>22</v>
      </c>
      <c r="M57" s="264">
        <v>4122</v>
      </c>
      <c r="N57" s="264">
        <v>394929</v>
      </c>
      <c r="O57" s="264">
        <v>414453</v>
      </c>
      <c r="P57" s="264">
        <v>392839</v>
      </c>
      <c r="Q57" s="264">
        <v>346954</v>
      </c>
      <c r="R57" s="20">
        <v>243829.78723404257</v>
      </c>
      <c r="S57" s="264">
        <v>329911</v>
      </c>
      <c r="U57" s="266"/>
      <c r="V57" s="264"/>
      <c r="W57" s="264"/>
      <c r="X57" s="264"/>
      <c r="Y57" s="264"/>
      <c r="Z57" s="264"/>
      <c r="AA57" s="264"/>
      <c r="AB57" s="264"/>
      <c r="AD57" s="264"/>
      <c r="AE57" s="264"/>
      <c r="AF57" s="264"/>
      <c r="AG57" s="264"/>
      <c r="AH57" s="264"/>
      <c r="AI57" s="264"/>
      <c r="AJ57" s="264"/>
      <c r="AK57" s="264"/>
    </row>
    <row r="58" spans="1:37" ht="10.5" customHeight="1">
      <c r="A58" s="266" t="s">
        <v>31</v>
      </c>
      <c r="B58" s="264">
        <v>6121</v>
      </c>
      <c r="C58" s="20">
        <v>3695</v>
      </c>
      <c r="D58" s="20">
        <v>160</v>
      </c>
      <c r="E58" s="20">
        <v>2273</v>
      </c>
      <c r="F58" s="264">
        <v>58482</v>
      </c>
      <c r="G58" s="264">
        <v>39591</v>
      </c>
      <c r="H58" s="264">
        <v>1309</v>
      </c>
      <c r="I58" s="264">
        <v>17582</v>
      </c>
      <c r="J58" s="264"/>
      <c r="K58" s="264">
        <v>191</v>
      </c>
      <c r="L58" s="264" t="s">
        <v>22</v>
      </c>
      <c r="M58" s="264">
        <v>3611</v>
      </c>
      <c r="N58" s="264">
        <v>397595</v>
      </c>
      <c r="O58" s="264">
        <v>414151</v>
      </c>
      <c r="P58" s="264">
        <v>393334</v>
      </c>
      <c r="Q58" s="264">
        <v>360631</v>
      </c>
      <c r="R58" s="20">
        <v>242439.79057591624</v>
      </c>
      <c r="S58" s="264">
        <v>325005</v>
      </c>
      <c r="U58" s="266"/>
      <c r="V58" s="264"/>
      <c r="W58" s="264"/>
      <c r="X58" s="264"/>
      <c r="Y58" s="264"/>
      <c r="Z58" s="264"/>
      <c r="AA58" s="264"/>
      <c r="AB58" s="264"/>
      <c r="AD58" s="264"/>
      <c r="AE58" s="264"/>
      <c r="AF58" s="264"/>
      <c r="AG58" s="264"/>
      <c r="AH58" s="264"/>
      <c r="AI58" s="264"/>
      <c r="AJ58" s="264"/>
      <c r="AK58" s="264"/>
    </row>
    <row r="59" spans="1:37" ht="10.5" customHeight="1">
      <c r="A59" s="266" t="s">
        <v>33</v>
      </c>
      <c r="B59" s="264">
        <v>6109</v>
      </c>
      <c r="C59" s="20">
        <v>3686</v>
      </c>
      <c r="D59" s="20">
        <v>160</v>
      </c>
      <c r="E59" s="20">
        <v>2270</v>
      </c>
      <c r="F59" s="264">
        <v>59448</v>
      </c>
      <c r="G59" s="264">
        <v>39460</v>
      </c>
      <c r="H59" s="264">
        <v>1330</v>
      </c>
      <c r="I59" s="264">
        <v>18658</v>
      </c>
      <c r="J59" s="264"/>
      <c r="K59" s="264">
        <v>189</v>
      </c>
      <c r="L59" s="264" t="s">
        <v>22</v>
      </c>
      <c r="M59" s="264">
        <v>3013</v>
      </c>
      <c r="N59" s="264">
        <v>404022</v>
      </c>
      <c r="O59" s="264">
        <v>414088</v>
      </c>
      <c r="P59" s="264">
        <v>391481</v>
      </c>
      <c r="Q59" s="264">
        <v>383629</v>
      </c>
      <c r="R59" s="20">
        <v>249820.10582010582</v>
      </c>
      <c r="S59" s="264">
        <v>323075</v>
      </c>
      <c r="U59" s="266"/>
      <c r="V59" s="264"/>
      <c r="W59" s="264"/>
      <c r="X59" s="264"/>
      <c r="Y59" s="264"/>
      <c r="Z59" s="264"/>
      <c r="AA59" s="264"/>
      <c r="AB59" s="264"/>
      <c r="AD59" s="264"/>
      <c r="AE59" s="264"/>
      <c r="AF59" s="264"/>
      <c r="AG59" s="264"/>
      <c r="AH59" s="264"/>
      <c r="AI59" s="264"/>
      <c r="AJ59" s="264"/>
      <c r="AK59" s="264"/>
    </row>
    <row r="60" spans="1:37" ht="10.5" customHeight="1">
      <c r="A60" s="266"/>
      <c r="B60" s="264"/>
      <c r="C60" s="20"/>
      <c r="D60" s="20"/>
      <c r="E60" s="20"/>
      <c r="F60" s="264"/>
      <c r="G60" s="264"/>
      <c r="H60" s="264"/>
      <c r="I60" s="264"/>
      <c r="J60" s="264"/>
      <c r="K60" s="264"/>
      <c r="L60" s="20"/>
      <c r="M60" s="264"/>
      <c r="N60" s="264"/>
      <c r="O60" s="264"/>
      <c r="P60" s="264"/>
      <c r="Q60" s="264"/>
      <c r="R60" s="20"/>
      <c r="S60" s="264"/>
      <c r="U60" s="266"/>
      <c r="V60" s="264"/>
      <c r="W60" s="264"/>
      <c r="X60" s="264"/>
      <c r="Y60" s="264"/>
      <c r="Z60" s="264"/>
      <c r="AA60" s="264"/>
      <c r="AB60" s="264"/>
      <c r="AD60" s="264"/>
      <c r="AE60" s="264"/>
      <c r="AF60" s="264"/>
      <c r="AG60" s="264"/>
      <c r="AH60" s="264"/>
      <c r="AI60" s="264"/>
      <c r="AJ60" s="264"/>
      <c r="AK60" s="264"/>
    </row>
    <row r="61" spans="1:37" ht="10.5" customHeight="1">
      <c r="A61" s="262"/>
      <c r="B61" s="264"/>
      <c r="C61" s="20"/>
      <c r="D61" s="20"/>
      <c r="E61" s="20"/>
      <c r="F61" s="264"/>
      <c r="G61" s="264"/>
      <c r="H61" s="264"/>
      <c r="I61" s="264"/>
      <c r="J61" s="264"/>
      <c r="K61" s="264"/>
      <c r="L61" s="20"/>
      <c r="M61" s="264"/>
      <c r="N61" s="264"/>
      <c r="O61" s="264"/>
      <c r="P61" s="264"/>
      <c r="Q61" s="264"/>
      <c r="R61" s="20"/>
      <c r="S61" s="264"/>
      <c r="U61" s="262"/>
      <c r="V61" s="264"/>
      <c r="W61" s="264"/>
      <c r="X61" s="264"/>
      <c r="Y61" s="264"/>
      <c r="Z61" s="264"/>
      <c r="AA61" s="264"/>
      <c r="AB61" s="264"/>
      <c r="AD61" s="264"/>
      <c r="AE61" s="264"/>
      <c r="AF61" s="264"/>
      <c r="AG61" s="264"/>
      <c r="AH61" s="264"/>
      <c r="AI61" s="264"/>
      <c r="AJ61" s="264"/>
      <c r="AK61" s="264"/>
    </row>
    <row r="62" spans="1:37" ht="10.5" customHeight="1">
      <c r="A62" s="266" t="s">
        <v>35</v>
      </c>
      <c r="B62" s="264">
        <v>6096</v>
      </c>
      <c r="C62" s="20">
        <v>3676</v>
      </c>
      <c r="D62" s="20">
        <v>161</v>
      </c>
      <c r="E62" s="20">
        <v>2266</v>
      </c>
      <c r="F62" s="264">
        <v>58972</v>
      </c>
      <c r="G62" s="264">
        <v>39502</v>
      </c>
      <c r="H62" s="264">
        <v>1307</v>
      </c>
      <c r="I62" s="264">
        <v>18163</v>
      </c>
      <c r="J62" s="264"/>
      <c r="K62" s="264">
        <v>192</v>
      </c>
      <c r="L62" s="20">
        <v>1</v>
      </c>
      <c r="M62" s="264">
        <v>3020</v>
      </c>
      <c r="N62" s="264">
        <v>403881</v>
      </c>
      <c r="O62" s="264">
        <v>414002</v>
      </c>
      <c r="P62" s="264">
        <v>391319</v>
      </c>
      <c r="Q62" s="264">
        <v>382773</v>
      </c>
      <c r="R62" s="20">
        <v>250979.16666666666</v>
      </c>
      <c r="S62" s="264">
        <v>325721</v>
      </c>
      <c r="U62" s="266"/>
      <c r="V62" s="264"/>
      <c r="W62" s="264"/>
      <c r="X62" s="264"/>
      <c r="Y62" s="264"/>
      <c r="Z62" s="264"/>
      <c r="AA62" s="264"/>
      <c r="AB62" s="264"/>
      <c r="AD62" s="264"/>
      <c r="AE62" s="264"/>
      <c r="AF62" s="264"/>
      <c r="AG62" s="264"/>
      <c r="AH62" s="264"/>
      <c r="AI62" s="264"/>
      <c r="AJ62" s="264"/>
      <c r="AK62" s="264"/>
    </row>
    <row r="63" spans="1:37" ht="10.5" customHeight="1">
      <c r="A63" s="266" t="s">
        <v>36</v>
      </c>
      <c r="B63" s="264">
        <v>6086</v>
      </c>
      <c r="C63" s="20">
        <v>3672</v>
      </c>
      <c r="D63" s="20">
        <v>158</v>
      </c>
      <c r="E63" s="20">
        <v>2263</v>
      </c>
      <c r="F63" s="264">
        <v>58152</v>
      </c>
      <c r="G63" s="264">
        <v>39335</v>
      </c>
      <c r="H63" s="264">
        <v>1312</v>
      </c>
      <c r="I63" s="264">
        <v>17505</v>
      </c>
      <c r="J63" s="264"/>
      <c r="K63" s="264">
        <v>193</v>
      </c>
      <c r="L63" s="264" t="s">
        <v>22</v>
      </c>
      <c r="M63" s="264">
        <v>3196</v>
      </c>
      <c r="N63" s="264">
        <v>403878</v>
      </c>
      <c r="O63" s="264">
        <v>414285</v>
      </c>
      <c r="P63" s="264">
        <v>394447</v>
      </c>
      <c r="Q63" s="264">
        <v>381200</v>
      </c>
      <c r="R63" s="20">
        <v>254082.90155440415</v>
      </c>
      <c r="S63" s="264">
        <v>325326</v>
      </c>
      <c r="U63" s="266"/>
      <c r="V63" s="264"/>
      <c r="W63" s="264"/>
      <c r="X63" s="264"/>
      <c r="Y63" s="264"/>
      <c r="Z63" s="264"/>
      <c r="AA63" s="264"/>
      <c r="AB63" s="264"/>
      <c r="AD63" s="264"/>
      <c r="AE63" s="264"/>
      <c r="AF63" s="264"/>
      <c r="AG63" s="264"/>
      <c r="AH63" s="264"/>
      <c r="AI63" s="264"/>
      <c r="AJ63" s="264"/>
      <c r="AK63" s="264"/>
    </row>
    <row r="64" spans="1:37" ht="10.5" customHeight="1">
      <c r="A64" s="266" t="s">
        <v>37</v>
      </c>
      <c r="B64" s="264">
        <v>6060</v>
      </c>
      <c r="C64" s="20">
        <v>3661</v>
      </c>
      <c r="D64" s="20">
        <v>156</v>
      </c>
      <c r="E64" s="20">
        <v>2250</v>
      </c>
      <c r="F64" s="264">
        <v>56484</v>
      </c>
      <c r="G64" s="264">
        <v>39078</v>
      </c>
      <c r="H64" s="264">
        <v>1293</v>
      </c>
      <c r="I64" s="264">
        <v>16113</v>
      </c>
      <c r="J64" s="264"/>
      <c r="K64" s="264">
        <v>188</v>
      </c>
      <c r="L64" s="264" t="s">
        <v>22</v>
      </c>
      <c r="M64" s="264">
        <v>3819</v>
      </c>
      <c r="N64" s="264">
        <v>400122</v>
      </c>
      <c r="O64" s="264">
        <v>414408</v>
      </c>
      <c r="P64" s="264">
        <v>398139</v>
      </c>
      <c r="Q64" s="264">
        <v>365635</v>
      </c>
      <c r="R64" s="20">
        <v>256297.87234042553</v>
      </c>
      <c r="S64" s="264">
        <v>318196</v>
      </c>
      <c r="U64" s="266"/>
      <c r="V64" s="264"/>
      <c r="W64" s="264"/>
      <c r="X64" s="264"/>
      <c r="Y64" s="264"/>
      <c r="Z64" s="264"/>
      <c r="AA64" s="264"/>
      <c r="AB64" s="264"/>
      <c r="AD64" s="264"/>
      <c r="AE64" s="264"/>
      <c r="AF64" s="264"/>
      <c r="AG64" s="264"/>
      <c r="AH64" s="264"/>
      <c r="AI64" s="264"/>
      <c r="AJ64" s="264"/>
      <c r="AK64" s="264"/>
    </row>
    <row r="65" spans="1:37" ht="10.5" customHeight="1">
      <c r="A65" s="262"/>
      <c r="B65" s="264"/>
      <c r="C65" s="20"/>
      <c r="D65" s="20"/>
      <c r="E65" s="20"/>
      <c r="F65" s="264"/>
      <c r="G65" s="264"/>
      <c r="H65" s="264"/>
      <c r="I65" s="264"/>
      <c r="J65" s="264"/>
      <c r="K65" s="264"/>
      <c r="L65" s="20"/>
      <c r="M65" s="264"/>
      <c r="N65" s="264"/>
      <c r="O65" s="264"/>
      <c r="P65" s="264"/>
      <c r="Q65" s="264"/>
      <c r="R65" s="20"/>
      <c r="S65" s="264"/>
      <c r="U65" s="262"/>
      <c r="V65" s="264"/>
      <c r="W65" s="264"/>
      <c r="X65" s="264"/>
      <c r="Y65" s="264"/>
      <c r="Z65" s="264"/>
      <c r="AA65" s="264"/>
      <c r="AB65" s="264"/>
      <c r="AD65" s="264"/>
      <c r="AE65" s="264"/>
      <c r="AF65" s="264"/>
      <c r="AG65" s="264"/>
      <c r="AH65" s="264"/>
      <c r="AI65" s="264"/>
      <c r="AJ65" s="264"/>
      <c r="AK65" s="264"/>
    </row>
    <row r="66" spans="1:37" ht="10.5" customHeight="1">
      <c r="A66" s="266" t="s">
        <v>364</v>
      </c>
      <c r="B66" s="20">
        <v>6095</v>
      </c>
      <c r="C66" s="20" t="s">
        <v>582</v>
      </c>
      <c r="D66" s="20" t="s">
        <v>582</v>
      </c>
      <c r="E66" s="20" t="s">
        <v>582</v>
      </c>
      <c r="F66" s="20">
        <v>56299</v>
      </c>
      <c r="G66" s="20">
        <v>39026</v>
      </c>
      <c r="H66" s="20">
        <v>1310</v>
      </c>
      <c r="I66" s="20">
        <v>15963</v>
      </c>
      <c r="J66" s="20"/>
      <c r="K66" s="422">
        <v>196</v>
      </c>
      <c r="L66" s="264" t="s">
        <v>22</v>
      </c>
      <c r="M66" s="422">
        <v>4663</v>
      </c>
      <c r="N66" s="20">
        <v>399895</v>
      </c>
      <c r="O66" s="20">
        <v>413933</v>
      </c>
      <c r="P66" s="20">
        <v>394087</v>
      </c>
      <c r="Q66" s="20">
        <v>366050</v>
      </c>
      <c r="R66" s="20">
        <v>242245</v>
      </c>
      <c r="S66" s="20">
        <v>319392</v>
      </c>
      <c r="U66" s="266"/>
      <c r="V66" s="264"/>
      <c r="W66" s="264"/>
      <c r="X66" s="264"/>
      <c r="Y66" s="264"/>
      <c r="Z66" s="264"/>
      <c r="AA66" s="264"/>
      <c r="AB66" s="264"/>
      <c r="AD66" s="264"/>
      <c r="AE66" s="264"/>
      <c r="AF66" s="264"/>
      <c r="AG66" s="264"/>
      <c r="AH66" s="264"/>
      <c r="AI66" s="264"/>
      <c r="AJ66" s="264"/>
      <c r="AK66" s="264"/>
    </row>
    <row r="67" spans="1:37" ht="10.5" customHeight="1">
      <c r="A67" s="266" t="s">
        <v>41</v>
      </c>
      <c r="B67" s="264">
        <v>6089</v>
      </c>
      <c r="C67" s="20" t="s">
        <v>582</v>
      </c>
      <c r="D67" s="20" t="s">
        <v>582</v>
      </c>
      <c r="E67" s="20" t="s">
        <v>582</v>
      </c>
      <c r="F67" s="264">
        <v>56811</v>
      </c>
      <c r="G67" s="264">
        <v>38930</v>
      </c>
      <c r="H67" s="264">
        <v>1312</v>
      </c>
      <c r="I67" s="264">
        <v>16569</v>
      </c>
      <c r="J67" s="264"/>
      <c r="K67" s="421">
        <v>201</v>
      </c>
      <c r="L67" s="264" t="s">
        <v>22</v>
      </c>
      <c r="M67" s="421">
        <v>4548</v>
      </c>
      <c r="N67" s="264">
        <v>397522</v>
      </c>
      <c r="O67" s="264">
        <v>413793</v>
      </c>
      <c r="P67" s="264">
        <v>394501</v>
      </c>
      <c r="Q67" s="264">
        <v>359533</v>
      </c>
      <c r="R67" s="20">
        <v>245323</v>
      </c>
      <c r="S67" s="264">
        <v>324441</v>
      </c>
      <c r="U67" s="266"/>
      <c r="V67" s="264"/>
      <c r="W67" s="264"/>
      <c r="X67" s="264"/>
      <c r="Y67" s="264"/>
      <c r="Z67" s="264"/>
      <c r="AA67" s="264"/>
      <c r="AB67" s="264"/>
      <c r="AD67" s="264"/>
      <c r="AE67" s="264"/>
      <c r="AF67" s="264"/>
      <c r="AG67" s="264"/>
      <c r="AH67" s="264"/>
      <c r="AI67" s="264"/>
      <c r="AJ67" s="264"/>
      <c r="AK67" s="264"/>
    </row>
    <row r="68" spans="1:37" ht="10.5" customHeight="1">
      <c r="A68" s="266" t="s">
        <v>46</v>
      </c>
      <c r="B68" s="264">
        <v>6066</v>
      </c>
      <c r="C68" s="20" t="s">
        <v>582</v>
      </c>
      <c r="D68" s="20" t="s">
        <v>582</v>
      </c>
      <c r="E68" s="20" t="s">
        <v>582</v>
      </c>
      <c r="F68" s="264">
        <v>56698</v>
      </c>
      <c r="G68" s="264">
        <v>38820</v>
      </c>
      <c r="H68" s="264">
        <v>1287</v>
      </c>
      <c r="I68" s="264">
        <v>16591</v>
      </c>
      <c r="J68" s="264"/>
      <c r="K68" s="421">
        <v>207</v>
      </c>
      <c r="L68" s="264" t="s">
        <v>22</v>
      </c>
      <c r="M68" s="421">
        <v>4150</v>
      </c>
      <c r="N68" s="264">
        <v>395175</v>
      </c>
      <c r="O68" s="264">
        <v>413088</v>
      </c>
      <c r="P68" s="264">
        <v>396486</v>
      </c>
      <c r="Q68" s="264">
        <v>353160</v>
      </c>
      <c r="R68" s="20">
        <v>243652</v>
      </c>
      <c r="S68" s="264">
        <v>328382</v>
      </c>
      <c r="U68" s="266"/>
      <c r="V68" s="264"/>
      <c r="W68" s="264"/>
      <c r="X68" s="264"/>
      <c r="Y68" s="264"/>
      <c r="Z68" s="264"/>
      <c r="AA68" s="264"/>
      <c r="AB68" s="264"/>
      <c r="AD68" s="264"/>
      <c r="AE68" s="264"/>
      <c r="AF68" s="264"/>
      <c r="AG68" s="264"/>
      <c r="AH68" s="264"/>
      <c r="AI68" s="264"/>
      <c r="AJ68" s="264"/>
      <c r="AK68" s="264"/>
    </row>
    <row r="69" spans="1:37" ht="10.5" customHeight="1" thickBot="1">
      <c r="A69" s="267"/>
      <c r="B69" s="268"/>
      <c r="C69" s="24"/>
      <c r="D69" s="24"/>
      <c r="E69" s="24"/>
      <c r="F69" s="268"/>
      <c r="G69" s="268"/>
      <c r="H69" s="268"/>
      <c r="I69" s="268"/>
      <c r="J69" s="306"/>
      <c r="K69" s="268"/>
      <c r="L69" s="24"/>
      <c r="M69" s="268"/>
      <c r="N69" s="268"/>
      <c r="O69" s="268"/>
      <c r="P69" s="268"/>
      <c r="Q69" s="268"/>
      <c r="R69" s="268"/>
      <c r="S69" s="268"/>
      <c r="U69" s="267"/>
      <c r="V69" s="268"/>
      <c r="W69" s="268"/>
      <c r="X69" s="268"/>
      <c r="Y69" s="268"/>
      <c r="Z69" s="268"/>
      <c r="AA69" s="268"/>
      <c r="AB69" s="268"/>
      <c r="AD69" s="268"/>
      <c r="AE69" s="268"/>
      <c r="AF69" s="268"/>
      <c r="AG69" s="268"/>
      <c r="AH69" s="268"/>
      <c r="AI69" s="268"/>
      <c r="AJ69" s="268"/>
      <c r="AK69" s="268"/>
    </row>
    <row r="70" spans="1:37" ht="2.1" customHeight="1"/>
    <row r="71" spans="1:37" ht="13.5" customHeight="1">
      <c r="A71" s="634" t="s">
        <v>558</v>
      </c>
      <c r="B71" s="634"/>
      <c r="C71" s="634"/>
      <c r="D71" s="634"/>
      <c r="E71" s="634"/>
      <c r="F71" s="634"/>
      <c r="G71" s="634"/>
      <c r="H71" s="634"/>
      <c r="I71" s="634"/>
      <c r="J71" s="502"/>
      <c r="L71" s="501"/>
      <c r="U71" s="634" t="s">
        <v>495</v>
      </c>
      <c r="V71" s="634"/>
      <c r="W71" s="634"/>
      <c r="X71" s="634"/>
      <c r="Y71" s="634"/>
      <c r="Z71" s="634"/>
      <c r="AA71" s="634"/>
      <c r="AB71" s="634"/>
    </row>
    <row r="72" spans="1:37" ht="13.5" customHeight="1">
      <c r="A72" s="634"/>
      <c r="B72" s="634"/>
      <c r="C72" s="634"/>
      <c r="D72" s="634"/>
      <c r="E72" s="634"/>
      <c r="F72" s="634"/>
      <c r="G72" s="634"/>
      <c r="H72" s="634"/>
      <c r="I72" s="634"/>
      <c r="J72" s="502"/>
      <c r="L72" s="501"/>
      <c r="U72" s="634"/>
      <c r="V72" s="634"/>
      <c r="W72" s="634"/>
      <c r="X72" s="634"/>
      <c r="Y72" s="634"/>
      <c r="Z72" s="634"/>
      <c r="AA72" s="634"/>
      <c r="AB72" s="634"/>
    </row>
    <row r="73" spans="1:37" ht="11.25" customHeight="1">
      <c r="A73" s="270"/>
      <c r="U73" s="634" t="s">
        <v>48</v>
      </c>
      <c r="V73" s="634"/>
      <c r="W73" s="634"/>
      <c r="X73" s="634"/>
      <c r="Y73" s="634"/>
      <c r="Z73" s="634"/>
      <c r="AA73" s="634"/>
      <c r="AB73" s="634"/>
    </row>
    <row r="74" spans="1:37" ht="13.5" customHeight="1">
      <c r="U74" s="634"/>
      <c r="V74" s="634"/>
      <c r="W74" s="634"/>
      <c r="X74" s="634"/>
      <c r="Y74" s="634"/>
      <c r="Z74" s="634"/>
      <c r="AA74" s="634"/>
      <c r="AB74" s="634"/>
    </row>
  </sheetData>
  <mergeCells count="22">
    <mergeCell ref="U71:AB72"/>
    <mergeCell ref="U73:AB73"/>
    <mergeCell ref="U74:AB74"/>
    <mergeCell ref="U4:U6"/>
    <mergeCell ref="V4:Y5"/>
    <mergeCell ref="Z4:AB4"/>
    <mergeCell ref="AG4:AK4"/>
    <mergeCell ref="Z5:AB5"/>
    <mergeCell ref="AF5:AF6"/>
    <mergeCell ref="AG5:AJ5"/>
    <mergeCell ref="AK5:AK6"/>
    <mergeCell ref="S5:S6"/>
    <mergeCell ref="N4:S4"/>
    <mergeCell ref="A71:I72"/>
    <mergeCell ref="N5:R5"/>
    <mergeCell ref="M5:M6"/>
    <mergeCell ref="K5:L5"/>
    <mergeCell ref="F5:I5"/>
    <mergeCell ref="B4:E5"/>
    <mergeCell ref="A4:A6"/>
    <mergeCell ref="K4:M4"/>
    <mergeCell ref="F4:I4"/>
  </mergeCells>
  <phoneticPr fontId="1"/>
  <printOptions horizontalCentered="1"/>
  <pageMargins left="0.51181102362204722" right="0.51181102362204722" top="0.6692913385826772" bottom="0.6692913385826772" header="0.39370078740157483" footer="0.39370078740157483"/>
  <pageSetup paperSize="9" scale="99" orientation="portrait" r:id="rId1"/>
  <headerFooter alignWithMargins="0"/>
</worksheet>
</file>

<file path=xl/worksheets/sheet30.xml><?xml version="1.0" encoding="utf-8"?>
<worksheet xmlns="http://schemas.openxmlformats.org/spreadsheetml/2006/main" xmlns:r="http://schemas.openxmlformats.org/officeDocument/2006/relationships">
  <dimension ref="A1:DX71"/>
  <sheetViews>
    <sheetView showGridLines="0" topLeftCell="A31" zoomScaleNormal="80" zoomScaleSheetLayoutView="120" workbookViewId="0">
      <selection activeCell="B49" sqref="B49:L63"/>
    </sheetView>
  </sheetViews>
  <sheetFormatPr defaultRowHeight="13.5"/>
  <cols>
    <col min="1" max="1" width="10.5" style="129" customWidth="1"/>
    <col min="2" max="2" width="5.625" style="120" customWidth="1"/>
    <col min="3" max="3" width="9.375" style="120" customWidth="1"/>
    <col min="4" max="4" width="5.625" style="120" customWidth="1"/>
    <col min="5" max="5" width="9.375" style="120" customWidth="1"/>
    <col min="6" max="6" width="5.625" style="120" customWidth="1"/>
    <col min="7" max="7" width="9.375" style="120" customWidth="1"/>
    <col min="8" max="8" width="5.625" style="120" customWidth="1"/>
    <col min="9" max="9" width="9.375" style="120" customWidth="1"/>
    <col min="10" max="10" width="5.625" style="120" customWidth="1"/>
    <col min="11" max="11" width="8.625" style="120" customWidth="1"/>
    <col min="12" max="12" width="9.375" style="120" customWidth="1"/>
    <col min="13" max="256" width="9" style="120"/>
    <col min="257" max="257" width="10.5" style="120" customWidth="1"/>
    <col min="258" max="258" width="5.625" style="120" customWidth="1"/>
    <col min="259" max="259" width="9.375" style="120" customWidth="1"/>
    <col min="260" max="260" width="5.625" style="120" customWidth="1"/>
    <col min="261" max="261" width="9.375" style="120" customWidth="1"/>
    <col min="262" max="262" width="5.625" style="120" customWidth="1"/>
    <col min="263" max="263" width="9.375" style="120" customWidth="1"/>
    <col min="264" max="264" width="5.625" style="120" customWidth="1"/>
    <col min="265" max="265" width="9.375" style="120" customWidth="1"/>
    <col min="266" max="266" width="5.625" style="120" customWidth="1"/>
    <col min="267" max="267" width="8.625" style="120" customWidth="1"/>
    <col min="268" max="268" width="9.375" style="120" customWidth="1"/>
    <col min="269" max="512" width="9" style="120"/>
    <col min="513" max="513" width="10.5" style="120" customWidth="1"/>
    <col min="514" max="514" width="5.625" style="120" customWidth="1"/>
    <col min="515" max="515" width="9.375" style="120" customWidth="1"/>
    <col min="516" max="516" width="5.625" style="120" customWidth="1"/>
    <col min="517" max="517" width="9.375" style="120" customWidth="1"/>
    <col min="518" max="518" width="5.625" style="120" customWidth="1"/>
    <col min="519" max="519" width="9.375" style="120" customWidth="1"/>
    <col min="520" max="520" width="5.625" style="120" customWidth="1"/>
    <col min="521" max="521" width="9.375" style="120" customWidth="1"/>
    <col min="522" max="522" width="5.625" style="120" customWidth="1"/>
    <col min="523" max="523" width="8.625" style="120" customWidth="1"/>
    <col min="524" max="524" width="9.375" style="120" customWidth="1"/>
    <col min="525" max="768" width="9" style="120"/>
    <col min="769" max="769" width="10.5" style="120" customWidth="1"/>
    <col min="770" max="770" width="5.625" style="120" customWidth="1"/>
    <col min="771" max="771" width="9.375" style="120" customWidth="1"/>
    <col min="772" max="772" width="5.625" style="120" customWidth="1"/>
    <col min="773" max="773" width="9.375" style="120" customWidth="1"/>
    <col min="774" max="774" width="5.625" style="120" customWidth="1"/>
    <col min="775" max="775" width="9.375" style="120" customWidth="1"/>
    <col min="776" max="776" width="5.625" style="120" customWidth="1"/>
    <col min="777" max="777" width="9.375" style="120" customWidth="1"/>
    <col min="778" max="778" width="5.625" style="120" customWidth="1"/>
    <col min="779" max="779" width="8.625" style="120" customWidth="1"/>
    <col min="780" max="780" width="9.375" style="120" customWidth="1"/>
    <col min="781" max="1024" width="9" style="120"/>
    <col min="1025" max="1025" width="10.5" style="120" customWidth="1"/>
    <col min="1026" max="1026" width="5.625" style="120" customWidth="1"/>
    <col min="1027" max="1027" width="9.375" style="120" customWidth="1"/>
    <col min="1028" max="1028" width="5.625" style="120" customWidth="1"/>
    <col min="1029" max="1029" width="9.375" style="120" customWidth="1"/>
    <col min="1030" max="1030" width="5.625" style="120" customWidth="1"/>
    <col min="1031" max="1031" width="9.375" style="120" customWidth="1"/>
    <col min="1032" max="1032" width="5.625" style="120" customWidth="1"/>
    <col min="1033" max="1033" width="9.375" style="120" customWidth="1"/>
    <col min="1034" max="1034" width="5.625" style="120" customWidth="1"/>
    <col min="1035" max="1035" width="8.625" style="120" customWidth="1"/>
    <col min="1036" max="1036" width="9.375" style="120" customWidth="1"/>
    <col min="1037" max="1280" width="9" style="120"/>
    <col min="1281" max="1281" width="10.5" style="120" customWidth="1"/>
    <col min="1282" max="1282" width="5.625" style="120" customWidth="1"/>
    <col min="1283" max="1283" width="9.375" style="120" customWidth="1"/>
    <col min="1284" max="1284" width="5.625" style="120" customWidth="1"/>
    <col min="1285" max="1285" width="9.375" style="120" customWidth="1"/>
    <col min="1286" max="1286" width="5.625" style="120" customWidth="1"/>
    <col min="1287" max="1287" width="9.375" style="120" customWidth="1"/>
    <col min="1288" max="1288" width="5.625" style="120" customWidth="1"/>
    <col min="1289" max="1289" width="9.375" style="120" customWidth="1"/>
    <col min="1290" max="1290" width="5.625" style="120" customWidth="1"/>
    <col min="1291" max="1291" width="8.625" style="120" customWidth="1"/>
    <col min="1292" max="1292" width="9.375" style="120" customWidth="1"/>
    <col min="1293" max="1536" width="9" style="120"/>
    <col min="1537" max="1537" width="10.5" style="120" customWidth="1"/>
    <col min="1538" max="1538" width="5.625" style="120" customWidth="1"/>
    <col min="1539" max="1539" width="9.375" style="120" customWidth="1"/>
    <col min="1540" max="1540" width="5.625" style="120" customWidth="1"/>
    <col min="1541" max="1541" width="9.375" style="120" customWidth="1"/>
    <col min="1542" max="1542" width="5.625" style="120" customWidth="1"/>
    <col min="1543" max="1543" width="9.375" style="120" customWidth="1"/>
    <col min="1544" max="1544" width="5.625" style="120" customWidth="1"/>
    <col min="1545" max="1545" width="9.375" style="120" customWidth="1"/>
    <col min="1546" max="1546" width="5.625" style="120" customWidth="1"/>
    <col min="1547" max="1547" width="8.625" style="120" customWidth="1"/>
    <col min="1548" max="1548" width="9.375" style="120" customWidth="1"/>
    <col min="1549" max="1792" width="9" style="120"/>
    <col min="1793" max="1793" width="10.5" style="120" customWidth="1"/>
    <col min="1794" max="1794" width="5.625" style="120" customWidth="1"/>
    <col min="1795" max="1795" width="9.375" style="120" customWidth="1"/>
    <col min="1796" max="1796" width="5.625" style="120" customWidth="1"/>
    <col min="1797" max="1797" width="9.375" style="120" customWidth="1"/>
    <col min="1798" max="1798" width="5.625" style="120" customWidth="1"/>
    <col min="1799" max="1799" width="9.375" style="120" customWidth="1"/>
    <col min="1800" max="1800" width="5.625" style="120" customWidth="1"/>
    <col min="1801" max="1801" width="9.375" style="120" customWidth="1"/>
    <col min="1802" max="1802" width="5.625" style="120" customWidth="1"/>
    <col min="1803" max="1803" width="8.625" style="120" customWidth="1"/>
    <col min="1804" max="1804" width="9.375" style="120" customWidth="1"/>
    <col min="1805" max="2048" width="9" style="120"/>
    <col min="2049" max="2049" width="10.5" style="120" customWidth="1"/>
    <col min="2050" max="2050" width="5.625" style="120" customWidth="1"/>
    <col min="2051" max="2051" width="9.375" style="120" customWidth="1"/>
    <col min="2052" max="2052" width="5.625" style="120" customWidth="1"/>
    <col min="2053" max="2053" width="9.375" style="120" customWidth="1"/>
    <col min="2054" max="2054" width="5.625" style="120" customWidth="1"/>
    <col min="2055" max="2055" width="9.375" style="120" customWidth="1"/>
    <col min="2056" max="2056" width="5.625" style="120" customWidth="1"/>
    <col min="2057" max="2057" width="9.375" style="120" customWidth="1"/>
    <col min="2058" max="2058" width="5.625" style="120" customWidth="1"/>
    <col min="2059" max="2059" width="8.625" style="120" customWidth="1"/>
    <col min="2060" max="2060" width="9.375" style="120" customWidth="1"/>
    <col min="2061" max="2304" width="9" style="120"/>
    <col min="2305" max="2305" width="10.5" style="120" customWidth="1"/>
    <col min="2306" max="2306" width="5.625" style="120" customWidth="1"/>
    <col min="2307" max="2307" width="9.375" style="120" customWidth="1"/>
    <col min="2308" max="2308" width="5.625" style="120" customWidth="1"/>
    <col min="2309" max="2309" width="9.375" style="120" customWidth="1"/>
    <col min="2310" max="2310" width="5.625" style="120" customWidth="1"/>
    <col min="2311" max="2311" width="9.375" style="120" customWidth="1"/>
    <col min="2312" max="2312" width="5.625" style="120" customWidth="1"/>
    <col min="2313" max="2313" width="9.375" style="120" customWidth="1"/>
    <col min="2314" max="2314" width="5.625" style="120" customWidth="1"/>
    <col min="2315" max="2315" width="8.625" style="120" customWidth="1"/>
    <col min="2316" max="2316" width="9.375" style="120" customWidth="1"/>
    <col min="2317" max="2560" width="9" style="120"/>
    <col min="2561" max="2561" width="10.5" style="120" customWidth="1"/>
    <col min="2562" max="2562" width="5.625" style="120" customWidth="1"/>
    <col min="2563" max="2563" width="9.375" style="120" customWidth="1"/>
    <col min="2564" max="2564" width="5.625" style="120" customWidth="1"/>
    <col min="2565" max="2565" width="9.375" style="120" customWidth="1"/>
    <col min="2566" max="2566" width="5.625" style="120" customWidth="1"/>
    <col min="2567" max="2567" width="9.375" style="120" customWidth="1"/>
    <col min="2568" max="2568" width="5.625" style="120" customWidth="1"/>
    <col min="2569" max="2569" width="9.375" style="120" customWidth="1"/>
    <col min="2570" max="2570" width="5.625" style="120" customWidth="1"/>
    <col min="2571" max="2571" width="8.625" style="120" customWidth="1"/>
    <col min="2572" max="2572" width="9.375" style="120" customWidth="1"/>
    <col min="2573" max="2816" width="9" style="120"/>
    <col min="2817" max="2817" width="10.5" style="120" customWidth="1"/>
    <col min="2818" max="2818" width="5.625" style="120" customWidth="1"/>
    <col min="2819" max="2819" width="9.375" style="120" customWidth="1"/>
    <col min="2820" max="2820" width="5.625" style="120" customWidth="1"/>
    <col min="2821" max="2821" width="9.375" style="120" customWidth="1"/>
    <col min="2822" max="2822" width="5.625" style="120" customWidth="1"/>
    <col min="2823" max="2823" width="9.375" style="120" customWidth="1"/>
    <col min="2824" max="2824" width="5.625" style="120" customWidth="1"/>
    <col min="2825" max="2825" width="9.375" style="120" customWidth="1"/>
    <col min="2826" max="2826" width="5.625" style="120" customWidth="1"/>
    <col min="2827" max="2827" width="8.625" style="120" customWidth="1"/>
    <col min="2828" max="2828" width="9.375" style="120" customWidth="1"/>
    <col min="2829" max="3072" width="9" style="120"/>
    <col min="3073" max="3073" width="10.5" style="120" customWidth="1"/>
    <col min="3074" max="3074" width="5.625" style="120" customWidth="1"/>
    <col min="3075" max="3075" width="9.375" style="120" customWidth="1"/>
    <col min="3076" max="3076" width="5.625" style="120" customWidth="1"/>
    <col min="3077" max="3077" width="9.375" style="120" customWidth="1"/>
    <col min="3078" max="3078" width="5.625" style="120" customWidth="1"/>
    <col min="3079" max="3079" width="9.375" style="120" customWidth="1"/>
    <col min="3080" max="3080" width="5.625" style="120" customWidth="1"/>
    <col min="3081" max="3081" width="9.375" style="120" customWidth="1"/>
    <col min="3082" max="3082" width="5.625" style="120" customWidth="1"/>
    <col min="3083" max="3083" width="8.625" style="120" customWidth="1"/>
    <col min="3084" max="3084" width="9.375" style="120" customWidth="1"/>
    <col min="3085" max="3328" width="9" style="120"/>
    <col min="3329" max="3329" width="10.5" style="120" customWidth="1"/>
    <col min="3330" max="3330" width="5.625" style="120" customWidth="1"/>
    <col min="3331" max="3331" width="9.375" style="120" customWidth="1"/>
    <col min="3332" max="3332" width="5.625" style="120" customWidth="1"/>
    <col min="3333" max="3333" width="9.375" style="120" customWidth="1"/>
    <col min="3334" max="3334" width="5.625" style="120" customWidth="1"/>
    <col min="3335" max="3335" width="9.375" style="120" customWidth="1"/>
    <col min="3336" max="3336" width="5.625" style="120" customWidth="1"/>
    <col min="3337" max="3337" width="9.375" style="120" customWidth="1"/>
    <col min="3338" max="3338" width="5.625" style="120" customWidth="1"/>
    <col min="3339" max="3339" width="8.625" style="120" customWidth="1"/>
    <col min="3340" max="3340" width="9.375" style="120" customWidth="1"/>
    <col min="3341" max="3584" width="9" style="120"/>
    <col min="3585" max="3585" width="10.5" style="120" customWidth="1"/>
    <col min="3586" max="3586" width="5.625" style="120" customWidth="1"/>
    <col min="3587" max="3587" width="9.375" style="120" customWidth="1"/>
    <col min="3588" max="3588" width="5.625" style="120" customWidth="1"/>
    <col min="3589" max="3589" width="9.375" style="120" customWidth="1"/>
    <col min="3590" max="3590" width="5.625" style="120" customWidth="1"/>
    <col min="3591" max="3591" width="9.375" style="120" customWidth="1"/>
    <col min="3592" max="3592" width="5.625" style="120" customWidth="1"/>
    <col min="3593" max="3593" width="9.375" style="120" customWidth="1"/>
    <col min="3594" max="3594" width="5.625" style="120" customWidth="1"/>
    <col min="3595" max="3595" width="8.625" style="120" customWidth="1"/>
    <col min="3596" max="3596" width="9.375" style="120" customWidth="1"/>
    <col min="3597" max="3840" width="9" style="120"/>
    <col min="3841" max="3841" width="10.5" style="120" customWidth="1"/>
    <col min="3842" max="3842" width="5.625" style="120" customWidth="1"/>
    <col min="3843" max="3843" width="9.375" style="120" customWidth="1"/>
    <col min="3844" max="3844" width="5.625" style="120" customWidth="1"/>
    <col min="3845" max="3845" width="9.375" style="120" customWidth="1"/>
    <col min="3846" max="3846" width="5.625" style="120" customWidth="1"/>
    <col min="3847" max="3847" width="9.375" style="120" customWidth="1"/>
    <col min="3848" max="3848" width="5.625" style="120" customWidth="1"/>
    <col min="3849" max="3849" width="9.375" style="120" customWidth="1"/>
    <col min="3850" max="3850" width="5.625" style="120" customWidth="1"/>
    <col min="3851" max="3851" width="8.625" style="120" customWidth="1"/>
    <col min="3852" max="3852" width="9.375" style="120" customWidth="1"/>
    <col min="3853" max="4096" width="9" style="120"/>
    <col min="4097" max="4097" width="10.5" style="120" customWidth="1"/>
    <col min="4098" max="4098" width="5.625" style="120" customWidth="1"/>
    <col min="4099" max="4099" width="9.375" style="120" customWidth="1"/>
    <col min="4100" max="4100" width="5.625" style="120" customWidth="1"/>
    <col min="4101" max="4101" width="9.375" style="120" customWidth="1"/>
    <col min="4102" max="4102" width="5.625" style="120" customWidth="1"/>
    <col min="4103" max="4103" width="9.375" style="120" customWidth="1"/>
    <col min="4104" max="4104" width="5.625" style="120" customWidth="1"/>
    <col min="4105" max="4105" width="9.375" style="120" customWidth="1"/>
    <col min="4106" max="4106" width="5.625" style="120" customWidth="1"/>
    <col min="4107" max="4107" width="8.625" style="120" customWidth="1"/>
    <col min="4108" max="4108" width="9.375" style="120" customWidth="1"/>
    <col min="4109" max="4352" width="9" style="120"/>
    <col min="4353" max="4353" width="10.5" style="120" customWidth="1"/>
    <col min="4354" max="4354" width="5.625" style="120" customWidth="1"/>
    <col min="4355" max="4355" width="9.375" style="120" customWidth="1"/>
    <col min="4356" max="4356" width="5.625" style="120" customWidth="1"/>
    <col min="4357" max="4357" width="9.375" style="120" customWidth="1"/>
    <col min="4358" max="4358" width="5.625" style="120" customWidth="1"/>
    <col min="4359" max="4359" width="9.375" style="120" customWidth="1"/>
    <col min="4360" max="4360" width="5.625" style="120" customWidth="1"/>
    <col min="4361" max="4361" width="9.375" style="120" customWidth="1"/>
    <col min="4362" max="4362" width="5.625" style="120" customWidth="1"/>
    <col min="4363" max="4363" width="8.625" style="120" customWidth="1"/>
    <col min="4364" max="4364" width="9.375" style="120" customWidth="1"/>
    <col min="4365" max="4608" width="9" style="120"/>
    <col min="4609" max="4609" width="10.5" style="120" customWidth="1"/>
    <col min="4610" max="4610" width="5.625" style="120" customWidth="1"/>
    <col min="4611" max="4611" width="9.375" style="120" customWidth="1"/>
    <col min="4612" max="4612" width="5.625" style="120" customWidth="1"/>
    <col min="4613" max="4613" width="9.375" style="120" customWidth="1"/>
    <col min="4614" max="4614" width="5.625" style="120" customWidth="1"/>
    <col min="4615" max="4615" width="9.375" style="120" customWidth="1"/>
    <col min="4616" max="4616" width="5.625" style="120" customWidth="1"/>
    <col min="4617" max="4617" width="9.375" style="120" customWidth="1"/>
    <col min="4618" max="4618" width="5.625" style="120" customWidth="1"/>
    <col min="4619" max="4619" width="8.625" style="120" customWidth="1"/>
    <col min="4620" max="4620" width="9.375" style="120" customWidth="1"/>
    <col min="4621" max="4864" width="9" style="120"/>
    <col min="4865" max="4865" width="10.5" style="120" customWidth="1"/>
    <col min="4866" max="4866" width="5.625" style="120" customWidth="1"/>
    <col min="4867" max="4867" width="9.375" style="120" customWidth="1"/>
    <col min="4868" max="4868" width="5.625" style="120" customWidth="1"/>
    <col min="4869" max="4869" width="9.375" style="120" customWidth="1"/>
    <col min="4870" max="4870" width="5.625" style="120" customWidth="1"/>
    <col min="4871" max="4871" width="9.375" style="120" customWidth="1"/>
    <col min="4872" max="4872" width="5.625" style="120" customWidth="1"/>
    <col min="4873" max="4873" width="9.375" style="120" customWidth="1"/>
    <col min="4874" max="4874" width="5.625" style="120" customWidth="1"/>
    <col min="4875" max="4875" width="8.625" style="120" customWidth="1"/>
    <col min="4876" max="4876" width="9.375" style="120" customWidth="1"/>
    <col min="4877" max="5120" width="9" style="120"/>
    <col min="5121" max="5121" width="10.5" style="120" customWidth="1"/>
    <col min="5122" max="5122" width="5.625" style="120" customWidth="1"/>
    <col min="5123" max="5123" width="9.375" style="120" customWidth="1"/>
    <col min="5124" max="5124" width="5.625" style="120" customWidth="1"/>
    <col min="5125" max="5125" width="9.375" style="120" customWidth="1"/>
    <col min="5126" max="5126" width="5.625" style="120" customWidth="1"/>
    <col min="5127" max="5127" width="9.375" style="120" customWidth="1"/>
    <col min="5128" max="5128" width="5.625" style="120" customWidth="1"/>
    <col min="5129" max="5129" width="9.375" style="120" customWidth="1"/>
    <col min="5130" max="5130" width="5.625" style="120" customWidth="1"/>
    <col min="5131" max="5131" width="8.625" style="120" customWidth="1"/>
    <col min="5132" max="5132" width="9.375" style="120" customWidth="1"/>
    <col min="5133" max="5376" width="9" style="120"/>
    <col min="5377" max="5377" width="10.5" style="120" customWidth="1"/>
    <col min="5378" max="5378" width="5.625" style="120" customWidth="1"/>
    <col min="5379" max="5379" width="9.375" style="120" customWidth="1"/>
    <col min="5380" max="5380" width="5.625" style="120" customWidth="1"/>
    <col min="5381" max="5381" width="9.375" style="120" customWidth="1"/>
    <col min="5382" max="5382" width="5.625" style="120" customWidth="1"/>
    <col min="5383" max="5383" width="9.375" style="120" customWidth="1"/>
    <col min="5384" max="5384" width="5.625" style="120" customWidth="1"/>
    <col min="5385" max="5385" width="9.375" style="120" customWidth="1"/>
    <col min="5386" max="5386" width="5.625" style="120" customWidth="1"/>
    <col min="5387" max="5387" width="8.625" style="120" customWidth="1"/>
    <col min="5388" max="5388" width="9.375" style="120" customWidth="1"/>
    <col min="5389" max="5632" width="9" style="120"/>
    <col min="5633" max="5633" width="10.5" style="120" customWidth="1"/>
    <col min="5634" max="5634" width="5.625" style="120" customWidth="1"/>
    <col min="5635" max="5635" width="9.375" style="120" customWidth="1"/>
    <col min="5636" max="5636" width="5.625" style="120" customWidth="1"/>
    <col min="5637" max="5637" width="9.375" style="120" customWidth="1"/>
    <col min="5638" max="5638" width="5.625" style="120" customWidth="1"/>
    <col min="5639" max="5639" width="9.375" style="120" customWidth="1"/>
    <col min="5640" max="5640" width="5.625" style="120" customWidth="1"/>
    <col min="5641" max="5641" width="9.375" style="120" customWidth="1"/>
    <col min="5642" max="5642" width="5.625" style="120" customWidth="1"/>
    <col min="5643" max="5643" width="8.625" style="120" customWidth="1"/>
    <col min="5644" max="5644" width="9.375" style="120" customWidth="1"/>
    <col min="5645" max="5888" width="9" style="120"/>
    <col min="5889" max="5889" width="10.5" style="120" customWidth="1"/>
    <col min="5890" max="5890" width="5.625" style="120" customWidth="1"/>
    <col min="5891" max="5891" width="9.375" style="120" customWidth="1"/>
    <col min="5892" max="5892" width="5.625" style="120" customWidth="1"/>
    <col min="5893" max="5893" width="9.375" style="120" customWidth="1"/>
    <col min="5894" max="5894" width="5.625" style="120" customWidth="1"/>
    <col min="5895" max="5895" width="9.375" style="120" customWidth="1"/>
    <col min="5896" max="5896" width="5.625" style="120" customWidth="1"/>
    <col min="5897" max="5897" width="9.375" style="120" customWidth="1"/>
    <col min="5898" max="5898" width="5.625" style="120" customWidth="1"/>
    <col min="5899" max="5899" width="8.625" style="120" customWidth="1"/>
    <col min="5900" max="5900" width="9.375" style="120" customWidth="1"/>
    <col min="5901" max="6144" width="9" style="120"/>
    <col min="6145" max="6145" width="10.5" style="120" customWidth="1"/>
    <col min="6146" max="6146" width="5.625" style="120" customWidth="1"/>
    <col min="6147" max="6147" width="9.375" style="120" customWidth="1"/>
    <col min="6148" max="6148" width="5.625" style="120" customWidth="1"/>
    <col min="6149" max="6149" width="9.375" style="120" customWidth="1"/>
    <col min="6150" max="6150" width="5.625" style="120" customWidth="1"/>
    <col min="6151" max="6151" width="9.375" style="120" customWidth="1"/>
    <col min="6152" max="6152" width="5.625" style="120" customWidth="1"/>
    <col min="6153" max="6153" width="9.375" style="120" customWidth="1"/>
    <col min="6154" max="6154" width="5.625" style="120" customWidth="1"/>
    <col min="6155" max="6155" width="8.625" style="120" customWidth="1"/>
    <col min="6156" max="6156" width="9.375" style="120" customWidth="1"/>
    <col min="6157" max="6400" width="9" style="120"/>
    <col min="6401" max="6401" width="10.5" style="120" customWidth="1"/>
    <col min="6402" max="6402" width="5.625" style="120" customWidth="1"/>
    <col min="6403" max="6403" width="9.375" style="120" customWidth="1"/>
    <col min="6404" max="6404" width="5.625" style="120" customWidth="1"/>
    <col min="6405" max="6405" width="9.375" style="120" customWidth="1"/>
    <col min="6406" max="6406" width="5.625" style="120" customWidth="1"/>
    <col min="6407" max="6407" width="9.375" style="120" customWidth="1"/>
    <col min="6408" max="6408" width="5.625" style="120" customWidth="1"/>
    <col min="6409" max="6409" width="9.375" style="120" customWidth="1"/>
    <col min="6410" max="6410" width="5.625" style="120" customWidth="1"/>
    <col min="6411" max="6411" width="8.625" style="120" customWidth="1"/>
    <col min="6412" max="6412" width="9.375" style="120" customWidth="1"/>
    <col min="6413" max="6656" width="9" style="120"/>
    <col min="6657" max="6657" width="10.5" style="120" customWidth="1"/>
    <col min="6658" max="6658" width="5.625" style="120" customWidth="1"/>
    <col min="6659" max="6659" width="9.375" style="120" customWidth="1"/>
    <col min="6660" max="6660" width="5.625" style="120" customWidth="1"/>
    <col min="6661" max="6661" width="9.375" style="120" customWidth="1"/>
    <col min="6662" max="6662" width="5.625" style="120" customWidth="1"/>
    <col min="6663" max="6663" width="9.375" style="120" customWidth="1"/>
    <col min="6664" max="6664" width="5.625" style="120" customWidth="1"/>
    <col min="6665" max="6665" width="9.375" style="120" customWidth="1"/>
    <col min="6666" max="6666" width="5.625" style="120" customWidth="1"/>
    <col min="6667" max="6667" width="8.625" style="120" customWidth="1"/>
    <col min="6668" max="6668" width="9.375" style="120" customWidth="1"/>
    <col min="6669" max="6912" width="9" style="120"/>
    <col min="6913" max="6913" width="10.5" style="120" customWidth="1"/>
    <col min="6914" max="6914" width="5.625" style="120" customWidth="1"/>
    <col min="6915" max="6915" width="9.375" style="120" customWidth="1"/>
    <col min="6916" max="6916" width="5.625" style="120" customWidth="1"/>
    <col min="6917" max="6917" width="9.375" style="120" customWidth="1"/>
    <col min="6918" max="6918" width="5.625" style="120" customWidth="1"/>
    <col min="6919" max="6919" width="9.375" style="120" customWidth="1"/>
    <col min="6920" max="6920" width="5.625" style="120" customWidth="1"/>
    <col min="6921" max="6921" width="9.375" style="120" customWidth="1"/>
    <col min="6922" max="6922" width="5.625" style="120" customWidth="1"/>
    <col min="6923" max="6923" width="8.625" style="120" customWidth="1"/>
    <col min="6924" max="6924" width="9.375" style="120" customWidth="1"/>
    <col min="6925" max="7168" width="9" style="120"/>
    <col min="7169" max="7169" width="10.5" style="120" customWidth="1"/>
    <col min="7170" max="7170" width="5.625" style="120" customWidth="1"/>
    <col min="7171" max="7171" width="9.375" style="120" customWidth="1"/>
    <col min="7172" max="7172" width="5.625" style="120" customWidth="1"/>
    <col min="7173" max="7173" width="9.375" style="120" customWidth="1"/>
    <col min="7174" max="7174" width="5.625" style="120" customWidth="1"/>
    <col min="7175" max="7175" width="9.375" style="120" customWidth="1"/>
    <col min="7176" max="7176" width="5.625" style="120" customWidth="1"/>
    <col min="7177" max="7177" width="9.375" style="120" customWidth="1"/>
    <col min="7178" max="7178" width="5.625" style="120" customWidth="1"/>
    <col min="7179" max="7179" width="8.625" style="120" customWidth="1"/>
    <col min="7180" max="7180" width="9.375" style="120" customWidth="1"/>
    <col min="7181" max="7424" width="9" style="120"/>
    <col min="7425" max="7425" width="10.5" style="120" customWidth="1"/>
    <col min="7426" max="7426" width="5.625" style="120" customWidth="1"/>
    <col min="7427" max="7427" width="9.375" style="120" customWidth="1"/>
    <col min="7428" max="7428" width="5.625" style="120" customWidth="1"/>
    <col min="7429" max="7429" width="9.375" style="120" customWidth="1"/>
    <col min="7430" max="7430" width="5.625" style="120" customWidth="1"/>
    <col min="7431" max="7431" width="9.375" style="120" customWidth="1"/>
    <col min="7432" max="7432" width="5.625" style="120" customWidth="1"/>
    <col min="7433" max="7433" width="9.375" style="120" customWidth="1"/>
    <col min="7434" max="7434" width="5.625" style="120" customWidth="1"/>
    <col min="7435" max="7435" width="8.625" style="120" customWidth="1"/>
    <col min="7436" max="7436" width="9.375" style="120" customWidth="1"/>
    <col min="7437" max="7680" width="9" style="120"/>
    <col min="7681" max="7681" width="10.5" style="120" customWidth="1"/>
    <col min="7682" max="7682" width="5.625" style="120" customWidth="1"/>
    <col min="7683" max="7683" width="9.375" style="120" customWidth="1"/>
    <col min="7684" max="7684" width="5.625" style="120" customWidth="1"/>
    <col min="7685" max="7685" width="9.375" style="120" customWidth="1"/>
    <col min="7686" max="7686" width="5.625" style="120" customWidth="1"/>
    <col min="7687" max="7687" width="9.375" style="120" customWidth="1"/>
    <col min="7688" max="7688" width="5.625" style="120" customWidth="1"/>
    <col min="7689" max="7689" width="9.375" style="120" customWidth="1"/>
    <col min="7690" max="7690" width="5.625" style="120" customWidth="1"/>
    <col min="7691" max="7691" width="8.625" style="120" customWidth="1"/>
    <col min="7692" max="7692" width="9.375" style="120" customWidth="1"/>
    <col min="7693" max="7936" width="9" style="120"/>
    <col min="7937" max="7937" width="10.5" style="120" customWidth="1"/>
    <col min="7938" max="7938" width="5.625" style="120" customWidth="1"/>
    <col min="7939" max="7939" width="9.375" style="120" customWidth="1"/>
    <col min="7940" max="7940" width="5.625" style="120" customWidth="1"/>
    <col min="7941" max="7941" width="9.375" style="120" customWidth="1"/>
    <col min="7942" max="7942" width="5.625" style="120" customWidth="1"/>
    <col min="7943" max="7943" width="9.375" style="120" customWidth="1"/>
    <col min="7944" max="7944" width="5.625" style="120" customWidth="1"/>
    <col min="7945" max="7945" width="9.375" style="120" customWidth="1"/>
    <col min="7946" max="7946" width="5.625" style="120" customWidth="1"/>
    <col min="7947" max="7947" width="8.625" style="120" customWidth="1"/>
    <col min="7948" max="7948" width="9.375" style="120" customWidth="1"/>
    <col min="7949" max="8192" width="9" style="120"/>
    <col min="8193" max="8193" width="10.5" style="120" customWidth="1"/>
    <col min="8194" max="8194" width="5.625" style="120" customWidth="1"/>
    <col min="8195" max="8195" width="9.375" style="120" customWidth="1"/>
    <col min="8196" max="8196" width="5.625" style="120" customWidth="1"/>
    <col min="8197" max="8197" width="9.375" style="120" customWidth="1"/>
    <col min="8198" max="8198" width="5.625" style="120" customWidth="1"/>
    <col min="8199" max="8199" width="9.375" style="120" customWidth="1"/>
    <col min="8200" max="8200" width="5.625" style="120" customWidth="1"/>
    <col min="8201" max="8201" width="9.375" style="120" customWidth="1"/>
    <col min="8202" max="8202" width="5.625" style="120" customWidth="1"/>
    <col min="8203" max="8203" width="8.625" style="120" customWidth="1"/>
    <col min="8204" max="8204" width="9.375" style="120" customWidth="1"/>
    <col min="8205" max="8448" width="9" style="120"/>
    <col min="8449" max="8449" width="10.5" style="120" customWidth="1"/>
    <col min="8450" max="8450" width="5.625" style="120" customWidth="1"/>
    <col min="8451" max="8451" width="9.375" style="120" customWidth="1"/>
    <col min="8452" max="8452" width="5.625" style="120" customWidth="1"/>
    <col min="8453" max="8453" width="9.375" style="120" customWidth="1"/>
    <col min="8454" max="8454" width="5.625" style="120" customWidth="1"/>
    <col min="8455" max="8455" width="9.375" style="120" customWidth="1"/>
    <col min="8456" max="8456" width="5.625" style="120" customWidth="1"/>
    <col min="8457" max="8457" width="9.375" style="120" customWidth="1"/>
    <col min="8458" max="8458" width="5.625" style="120" customWidth="1"/>
    <col min="8459" max="8459" width="8.625" style="120" customWidth="1"/>
    <col min="8460" max="8460" width="9.375" style="120" customWidth="1"/>
    <col min="8461" max="8704" width="9" style="120"/>
    <col min="8705" max="8705" width="10.5" style="120" customWidth="1"/>
    <col min="8706" max="8706" width="5.625" style="120" customWidth="1"/>
    <col min="8707" max="8707" width="9.375" style="120" customWidth="1"/>
    <col min="8708" max="8708" width="5.625" style="120" customWidth="1"/>
    <col min="8709" max="8709" width="9.375" style="120" customWidth="1"/>
    <col min="8710" max="8710" width="5.625" style="120" customWidth="1"/>
    <col min="8711" max="8711" width="9.375" style="120" customWidth="1"/>
    <col min="8712" max="8712" width="5.625" style="120" customWidth="1"/>
    <col min="8713" max="8713" width="9.375" style="120" customWidth="1"/>
    <col min="8714" max="8714" width="5.625" style="120" customWidth="1"/>
    <col min="8715" max="8715" width="8.625" style="120" customWidth="1"/>
    <col min="8716" max="8716" width="9.375" style="120" customWidth="1"/>
    <col min="8717" max="8960" width="9" style="120"/>
    <col min="8961" max="8961" width="10.5" style="120" customWidth="1"/>
    <col min="8962" max="8962" width="5.625" style="120" customWidth="1"/>
    <col min="8963" max="8963" width="9.375" style="120" customWidth="1"/>
    <col min="8964" max="8964" width="5.625" style="120" customWidth="1"/>
    <col min="8965" max="8965" width="9.375" style="120" customWidth="1"/>
    <col min="8966" max="8966" width="5.625" style="120" customWidth="1"/>
    <col min="8967" max="8967" width="9.375" style="120" customWidth="1"/>
    <col min="8968" max="8968" width="5.625" style="120" customWidth="1"/>
    <col min="8969" max="8969" width="9.375" style="120" customWidth="1"/>
    <col min="8970" max="8970" width="5.625" style="120" customWidth="1"/>
    <col min="8971" max="8971" width="8.625" style="120" customWidth="1"/>
    <col min="8972" max="8972" width="9.375" style="120" customWidth="1"/>
    <col min="8973" max="9216" width="9" style="120"/>
    <col min="9217" max="9217" width="10.5" style="120" customWidth="1"/>
    <col min="9218" max="9218" width="5.625" style="120" customWidth="1"/>
    <col min="9219" max="9219" width="9.375" style="120" customWidth="1"/>
    <col min="9220" max="9220" width="5.625" style="120" customWidth="1"/>
    <col min="9221" max="9221" width="9.375" style="120" customWidth="1"/>
    <col min="9222" max="9222" width="5.625" style="120" customWidth="1"/>
    <col min="9223" max="9223" width="9.375" style="120" customWidth="1"/>
    <col min="9224" max="9224" width="5.625" style="120" customWidth="1"/>
    <col min="9225" max="9225" width="9.375" style="120" customWidth="1"/>
    <col min="9226" max="9226" width="5.625" style="120" customWidth="1"/>
    <col min="9227" max="9227" width="8.625" style="120" customWidth="1"/>
    <col min="9228" max="9228" width="9.375" style="120" customWidth="1"/>
    <col min="9229" max="9472" width="9" style="120"/>
    <col min="9473" max="9473" width="10.5" style="120" customWidth="1"/>
    <col min="9474" max="9474" width="5.625" style="120" customWidth="1"/>
    <col min="9475" max="9475" width="9.375" style="120" customWidth="1"/>
    <col min="9476" max="9476" width="5.625" style="120" customWidth="1"/>
    <col min="9477" max="9477" width="9.375" style="120" customWidth="1"/>
    <col min="9478" max="9478" width="5.625" style="120" customWidth="1"/>
    <col min="9479" max="9479" width="9.375" style="120" customWidth="1"/>
    <col min="9480" max="9480" width="5.625" style="120" customWidth="1"/>
    <col min="9481" max="9481" width="9.375" style="120" customWidth="1"/>
    <col min="9482" max="9482" width="5.625" style="120" customWidth="1"/>
    <col min="9483" max="9483" width="8.625" style="120" customWidth="1"/>
    <col min="9484" max="9484" width="9.375" style="120" customWidth="1"/>
    <col min="9485" max="9728" width="9" style="120"/>
    <col min="9729" max="9729" width="10.5" style="120" customWidth="1"/>
    <col min="9730" max="9730" width="5.625" style="120" customWidth="1"/>
    <col min="9731" max="9731" width="9.375" style="120" customWidth="1"/>
    <col min="9732" max="9732" width="5.625" style="120" customWidth="1"/>
    <col min="9733" max="9733" width="9.375" style="120" customWidth="1"/>
    <col min="9734" max="9734" width="5.625" style="120" customWidth="1"/>
    <col min="9735" max="9735" width="9.375" style="120" customWidth="1"/>
    <col min="9736" max="9736" width="5.625" style="120" customWidth="1"/>
    <col min="9737" max="9737" width="9.375" style="120" customWidth="1"/>
    <col min="9738" max="9738" width="5.625" style="120" customWidth="1"/>
    <col min="9739" max="9739" width="8.625" style="120" customWidth="1"/>
    <col min="9740" max="9740" width="9.375" style="120" customWidth="1"/>
    <col min="9741" max="9984" width="9" style="120"/>
    <col min="9985" max="9985" width="10.5" style="120" customWidth="1"/>
    <col min="9986" max="9986" width="5.625" style="120" customWidth="1"/>
    <col min="9987" max="9987" width="9.375" style="120" customWidth="1"/>
    <col min="9988" max="9988" width="5.625" style="120" customWidth="1"/>
    <col min="9989" max="9989" width="9.375" style="120" customWidth="1"/>
    <col min="9990" max="9990" width="5.625" style="120" customWidth="1"/>
    <col min="9991" max="9991" width="9.375" style="120" customWidth="1"/>
    <col min="9992" max="9992" width="5.625" style="120" customWidth="1"/>
    <col min="9993" max="9993" width="9.375" style="120" customWidth="1"/>
    <col min="9994" max="9994" width="5.625" style="120" customWidth="1"/>
    <col min="9995" max="9995" width="8.625" style="120" customWidth="1"/>
    <col min="9996" max="9996" width="9.375" style="120" customWidth="1"/>
    <col min="9997" max="10240" width="9" style="120"/>
    <col min="10241" max="10241" width="10.5" style="120" customWidth="1"/>
    <col min="10242" max="10242" width="5.625" style="120" customWidth="1"/>
    <col min="10243" max="10243" width="9.375" style="120" customWidth="1"/>
    <col min="10244" max="10244" width="5.625" style="120" customWidth="1"/>
    <col min="10245" max="10245" width="9.375" style="120" customWidth="1"/>
    <col min="10246" max="10246" width="5.625" style="120" customWidth="1"/>
    <col min="10247" max="10247" width="9.375" style="120" customWidth="1"/>
    <col min="10248" max="10248" width="5.625" style="120" customWidth="1"/>
    <col min="10249" max="10249" width="9.375" style="120" customWidth="1"/>
    <col min="10250" max="10250" width="5.625" style="120" customWidth="1"/>
    <col min="10251" max="10251" width="8.625" style="120" customWidth="1"/>
    <col min="10252" max="10252" width="9.375" style="120" customWidth="1"/>
    <col min="10253" max="10496" width="9" style="120"/>
    <col min="10497" max="10497" width="10.5" style="120" customWidth="1"/>
    <col min="10498" max="10498" width="5.625" style="120" customWidth="1"/>
    <col min="10499" max="10499" width="9.375" style="120" customWidth="1"/>
    <col min="10500" max="10500" width="5.625" style="120" customWidth="1"/>
    <col min="10501" max="10501" width="9.375" style="120" customWidth="1"/>
    <col min="10502" max="10502" width="5.625" style="120" customWidth="1"/>
    <col min="10503" max="10503" width="9.375" style="120" customWidth="1"/>
    <col min="10504" max="10504" width="5.625" style="120" customWidth="1"/>
    <col min="10505" max="10505" width="9.375" style="120" customWidth="1"/>
    <col min="10506" max="10506" width="5.625" style="120" customWidth="1"/>
    <col min="10507" max="10507" width="8.625" style="120" customWidth="1"/>
    <col min="10508" max="10508" width="9.375" style="120" customWidth="1"/>
    <col min="10509" max="10752" width="9" style="120"/>
    <col min="10753" max="10753" width="10.5" style="120" customWidth="1"/>
    <col min="10754" max="10754" width="5.625" style="120" customWidth="1"/>
    <col min="10755" max="10755" width="9.375" style="120" customWidth="1"/>
    <col min="10756" max="10756" width="5.625" style="120" customWidth="1"/>
    <col min="10757" max="10757" width="9.375" style="120" customWidth="1"/>
    <col min="10758" max="10758" width="5.625" style="120" customWidth="1"/>
    <col min="10759" max="10759" width="9.375" style="120" customWidth="1"/>
    <col min="10760" max="10760" width="5.625" style="120" customWidth="1"/>
    <col min="10761" max="10761" width="9.375" style="120" customWidth="1"/>
    <col min="10762" max="10762" width="5.625" style="120" customWidth="1"/>
    <col min="10763" max="10763" width="8.625" style="120" customWidth="1"/>
    <col min="10764" max="10764" width="9.375" style="120" customWidth="1"/>
    <col min="10765" max="11008" width="9" style="120"/>
    <col min="11009" max="11009" width="10.5" style="120" customWidth="1"/>
    <col min="11010" max="11010" width="5.625" style="120" customWidth="1"/>
    <col min="11011" max="11011" width="9.375" style="120" customWidth="1"/>
    <col min="11012" max="11012" width="5.625" style="120" customWidth="1"/>
    <col min="11013" max="11013" width="9.375" style="120" customWidth="1"/>
    <col min="11014" max="11014" width="5.625" style="120" customWidth="1"/>
    <col min="11015" max="11015" width="9.375" style="120" customWidth="1"/>
    <col min="11016" max="11016" width="5.625" style="120" customWidth="1"/>
    <col min="11017" max="11017" width="9.375" style="120" customWidth="1"/>
    <col min="11018" max="11018" width="5.625" style="120" customWidth="1"/>
    <col min="11019" max="11019" width="8.625" style="120" customWidth="1"/>
    <col min="11020" max="11020" width="9.375" style="120" customWidth="1"/>
    <col min="11021" max="11264" width="9" style="120"/>
    <col min="11265" max="11265" width="10.5" style="120" customWidth="1"/>
    <col min="11266" max="11266" width="5.625" style="120" customWidth="1"/>
    <col min="11267" max="11267" width="9.375" style="120" customWidth="1"/>
    <col min="11268" max="11268" width="5.625" style="120" customWidth="1"/>
    <col min="11269" max="11269" width="9.375" style="120" customWidth="1"/>
    <col min="11270" max="11270" width="5.625" style="120" customWidth="1"/>
    <col min="11271" max="11271" width="9.375" style="120" customWidth="1"/>
    <col min="11272" max="11272" width="5.625" style="120" customWidth="1"/>
    <col min="11273" max="11273" width="9.375" style="120" customWidth="1"/>
    <col min="11274" max="11274" width="5.625" style="120" customWidth="1"/>
    <col min="11275" max="11275" width="8.625" style="120" customWidth="1"/>
    <col min="11276" max="11276" width="9.375" style="120" customWidth="1"/>
    <col min="11277" max="11520" width="9" style="120"/>
    <col min="11521" max="11521" width="10.5" style="120" customWidth="1"/>
    <col min="11522" max="11522" width="5.625" style="120" customWidth="1"/>
    <col min="11523" max="11523" width="9.375" style="120" customWidth="1"/>
    <col min="11524" max="11524" width="5.625" style="120" customWidth="1"/>
    <col min="11525" max="11525" width="9.375" style="120" customWidth="1"/>
    <col min="11526" max="11526" width="5.625" style="120" customWidth="1"/>
    <col min="11527" max="11527" width="9.375" style="120" customWidth="1"/>
    <col min="11528" max="11528" width="5.625" style="120" customWidth="1"/>
    <col min="11529" max="11529" width="9.375" style="120" customWidth="1"/>
    <col min="11530" max="11530" width="5.625" style="120" customWidth="1"/>
    <col min="11531" max="11531" width="8.625" style="120" customWidth="1"/>
    <col min="11532" max="11532" width="9.375" style="120" customWidth="1"/>
    <col min="11533" max="11776" width="9" style="120"/>
    <col min="11777" max="11777" width="10.5" style="120" customWidth="1"/>
    <col min="11778" max="11778" width="5.625" style="120" customWidth="1"/>
    <col min="11779" max="11779" width="9.375" style="120" customWidth="1"/>
    <col min="11780" max="11780" width="5.625" style="120" customWidth="1"/>
    <col min="11781" max="11781" width="9.375" style="120" customWidth="1"/>
    <col min="11782" max="11782" width="5.625" style="120" customWidth="1"/>
    <col min="11783" max="11783" width="9.375" style="120" customWidth="1"/>
    <col min="11784" max="11784" width="5.625" style="120" customWidth="1"/>
    <col min="11785" max="11785" width="9.375" style="120" customWidth="1"/>
    <col min="11786" max="11786" width="5.625" style="120" customWidth="1"/>
    <col min="11787" max="11787" width="8.625" style="120" customWidth="1"/>
    <col min="11788" max="11788" width="9.375" style="120" customWidth="1"/>
    <col min="11789" max="12032" width="9" style="120"/>
    <col min="12033" max="12033" width="10.5" style="120" customWidth="1"/>
    <col min="12034" max="12034" width="5.625" style="120" customWidth="1"/>
    <col min="12035" max="12035" width="9.375" style="120" customWidth="1"/>
    <col min="12036" max="12036" width="5.625" style="120" customWidth="1"/>
    <col min="12037" max="12037" width="9.375" style="120" customWidth="1"/>
    <col min="12038" max="12038" width="5.625" style="120" customWidth="1"/>
    <col min="12039" max="12039" width="9.375" style="120" customWidth="1"/>
    <col min="12040" max="12040" width="5.625" style="120" customWidth="1"/>
    <col min="12041" max="12041" width="9.375" style="120" customWidth="1"/>
    <col min="12042" max="12042" width="5.625" style="120" customWidth="1"/>
    <col min="12043" max="12043" width="8.625" style="120" customWidth="1"/>
    <col min="12044" max="12044" width="9.375" style="120" customWidth="1"/>
    <col min="12045" max="12288" width="9" style="120"/>
    <col min="12289" max="12289" width="10.5" style="120" customWidth="1"/>
    <col min="12290" max="12290" width="5.625" style="120" customWidth="1"/>
    <col min="12291" max="12291" width="9.375" style="120" customWidth="1"/>
    <col min="12292" max="12292" width="5.625" style="120" customWidth="1"/>
    <col min="12293" max="12293" width="9.375" style="120" customWidth="1"/>
    <col min="12294" max="12294" width="5.625" style="120" customWidth="1"/>
    <col min="12295" max="12295" width="9.375" style="120" customWidth="1"/>
    <col min="12296" max="12296" width="5.625" style="120" customWidth="1"/>
    <col min="12297" max="12297" width="9.375" style="120" customWidth="1"/>
    <col min="12298" max="12298" width="5.625" style="120" customWidth="1"/>
    <col min="12299" max="12299" width="8.625" style="120" customWidth="1"/>
    <col min="12300" max="12300" width="9.375" style="120" customWidth="1"/>
    <col min="12301" max="12544" width="9" style="120"/>
    <col min="12545" max="12545" width="10.5" style="120" customWidth="1"/>
    <col min="12546" max="12546" width="5.625" style="120" customWidth="1"/>
    <col min="12547" max="12547" width="9.375" style="120" customWidth="1"/>
    <col min="12548" max="12548" width="5.625" style="120" customWidth="1"/>
    <col min="12549" max="12549" width="9.375" style="120" customWidth="1"/>
    <col min="12550" max="12550" width="5.625" style="120" customWidth="1"/>
    <col min="12551" max="12551" width="9.375" style="120" customWidth="1"/>
    <col min="12552" max="12552" width="5.625" style="120" customWidth="1"/>
    <col min="12553" max="12553" width="9.375" style="120" customWidth="1"/>
    <col min="12554" max="12554" width="5.625" style="120" customWidth="1"/>
    <col min="12555" max="12555" width="8.625" style="120" customWidth="1"/>
    <col min="12556" max="12556" width="9.375" style="120" customWidth="1"/>
    <col min="12557" max="12800" width="9" style="120"/>
    <col min="12801" max="12801" width="10.5" style="120" customWidth="1"/>
    <col min="12802" max="12802" width="5.625" style="120" customWidth="1"/>
    <col min="12803" max="12803" width="9.375" style="120" customWidth="1"/>
    <col min="12804" max="12804" width="5.625" style="120" customWidth="1"/>
    <col min="12805" max="12805" width="9.375" style="120" customWidth="1"/>
    <col min="12806" max="12806" width="5.625" style="120" customWidth="1"/>
    <col min="12807" max="12807" width="9.375" style="120" customWidth="1"/>
    <col min="12808" max="12808" width="5.625" style="120" customWidth="1"/>
    <col min="12809" max="12809" width="9.375" style="120" customWidth="1"/>
    <col min="12810" max="12810" width="5.625" style="120" customWidth="1"/>
    <col min="12811" max="12811" width="8.625" style="120" customWidth="1"/>
    <col min="12812" max="12812" width="9.375" style="120" customWidth="1"/>
    <col min="12813" max="13056" width="9" style="120"/>
    <col min="13057" max="13057" width="10.5" style="120" customWidth="1"/>
    <col min="13058" max="13058" width="5.625" style="120" customWidth="1"/>
    <col min="13059" max="13059" width="9.375" style="120" customWidth="1"/>
    <col min="13060" max="13060" width="5.625" style="120" customWidth="1"/>
    <col min="13061" max="13061" width="9.375" style="120" customWidth="1"/>
    <col min="13062" max="13062" width="5.625" style="120" customWidth="1"/>
    <col min="13063" max="13063" width="9.375" style="120" customWidth="1"/>
    <col min="13064" max="13064" width="5.625" style="120" customWidth="1"/>
    <col min="13065" max="13065" width="9.375" style="120" customWidth="1"/>
    <col min="13066" max="13066" width="5.625" style="120" customWidth="1"/>
    <col min="13067" max="13067" width="8.625" style="120" customWidth="1"/>
    <col min="13068" max="13068" width="9.375" style="120" customWidth="1"/>
    <col min="13069" max="13312" width="9" style="120"/>
    <col min="13313" max="13313" width="10.5" style="120" customWidth="1"/>
    <col min="13314" max="13314" width="5.625" style="120" customWidth="1"/>
    <col min="13315" max="13315" width="9.375" style="120" customWidth="1"/>
    <col min="13316" max="13316" width="5.625" style="120" customWidth="1"/>
    <col min="13317" max="13317" width="9.375" style="120" customWidth="1"/>
    <col min="13318" max="13318" width="5.625" style="120" customWidth="1"/>
    <col min="13319" max="13319" width="9.375" style="120" customWidth="1"/>
    <col min="13320" max="13320" width="5.625" style="120" customWidth="1"/>
    <col min="13321" max="13321" width="9.375" style="120" customWidth="1"/>
    <col min="13322" max="13322" width="5.625" style="120" customWidth="1"/>
    <col min="13323" max="13323" width="8.625" style="120" customWidth="1"/>
    <col min="13324" max="13324" width="9.375" style="120" customWidth="1"/>
    <col min="13325" max="13568" width="9" style="120"/>
    <col min="13569" max="13569" width="10.5" style="120" customWidth="1"/>
    <col min="13570" max="13570" width="5.625" style="120" customWidth="1"/>
    <col min="13571" max="13571" width="9.375" style="120" customWidth="1"/>
    <col min="13572" max="13572" width="5.625" style="120" customWidth="1"/>
    <col min="13573" max="13573" width="9.375" style="120" customWidth="1"/>
    <col min="13574" max="13574" width="5.625" style="120" customWidth="1"/>
    <col min="13575" max="13575" width="9.375" style="120" customWidth="1"/>
    <col min="13576" max="13576" width="5.625" style="120" customWidth="1"/>
    <col min="13577" max="13577" width="9.375" style="120" customWidth="1"/>
    <col min="13578" max="13578" width="5.625" style="120" customWidth="1"/>
    <col min="13579" max="13579" width="8.625" style="120" customWidth="1"/>
    <col min="13580" max="13580" width="9.375" style="120" customWidth="1"/>
    <col min="13581" max="13824" width="9" style="120"/>
    <col min="13825" max="13825" width="10.5" style="120" customWidth="1"/>
    <col min="13826" max="13826" width="5.625" style="120" customWidth="1"/>
    <col min="13827" max="13827" width="9.375" style="120" customWidth="1"/>
    <col min="13828" max="13828" width="5.625" style="120" customWidth="1"/>
    <col min="13829" max="13829" width="9.375" style="120" customWidth="1"/>
    <col min="13830" max="13830" width="5.625" style="120" customWidth="1"/>
    <col min="13831" max="13831" width="9.375" style="120" customWidth="1"/>
    <col min="13832" max="13832" width="5.625" style="120" customWidth="1"/>
    <col min="13833" max="13833" width="9.375" style="120" customWidth="1"/>
    <col min="13834" max="13834" width="5.625" style="120" customWidth="1"/>
    <col min="13835" max="13835" width="8.625" style="120" customWidth="1"/>
    <col min="13836" max="13836" width="9.375" style="120" customWidth="1"/>
    <col min="13837" max="14080" width="9" style="120"/>
    <col min="14081" max="14081" width="10.5" style="120" customWidth="1"/>
    <col min="14082" max="14082" width="5.625" style="120" customWidth="1"/>
    <col min="14083" max="14083" width="9.375" style="120" customWidth="1"/>
    <col min="14084" max="14084" width="5.625" style="120" customWidth="1"/>
    <col min="14085" max="14085" width="9.375" style="120" customWidth="1"/>
    <col min="14086" max="14086" width="5.625" style="120" customWidth="1"/>
    <col min="14087" max="14087" width="9.375" style="120" customWidth="1"/>
    <col min="14088" max="14088" width="5.625" style="120" customWidth="1"/>
    <col min="14089" max="14089" width="9.375" style="120" customWidth="1"/>
    <col min="14090" max="14090" width="5.625" style="120" customWidth="1"/>
    <col min="14091" max="14091" width="8.625" style="120" customWidth="1"/>
    <col min="14092" max="14092" width="9.375" style="120" customWidth="1"/>
    <col min="14093" max="14336" width="9" style="120"/>
    <col min="14337" max="14337" width="10.5" style="120" customWidth="1"/>
    <col min="14338" max="14338" width="5.625" style="120" customWidth="1"/>
    <col min="14339" max="14339" width="9.375" style="120" customWidth="1"/>
    <col min="14340" max="14340" width="5.625" style="120" customWidth="1"/>
    <col min="14341" max="14341" width="9.375" style="120" customWidth="1"/>
    <col min="14342" max="14342" width="5.625" style="120" customWidth="1"/>
    <col min="14343" max="14343" width="9.375" style="120" customWidth="1"/>
    <col min="14344" max="14344" width="5.625" style="120" customWidth="1"/>
    <col min="14345" max="14345" width="9.375" style="120" customWidth="1"/>
    <col min="14346" max="14346" width="5.625" style="120" customWidth="1"/>
    <col min="14347" max="14347" width="8.625" style="120" customWidth="1"/>
    <col min="14348" max="14348" width="9.375" style="120" customWidth="1"/>
    <col min="14349" max="14592" width="9" style="120"/>
    <col min="14593" max="14593" width="10.5" style="120" customWidth="1"/>
    <col min="14594" max="14594" width="5.625" style="120" customWidth="1"/>
    <col min="14595" max="14595" width="9.375" style="120" customWidth="1"/>
    <col min="14596" max="14596" width="5.625" style="120" customWidth="1"/>
    <col min="14597" max="14597" width="9.375" style="120" customWidth="1"/>
    <col min="14598" max="14598" width="5.625" style="120" customWidth="1"/>
    <col min="14599" max="14599" width="9.375" style="120" customWidth="1"/>
    <col min="14600" max="14600" width="5.625" style="120" customWidth="1"/>
    <col min="14601" max="14601" width="9.375" style="120" customWidth="1"/>
    <col min="14602" max="14602" width="5.625" style="120" customWidth="1"/>
    <col min="14603" max="14603" width="8.625" style="120" customWidth="1"/>
    <col min="14604" max="14604" width="9.375" style="120" customWidth="1"/>
    <col min="14605" max="14848" width="9" style="120"/>
    <col min="14849" max="14849" width="10.5" style="120" customWidth="1"/>
    <col min="14850" max="14850" width="5.625" style="120" customWidth="1"/>
    <col min="14851" max="14851" width="9.375" style="120" customWidth="1"/>
    <col min="14852" max="14852" width="5.625" style="120" customWidth="1"/>
    <col min="14853" max="14853" width="9.375" style="120" customWidth="1"/>
    <col min="14854" max="14854" width="5.625" style="120" customWidth="1"/>
    <col min="14855" max="14855" width="9.375" style="120" customWidth="1"/>
    <col min="14856" max="14856" width="5.625" style="120" customWidth="1"/>
    <col min="14857" max="14857" width="9.375" style="120" customWidth="1"/>
    <col min="14858" max="14858" width="5.625" style="120" customWidth="1"/>
    <col min="14859" max="14859" width="8.625" style="120" customWidth="1"/>
    <col min="14860" max="14860" width="9.375" style="120" customWidth="1"/>
    <col min="14861" max="15104" width="9" style="120"/>
    <col min="15105" max="15105" width="10.5" style="120" customWidth="1"/>
    <col min="15106" max="15106" width="5.625" style="120" customWidth="1"/>
    <col min="15107" max="15107" width="9.375" style="120" customWidth="1"/>
    <col min="15108" max="15108" width="5.625" style="120" customWidth="1"/>
    <col min="15109" max="15109" width="9.375" style="120" customWidth="1"/>
    <col min="15110" max="15110" width="5.625" style="120" customWidth="1"/>
    <col min="15111" max="15111" width="9.375" style="120" customWidth="1"/>
    <col min="15112" max="15112" width="5.625" style="120" customWidth="1"/>
    <col min="15113" max="15113" width="9.375" style="120" customWidth="1"/>
    <col min="15114" max="15114" width="5.625" style="120" customWidth="1"/>
    <col min="15115" max="15115" width="8.625" style="120" customWidth="1"/>
    <col min="15116" max="15116" width="9.375" style="120" customWidth="1"/>
    <col min="15117" max="15360" width="9" style="120"/>
    <col min="15361" max="15361" width="10.5" style="120" customWidth="1"/>
    <col min="15362" max="15362" width="5.625" style="120" customWidth="1"/>
    <col min="15363" max="15363" width="9.375" style="120" customWidth="1"/>
    <col min="15364" max="15364" width="5.625" style="120" customWidth="1"/>
    <col min="15365" max="15365" width="9.375" style="120" customWidth="1"/>
    <col min="15366" max="15366" width="5.625" style="120" customWidth="1"/>
    <col min="15367" max="15367" width="9.375" style="120" customWidth="1"/>
    <col min="15368" max="15368" width="5.625" style="120" customWidth="1"/>
    <col min="15369" max="15369" width="9.375" style="120" customWidth="1"/>
    <col min="15370" max="15370" width="5.625" style="120" customWidth="1"/>
    <col min="15371" max="15371" width="8.625" style="120" customWidth="1"/>
    <col min="15372" max="15372" width="9.375" style="120" customWidth="1"/>
    <col min="15373" max="15616" width="9" style="120"/>
    <col min="15617" max="15617" width="10.5" style="120" customWidth="1"/>
    <col min="15618" max="15618" width="5.625" style="120" customWidth="1"/>
    <col min="15619" max="15619" width="9.375" style="120" customWidth="1"/>
    <col min="15620" max="15620" width="5.625" style="120" customWidth="1"/>
    <col min="15621" max="15621" width="9.375" style="120" customWidth="1"/>
    <col min="15622" max="15622" width="5.625" style="120" customWidth="1"/>
    <col min="15623" max="15623" width="9.375" style="120" customWidth="1"/>
    <col min="15624" max="15624" width="5.625" style="120" customWidth="1"/>
    <col min="15625" max="15625" width="9.375" style="120" customWidth="1"/>
    <col min="15626" max="15626" width="5.625" style="120" customWidth="1"/>
    <col min="15627" max="15627" width="8.625" style="120" customWidth="1"/>
    <col min="15628" max="15628" width="9.375" style="120" customWidth="1"/>
    <col min="15629" max="15872" width="9" style="120"/>
    <col min="15873" max="15873" width="10.5" style="120" customWidth="1"/>
    <col min="15874" max="15874" width="5.625" style="120" customWidth="1"/>
    <col min="15875" max="15875" width="9.375" style="120" customWidth="1"/>
    <col min="15876" max="15876" width="5.625" style="120" customWidth="1"/>
    <col min="15877" max="15877" width="9.375" style="120" customWidth="1"/>
    <col min="15878" max="15878" width="5.625" style="120" customWidth="1"/>
    <col min="15879" max="15879" width="9.375" style="120" customWidth="1"/>
    <col min="15880" max="15880" width="5.625" style="120" customWidth="1"/>
    <col min="15881" max="15881" width="9.375" style="120" customWidth="1"/>
    <col min="15882" max="15882" width="5.625" style="120" customWidth="1"/>
    <col min="15883" max="15883" width="8.625" style="120" customWidth="1"/>
    <col min="15884" max="15884" width="9.375" style="120" customWidth="1"/>
    <col min="15885" max="16128" width="9" style="120"/>
    <col min="16129" max="16129" width="10.5" style="120" customWidth="1"/>
    <col min="16130" max="16130" width="5.625" style="120" customWidth="1"/>
    <col min="16131" max="16131" width="9.375" style="120" customWidth="1"/>
    <col min="16132" max="16132" width="5.625" style="120" customWidth="1"/>
    <col min="16133" max="16133" width="9.375" style="120" customWidth="1"/>
    <col min="16134" max="16134" width="5.625" style="120" customWidth="1"/>
    <col min="16135" max="16135" width="9.375" style="120" customWidth="1"/>
    <col min="16136" max="16136" width="5.625" style="120" customWidth="1"/>
    <col min="16137" max="16137" width="9.375" style="120" customWidth="1"/>
    <col min="16138" max="16138" width="5.625" style="120" customWidth="1"/>
    <col min="16139" max="16139" width="8.625" style="120" customWidth="1"/>
    <col min="16140" max="16140" width="9.375" style="120" customWidth="1"/>
    <col min="16141" max="16384" width="9" style="120"/>
  </cols>
  <sheetData>
    <row r="1" spans="1:128" s="117" customFormat="1" ht="18">
      <c r="A1" s="711" t="s">
        <v>355</v>
      </c>
      <c r="B1" s="711"/>
      <c r="C1" s="711"/>
      <c r="D1" s="711"/>
      <c r="E1" s="711"/>
      <c r="F1" s="711"/>
      <c r="G1" s="711"/>
      <c r="H1" s="711"/>
      <c r="I1" s="711"/>
      <c r="J1" s="711"/>
      <c r="K1" s="711"/>
      <c r="L1" s="711"/>
      <c r="M1" s="113"/>
      <c r="N1" s="113"/>
      <c r="O1" s="113"/>
      <c r="P1" s="113"/>
      <c r="Q1" s="113"/>
      <c r="R1" s="113"/>
      <c r="S1" s="114"/>
      <c r="T1" s="115"/>
      <c r="U1" s="115"/>
      <c r="V1" s="115"/>
      <c r="W1" s="115"/>
      <c r="X1" s="115"/>
      <c r="Y1" s="115"/>
      <c r="Z1" s="115"/>
      <c r="AA1" s="115"/>
      <c r="AB1" s="113"/>
      <c r="AC1" s="113"/>
      <c r="AD1" s="113"/>
      <c r="AE1" s="113"/>
      <c r="AF1" s="113"/>
      <c r="AG1" s="113"/>
      <c r="AH1" s="116"/>
      <c r="AI1" s="116"/>
    </row>
    <row r="2" spans="1:128" s="117" customFormat="1" ht="11.25">
      <c r="A2" s="114"/>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row>
    <row r="3" spans="1:128" s="117" customFormat="1" ht="20.100000000000001" customHeight="1" thickBot="1">
      <c r="A3" s="118" t="s">
        <v>148</v>
      </c>
      <c r="B3" s="114"/>
      <c r="C3" s="114"/>
      <c r="D3" s="114"/>
      <c r="E3" s="118"/>
      <c r="F3" s="118"/>
      <c r="G3" s="118"/>
      <c r="H3" s="118"/>
      <c r="I3" s="119"/>
      <c r="J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c r="DJ3" s="118"/>
      <c r="DK3" s="118"/>
      <c r="DL3" s="118"/>
      <c r="DM3" s="118"/>
      <c r="DN3" s="118"/>
      <c r="DO3" s="118"/>
      <c r="DP3" s="118"/>
      <c r="DQ3" s="118"/>
      <c r="DR3" s="118"/>
      <c r="DS3" s="118"/>
      <c r="DT3" s="118"/>
      <c r="DU3" s="118"/>
      <c r="DV3" s="118"/>
      <c r="DW3" s="118"/>
      <c r="DX3" s="118"/>
    </row>
    <row r="4" spans="1:128" ht="31.5" customHeight="1">
      <c r="A4" s="712" t="s">
        <v>5</v>
      </c>
      <c r="B4" s="714" t="s">
        <v>228</v>
      </c>
      <c r="C4" s="716"/>
      <c r="D4" s="714" t="s">
        <v>356</v>
      </c>
      <c r="E4" s="716"/>
      <c r="F4" s="714" t="s">
        <v>357</v>
      </c>
      <c r="G4" s="716"/>
      <c r="H4" s="714" t="s">
        <v>358</v>
      </c>
      <c r="I4" s="715"/>
      <c r="J4" s="714" t="s">
        <v>359</v>
      </c>
      <c r="K4" s="715"/>
      <c r="L4" s="715"/>
    </row>
    <row r="5" spans="1:128" ht="31.5" customHeight="1" thickBot="1">
      <c r="A5" s="713"/>
      <c r="B5" s="121" t="s">
        <v>360</v>
      </c>
      <c r="C5" s="121" t="s">
        <v>284</v>
      </c>
      <c r="D5" s="121" t="s">
        <v>360</v>
      </c>
      <c r="E5" s="121" t="s">
        <v>284</v>
      </c>
      <c r="F5" s="121" t="s">
        <v>360</v>
      </c>
      <c r="G5" s="121" t="s">
        <v>284</v>
      </c>
      <c r="H5" s="121" t="s">
        <v>360</v>
      </c>
      <c r="I5" s="226" t="s">
        <v>284</v>
      </c>
      <c r="J5" s="121" t="s">
        <v>360</v>
      </c>
      <c r="K5" s="121" t="s">
        <v>285</v>
      </c>
      <c r="L5" s="226" t="s">
        <v>284</v>
      </c>
    </row>
    <row r="6" spans="1:128" ht="10.5" customHeight="1">
      <c r="A6" s="122"/>
      <c r="C6" s="227" t="s">
        <v>288</v>
      </c>
      <c r="E6" s="227" t="s">
        <v>288</v>
      </c>
      <c r="G6" s="227" t="s">
        <v>288</v>
      </c>
      <c r="I6" s="227" t="s">
        <v>288</v>
      </c>
      <c r="J6" s="228"/>
      <c r="K6" s="228"/>
      <c r="L6" s="229" t="s">
        <v>288</v>
      </c>
    </row>
    <row r="7" spans="1:128" ht="10.5" customHeight="1">
      <c r="A7" s="123" t="s">
        <v>24</v>
      </c>
      <c r="B7" s="230">
        <v>124</v>
      </c>
      <c r="C7" s="231">
        <v>431275</v>
      </c>
      <c r="D7" s="231">
        <v>118</v>
      </c>
      <c r="E7" s="231">
        <v>365683</v>
      </c>
      <c r="F7" s="231">
        <v>6</v>
      </c>
      <c r="G7" s="231">
        <v>65592</v>
      </c>
      <c r="H7" s="231" t="s">
        <v>191</v>
      </c>
      <c r="I7" s="231" t="s">
        <v>191</v>
      </c>
      <c r="J7" s="231">
        <v>16</v>
      </c>
      <c r="K7" s="231">
        <v>579</v>
      </c>
      <c r="L7" s="231">
        <v>7321</v>
      </c>
    </row>
    <row r="8" spans="1:128" ht="10.5" customHeight="1">
      <c r="A8" s="123"/>
      <c r="B8" s="124"/>
      <c r="C8" s="124"/>
      <c r="D8" s="124"/>
      <c r="E8" s="124"/>
      <c r="F8" s="124"/>
      <c r="G8" s="124"/>
      <c r="H8" s="124"/>
      <c r="I8" s="124"/>
      <c r="J8" s="232"/>
      <c r="K8" s="232"/>
      <c r="L8" s="232"/>
    </row>
    <row r="9" spans="1:128" ht="10.5" customHeight="1">
      <c r="A9" s="123" t="s">
        <v>26</v>
      </c>
      <c r="B9" s="230">
        <v>130</v>
      </c>
      <c r="C9" s="231">
        <v>514431</v>
      </c>
      <c r="D9" s="231">
        <v>121</v>
      </c>
      <c r="E9" s="231">
        <v>402582</v>
      </c>
      <c r="F9" s="231">
        <v>6</v>
      </c>
      <c r="G9" s="231">
        <v>57960</v>
      </c>
      <c r="H9" s="231">
        <v>3</v>
      </c>
      <c r="I9" s="231">
        <v>53889</v>
      </c>
      <c r="J9" s="231">
        <v>60</v>
      </c>
      <c r="K9" s="231">
        <v>2552</v>
      </c>
      <c r="L9" s="231">
        <v>33803</v>
      </c>
    </row>
    <row r="10" spans="1:128" ht="10.5" customHeight="1">
      <c r="A10" s="123"/>
      <c r="B10" s="124"/>
      <c r="C10" s="124"/>
      <c r="D10" s="124"/>
      <c r="E10" s="124"/>
      <c r="F10" s="124"/>
      <c r="G10" s="124"/>
      <c r="H10" s="124"/>
      <c r="I10" s="124"/>
      <c r="J10" s="232"/>
      <c r="K10" s="232"/>
      <c r="L10" s="232"/>
    </row>
    <row r="11" spans="1:128" ht="10.5" customHeight="1">
      <c r="A11" s="123" t="s">
        <v>29</v>
      </c>
      <c r="B11" s="230">
        <v>120</v>
      </c>
      <c r="C11" s="231">
        <v>432748</v>
      </c>
      <c r="D11" s="231">
        <v>109</v>
      </c>
      <c r="E11" s="231">
        <v>325348</v>
      </c>
      <c r="F11" s="231">
        <v>10</v>
      </c>
      <c r="G11" s="231">
        <v>103320</v>
      </c>
      <c r="H11" s="231">
        <v>1</v>
      </c>
      <c r="I11" s="231">
        <v>4080</v>
      </c>
      <c r="J11" s="231">
        <v>26</v>
      </c>
      <c r="K11" s="231">
        <v>1683</v>
      </c>
      <c r="L11" s="231">
        <v>18862</v>
      </c>
    </row>
    <row r="12" spans="1:128" ht="10.5" customHeight="1">
      <c r="A12" s="123"/>
      <c r="B12" s="231"/>
      <c r="C12" s="231"/>
      <c r="D12" s="231"/>
      <c r="E12" s="231"/>
      <c r="F12" s="231"/>
      <c r="G12" s="231"/>
      <c r="H12" s="231"/>
      <c r="I12" s="231"/>
      <c r="J12" s="231"/>
      <c r="K12" s="231"/>
      <c r="L12" s="231"/>
    </row>
    <row r="13" spans="1:128" ht="10.5" customHeight="1">
      <c r="A13" s="123"/>
      <c r="B13" s="124"/>
      <c r="C13" s="124"/>
      <c r="D13" s="124"/>
      <c r="E13" s="124"/>
      <c r="F13" s="124"/>
      <c r="G13" s="124"/>
      <c r="H13" s="124"/>
      <c r="I13" s="124"/>
      <c r="J13" s="232"/>
      <c r="K13" s="232"/>
      <c r="L13" s="232"/>
    </row>
    <row r="14" spans="1:128" ht="10.5" customHeight="1">
      <c r="A14" s="123" t="s">
        <v>188</v>
      </c>
      <c r="B14" s="230">
        <v>114</v>
      </c>
      <c r="C14" s="231">
        <v>416459</v>
      </c>
      <c r="D14" s="231">
        <v>107</v>
      </c>
      <c r="E14" s="231">
        <v>337877</v>
      </c>
      <c r="F14" s="231">
        <v>5</v>
      </c>
      <c r="G14" s="231">
        <v>57960</v>
      </c>
      <c r="H14" s="231">
        <v>2</v>
      </c>
      <c r="I14" s="231">
        <v>20622</v>
      </c>
      <c r="J14" s="231">
        <v>35</v>
      </c>
      <c r="K14" s="231">
        <v>1309</v>
      </c>
      <c r="L14" s="231">
        <v>11531</v>
      </c>
    </row>
    <row r="15" spans="1:128" ht="10.5" customHeight="1">
      <c r="A15" s="122"/>
      <c r="B15" s="124"/>
      <c r="C15" s="124"/>
      <c r="D15" s="124"/>
      <c r="E15" s="124"/>
      <c r="F15" s="124"/>
      <c r="G15" s="124"/>
      <c r="H15" s="124"/>
      <c r="I15" s="124"/>
      <c r="J15" s="232"/>
      <c r="K15" s="232"/>
      <c r="L15" s="232"/>
    </row>
    <row r="16" spans="1:128" ht="10.5" customHeight="1">
      <c r="A16" s="123" t="s">
        <v>170</v>
      </c>
      <c r="B16" s="124">
        <v>98</v>
      </c>
      <c r="C16" s="124">
        <v>330173</v>
      </c>
      <c r="D16" s="124">
        <v>93</v>
      </c>
      <c r="E16" s="124">
        <v>285173</v>
      </c>
      <c r="F16" s="124">
        <v>5</v>
      </c>
      <c r="G16" s="124">
        <v>45000</v>
      </c>
      <c r="H16" s="124" t="s">
        <v>191</v>
      </c>
      <c r="I16" s="124" t="s">
        <v>191</v>
      </c>
      <c r="J16" s="232">
        <v>32</v>
      </c>
      <c r="K16" s="232">
        <v>1097</v>
      </c>
      <c r="L16" s="232">
        <v>16364</v>
      </c>
    </row>
    <row r="17" spans="1:12" ht="10.5" customHeight="1">
      <c r="A17" s="122"/>
      <c r="B17" s="124"/>
      <c r="C17" s="124"/>
      <c r="D17" s="124"/>
      <c r="E17" s="124"/>
      <c r="F17" s="124"/>
      <c r="G17" s="124"/>
      <c r="H17" s="124"/>
      <c r="I17" s="124"/>
      <c r="J17" s="232"/>
      <c r="K17" s="232"/>
      <c r="L17" s="232"/>
    </row>
    <row r="18" spans="1:12" ht="10.5" customHeight="1">
      <c r="A18" s="123" t="s">
        <v>63</v>
      </c>
      <c r="B18" s="124">
        <v>100</v>
      </c>
      <c r="C18" s="124">
        <v>409254</v>
      </c>
      <c r="D18" s="124">
        <v>88</v>
      </c>
      <c r="E18" s="124">
        <v>285774</v>
      </c>
      <c r="F18" s="124">
        <v>9</v>
      </c>
      <c r="G18" s="124">
        <v>100080</v>
      </c>
      <c r="H18" s="231">
        <v>3</v>
      </c>
      <c r="I18" s="124">
        <v>23400</v>
      </c>
      <c r="J18" s="231">
        <v>35</v>
      </c>
      <c r="K18" s="232">
        <v>1374</v>
      </c>
      <c r="L18" s="232">
        <v>14948</v>
      </c>
    </row>
    <row r="19" spans="1:12" ht="10.5" customHeight="1">
      <c r="A19" s="123"/>
      <c r="B19" s="231"/>
      <c r="C19" s="231"/>
      <c r="D19" s="231"/>
      <c r="E19" s="231"/>
      <c r="F19" s="231"/>
      <c r="G19" s="231"/>
      <c r="H19" s="231"/>
      <c r="I19" s="231"/>
      <c r="J19" s="231"/>
      <c r="K19" s="231"/>
      <c r="L19" s="231"/>
    </row>
    <row r="20" spans="1:12" ht="10.5" customHeight="1">
      <c r="A20" s="125"/>
      <c r="B20" s="124"/>
      <c r="C20" s="124"/>
      <c r="D20" s="124"/>
      <c r="E20" s="124"/>
      <c r="F20" s="124"/>
      <c r="G20" s="124"/>
      <c r="H20" s="124"/>
      <c r="I20" s="124"/>
      <c r="J20" s="232"/>
      <c r="K20" s="232"/>
      <c r="L20" s="232"/>
    </row>
    <row r="21" spans="1:12" ht="10.5" customHeight="1">
      <c r="A21" s="123" t="s">
        <v>64</v>
      </c>
      <c r="B21" s="124">
        <v>90</v>
      </c>
      <c r="C21" s="124">
        <v>324066</v>
      </c>
      <c r="D21" s="124">
        <v>81</v>
      </c>
      <c r="E21" s="124">
        <v>257563</v>
      </c>
      <c r="F21" s="124">
        <v>7</v>
      </c>
      <c r="G21" s="124">
        <v>57312</v>
      </c>
      <c r="H21" s="232">
        <v>2</v>
      </c>
      <c r="I21" s="124">
        <v>9191</v>
      </c>
      <c r="J21" s="232">
        <v>5</v>
      </c>
      <c r="K21" s="232">
        <v>210</v>
      </c>
      <c r="L21" s="232">
        <v>3077</v>
      </c>
    </row>
    <row r="22" spans="1:12" ht="10.5" customHeight="1">
      <c r="A22" s="125"/>
      <c r="B22" s="124"/>
      <c r="C22" s="124"/>
      <c r="D22" s="124"/>
      <c r="E22" s="124"/>
      <c r="F22" s="124"/>
      <c r="G22" s="124"/>
      <c r="H22" s="124"/>
      <c r="I22" s="124"/>
      <c r="J22" s="232"/>
      <c r="K22" s="232"/>
      <c r="L22" s="232"/>
    </row>
    <row r="23" spans="1:12" ht="10.5" customHeight="1">
      <c r="A23" s="123" t="s">
        <v>65</v>
      </c>
      <c r="B23" s="124">
        <v>91</v>
      </c>
      <c r="C23" s="124">
        <v>403280</v>
      </c>
      <c r="D23" s="124">
        <v>80</v>
      </c>
      <c r="E23" s="124">
        <v>291553</v>
      </c>
      <c r="F23" s="124">
        <v>7</v>
      </c>
      <c r="G23" s="124">
        <v>64181</v>
      </c>
      <c r="H23" s="232">
        <v>4</v>
      </c>
      <c r="I23" s="124">
        <v>47546</v>
      </c>
      <c r="J23" s="232">
        <v>18</v>
      </c>
      <c r="K23" s="232">
        <v>992</v>
      </c>
      <c r="L23" s="232">
        <v>14868</v>
      </c>
    </row>
    <row r="24" spans="1:12" ht="10.5" customHeight="1">
      <c r="A24" s="125"/>
      <c r="B24" s="124"/>
      <c r="C24" s="124"/>
      <c r="D24" s="124"/>
      <c r="E24" s="124"/>
      <c r="F24" s="124"/>
      <c r="G24" s="124"/>
      <c r="H24" s="124"/>
      <c r="I24" s="124"/>
      <c r="J24" s="232"/>
      <c r="K24" s="232"/>
      <c r="L24" s="232"/>
    </row>
    <row r="25" spans="1:12" ht="10.5" customHeight="1">
      <c r="A25" s="123" t="s">
        <v>150</v>
      </c>
      <c r="B25" s="124">
        <v>76</v>
      </c>
      <c r="C25" s="124">
        <v>305855</v>
      </c>
      <c r="D25" s="124">
        <v>70</v>
      </c>
      <c r="E25" s="124">
        <v>224355</v>
      </c>
      <c r="F25" s="124">
        <v>6</v>
      </c>
      <c r="G25" s="124">
        <v>81500</v>
      </c>
      <c r="H25" s="232" t="s">
        <v>191</v>
      </c>
      <c r="I25" s="124" t="s">
        <v>191</v>
      </c>
      <c r="J25" s="232">
        <v>11</v>
      </c>
      <c r="K25" s="232">
        <v>398</v>
      </c>
      <c r="L25" s="232">
        <v>4676</v>
      </c>
    </row>
    <row r="26" spans="1:12" ht="10.5" customHeight="1">
      <c r="A26" s="123"/>
      <c r="B26" s="124"/>
      <c r="C26" s="124"/>
      <c r="D26" s="124"/>
      <c r="E26" s="124"/>
      <c r="F26" s="124"/>
      <c r="G26" s="124"/>
      <c r="H26" s="232"/>
      <c r="I26" s="124"/>
      <c r="J26" s="232"/>
      <c r="K26" s="232"/>
      <c r="L26" s="232"/>
    </row>
    <row r="27" spans="1:12" ht="10.5" customHeight="1">
      <c r="A27" s="125"/>
      <c r="B27" s="124"/>
      <c r="C27" s="124"/>
      <c r="D27" s="124"/>
      <c r="E27" s="124"/>
      <c r="F27" s="124"/>
      <c r="G27" s="124"/>
      <c r="H27" s="124"/>
      <c r="I27" s="124"/>
      <c r="J27" s="232"/>
      <c r="K27" s="232"/>
      <c r="L27" s="232"/>
    </row>
    <row r="28" spans="1:12" ht="10.5" customHeight="1">
      <c r="A28" s="123" t="s">
        <v>23</v>
      </c>
      <c r="B28" s="124">
        <v>76</v>
      </c>
      <c r="C28" s="124">
        <v>293269</v>
      </c>
      <c r="D28" s="124">
        <v>65</v>
      </c>
      <c r="E28" s="124">
        <v>178643</v>
      </c>
      <c r="F28" s="124">
        <v>9</v>
      </c>
      <c r="G28" s="124">
        <v>99043</v>
      </c>
      <c r="H28" s="124">
        <v>2</v>
      </c>
      <c r="I28" s="124">
        <v>15583</v>
      </c>
      <c r="J28" s="232">
        <v>48</v>
      </c>
      <c r="K28" s="232">
        <v>1527</v>
      </c>
      <c r="L28" s="232">
        <v>24736</v>
      </c>
    </row>
    <row r="29" spans="1:12" ht="10.5" customHeight="1">
      <c r="A29" s="123"/>
      <c r="B29" s="124"/>
      <c r="C29" s="124"/>
      <c r="D29" s="124"/>
      <c r="E29" s="124"/>
      <c r="F29" s="124"/>
      <c r="G29" s="124"/>
      <c r="H29" s="124"/>
      <c r="I29" s="124"/>
      <c r="J29" s="232"/>
      <c r="K29" s="232"/>
      <c r="L29" s="232"/>
    </row>
    <row r="30" spans="1:12" ht="10.5" customHeight="1">
      <c r="A30" s="123"/>
      <c r="B30" s="124"/>
      <c r="C30" s="124"/>
      <c r="D30" s="124"/>
      <c r="E30" s="124"/>
      <c r="F30" s="124"/>
      <c r="G30" s="124"/>
      <c r="H30" s="124"/>
      <c r="I30" s="124"/>
      <c r="J30" s="232"/>
      <c r="K30" s="232"/>
      <c r="L30" s="232"/>
    </row>
    <row r="31" spans="1:12" ht="10.5" customHeight="1">
      <c r="A31" s="125" t="s">
        <v>25</v>
      </c>
      <c r="B31" s="124">
        <v>1</v>
      </c>
      <c r="C31" s="124">
        <v>5760</v>
      </c>
      <c r="D31" s="124" t="s">
        <v>191</v>
      </c>
      <c r="E31" s="124" t="s">
        <v>191</v>
      </c>
      <c r="F31" s="124">
        <v>1</v>
      </c>
      <c r="G31" s="124">
        <v>5760</v>
      </c>
      <c r="H31" s="124" t="s">
        <v>191</v>
      </c>
      <c r="I31" s="124" t="s">
        <v>191</v>
      </c>
      <c r="J31" s="232" t="s">
        <v>191</v>
      </c>
      <c r="K31" s="232" t="s">
        <v>191</v>
      </c>
      <c r="L31" s="232" t="s">
        <v>191</v>
      </c>
    </row>
    <row r="32" spans="1:12" ht="10.5" customHeight="1">
      <c r="A32" s="125" t="s">
        <v>289</v>
      </c>
      <c r="B32" s="124">
        <v>5</v>
      </c>
      <c r="C32" s="124">
        <v>20850</v>
      </c>
      <c r="D32" s="124">
        <v>4</v>
      </c>
      <c r="E32" s="124">
        <v>7890</v>
      </c>
      <c r="F32" s="124">
        <v>1</v>
      </c>
      <c r="G32" s="124">
        <v>12960</v>
      </c>
      <c r="H32" s="124" t="s">
        <v>191</v>
      </c>
      <c r="I32" s="124" t="s">
        <v>191</v>
      </c>
      <c r="J32" s="232">
        <v>2</v>
      </c>
      <c r="K32" s="232">
        <v>58</v>
      </c>
      <c r="L32" s="232">
        <v>1025</v>
      </c>
    </row>
    <row r="33" spans="1:12" ht="10.5" customHeight="1">
      <c r="A33" s="125" t="s">
        <v>290</v>
      </c>
      <c r="B33" s="124">
        <v>11</v>
      </c>
      <c r="C33" s="124">
        <v>28340</v>
      </c>
      <c r="D33" s="124">
        <v>11</v>
      </c>
      <c r="E33" s="124">
        <v>28340</v>
      </c>
      <c r="F33" s="124" t="s">
        <v>191</v>
      </c>
      <c r="G33" s="124" t="s">
        <v>191</v>
      </c>
      <c r="H33" s="124" t="s">
        <v>191</v>
      </c>
      <c r="I33" s="124" t="s">
        <v>191</v>
      </c>
      <c r="J33" s="232">
        <v>1</v>
      </c>
      <c r="K33" s="232">
        <v>30</v>
      </c>
      <c r="L33" s="232">
        <v>200</v>
      </c>
    </row>
    <row r="34" spans="1:12" ht="10.5" customHeight="1">
      <c r="A34" s="123"/>
      <c r="B34" s="124"/>
      <c r="C34" s="124"/>
      <c r="D34" s="124"/>
      <c r="E34" s="124"/>
      <c r="F34" s="124"/>
      <c r="G34" s="124"/>
      <c r="H34" s="124"/>
      <c r="I34" s="124"/>
      <c r="J34" s="232"/>
      <c r="K34" s="232"/>
      <c r="L34" s="232"/>
    </row>
    <row r="35" spans="1:12" ht="10.5" customHeight="1">
      <c r="A35" s="125" t="s">
        <v>291</v>
      </c>
      <c r="B35" s="124">
        <v>5</v>
      </c>
      <c r="C35" s="124">
        <v>10940</v>
      </c>
      <c r="D35" s="124">
        <v>5</v>
      </c>
      <c r="E35" s="124">
        <v>10940</v>
      </c>
      <c r="F35" s="124" t="s">
        <v>191</v>
      </c>
      <c r="G35" s="124" t="s">
        <v>191</v>
      </c>
      <c r="H35" s="124" t="s">
        <v>191</v>
      </c>
      <c r="I35" s="124" t="s">
        <v>191</v>
      </c>
      <c r="J35" s="232">
        <v>1</v>
      </c>
      <c r="K35" s="232">
        <v>31</v>
      </c>
      <c r="L35" s="232">
        <v>207</v>
      </c>
    </row>
    <row r="36" spans="1:12" ht="10.5" customHeight="1">
      <c r="A36" s="125" t="s">
        <v>292</v>
      </c>
      <c r="B36" s="124">
        <v>3</v>
      </c>
      <c r="C36" s="124">
        <v>10860</v>
      </c>
      <c r="D36" s="124">
        <v>3</v>
      </c>
      <c r="E36" s="124">
        <v>10860</v>
      </c>
      <c r="F36" s="124" t="s">
        <v>191</v>
      </c>
      <c r="G36" s="124" t="s">
        <v>191</v>
      </c>
      <c r="H36" s="124" t="s">
        <v>191</v>
      </c>
      <c r="I36" s="124" t="s">
        <v>191</v>
      </c>
      <c r="J36" s="232">
        <v>13</v>
      </c>
      <c r="K36" s="232">
        <v>390</v>
      </c>
      <c r="L36" s="232">
        <v>5731</v>
      </c>
    </row>
    <row r="37" spans="1:12" ht="10.5" customHeight="1">
      <c r="A37" s="125" t="s">
        <v>293</v>
      </c>
      <c r="B37" s="124">
        <v>11</v>
      </c>
      <c r="C37" s="124">
        <v>40532</v>
      </c>
      <c r="D37" s="124">
        <v>10</v>
      </c>
      <c r="E37" s="124">
        <v>32612</v>
      </c>
      <c r="F37" s="124">
        <v>1</v>
      </c>
      <c r="G37" s="124">
        <v>7920</v>
      </c>
      <c r="H37" s="124" t="s">
        <v>191</v>
      </c>
      <c r="I37" s="124" t="s">
        <v>191</v>
      </c>
      <c r="J37" s="232">
        <v>14</v>
      </c>
      <c r="K37" s="232">
        <v>433</v>
      </c>
      <c r="L37" s="232">
        <v>6854</v>
      </c>
    </row>
    <row r="38" spans="1:12" ht="10.5" customHeight="1">
      <c r="A38" s="125"/>
      <c r="B38" s="124"/>
      <c r="C38" s="124"/>
      <c r="D38" s="124"/>
      <c r="E38" s="124"/>
      <c r="F38" s="124"/>
      <c r="G38" s="124"/>
      <c r="H38" s="124"/>
      <c r="I38" s="124"/>
      <c r="J38" s="232"/>
      <c r="K38" s="232"/>
      <c r="L38" s="232"/>
    </row>
    <row r="39" spans="1:12" ht="10.5" customHeight="1">
      <c r="A39" s="123"/>
      <c r="B39" s="124"/>
      <c r="C39" s="124"/>
      <c r="D39" s="124"/>
      <c r="E39" s="124"/>
      <c r="F39" s="124"/>
      <c r="G39" s="124"/>
      <c r="H39" s="124"/>
      <c r="I39" s="124"/>
      <c r="J39" s="232"/>
      <c r="K39" s="232"/>
      <c r="L39" s="232"/>
    </row>
    <row r="40" spans="1:12" ht="10.5" customHeight="1">
      <c r="A40" s="125" t="s">
        <v>294</v>
      </c>
      <c r="B40" s="124">
        <v>7</v>
      </c>
      <c r="C40" s="124">
        <v>10530</v>
      </c>
      <c r="D40" s="124">
        <v>7</v>
      </c>
      <c r="E40" s="124">
        <v>10530</v>
      </c>
      <c r="F40" s="124" t="s">
        <v>191</v>
      </c>
      <c r="G40" s="124" t="s">
        <v>191</v>
      </c>
      <c r="H40" s="124" t="s">
        <v>191</v>
      </c>
      <c r="I40" s="124" t="s">
        <v>191</v>
      </c>
      <c r="J40" s="232">
        <v>13</v>
      </c>
      <c r="K40" s="232">
        <v>403</v>
      </c>
      <c r="L40" s="232">
        <v>6294</v>
      </c>
    </row>
    <row r="41" spans="1:12" ht="10.5" customHeight="1">
      <c r="A41" s="125" t="s">
        <v>295</v>
      </c>
      <c r="B41" s="124">
        <v>5</v>
      </c>
      <c r="C41" s="124">
        <v>24740</v>
      </c>
      <c r="D41" s="124">
        <v>4</v>
      </c>
      <c r="E41" s="124">
        <v>11060</v>
      </c>
      <c r="F41" s="124">
        <v>1</v>
      </c>
      <c r="G41" s="124">
        <v>13680</v>
      </c>
      <c r="H41" s="124" t="s">
        <v>191</v>
      </c>
      <c r="I41" s="124" t="s">
        <v>191</v>
      </c>
      <c r="J41" s="232">
        <v>1</v>
      </c>
      <c r="K41" s="232">
        <v>92</v>
      </c>
      <c r="L41" s="232">
        <v>3710</v>
      </c>
    </row>
    <row r="42" spans="1:12" ht="10.5" customHeight="1">
      <c r="A42" s="125" t="s">
        <v>296</v>
      </c>
      <c r="B42" s="124">
        <v>4</v>
      </c>
      <c r="C42" s="124">
        <v>10920</v>
      </c>
      <c r="D42" s="124">
        <v>4</v>
      </c>
      <c r="E42" s="124">
        <v>10920</v>
      </c>
      <c r="F42" s="124" t="s">
        <v>191</v>
      </c>
      <c r="G42" s="124" t="s">
        <v>191</v>
      </c>
      <c r="H42" s="124" t="s">
        <v>191</v>
      </c>
      <c r="I42" s="124" t="s">
        <v>191</v>
      </c>
      <c r="J42" s="232" t="s">
        <v>191</v>
      </c>
      <c r="K42" s="232" t="s">
        <v>191</v>
      </c>
      <c r="L42" s="232" t="s">
        <v>191</v>
      </c>
    </row>
    <row r="43" spans="1:12" ht="10.5" customHeight="1">
      <c r="A43" s="123"/>
      <c r="B43" s="124"/>
      <c r="C43" s="124"/>
      <c r="D43" s="124"/>
      <c r="E43" s="124"/>
      <c r="F43" s="124"/>
      <c r="G43" s="124"/>
      <c r="H43" s="124"/>
      <c r="I43" s="124"/>
      <c r="J43" s="232"/>
      <c r="K43" s="232"/>
      <c r="L43" s="232"/>
    </row>
    <row r="44" spans="1:12" ht="10.5" customHeight="1">
      <c r="A44" s="125" t="s">
        <v>39</v>
      </c>
      <c r="B44" s="124">
        <v>6</v>
      </c>
      <c r="C44" s="124">
        <v>37013</v>
      </c>
      <c r="D44" s="124">
        <v>4</v>
      </c>
      <c r="E44" s="124">
        <v>10690</v>
      </c>
      <c r="F44" s="124">
        <v>2</v>
      </c>
      <c r="G44" s="124">
        <v>26323</v>
      </c>
      <c r="H44" s="124" t="s">
        <v>191</v>
      </c>
      <c r="I44" s="124" t="s">
        <v>191</v>
      </c>
      <c r="J44" s="232" t="s">
        <v>191</v>
      </c>
      <c r="K44" s="232" t="s">
        <v>191</v>
      </c>
      <c r="L44" s="232" t="s">
        <v>191</v>
      </c>
    </row>
    <row r="45" spans="1:12" ht="10.5" customHeight="1">
      <c r="A45" s="125" t="s">
        <v>297</v>
      </c>
      <c r="B45" s="124">
        <v>8</v>
      </c>
      <c r="C45" s="124">
        <v>36043</v>
      </c>
      <c r="D45" s="124">
        <v>6</v>
      </c>
      <c r="E45" s="124">
        <v>20460</v>
      </c>
      <c r="F45" s="124" t="s">
        <v>191</v>
      </c>
      <c r="G45" s="124" t="s">
        <v>191</v>
      </c>
      <c r="H45" s="124">
        <v>2</v>
      </c>
      <c r="I45" s="124">
        <v>15583</v>
      </c>
      <c r="J45" s="232">
        <v>1</v>
      </c>
      <c r="K45" s="232">
        <v>34</v>
      </c>
      <c r="L45" s="232">
        <v>270</v>
      </c>
    </row>
    <row r="46" spans="1:12" ht="10.5" customHeight="1">
      <c r="A46" s="125" t="s">
        <v>298</v>
      </c>
      <c r="B46" s="124">
        <v>10</v>
      </c>
      <c r="C46" s="124">
        <v>56740</v>
      </c>
      <c r="D46" s="124">
        <v>7</v>
      </c>
      <c r="E46" s="124">
        <v>24340</v>
      </c>
      <c r="F46" s="124">
        <v>3</v>
      </c>
      <c r="G46" s="124">
        <v>32400</v>
      </c>
      <c r="H46" s="124" t="s">
        <v>191</v>
      </c>
      <c r="I46" s="124" t="s">
        <v>191</v>
      </c>
      <c r="J46" s="232">
        <v>2</v>
      </c>
      <c r="K46" s="232">
        <v>56</v>
      </c>
      <c r="L46" s="232">
        <v>444</v>
      </c>
    </row>
    <row r="47" spans="1:12" ht="10.5" customHeight="1">
      <c r="A47" s="125"/>
      <c r="B47" s="124"/>
      <c r="C47" s="124"/>
      <c r="D47" s="124"/>
      <c r="E47" s="124"/>
      <c r="F47" s="124"/>
      <c r="G47" s="124"/>
      <c r="H47" s="124"/>
      <c r="I47" s="124"/>
      <c r="J47" s="232"/>
      <c r="K47" s="232"/>
      <c r="L47" s="232"/>
    </row>
    <row r="48" spans="1:12" ht="10.5" customHeight="1">
      <c r="A48" s="125"/>
      <c r="B48" s="124"/>
      <c r="C48" s="124"/>
      <c r="D48" s="124"/>
      <c r="E48" s="124"/>
      <c r="F48" s="124"/>
      <c r="G48" s="124"/>
      <c r="H48" s="124"/>
      <c r="I48" s="124"/>
      <c r="J48" s="232"/>
      <c r="K48" s="232"/>
      <c r="L48" s="232"/>
    </row>
    <row r="49" spans="1:13" ht="10.5" customHeight="1">
      <c r="A49" s="123" t="s">
        <v>362</v>
      </c>
      <c r="B49" s="124">
        <f>SUM(B52:B63)</f>
        <v>39</v>
      </c>
      <c r="C49" s="124">
        <f t="shared" ref="C49:K49" si="0">SUM(C52:C63)</f>
        <v>136810</v>
      </c>
      <c r="D49" s="124">
        <f t="shared" si="0"/>
        <v>36</v>
      </c>
      <c r="E49" s="124">
        <f t="shared" si="0"/>
        <v>107380</v>
      </c>
      <c r="F49" s="124">
        <f t="shared" si="0"/>
        <v>3</v>
      </c>
      <c r="G49" s="124">
        <f t="shared" si="0"/>
        <v>29520</v>
      </c>
      <c r="H49" s="124" t="s">
        <v>191</v>
      </c>
      <c r="I49" s="124" t="s">
        <v>191</v>
      </c>
      <c r="J49" s="124">
        <f t="shared" si="0"/>
        <v>18</v>
      </c>
      <c r="K49" s="124">
        <f t="shared" si="0"/>
        <v>1009</v>
      </c>
      <c r="L49" s="124">
        <f>SUM(L52:L63)</f>
        <v>10607</v>
      </c>
    </row>
    <row r="50" spans="1:13" ht="10.5" customHeight="1">
      <c r="A50" s="123"/>
      <c r="B50" s="124"/>
      <c r="C50" s="124"/>
      <c r="D50" s="124"/>
      <c r="E50" s="124"/>
      <c r="F50" s="124"/>
      <c r="G50" s="124"/>
      <c r="H50" s="124"/>
      <c r="I50" s="124"/>
      <c r="J50" s="232"/>
      <c r="K50" s="232"/>
      <c r="L50" s="232"/>
    </row>
    <row r="51" spans="1:13" ht="10.5" customHeight="1">
      <c r="A51" s="123"/>
      <c r="B51" s="124"/>
      <c r="C51" s="124"/>
      <c r="D51" s="124"/>
      <c r="E51" s="124"/>
      <c r="F51" s="124"/>
      <c r="G51" s="124"/>
      <c r="H51" s="124"/>
      <c r="I51" s="124"/>
      <c r="J51" s="232"/>
      <c r="K51" s="232"/>
      <c r="L51" s="232"/>
    </row>
    <row r="52" spans="1:13" ht="10.5" customHeight="1">
      <c r="A52" s="125" t="s">
        <v>363</v>
      </c>
      <c r="B52" s="124">
        <v>4</v>
      </c>
      <c r="C52" s="124">
        <v>8340</v>
      </c>
      <c r="D52" s="124">
        <v>4</v>
      </c>
      <c r="E52" s="124">
        <v>8340</v>
      </c>
      <c r="F52" s="124" t="s">
        <v>191</v>
      </c>
      <c r="G52" s="124" t="s">
        <v>191</v>
      </c>
      <c r="H52" s="124" t="s">
        <v>191</v>
      </c>
      <c r="I52" s="124" t="s">
        <v>191</v>
      </c>
      <c r="J52" s="177">
        <v>1</v>
      </c>
      <c r="K52" s="177">
        <v>31</v>
      </c>
      <c r="L52" s="177">
        <f>ROUND('第14表 (行方不明円単位)'!L52/1000,0)</f>
        <v>101</v>
      </c>
      <c r="M52" s="15"/>
    </row>
    <row r="53" spans="1:13" ht="10.5" customHeight="1">
      <c r="A53" s="125" t="s">
        <v>289</v>
      </c>
      <c r="B53" s="124">
        <v>7</v>
      </c>
      <c r="C53" s="124">
        <v>25870</v>
      </c>
      <c r="D53" s="124">
        <v>7</v>
      </c>
      <c r="E53" s="124">
        <v>25870</v>
      </c>
      <c r="F53" s="124" t="s">
        <v>191</v>
      </c>
      <c r="G53" s="124" t="s">
        <v>191</v>
      </c>
      <c r="H53" s="124" t="s">
        <v>191</v>
      </c>
      <c r="I53" s="124" t="s">
        <v>191</v>
      </c>
      <c r="J53" s="177" t="s">
        <v>191</v>
      </c>
      <c r="K53" s="177" t="s">
        <v>191</v>
      </c>
      <c r="L53" s="177" t="s">
        <v>191</v>
      </c>
      <c r="M53" s="15"/>
    </row>
    <row r="54" spans="1:13" ht="10.5" customHeight="1">
      <c r="A54" s="125" t="s">
        <v>290</v>
      </c>
      <c r="B54" s="124">
        <v>5</v>
      </c>
      <c r="C54" s="124">
        <v>24540</v>
      </c>
      <c r="D54" s="124">
        <v>4</v>
      </c>
      <c r="E54" s="124">
        <v>15180</v>
      </c>
      <c r="F54" s="124">
        <v>1</v>
      </c>
      <c r="G54" s="124">
        <v>9360</v>
      </c>
      <c r="H54" s="124" t="s">
        <v>191</v>
      </c>
      <c r="I54" s="124" t="s">
        <v>191</v>
      </c>
      <c r="J54" s="177">
        <v>1</v>
      </c>
      <c r="K54" s="177">
        <v>32</v>
      </c>
      <c r="L54" s="177">
        <f>ROUND('第14表 (行方不明円単位)'!L54/1000,0)</f>
        <v>393</v>
      </c>
      <c r="M54" s="15"/>
    </row>
    <row r="55" spans="1:13" ht="10.5" customHeight="1">
      <c r="A55" s="123"/>
      <c r="B55" s="124"/>
      <c r="C55" s="124"/>
      <c r="D55" s="124"/>
      <c r="E55" s="124"/>
      <c r="F55" s="124"/>
      <c r="G55" s="124"/>
      <c r="H55" s="124"/>
      <c r="I55" s="124"/>
      <c r="J55" s="177"/>
      <c r="K55" s="177"/>
      <c r="L55" s="177">
        <f>ROUND('第14表 (行方不明円単位)'!L55/1000,0)</f>
        <v>0</v>
      </c>
      <c r="M55" s="15"/>
    </row>
    <row r="56" spans="1:13" ht="10.5" customHeight="1">
      <c r="A56" s="125" t="s">
        <v>291</v>
      </c>
      <c r="B56" s="124">
        <v>7</v>
      </c>
      <c r="C56" s="124">
        <v>14360</v>
      </c>
      <c r="D56" s="124">
        <v>7</v>
      </c>
      <c r="E56" s="124">
        <v>14360</v>
      </c>
      <c r="F56" s="124" t="s">
        <v>191</v>
      </c>
      <c r="G56" s="124" t="s">
        <v>191</v>
      </c>
      <c r="H56" s="124" t="s">
        <v>191</v>
      </c>
      <c r="I56" s="124" t="s">
        <v>191</v>
      </c>
      <c r="J56" s="177">
        <v>5</v>
      </c>
      <c r="K56" s="177">
        <v>329</v>
      </c>
      <c r="L56" s="177">
        <f>ROUND('第14表 (行方不明円単位)'!L56/1000,0)</f>
        <v>3154</v>
      </c>
      <c r="M56" s="15"/>
    </row>
    <row r="57" spans="1:13" ht="10.5" customHeight="1">
      <c r="A57" s="125" t="s">
        <v>292</v>
      </c>
      <c r="B57" s="124" t="s">
        <v>191</v>
      </c>
      <c r="C57" s="124" t="s">
        <v>191</v>
      </c>
      <c r="D57" s="124" t="s">
        <v>191</v>
      </c>
      <c r="E57" s="124" t="s">
        <v>191</v>
      </c>
      <c r="F57" s="124" t="s">
        <v>191</v>
      </c>
      <c r="G57" s="124" t="s">
        <v>191</v>
      </c>
      <c r="H57" s="124" t="s">
        <v>191</v>
      </c>
      <c r="I57" s="124" t="s">
        <v>191</v>
      </c>
      <c r="J57" s="177">
        <v>1</v>
      </c>
      <c r="K57" s="177">
        <v>29</v>
      </c>
      <c r="L57" s="177">
        <f>ROUND('第14表 (行方不明円単位)'!L57/1000,0)</f>
        <v>367</v>
      </c>
      <c r="M57" s="15"/>
    </row>
    <row r="58" spans="1:13" ht="10.5" customHeight="1">
      <c r="A58" s="125" t="s">
        <v>293</v>
      </c>
      <c r="B58" s="124">
        <v>2</v>
      </c>
      <c r="C58" s="124">
        <v>4560</v>
      </c>
      <c r="D58" s="124">
        <v>2</v>
      </c>
      <c r="E58" s="124">
        <v>4650</v>
      </c>
      <c r="F58" s="124" t="s">
        <v>191</v>
      </c>
      <c r="G58" s="124" t="s">
        <v>191</v>
      </c>
      <c r="H58" s="124" t="s">
        <v>191</v>
      </c>
      <c r="I58" s="124" t="s">
        <v>191</v>
      </c>
      <c r="J58" s="177" t="s">
        <v>191</v>
      </c>
      <c r="K58" s="177" t="s">
        <v>191</v>
      </c>
      <c r="L58" s="177" t="s">
        <v>191</v>
      </c>
      <c r="M58" s="15"/>
    </row>
    <row r="59" spans="1:13" ht="10.5" customHeight="1">
      <c r="A59" s="125"/>
      <c r="B59" s="124"/>
      <c r="C59" s="124"/>
      <c r="D59" s="124"/>
      <c r="E59" s="124"/>
      <c r="F59" s="124"/>
      <c r="G59" s="124"/>
      <c r="H59" s="124"/>
      <c r="I59" s="124"/>
      <c r="J59" s="177"/>
      <c r="K59" s="177"/>
      <c r="L59" s="177">
        <f>ROUND('第14表 (行方不明円単位)'!L59/1000,0)</f>
        <v>0</v>
      </c>
      <c r="M59" s="15"/>
    </row>
    <row r="60" spans="1:13" ht="10.5" customHeight="1">
      <c r="A60" s="123"/>
      <c r="B60" s="124"/>
      <c r="C60" s="124"/>
      <c r="D60" s="124"/>
      <c r="E60" s="124"/>
      <c r="F60" s="124"/>
      <c r="G60" s="124"/>
      <c r="H60" s="124"/>
      <c r="I60" s="124"/>
      <c r="J60" s="177"/>
      <c r="K60" s="177"/>
      <c r="L60" s="177">
        <f>ROUND('第14表 (行方不明円単位)'!L60/1000,0)</f>
        <v>0</v>
      </c>
      <c r="M60" s="15"/>
    </row>
    <row r="61" spans="1:13" ht="10.5" customHeight="1">
      <c r="A61" s="125" t="s">
        <v>294</v>
      </c>
      <c r="B61" s="124">
        <v>5</v>
      </c>
      <c r="C61" s="124">
        <v>13328</v>
      </c>
      <c r="D61" s="124">
        <v>4</v>
      </c>
      <c r="E61" s="124">
        <v>9800</v>
      </c>
      <c r="F61" s="124">
        <v>1</v>
      </c>
      <c r="G61" s="124">
        <v>3528</v>
      </c>
      <c r="H61" s="124" t="s">
        <v>191</v>
      </c>
      <c r="I61" s="124" t="s">
        <v>191</v>
      </c>
      <c r="J61" s="177" t="s">
        <v>191</v>
      </c>
      <c r="K61" s="177" t="s">
        <v>191</v>
      </c>
      <c r="L61" s="177" t="s">
        <v>191</v>
      </c>
      <c r="M61" s="15"/>
    </row>
    <row r="62" spans="1:13" ht="10.5" customHeight="1">
      <c r="A62" s="125" t="s">
        <v>295</v>
      </c>
      <c r="B62" s="124">
        <v>9</v>
      </c>
      <c r="C62" s="124">
        <v>45812</v>
      </c>
      <c r="D62" s="124">
        <v>8</v>
      </c>
      <c r="E62" s="124">
        <v>29180</v>
      </c>
      <c r="F62" s="124">
        <v>1</v>
      </c>
      <c r="G62" s="124">
        <v>16632</v>
      </c>
      <c r="H62" s="124" t="s">
        <v>191</v>
      </c>
      <c r="I62" s="124" t="s">
        <v>191</v>
      </c>
      <c r="J62" s="177">
        <v>5</v>
      </c>
      <c r="K62" s="177">
        <v>382</v>
      </c>
      <c r="L62" s="177">
        <f>ROUND('第14表 (行方不明円単位)'!L62/1000,0)</f>
        <v>1883</v>
      </c>
      <c r="M62" s="15"/>
    </row>
    <row r="63" spans="1:13" ht="10.5" customHeight="1">
      <c r="A63" s="125" t="s">
        <v>296</v>
      </c>
      <c r="B63" s="124" t="s">
        <v>191</v>
      </c>
      <c r="C63" s="124" t="s">
        <v>191</v>
      </c>
      <c r="D63" s="124" t="s">
        <v>191</v>
      </c>
      <c r="E63" s="124" t="s">
        <v>191</v>
      </c>
      <c r="F63" s="124" t="s">
        <v>191</v>
      </c>
      <c r="G63" s="124" t="s">
        <v>191</v>
      </c>
      <c r="H63" s="124" t="s">
        <v>191</v>
      </c>
      <c r="I63" s="124" t="s">
        <v>191</v>
      </c>
      <c r="J63" s="177">
        <v>5</v>
      </c>
      <c r="K63" s="177">
        <v>206</v>
      </c>
      <c r="L63" s="177">
        <f>ROUND('第14表 (行方不明円単位)'!L63/1000,0)</f>
        <v>4709</v>
      </c>
      <c r="M63" s="15"/>
    </row>
    <row r="64" spans="1:13" ht="10.5" customHeight="1">
      <c r="A64" s="123"/>
      <c r="B64" s="124"/>
      <c r="C64" s="124"/>
      <c r="D64" s="124"/>
      <c r="E64" s="124"/>
      <c r="F64" s="124"/>
      <c r="G64" s="124"/>
      <c r="H64" s="124"/>
      <c r="I64" s="124"/>
      <c r="J64" s="177"/>
      <c r="K64" s="177"/>
      <c r="L64" s="177"/>
      <c r="M64" s="15"/>
    </row>
    <row r="65" spans="1:13" ht="10.5" customHeight="1">
      <c r="A65" s="125"/>
      <c r="B65" s="124"/>
      <c r="C65" s="124"/>
      <c r="D65" s="124"/>
      <c r="E65" s="124"/>
      <c r="F65" s="124"/>
      <c r="G65" s="124"/>
      <c r="H65" s="124"/>
      <c r="I65" s="124"/>
      <c r="J65" s="177"/>
      <c r="K65" s="177"/>
      <c r="L65" s="177"/>
      <c r="M65" s="15"/>
    </row>
    <row r="66" spans="1:13" ht="10.5" customHeight="1">
      <c r="A66" s="125"/>
      <c r="B66" s="124"/>
      <c r="C66" s="124"/>
      <c r="D66" s="124"/>
      <c r="E66" s="124"/>
      <c r="F66" s="124"/>
      <c r="G66" s="124"/>
      <c r="H66" s="124"/>
      <c r="I66" s="124"/>
      <c r="J66" s="232"/>
      <c r="K66" s="177"/>
      <c r="L66" s="232"/>
    </row>
    <row r="67" spans="1:13" ht="10.5" customHeight="1">
      <c r="A67" s="125"/>
      <c r="B67" s="124"/>
      <c r="C67" s="124"/>
      <c r="D67" s="124"/>
      <c r="E67" s="124"/>
      <c r="F67" s="124"/>
      <c r="G67" s="124"/>
      <c r="H67" s="124"/>
      <c r="I67" s="124"/>
      <c r="J67" s="124"/>
      <c r="K67" s="124"/>
      <c r="L67" s="124"/>
    </row>
    <row r="68" spans="1:13" ht="10.5" customHeight="1" thickBot="1">
      <c r="A68" s="126"/>
      <c r="B68" s="225"/>
      <c r="C68" s="225"/>
      <c r="D68" s="225"/>
      <c r="E68" s="225"/>
      <c r="F68" s="225"/>
      <c r="G68" s="225"/>
      <c r="H68" s="225"/>
      <c r="I68" s="225"/>
      <c r="J68" s="225"/>
      <c r="K68" s="225"/>
      <c r="L68" s="225"/>
    </row>
    <row r="69" spans="1:13" ht="2.25" customHeight="1">
      <c r="A69" s="233"/>
      <c r="B69" s="234"/>
      <c r="C69" s="234"/>
      <c r="D69" s="234"/>
      <c r="E69" s="234"/>
      <c r="F69" s="234"/>
      <c r="G69" s="234"/>
      <c r="H69" s="234"/>
      <c r="I69" s="234"/>
      <c r="J69" s="234"/>
      <c r="K69" s="234"/>
      <c r="L69" s="234"/>
    </row>
    <row r="70" spans="1:13" ht="15.75" customHeight="1">
      <c r="A70" s="953" t="s">
        <v>361</v>
      </c>
      <c r="B70" s="953"/>
      <c r="C70" s="953"/>
      <c r="D70" s="953"/>
      <c r="E70" s="953"/>
      <c r="F70" s="953"/>
      <c r="G70" s="953"/>
      <c r="H70" s="953"/>
      <c r="I70" s="953"/>
      <c r="J70" s="953"/>
      <c r="K70" s="953"/>
      <c r="L70" s="953"/>
    </row>
    <row r="71" spans="1:13" ht="14.25" customHeight="1">
      <c r="A71" s="235"/>
      <c r="B71" s="235"/>
      <c r="C71" s="235"/>
      <c r="D71" s="235"/>
      <c r="E71" s="235"/>
      <c r="F71" s="235"/>
      <c r="G71" s="235"/>
      <c r="H71" s="235"/>
      <c r="I71" s="235"/>
      <c r="J71" s="235"/>
      <c r="K71" s="235"/>
      <c r="L71" s="235"/>
    </row>
  </sheetData>
  <mergeCells count="8">
    <mergeCell ref="A70:L70"/>
    <mergeCell ref="A1:L1"/>
    <mergeCell ref="A4:A5"/>
    <mergeCell ref="B4:C4"/>
    <mergeCell ref="D4:E4"/>
    <mergeCell ref="F4:G4"/>
    <mergeCell ref="H4:I4"/>
    <mergeCell ref="J4:L4"/>
  </mergeCells>
  <phoneticPr fontId="1"/>
  <printOptions horizontalCentered="1"/>
  <pageMargins left="0.51181102362204722" right="0.51181102362204722" top="0.6692913385826772" bottom="0.6692913385826772" header="0.39370078740157483" footer="0.39370078740157483"/>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dimension ref="A1:DX71"/>
  <sheetViews>
    <sheetView showGridLines="0" topLeftCell="A31" zoomScaleNormal="80" zoomScaleSheetLayoutView="120" workbookViewId="0">
      <selection activeCell="B49" sqref="B49:L63"/>
    </sheetView>
  </sheetViews>
  <sheetFormatPr defaultRowHeight="13.5"/>
  <cols>
    <col min="1" max="1" width="10.5" style="129" customWidth="1"/>
    <col min="2" max="2" width="5.625" style="120" customWidth="1"/>
    <col min="3" max="3" width="9.375" style="120" customWidth="1"/>
    <col min="4" max="4" width="5.625" style="120" customWidth="1"/>
    <col min="5" max="5" width="9.375" style="120" customWidth="1"/>
    <col min="6" max="6" width="5.625" style="120" customWidth="1"/>
    <col min="7" max="7" width="9.375" style="120" customWidth="1"/>
    <col min="8" max="8" width="5.625" style="120" customWidth="1"/>
    <col min="9" max="9" width="9.375" style="120" customWidth="1"/>
    <col min="10" max="10" width="5.625" style="120" customWidth="1"/>
    <col min="11" max="11" width="8.625" style="120" customWidth="1"/>
    <col min="12" max="12" width="9.375" style="120" customWidth="1"/>
    <col min="13" max="256" width="9" style="120"/>
    <col min="257" max="257" width="10.5" style="120" customWidth="1"/>
    <col min="258" max="258" width="5.625" style="120" customWidth="1"/>
    <col min="259" max="259" width="9.375" style="120" customWidth="1"/>
    <col min="260" max="260" width="5.625" style="120" customWidth="1"/>
    <col min="261" max="261" width="9.375" style="120" customWidth="1"/>
    <col min="262" max="262" width="5.625" style="120" customWidth="1"/>
    <col min="263" max="263" width="9.375" style="120" customWidth="1"/>
    <col min="264" max="264" width="5.625" style="120" customWidth="1"/>
    <col min="265" max="265" width="9.375" style="120" customWidth="1"/>
    <col min="266" max="266" width="5.625" style="120" customWidth="1"/>
    <col min="267" max="267" width="8.625" style="120" customWidth="1"/>
    <col min="268" max="268" width="9.375" style="120" customWidth="1"/>
    <col min="269" max="512" width="9" style="120"/>
    <col min="513" max="513" width="10.5" style="120" customWidth="1"/>
    <col min="514" max="514" width="5.625" style="120" customWidth="1"/>
    <col min="515" max="515" width="9.375" style="120" customWidth="1"/>
    <col min="516" max="516" width="5.625" style="120" customWidth="1"/>
    <col min="517" max="517" width="9.375" style="120" customWidth="1"/>
    <col min="518" max="518" width="5.625" style="120" customWidth="1"/>
    <col min="519" max="519" width="9.375" style="120" customWidth="1"/>
    <col min="520" max="520" width="5.625" style="120" customWidth="1"/>
    <col min="521" max="521" width="9.375" style="120" customWidth="1"/>
    <col min="522" max="522" width="5.625" style="120" customWidth="1"/>
    <col min="523" max="523" width="8.625" style="120" customWidth="1"/>
    <col min="524" max="524" width="9.375" style="120" customWidth="1"/>
    <col min="525" max="768" width="9" style="120"/>
    <col min="769" max="769" width="10.5" style="120" customWidth="1"/>
    <col min="770" max="770" width="5.625" style="120" customWidth="1"/>
    <col min="771" max="771" width="9.375" style="120" customWidth="1"/>
    <col min="772" max="772" width="5.625" style="120" customWidth="1"/>
    <col min="773" max="773" width="9.375" style="120" customWidth="1"/>
    <col min="774" max="774" width="5.625" style="120" customWidth="1"/>
    <col min="775" max="775" width="9.375" style="120" customWidth="1"/>
    <col min="776" max="776" width="5.625" style="120" customWidth="1"/>
    <col min="777" max="777" width="9.375" style="120" customWidth="1"/>
    <col min="778" max="778" width="5.625" style="120" customWidth="1"/>
    <col min="779" max="779" width="8.625" style="120" customWidth="1"/>
    <col min="780" max="780" width="9.375" style="120" customWidth="1"/>
    <col min="781" max="1024" width="9" style="120"/>
    <col min="1025" max="1025" width="10.5" style="120" customWidth="1"/>
    <col min="1026" max="1026" width="5.625" style="120" customWidth="1"/>
    <col min="1027" max="1027" width="9.375" style="120" customWidth="1"/>
    <col min="1028" max="1028" width="5.625" style="120" customWidth="1"/>
    <col min="1029" max="1029" width="9.375" style="120" customWidth="1"/>
    <col min="1030" max="1030" width="5.625" style="120" customWidth="1"/>
    <col min="1031" max="1031" width="9.375" style="120" customWidth="1"/>
    <col min="1032" max="1032" width="5.625" style="120" customWidth="1"/>
    <col min="1033" max="1033" width="9.375" style="120" customWidth="1"/>
    <col min="1034" max="1034" width="5.625" style="120" customWidth="1"/>
    <col min="1035" max="1035" width="8.625" style="120" customWidth="1"/>
    <col min="1036" max="1036" width="9.375" style="120" customWidth="1"/>
    <col min="1037" max="1280" width="9" style="120"/>
    <col min="1281" max="1281" width="10.5" style="120" customWidth="1"/>
    <col min="1282" max="1282" width="5.625" style="120" customWidth="1"/>
    <col min="1283" max="1283" width="9.375" style="120" customWidth="1"/>
    <col min="1284" max="1284" width="5.625" style="120" customWidth="1"/>
    <col min="1285" max="1285" width="9.375" style="120" customWidth="1"/>
    <col min="1286" max="1286" width="5.625" style="120" customWidth="1"/>
    <col min="1287" max="1287" width="9.375" style="120" customWidth="1"/>
    <col min="1288" max="1288" width="5.625" style="120" customWidth="1"/>
    <col min="1289" max="1289" width="9.375" style="120" customWidth="1"/>
    <col min="1290" max="1290" width="5.625" style="120" customWidth="1"/>
    <col min="1291" max="1291" width="8.625" style="120" customWidth="1"/>
    <col min="1292" max="1292" width="9.375" style="120" customWidth="1"/>
    <col min="1293" max="1536" width="9" style="120"/>
    <col min="1537" max="1537" width="10.5" style="120" customWidth="1"/>
    <col min="1538" max="1538" width="5.625" style="120" customWidth="1"/>
    <col min="1539" max="1539" width="9.375" style="120" customWidth="1"/>
    <col min="1540" max="1540" width="5.625" style="120" customWidth="1"/>
    <col min="1541" max="1541" width="9.375" style="120" customWidth="1"/>
    <col min="1542" max="1542" width="5.625" style="120" customWidth="1"/>
    <col min="1543" max="1543" width="9.375" style="120" customWidth="1"/>
    <col min="1544" max="1544" width="5.625" style="120" customWidth="1"/>
    <col min="1545" max="1545" width="9.375" style="120" customWidth="1"/>
    <col min="1546" max="1546" width="5.625" style="120" customWidth="1"/>
    <col min="1547" max="1547" width="8.625" style="120" customWidth="1"/>
    <col min="1548" max="1548" width="9.375" style="120" customWidth="1"/>
    <col min="1549" max="1792" width="9" style="120"/>
    <col min="1793" max="1793" width="10.5" style="120" customWidth="1"/>
    <col min="1794" max="1794" width="5.625" style="120" customWidth="1"/>
    <col min="1795" max="1795" width="9.375" style="120" customWidth="1"/>
    <col min="1796" max="1796" width="5.625" style="120" customWidth="1"/>
    <col min="1797" max="1797" width="9.375" style="120" customWidth="1"/>
    <col min="1798" max="1798" width="5.625" style="120" customWidth="1"/>
    <col min="1799" max="1799" width="9.375" style="120" customWidth="1"/>
    <col min="1800" max="1800" width="5.625" style="120" customWidth="1"/>
    <col min="1801" max="1801" width="9.375" style="120" customWidth="1"/>
    <col min="1802" max="1802" width="5.625" style="120" customWidth="1"/>
    <col min="1803" max="1803" width="8.625" style="120" customWidth="1"/>
    <col min="1804" max="1804" width="9.375" style="120" customWidth="1"/>
    <col min="1805" max="2048" width="9" style="120"/>
    <col min="2049" max="2049" width="10.5" style="120" customWidth="1"/>
    <col min="2050" max="2050" width="5.625" style="120" customWidth="1"/>
    <col min="2051" max="2051" width="9.375" style="120" customWidth="1"/>
    <col min="2052" max="2052" width="5.625" style="120" customWidth="1"/>
    <col min="2053" max="2053" width="9.375" style="120" customWidth="1"/>
    <col min="2054" max="2054" width="5.625" style="120" customWidth="1"/>
    <col min="2055" max="2055" width="9.375" style="120" customWidth="1"/>
    <col min="2056" max="2056" width="5.625" style="120" customWidth="1"/>
    <col min="2057" max="2057" width="9.375" style="120" customWidth="1"/>
    <col min="2058" max="2058" width="5.625" style="120" customWidth="1"/>
    <col min="2059" max="2059" width="8.625" style="120" customWidth="1"/>
    <col min="2060" max="2060" width="9.375" style="120" customWidth="1"/>
    <col min="2061" max="2304" width="9" style="120"/>
    <col min="2305" max="2305" width="10.5" style="120" customWidth="1"/>
    <col min="2306" max="2306" width="5.625" style="120" customWidth="1"/>
    <col min="2307" max="2307" width="9.375" style="120" customWidth="1"/>
    <col min="2308" max="2308" width="5.625" style="120" customWidth="1"/>
    <col min="2309" max="2309" width="9.375" style="120" customWidth="1"/>
    <col min="2310" max="2310" width="5.625" style="120" customWidth="1"/>
    <col min="2311" max="2311" width="9.375" style="120" customWidth="1"/>
    <col min="2312" max="2312" width="5.625" style="120" customWidth="1"/>
    <col min="2313" max="2313" width="9.375" style="120" customWidth="1"/>
    <col min="2314" max="2314" width="5.625" style="120" customWidth="1"/>
    <col min="2315" max="2315" width="8.625" style="120" customWidth="1"/>
    <col min="2316" max="2316" width="9.375" style="120" customWidth="1"/>
    <col min="2317" max="2560" width="9" style="120"/>
    <col min="2561" max="2561" width="10.5" style="120" customWidth="1"/>
    <col min="2562" max="2562" width="5.625" style="120" customWidth="1"/>
    <col min="2563" max="2563" width="9.375" style="120" customWidth="1"/>
    <col min="2564" max="2564" width="5.625" style="120" customWidth="1"/>
    <col min="2565" max="2565" width="9.375" style="120" customWidth="1"/>
    <col min="2566" max="2566" width="5.625" style="120" customWidth="1"/>
    <col min="2567" max="2567" width="9.375" style="120" customWidth="1"/>
    <col min="2568" max="2568" width="5.625" style="120" customWidth="1"/>
    <col min="2569" max="2569" width="9.375" style="120" customWidth="1"/>
    <col min="2570" max="2570" width="5.625" style="120" customWidth="1"/>
    <col min="2571" max="2571" width="8.625" style="120" customWidth="1"/>
    <col min="2572" max="2572" width="9.375" style="120" customWidth="1"/>
    <col min="2573" max="2816" width="9" style="120"/>
    <col min="2817" max="2817" width="10.5" style="120" customWidth="1"/>
    <col min="2818" max="2818" width="5.625" style="120" customWidth="1"/>
    <col min="2819" max="2819" width="9.375" style="120" customWidth="1"/>
    <col min="2820" max="2820" width="5.625" style="120" customWidth="1"/>
    <col min="2821" max="2821" width="9.375" style="120" customWidth="1"/>
    <col min="2822" max="2822" width="5.625" style="120" customWidth="1"/>
    <col min="2823" max="2823" width="9.375" style="120" customWidth="1"/>
    <col min="2824" max="2824" width="5.625" style="120" customWidth="1"/>
    <col min="2825" max="2825" width="9.375" style="120" customWidth="1"/>
    <col min="2826" max="2826" width="5.625" style="120" customWidth="1"/>
    <col min="2827" max="2827" width="8.625" style="120" customWidth="1"/>
    <col min="2828" max="2828" width="9.375" style="120" customWidth="1"/>
    <col min="2829" max="3072" width="9" style="120"/>
    <col min="3073" max="3073" width="10.5" style="120" customWidth="1"/>
    <col min="3074" max="3074" width="5.625" style="120" customWidth="1"/>
    <col min="3075" max="3075" width="9.375" style="120" customWidth="1"/>
    <col min="3076" max="3076" width="5.625" style="120" customWidth="1"/>
    <col min="3077" max="3077" width="9.375" style="120" customWidth="1"/>
    <col min="3078" max="3078" width="5.625" style="120" customWidth="1"/>
    <col min="3079" max="3079" width="9.375" style="120" customWidth="1"/>
    <col min="3080" max="3080" width="5.625" style="120" customWidth="1"/>
    <col min="3081" max="3081" width="9.375" style="120" customWidth="1"/>
    <col min="3082" max="3082" width="5.625" style="120" customWidth="1"/>
    <col min="3083" max="3083" width="8.625" style="120" customWidth="1"/>
    <col min="3084" max="3084" width="9.375" style="120" customWidth="1"/>
    <col min="3085" max="3328" width="9" style="120"/>
    <col min="3329" max="3329" width="10.5" style="120" customWidth="1"/>
    <col min="3330" max="3330" width="5.625" style="120" customWidth="1"/>
    <col min="3331" max="3331" width="9.375" style="120" customWidth="1"/>
    <col min="3332" max="3332" width="5.625" style="120" customWidth="1"/>
    <col min="3333" max="3333" width="9.375" style="120" customWidth="1"/>
    <col min="3334" max="3334" width="5.625" style="120" customWidth="1"/>
    <col min="3335" max="3335" width="9.375" style="120" customWidth="1"/>
    <col min="3336" max="3336" width="5.625" style="120" customWidth="1"/>
    <col min="3337" max="3337" width="9.375" style="120" customWidth="1"/>
    <col min="3338" max="3338" width="5.625" style="120" customWidth="1"/>
    <col min="3339" max="3339" width="8.625" style="120" customWidth="1"/>
    <col min="3340" max="3340" width="9.375" style="120" customWidth="1"/>
    <col min="3341" max="3584" width="9" style="120"/>
    <col min="3585" max="3585" width="10.5" style="120" customWidth="1"/>
    <col min="3586" max="3586" width="5.625" style="120" customWidth="1"/>
    <col min="3587" max="3587" width="9.375" style="120" customWidth="1"/>
    <col min="3588" max="3588" width="5.625" style="120" customWidth="1"/>
    <col min="3589" max="3589" width="9.375" style="120" customWidth="1"/>
    <col min="3590" max="3590" width="5.625" style="120" customWidth="1"/>
    <col min="3591" max="3591" width="9.375" style="120" customWidth="1"/>
    <col min="3592" max="3592" width="5.625" style="120" customWidth="1"/>
    <col min="3593" max="3593" width="9.375" style="120" customWidth="1"/>
    <col min="3594" max="3594" width="5.625" style="120" customWidth="1"/>
    <col min="3595" max="3595" width="8.625" style="120" customWidth="1"/>
    <col min="3596" max="3596" width="9.375" style="120" customWidth="1"/>
    <col min="3597" max="3840" width="9" style="120"/>
    <col min="3841" max="3841" width="10.5" style="120" customWidth="1"/>
    <col min="3842" max="3842" width="5.625" style="120" customWidth="1"/>
    <col min="3843" max="3843" width="9.375" style="120" customWidth="1"/>
    <col min="3844" max="3844" width="5.625" style="120" customWidth="1"/>
    <col min="3845" max="3845" width="9.375" style="120" customWidth="1"/>
    <col min="3846" max="3846" width="5.625" style="120" customWidth="1"/>
    <col min="3847" max="3847" width="9.375" style="120" customWidth="1"/>
    <col min="3848" max="3848" width="5.625" style="120" customWidth="1"/>
    <col min="3849" max="3849" width="9.375" style="120" customWidth="1"/>
    <col min="3850" max="3850" width="5.625" style="120" customWidth="1"/>
    <col min="3851" max="3851" width="8.625" style="120" customWidth="1"/>
    <col min="3852" max="3852" width="9.375" style="120" customWidth="1"/>
    <col min="3853" max="4096" width="9" style="120"/>
    <col min="4097" max="4097" width="10.5" style="120" customWidth="1"/>
    <col min="4098" max="4098" width="5.625" style="120" customWidth="1"/>
    <col min="4099" max="4099" width="9.375" style="120" customWidth="1"/>
    <col min="4100" max="4100" width="5.625" style="120" customWidth="1"/>
    <col min="4101" max="4101" width="9.375" style="120" customWidth="1"/>
    <col min="4102" max="4102" width="5.625" style="120" customWidth="1"/>
    <col min="4103" max="4103" width="9.375" style="120" customWidth="1"/>
    <col min="4104" max="4104" width="5.625" style="120" customWidth="1"/>
    <col min="4105" max="4105" width="9.375" style="120" customWidth="1"/>
    <col min="4106" max="4106" width="5.625" style="120" customWidth="1"/>
    <col min="4107" max="4107" width="8.625" style="120" customWidth="1"/>
    <col min="4108" max="4108" width="9.375" style="120" customWidth="1"/>
    <col min="4109" max="4352" width="9" style="120"/>
    <col min="4353" max="4353" width="10.5" style="120" customWidth="1"/>
    <col min="4354" max="4354" width="5.625" style="120" customWidth="1"/>
    <col min="4355" max="4355" width="9.375" style="120" customWidth="1"/>
    <col min="4356" max="4356" width="5.625" style="120" customWidth="1"/>
    <col min="4357" max="4357" width="9.375" style="120" customWidth="1"/>
    <col min="4358" max="4358" width="5.625" style="120" customWidth="1"/>
    <col min="4359" max="4359" width="9.375" style="120" customWidth="1"/>
    <col min="4360" max="4360" width="5.625" style="120" customWidth="1"/>
    <col min="4361" max="4361" width="9.375" style="120" customWidth="1"/>
    <col min="4362" max="4362" width="5.625" style="120" customWidth="1"/>
    <col min="4363" max="4363" width="8.625" style="120" customWidth="1"/>
    <col min="4364" max="4364" width="9.375" style="120" customWidth="1"/>
    <col min="4365" max="4608" width="9" style="120"/>
    <col min="4609" max="4609" width="10.5" style="120" customWidth="1"/>
    <col min="4610" max="4610" width="5.625" style="120" customWidth="1"/>
    <col min="4611" max="4611" width="9.375" style="120" customWidth="1"/>
    <col min="4612" max="4612" width="5.625" style="120" customWidth="1"/>
    <col min="4613" max="4613" width="9.375" style="120" customWidth="1"/>
    <col min="4614" max="4614" width="5.625" style="120" customWidth="1"/>
    <col min="4615" max="4615" width="9.375" style="120" customWidth="1"/>
    <col min="4616" max="4616" width="5.625" style="120" customWidth="1"/>
    <col min="4617" max="4617" width="9.375" style="120" customWidth="1"/>
    <col min="4618" max="4618" width="5.625" style="120" customWidth="1"/>
    <col min="4619" max="4619" width="8.625" style="120" customWidth="1"/>
    <col min="4620" max="4620" width="9.375" style="120" customWidth="1"/>
    <col min="4621" max="4864" width="9" style="120"/>
    <col min="4865" max="4865" width="10.5" style="120" customWidth="1"/>
    <col min="4866" max="4866" width="5.625" style="120" customWidth="1"/>
    <col min="4867" max="4867" width="9.375" style="120" customWidth="1"/>
    <col min="4868" max="4868" width="5.625" style="120" customWidth="1"/>
    <col min="4869" max="4869" width="9.375" style="120" customWidth="1"/>
    <col min="4870" max="4870" width="5.625" style="120" customWidth="1"/>
    <col min="4871" max="4871" width="9.375" style="120" customWidth="1"/>
    <col min="4872" max="4872" width="5.625" style="120" customWidth="1"/>
    <col min="4873" max="4873" width="9.375" style="120" customWidth="1"/>
    <col min="4874" max="4874" width="5.625" style="120" customWidth="1"/>
    <col min="4875" max="4875" width="8.625" style="120" customWidth="1"/>
    <col min="4876" max="4876" width="9.375" style="120" customWidth="1"/>
    <col min="4877" max="5120" width="9" style="120"/>
    <col min="5121" max="5121" width="10.5" style="120" customWidth="1"/>
    <col min="5122" max="5122" width="5.625" style="120" customWidth="1"/>
    <col min="5123" max="5123" width="9.375" style="120" customWidth="1"/>
    <col min="5124" max="5124" width="5.625" style="120" customWidth="1"/>
    <col min="5125" max="5125" width="9.375" style="120" customWidth="1"/>
    <col min="5126" max="5126" width="5.625" style="120" customWidth="1"/>
    <col min="5127" max="5127" width="9.375" style="120" customWidth="1"/>
    <col min="5128" max="5128" width="5.625" style="120" customWidth="1"/>
    <col min="5129" max="5129" width="9.375" style="120" customWidth="1"/>
    <col min="5130" max="5130" width="5.625" style="120" customWidth="1"/>
    <col min="5131" max="5131" width="8.625" style="120" customWidth="1"/>
    <col min="5132" max="5132" width="9.375" style="120" customWidth="1"/>
    <col min="5133" max="5376" width="9" style="120"/>
    <col min="5377" max="5377" width="10.5" style="120" customWidth="1"/>
    <col min="5378" max="5378" width="5.625" style="120" customWidth="1"/>
    <col min="5379" max="5379" width="9.375" style="120" customWidth="1"/>
    <col min="5380" max="5380" width="5.625" style="120" customWidth="1"/>
    <col min="5381" max="5381" width="9.375" style="120" customWidth="1"/>
    <col min="5382" max="5382" width="5.625" style="120" customWidth="1"/>
    <col min="5383" max="5383" width="9.375" style="120" customWidth="1"/>
    <col min="5384" max="5384" width="5.625" style="120" customWidth="1"/>
    <col min="5385" max="5385" width="9.375" style="120" customWidth="1"/>
    <col min="5386" max="5386" width="5.625" style="120" customWidth="1"/>
    <col min="5387" max="5387" width="8.625" style="120" customWidth="1"/>
    <col min="5388" max="5388" width="9.375" style="120" customWidth="1"/>
    <col min="5389" max="5632" width="9" style="120"/>
    <col min="5633" max="5633" width="10.5" style="120" customWidth="1"/>
    <col min="5634" max="5634" width="5.625" style="120" customWidth="1"/>
    <col min="5635" max="5635" width="9.375" style="120" customWidth="1"/>
    <col min="5636" max="5636" width="5.625" style="120" customWidth="1"/>
    <col min="5637" max="5637" width="9.375" style="120" customWidth="1"/>
    <col min="5638" max="5638" width="5.625" style="120" customWidth="1"/>
    <col min="5639" max="5639" width="9.375" style="120" customWidth="1"/>
    <col min="5640" max="5640" width="5.625" style="120" customWidth="1"/>
    <col min="5641" max="5641" width="9.375" style="120" customWidth="1"/>
    <col min="5642" max="5642" width="5.625" style="120" customWidth="1"/>
    <col min="5643" max="5643" width="8.625" style="120" customWidth="1"/>
    <col min="5644" max="5644" width="9.375" style="120" customWidth="1"/>
    <col min="5645" max="5888" width="9" style="120"/>
    <col min="5889" max="5889" width="10.5" style="120" customWidth="1"/>
    <col min="5890" max="5890" width="5.625" style="120" customWidth="1"/>
    <col min="5891" max="5891" width="9.375" style="120" customWidth="1"/>
    <col min="5892" max="5892" width="5.625" style="120" customWidth="1"/>
    <col min="5893" max="5893" width="9.375" style="120" customWidth="1"/>
    <col min="5894" max="5894" width="5.625" style="120" customWidth="1"/>
    <col min="5895" max="5895" width="9.375" style="120" customWidth="1"/>
    <col min="5896" max="5896" width="5.625" style="120" customWidth="1"/>
    <col min="5897" max="5897" width="9.375" style="120" customWidth="1"/>
    <col min="5898" max="5898" width="5.625" style="120" customWidth="1"/>
    <col min="5899" max="5899" width="8.625" style="120" customWidth="1"/>
    <col min="5900" max="5900" width="9.375" style="120" customWidth="1"/>
    <col min="5901" max="6144" width="9" style="120"/>
    <col min="6145" max="6145" width="10.5" style="120" customWidth="1"/>
    <col min="6146" max="6146" width="5.625" style="120" customWidth="1"/>
    <col min="6147" max="6147" width="9.375" style="120" customWidth="1"/>
    <col min="6148" max="6148" width="5.625" style="120" customWidth="1"/>
    <col min="6149" max="6149" width="9.375" style="120" customWidth="1"/>
    <col min="6150" max="6150" width="5.625" style="120" customWidth="1"/>
    <col min="6151" max="6151" width="9.375" style="120" customWidth="1"/>
    <col min="6152" max="6152" width="5.625" style="120" customWidth="1"/>
    <col min="6153" max="6153" width="9.375" style="120" customWidth="1"/>
    <col min="6154" max="6154" width="5.625" style="120" customWidth="1"/>
    <col min="6155" max="6155" width="8.625" style="120" customWidth="1"/>
    <col min="6156" max="6156" width="9.375" style="120" customWidth="1"/>
    <col min="6157" max="6400" width="9" style="120"/>
    <col min="6401" max="6401" width="10.5" style="120" customWidth="1"/>
    <col min="6402" max="6402" width="5.625" style="120" customWidth="1"/>
    <col min="6403" max="6403" width="9.375" style="120" customWidth="1"/>
    <col min="6404" max="6404" width="5.625" style="120" customWidth="1"/>
    <col min="6405" max="6405" width="9.375" style="120" customWidth="1"/>
    <col min="6406" max="6406" width="5.625" style="120" customWidth="1"/>
    <col min="6407" max="6407" width="9.375" style="120" customWidth="1"/>
    <col min="6408" max="6408" width="5.625" style="120" customWidth="1"/>
    <col min="6409" max="6409" width="9.375" style="120" customWidth="1"/>
    <col min="6410" max="6410" width="5.625" style="120" customWidth="1"/>
    <col min="6411" max="6411" width="8.625" style="120" customWidth="1"/>
    <col min="6412" max="6412" width="9.375" style="120" customWidth="1"/>
    <col min="6413" max="6656" width="9" style="120"/>
    <col min="6657" max="6657" width="10.5" style="120" customWidth="1"/>
    <col min="6658" max="6658" width="5.625" style="120" customWidth="1"/>
    <col min="6659" max="6659" width="9.375" style="120" customWidth="1"/>
    <col min="6660" max="6660" width="5.625" style="120" customWidth="1"/>
    <col min="6661" max="6661" width="9.375" style="120" customWidth="1"/>
    <col min="6662" max="6662" width="5.625" style="120" customWidth="1"/>
    <col min="6663" max="6663" width="9.375" style="120" customWidth="1"/>
    <col min="6664" max="6664" width="5.625" style="120" customWidth="1"/>
    <col min="6665" max="6665" width="9.375" style="120" customWidth="1"/>
    <col min="6666" max="6666" width="5.625" style="120" customWidth="1"/>
    <col min="6667" max="6667" width="8.625" style="120" customWidth="1"/>
    <col min="6668" max="6668" width="9.375" style="120" customWidth="1"/>
    <col min="6669" max="6912" width="9" style="120"/>
    <col min="6913" max="6913" width="10.5" style="120" customWidth="1"/>
    <col min="6914" max="6914" width="5.625" style="120" customWidth="1"/>
    <col min="6915" max="6915" width="9.375" style="120" customWidth="1"/>
    <col min="6916" max="6916" width="5.625" style="120" customWidth="1"/>
    <col min="6917" max="6917" width="9.375" style="120" customWidth="1"/>
    <col min="6918" max="6918" width="5.625" style="120" customWidth="1"/>
    <col min="6919" max="6919" width="9.375" style="120" customWidth="1"/>
    <col min="6920" max="6920" width="5.625" style="120" customWidth="1"/>
    <col min="6921" max="6921" width="9.375" style="120" customWidth="1"/>
    <col min="6922" max="6922" width="5.625" style="120" customWidth="1"/>
    <col min="6923" max="6923" width="8.625" style="120" customWidth="1"/>
    <col min="6924" max="6924" width="9.375" style="120" customWidth="1"/>
    <col min="6925" max="7168" width="9" style="120"/>
    <col min="7169" max="7169" width="10.5" style="120" customWidth="1"/>
    <col min="7170" max="7170" width="5.625" style="120" customWidth="1"/>
    <col min="7171" max="7171" width="9.375" style="120" customWidth="1"/>
    <col min="7172" max="7172" width="5.625" style="120" customWidth="1"/>
    <col min="7173" max="7173" width="9.375" style="120" customWidth="1"/>
    <col min="7174" max="7174" width="5.625" style="120" customWidth="1"/>
    <col min="7175" max="7175" width="9.375" style="120" customWidth="1"/>
    <col min="7176" max="7176" width="5.625" style="120" customWidth="1"/>
    <col min="7177" max="7177" width="9.375" style="120" customWidth="1"/>
    <col min="7178" max="7178" width="5.625" style="120" customWidth="1"/>
    <col min="7179" max="7179" width="8.625" style="120" customWidth="1"/>
    <col min="7180" max="7180" width="9.375" style="120" customWidth="1"/>
    <col min="7181" max="7424" width="9" style="120"/>
    <col min="7425" max="7425" width="10.5" style="120" customWidth="1"/>
    <col min="7426" max="7426" width="5.625" style="120" customWidth="1"/>
    <col min="7427" max="7427" width="9.375" style="120" customWidth="1"/>
    <col min="7428" max="7428" width="5.625" style="120" customWidth="1"/>
    <col min="7429" max="7429" width="9.375" style="120" customWidth="1"/>
    <col min="7430" max="7430" width="5.625" style="120" customWidth="1"/>
    <col min="7431" max="7431" width="9.375" style="120" customWidth="1"/>
    <col min="7432" max="7432" width="5.625" style="120" customWidth="1"/>
    <col min="7433" max="7433" width="9.375" style="120" customWidth="1"/>
    <col min="7434" max="7434" width="5.625" style="120" customWidth="1"/>
    <col min="7435" max="7435" width="8.625" style="120" customWidth="1"/>
    <col min="7436" max="7436" width="9.375" style="120" customWidth="1"/>
    <col min="7437" max="7680" width="9" style="120"/>
    <col min="7681" max="7681" width="10.5" style="120" customWidth="1"/>
    <col min="7682" max="7682" width="5.625" style="120" customWidth="1"/>
    <col min="7683" max="7683" width="9.375" style="120" customWidth="1"/>
    <col min="7684" max="7684" width="5.625" style="120" customWidth="1"/>
    <col min="7685" max="7685" width="9.375" style="120" customWidth="1"/>
    <col min="7686" max="7686" width="5.625" style="120" customWidth="1"/>
    <col min="7687" max="7687" width="9.375" style="120" customWidth="1"/>
    <col min="7688" max="7688" width="5.625" style="120" customWidth="1"/>
    <col min="7689" max="7689" width="9.375" style="120" customWidth="1"/>
    <col min="7690" max="7690" width="5.625" style="120" customWidth="1"/>
    <col min="7691" max="7691" width="8.625" style="120" customWidth="1"/>
    <col min="7692" max="7692" width="9.375" style="120" customWidth="1"/>
    <col min="7693" max="7936" width="9" style="120"/>
    <col min="7937" max="7937" width="10.5" style="120" customWidth="1"/>
    <col min="7938" max="7938" width="5.625" style="120" customWidth="1"/>
    <col min="7939" max="7939" width="9.375" style="120" customWidth="1"/>
    <col min="7940" max="7940" width="5.625" style="120" customWidth="1"/>
    <col min="7941" max="7941" width="9.375" style="120" customWidth="1"/>
    <col min="7942" max="7942" width="5.625" style="120" customWidth="1"/>
    <col min="7943" max="7943" width="9.375" style="120" customWidth="1"/>
    <col min="7944" max="7944" width="5.625" style="120" customWidth="1"/>
    <col min="7945" max="7945" width="9.375" style="120" customWidth="1"/>
    <col min="7946" max="7946" width="5.625" style="120" customWidth="1"/>
    <col min="7947" max="7947" width="8.625" style="120" customWidth="1"/>
    <col min="7948" max="7948" width="9.375" style="120" customWidth="1"/>
    <col min="7949" max="8192" width="9" style="120"/>
    <col min="8193" max="8193" width="10.5" style="120" customWidth="1"/>
    <col min="8194" max="8194" width="5.625" style="120" customWidth="1"/>
    <col min="8195" max="8195" width="9.375" style="120" customWidth="1"/>
    <col min="8196" max="8196" width="5.625" style="120" customWidth="1"/>
    <col min="8197" max="8197" width="9.375" style="120" customWidth="1"/>
    <col min="8198" max="8198" width="5.625" style="120" customWidth="1"/>
    <col min="8199" max="8199" width="9.375" style="120" customWidth="1"/>
    <col min="8200" max="8200" width="5.625" style="120" customWidth="1"/>
    <col min="8201" max="8201" width="9.375" style="120" customWidth="1"/>
    <col min="8202" max="8202" width="5.625" style="120" customWidth="1"/>
    <col min="8203" max="8203" width="8.625" style="120" customWidth="1"/>
    <col min="8204" max="8204" width="9.375" style="120" customWidth="1"/>
    <col min="8205" max="8448" width="9" style="120"/>
    <col min="8449" max="8449" width="10.5" style="120" customWidth="1"/>
    <col min="8450" max="8450" width="5.625" style="120" customWidth="1"/>
    <col min="8451" max="8451" width="9.375" style="120" customWidth="1"/>
    <col min="8452" max="8452" width="5.625" style="120" customWidth="1"/>
    <col min="8453" max="8453" width="9.375" style="120" customWidth="1"/>
    <col min="8454" max="8454" width="5.625" style="120" customWidth="1"/>
    <col min="8455" max="8455" width="9.375" style="120" customWidth="1"/>
    <col min="8456" max="8456" width="5.625" style="120" customWidth="1"/>
    <col min="8457" max="8457" width="9.375" style="120" customWidth="1"/>
    <col min="8458" max="8458" width="5.625" style="120" customWidth="1"/>
    <col min="8459" max="8459" width="8.625" style="120" customWidth="1"/>
    <col min="8460" max="8460" width="9.375" style="120" customWidth="1"/>
    <col min="8461" max="8704" width="9" style="120"/>
    <col min="8705" max="8705" width="10.5" style="120" customWidth="1"/>
    <col min="8706" max="8706" width="5.625" style="120" customWidth="1"/>
    <col min="8707" max="8707" width="9.375" style="120" customWidth="1"/>
    <col min="8708" max="8708" width="5.625" style="120" customWidth="1"/>
    <col min="8709" max="8709" width="9.375" style="120" customWidth="1"/>
    <col min="8710" max="8710" width="5.625" style="120" customWidth="1"/>
    <col min="8711" max="8711" width="9.375" style="120" customWidth="1"/>
    <col min="8712" max="8712" width="5.625" style="120" customWidth="1"/>
    <col min="8713" max="8713" width="9.375" style="120" customWidth="1"/>
    <col min="8714" max="8714" width="5.625" style="120" customWidth="1"/>
    <col min="8715" max="8715" width="8.625" style="120" customWidth="1"/>
    <col min="8716" max="8716" width="9.375" style="120" customWidth="1"/>
    <col min="8717" max="8960" width="9" style="120"/>
    <col min="8961" max="8961" width="10.5" style="120" customWidth="1"/>
    <col min="8962" max="8962" width="5.625" style="120" customWidth="1"/>
    <col min="8963" max="8963" width="9.375" style="120" customWidth="1"/>
    <col min="8964" max="8964" width="5.625" style="120" customWidth="1"/>
    <col min="8965" max="8965" width="9.375" style="120" customWidth="1"/>
    <col min="8966" max="8966" width="5.625" style="120" customWidth="1"/>
    <col min="8967" max="8967" width="9.375" style="120" customWidth="1"/>
    <col min="8968" max="8968" width="5.625" style="120" customWidth="1"/>
    <col min="8969" max="8969" width="9.375" style="120" customWidth="1"/>
    <col min="8970" max="8970" width="5.625" style="120" customWidth="1"/>
    <col min="8971" max="8971" width="8.625" style="120" customWidth="1"/>
    <col min="8972" max="8972" width="9.375" style="120" customWidth="1"/>
    <col min="8973" max="9216" width="9" style="120"/>
    <col min="9217" max="9217" width="10.5" style="120" customWidth="1"/>
    <col min="9218" max="9218" width="5.625" style="120" customWidth="1"/>
    <col min="9219" max="9219" width="9.375" style="120" customWidth="1"/>
    <col min="9220" max="9220" width="5.625" style="120" customWidth="1"/>
    <col min="9221" max="9221" width="9.375" style="120" customWidth="1"/>
    <col min="9222" max="9222" width="5.625" style="120" customWidth="1"/>
    <col min="9223" max="9223" width="9.375" style="120" customWidth="1"/>
    <col min="9224" max="9224" width="5.625" style="120" customWidth="1"/>
    <col min="9225" max="9225" width="9.375" style="120" customWidth="1"/>
    <col min="9226" max="9226" width="5.625" style="120" customWidth="1"/>
    <col min="9227" max="9227" width="8.625" style="120" customWidth="1"/>
    <col min="9228" max="9228" width="9.375" style="120" customWidth="1"/>
    <col min="9229" max="9472" width="9" style="120"/>
    <col min="9473" max="9473" width="10.5" style="120" customWidth="1"/>
    <col min="9474" max="9474" width="5.625" style="120" customWidth="1"/>
    <col min="9475" max="9475" width="9.375" style="120" customWidth="1"/>
    <col min="9476" max="9476" width="5.625" style="120" customWidth="1"/>
    <col min="9477" max="9477" width="9.375" style="120" customWidth="1"/>
    <col min="9478" max="9478" width="5.625" style="120" customWidth="1"/>
    <col min="9479" max="9479" width="9.375" style="120" customWidth="1"/>
    <col min="9480" max="9480" width="5.625" style="120" customWidth="1"/>
    <col min="9481" max="9481" width="9.375" style="120" customWidth="1"/>
    <col min="9482" max="9482" width="5.625" style="120" customWidth="1"/>
    <col min="9483" max="9483" width="8.625" style="120" customWidth="1"/>
    <col min="9484" max="9484" width="9.375" style="120" customWidth="1"/>
    <col min="9485" max="9728" width="9" style="120"/>
    <col min="9729" max="9729" width="10.5" style="120" customWidth="1"/>
    <col min="9730" max="9730" width="5.625" style="120" customWidth="1"/>
    <col min="9731" max="9731" width="9.375" style="120" customWidth="1"/>
    <col min="9732" max="9732" width="5.625" style="120" customWidth="1"/>
    <col min="9733" max="9733" width="9.375" style="120" customWidth="1"/>
    <col min="9734" max="9734" width="5.625" style="120" customWidth="1"/>
    <col min="9735" max="9735" width="9.375" style="120" customWidth="1"/>
    <col min="9736" max="9736" width="5.625" style="120" customWidth="1"/>
    <col min="9737" max="9737" width="9.375" style="120" customWidth="1"/>
    <col min="9738" max="9738" width="5.625" style="120" customWidth="1"/>
    <col min="9739" max="9739" width="8.625" style="120" customWidth="1"/>
    <col min="9740" max="9740" width="9.375" style="120" customWidth="1"/>
    <col min="9741" max="9984" width="9" style="120"/>
    <col min="9985" max="9985" width="10.5" style="120" customWidth="1"/>
    <col min="9986" max="9986" width="5.625" style="120" customWidth="1"/>
    <col min="9987" max="9987" width="9.375" style="120" customWidth="1"/>
    <col min="9988" max="9988" width="5.625" style="120" customWidth="1"/>
    <col min="9989" max="9989" width="9.375" style="120" customWidth="1"/>
    <col min="9990" max="9990" width="5.625" style="120" customWidth="1"/>
    <col min="9991" max="9991" width="9.375" style="120" customWidth="1"/>
    <col min="9992" max="9992" width="5.625" style="120" customWidth="1"/>
    <col min="9993" max="9993" width="9.375" style="120" customWidth="1"/>
    <col min="9994" max="9994" width="5.625" style="120" customWidth="1"/>
    <col min="9995" max="9995" width="8.625" style="120" customWidth="1"/>
    <col min="9996" max="9996" width="9.375" style="120" customWidth="1"/>
    <col min="9997" max="10240" width="9" style="120"/>
    <col min="10241" max="10241" width="10.5" style="120" customWidth="1"/>
    <col min="10242" max="10242" width="5.625" style="120" customWidth="1"/>
    <col min="10243" max="10243" width="9.375" style="120" customWidth="1"/>
    <col min="10244" max="10244" width="5.625" style="120" customWidth="1"/>
    <col min="10245" max="10245" width="9.375" style="120" customWidth="1"/>
    <col min="10246" max="10246" width="5.625" style="120" customWidth="1"/>
    <col min="10247" max="10247" width="9.375" style="120" customWidth="1"/>
    <col min="10248" max="10248" width="5.625" style="120" customWidth="1"/>
    <col min="10249" max="10249" width="9.375" style="120" customWidth="1"/>
    <col min="10250" max="10250" width="5.625" style="120" customWidth="1"/>
    <col min="10251" max="10251" width="8.625" style="120" customWidth="1"/>
    <col min="10252" max="10252" width="9.375" style="120" customWidth="1"/>
    <col min="10253" max="10496" width="9" style="120"/>
    <col min="10497" max="10497" width="10.5" style="120" customWidth="1"/>
    <col min="10498" max="10498" width="5.625" style="120" customWidth="1"/>
    <col min="10499" max="10499" width="9.375" style="120" customWidth="1"/>
    <col min="10500" max="10500" width="5.625" style="120" customWidth="1"/>
    <col min="10501" max="10501" width="9.375" style="120" customWidth="1"/>
    <col min="10502" max="10502" width="5.625" style="120" customWidth="1"/>
    <col min="10503" max="10503" width="9.375" style="120" customWidth="1"/>
    <col min="10504" max="10504" width="5.625" style="120" customWidth="1"/>
    <col min="10505" max="10505" width="9.375" style="120" customWidth="1"/>
    <col min="10506" max="10506" width="5.625" style="120" customWidth="1"/>
    <col min="10507" max="10507" width="8.625" style="120" customWidth="1"/>
    <col min="10508" max="10508" width="9.375" style="120" customWidth="1"/>
    <col min="10509" max="10752" width="9" style="120"/>
    <col min="10753" max="10753" width="10.5" style="120" customWidth="1"/>
    <col min="10754" max="10754" width="5.625" style="120" customWidth="1"/>
    <col min="10755" max="10755" width="9.375" style="120" customWidth="1"/>
    <col min="10756" max="10756" width="5.625" style="120" customWidth="1"/>
    <col min="10757" max="10757" width="9.375" style="120" customWidth="1"/>
    <col min="10758" max="10758" width="5.625" style="120" customWidth="1"/>
    <col min="10759" max="10759" width="9.375" style="120" customWidth="1"/>
    <col min="10760" max="10760" width="5.625" style="120" customWidth="1"/>
    <col min="10761" max="10761" width="9.375" style="120" customWidth="1"/>
    <col min="10762" max="10762" width="5.625" style="120" customWidth="1"/>
    <col min="10763" max="10763" width="8.625" style="120" customWidth="1"/>
    <col min="10764" max="10764" width="9.375" style="120" customWidth="1"/>
    <col min="10765" max="11008" width="9" style="120"/>
    <col min="11009" max="11009" width="10.5" style="120" customWidth="1"/>
    <col min="11010" max="11010" width="5.625" style="120" customWidth="1"/>
    <col min="11011" max="11011" width="9.375" style="120" customWidth="1"/>
    <col min="11012" max="11012" width="5.625" style="120" customWidth="1"/>
    <col min="11013" max="11013" width="9.375" style="120" customWidth="1"/>
    <col min="11014" max="11014" width="5.625" style="120" customWidth="1"/>
    <col min="11015" max="11015" width="9.375" style="120" customWidth="1"/>
    <col min="11016" max="11016" width="5.625" style="120" customWidth="1"/>
    <col min="11017" max="11017" width="9.375" style="120" customWidth="1"/>
    <col min="11018" max="11018" width="5.625" style="120" customWidth="1"/>
    <col min="11019" max="11019" width="8.625" style="120" customWidth="1"/>
    <col min="11020" max="11020" width="9.375" style="120" customWidth="1"/>
    <col min="11021" max="11264" width="9" style="120"/>
    <col min="11265" max="11265" width="10.5" style="120" customWidth="1"/>
    <col min="11266" max="11266" width="5.625" style="120" customWidth="1"/>
    <col min="11267" max="11267" width="9.375" style="120" customWidth="1"/>
    <col min="11268" max="11268" width="5.625" style="120" customWidth="1"/>
    <col min="11269" max="11269" width="9.375" style="120" customWidth="1"/>
    <col min="11270" max="11270" width="5.625" style="120" customWidth="1"/>
    <col min="11271" max="11271" width="9.375" style="120" customWidth="1"/>
    <col min="11272" max="11272" width="5.625" style="120" customWidth="1"/>
    <col min="11273" max="11273" width="9.375" style="120" customWidth="1"/>
    <col min="11274" max="11274" width="5.625" style="120" customWidth="1"/>
    <col min="11275" max="11275" width="8.625" style="120" customWidth="1"/>
    <col min="11276" max="11276" width="9.375" style="120" customWidth="1"/>
    <col min="11277" max="11520" width="9" style="120"/>
    <col min="11521" max="11521" width="10.5" style="120" customWidth="1"/>
    <col min="11522" max="11522" width="5.625" style="120" customWidth="1"/>
    <col min="11523" max="11523" width="9.375" style="120" customWidth="1"/>
    <col min="11524" max="11524" width="5.625" style="120" customWidth="1"/>
    <col min="11525" max="11525" width="9.375" style="120" customWidth="1"/>
    <col min="11526" max="11526" width="5.625" style="120" customWidth="1"/>
    <col min="11527" max="11527" width="9.375" style="120" customWidth="1"/>
    <col min="11528" max="11528" width="5.625" style="120" customWidth="1"/>
    <col min="11529" max="11529" width="9.375" style="120" customWidth="1"/>
    <col min="11530" max="11530" width="5.625" style="120" customWidth="1"/>
    <col min="11531" max="11531" width="8.625" style="120" customWidth="1"/>
    <col min="11532" max="11532" width="9.375" style="120" customWidth="1"/>
    <col min="11533" max="11776" width="9" style="120"/>
    <col min="11777" max="11777" width="10.5" style="120" customWidth="1"/>
    <col min="11778" max="11778" width="5.625" style="120" customWidth="1"/>
    <col min="11779" max="11779" width="9.375" style="120" customWidth="1"/>
    <col min="11780" max="11780" width="5.625" style="120" customWidth="1"/>
    <col min="11781" max="11781" width="9.375" style="120" customWidth="1"/>
    <col min="11782" max="11782" width="5.625" style="120" customWidth="1"/>
    <col min="11783" max="11783" width="9.375" style="120" customWidth="1"/>
    <col min="11784" max="11784" width="5.625" style="120" customWidth="1"/>
    <col min="11785" max="11785" width="9.375" style="120" customWidth="1"/>
    <col min="11786" max="11786" width="5.625" style="120" customWidth="1"/>
    <col min="11787" max="11787" width="8.625" style="120" customWidth="1"/>
    <col min="11788" max="11788" width="9.375" style="120" customWidth="1"/>
    <col min="11789" max="12032" width="9" style="120"/>
    <col min="12033" max="12033" width="10.5" style="120" customWidth="1"/>
    <col min="12034" max="12034" width="5.625" style="120" customWidth="1"/>
    <col min="12035" max="12035" width="9.375" style="120" customWidth="1"/>
    <col min="12036" max="12036" width="5.625" style="120" customWidth="1"/>
    <col min="12037" max="12037" width="9.375" style="120" customWidth="1"/>
    <col min="12038" max="12038" width="5.625" style="120" customWidth="1"/>
    <col min="12039" max="12039" width="9.375" style="120" customWidth="1"/>
    <col min="12040" max="12040" width="5.625" style="120" customWidth="1"/>
    <col min="12041" max="12041" width="9.375" style="120" customWidth="1"/>
    <col min="12042" max="12042" width="5.625" style="120" customWidth="1"/>
    <col min="12043" max="12043" width="8.625" style="120" customWidth="1"/>
    <col min="12044" max="12044" width="9.375" style="120" customWidth="1"/>
    <col min="12045" max="12288" width="9" style="120"/>
    <col min="12289" max="12289" width="10.5" style="120" customWidth="1"/>
    <col min="12290" max="12290" width="5.625" style="120" customWidth="1"/>
    <col min="12291" max="12291" width="9.375" style="120" customWidth="1"/>
    <col min="12292" max="12292" width="5.625" style="120" customWidth="1"/>
    <col min="12293" max="12293" width="9.375" style="120" customWidth="1"/>
    <col min="12294" max="12294" width="5.625" style="120" customWidth="1"/>
    <col min="12295" max="12295" width="9.375" style="120" customWidth="1"/>
    <col min="12296" max="12296" width="5.625" style="120" customWidth="1"/>
    <col min="12297" max="12297" width="9.375" style="120" customWidth="1"/>
    <col min="12298" max="12298" width="5.625" style="120" customWidth="1"/>
    <col min="12299" max="12299" width="8.625" style="120" customWidth="1"/>
    <col min="12300" max="12300" width="9.375" style="120" customWidth="1"/>
    <col min="12301" max="12544" width="9" style="120"/>
    <col min="12545" max="12545" width="10.5" style="120" customWidth="1"/>
    <col min="12546" max="12546" width="5.625" style="120" customWidth="1"/>
    <col min="12547" max="12547" width="9.375" style="120" customWidth="1"/>
    <col min="12548" max="12548" width="5.625" style="120" customWidth="1"/>
    <col min="12549" max="12549" width="9.375" style="120" customWidth="1"/>
    <col min="12550" max="12550" width="5.625" style="120" customWidth="1"/>
    <col min="12551" max="12551" width="9.375" style="120" customWidth="1"/>
    <col min="12552" max="12552" width="5.625" style="120" customWidth="1"/>
    <col min="12553" max="12553" width="9.375" style="120" customWidth="1"/>
    <col min="12554" max="12554" width="5.625" style="120" customWidth="1"/>
    <col min="12555" max="12555" width="8.625" style="120" customWidth="1"/>
    <col min="12556" max="12556" width="9.375" style="120" customWidth="1"/>
    <col min="12557" max="12800" width="9" style="120"/>
    <col min="12801" max="12801" width="10.5" style="120" customWidth="1"/>
    <col min="12802" max="12802" width="5.625" style="120" customWidth="1"/>
    <col min="12803" max="12803" width="9.375" style="120" customWidth="1"/>
    <col min="12804" max="12804" width="5.625" style="120" customWidth="1"/>
    <col min="12805" max="12805" width="9.375" style="120" customWidth="1"/>
    <col min="12806" max="12806" width="5.625" style="120" customWidth="1"/>
    <col min="12807" max="12807" width="9.375" style="120" customWidth="1"/>
    <col min="12808" max="12808" width="5.625" style="120" customWidth="1"/>
    <col min="12809" max="12809" width="9.375" style="120" customWidth="1"/>
    <col min="12810" max="12810" width="5.625" style="120" customWidth="1"/>
    <col min="12811" max="12811" width="8.625" style="120" customWidth="1"/>
    <col min="12812" max="12812" width="9.375" style="120" customWidth="1"/>
    <col min="12813" max="13056" width="9" style="120"/>
    <col min="13057" max="13057" width="10.5" style="120" customWidth="1"/>
    <col min="13058" max="13058" width="5.625" style="120" customWidth="1"/>
    <col min="13059" max="13059" width="9.375" style="120" customWidth="1"/>
    <col min="13060" max="13060" width="5.625" style="120" customWidth="1"/>
    <col min="13061" max="13061" width="9.375" style="120" customWidth="1"/>
    <col min="13062" max="13062" width="5.625" style="120" customWidth="1"/>
    <col min="13063" max="13063" width="9.375" style="120" customWidth="1"/>
    <col min="13064" max="13064" width="5.625" style="120" customWidth="1"/>
    <col min="13065" max="13065" width="9.375" style="120" customWidth="1"/>
    <col min="13066" max="13066" width="5.625" style="120" customWidth="1"/>
    <col min="13067" max="13067" width="8.625" style="120" customWidth="1"/>
    <col min="13068" max="13068" width="9.375" style="120" customWidth="1"/>
    <col min="13069" max="13312" width="9" style="120"/>
    <col min="13313" max="13313" width="10.5" style="120" customWidth="1"/>
    <col min="13314" max="13314" width="5.625" style="120" customWidth="1"/>
    <col min="13315" max="13315" width="9.375" style="120" customWidth="1"/>
    <col min="13316" max="13316" width="5.625" style="120" customWidth="1"/>
    <col min="13317" max="13317" width="9.375" style="120" customWidth="1"/>
    <col min="13318" max="13318" width="5.625" style="120" customWidth="1"/>
    <col min="13319" max="13319" width="9.375" style="120" customWidth="1"/>
    <col min="13320" max="13320" width="5.625" style="120" customWidth="1"/>
    <col min="13321" max="13321" width="9.375" style="120" customWidth="1"/>
    <col min="13322" max="13322" width="5.625" style="120" customWidth="1"/>
    <col min="13323" max="13323" width="8.625" style="120" customWidth="1"/>
    <col min="13324" max="13324" width="9.375" style="120" customWidth="1"/>
    <col min="13325" max="13568" width="9" style="120"/>
    <col min="13569" max="13569" width="10.5" style="120" customWidth="1"/>
    <col min="13570" max="13570" width="5.625" style="120" customWidth="1"/>
    <col min="13571" max="13571" width="9.375" style="120" customWidth="1"/>
    <col min="13572" max="13572" width="5.625" style="120" customWidth="1"/>
    <col min="13573" max="13573" width="9.375" style="120" customWidth="1"/>
    <col min="13574" max="13574" width="5.625" style="120" customWidth="1"/>
    <col min="13575" max="13575" width="9.375" style="120" customWidth="1"/>
    <col min="13576" max="13576" width="5.625" style="120" customWidth="1"/>
    <col min="13577" max="13577" width="9.375" style="120" customWidth="1"/>
    <col min="13578" max="13578" width="5.625" style="120" customWidth="1"/>
    <col min="13579" max="13579" width="8.625" style="120" customWidth="1"/>
    <col min="13580" max="13580" width="9.375" style="120" customWidth="1"/>
    <col min="13581" max="13824" width="9" style="120"/>
    <col min="13825" max="13825" width="10.5" style="120" customWidth="1"/>
    <col min="13826" max="13826" width="5.625" style="120" customWidth="1"/>
    <col min="13827" max="13827" width="9.375" style="120" customWidth="1"/>
    <col min="13828" max="13828" width="5.625" style="120" customWidth="1"/>
    <col min="13829" max="13829" width="9.375" style="120" customWidth="1"/>
    <col min="13830" max="13830" width="5.625" style="120" customWidth="1"/>
    <col min="13831" max="13831" width="9.375" style="120" customWidth="1"/>
    <col min="13832" max="13832" width="5.625" style="120" customWidth="1"/>
    <col min="13833" max="13833" width="9.375" style="120" customWidth="1"/>
    <col min="13834" max="13834" width="5.625" style="120" customWidth="1"/>
    <col min="13835" max="13835" width="8.625" style="120" customWidth="1"/>
    <col min="13836" max="13836" width="9.375" style="120" customWidth="1"/>
    <col min="13837" max="14080" width="9" style="120"/>
    <col min="14081" max="14081" width="10.5" style="120" customWidth="1"/>
    <col min="14082" max="14082" width="5.625" style="120" customWidth="1"/>
    <col min="14083" max="14083" width="9.375" style="120" customWidth="1"/>
    <col min="14084" max="14084" width="5.625" style="120" customWidth="1"/>
    <col min="14085" max="14085" width="9.375" style="120" customWidth="1"/>
    <col min="14086" max="14086" width="5.625" style="120" customWidth="1"/>
    <col min="14087" max="14087" width="9.375" style="120" customWidth="1"/>
    <col min="14088" max="14088" width="5.625" style="120" customWidth="1"/>
    <col min="14089" max="14089" width="9.375" style="120" customWidth="1"/>
    <col min="14090" max="14090" width="5.625" style="120" customWidth="1"/>
    <col min="14091" max="14091" width="8.625" style="120" customWidth="1"/>
    <col min="14092" max="14092" width="9.375" style="120" customWidth="1"/>
    <col min="14093" max="14336" width="9" style="120"/>
    <col min="14337" max="14337" width="10.5" style="120" customWidth="1"/>
    <col min="14338" max="14338" width="5.625" style="120" customWidth="1"/>
    <col min="14339" max="14339" width="9.375" style="120" customWidth="1"/>
    <col min="14340" max="14340" width="5.625" style="120" customWidth="1"/>
    <col min="14341" max="14341" width="9.375" style="120" customWidth="1"/>
    <col min="14342" max="14342" width="5.625" style="120" customWidth="1"/>
    <col min="14343" max="14343" width="9.375" style="120" customWidth="1"/>
    <col min="14344" max="14344" width="5.625" style="120" customWidth="1"/>
    <col min="14345" max="14345" width="9.375" style="120" customWidth="1"/>
    <col min="14346" max="14346" width="5.625" style="120" customWidth="1"/>
    <col min="14347" max="14347" width="8.625" style="120" customWidth="1"/>
    <col min="14348" max="14348" width="9.375" style="120" customWidth="1"/>
    <col min="14349" max="14592" width="9" style="120"/>
    <col min="14593" max="14593" width="10.5" style="120" customWidth="1"/>
    <col min="14594" max="14594" width="5.625" style="120" customWidth="1"/>
    <col min="14595" max="14595" width="9.375" style="120" customWidth="1"/>
    <col min="14596" max="14596" width="5.625" style="120" customWidth="1"/>
    <col min="14597" max="14597" width="9.375" style="120" customWidth="1"/>
    <col min="14598" max="14598" width="5.625" style="120" customWidth="1"/>
    <col min="14599" max="14599" width="9.375" style="120" customWidth="1"/>
    <col min="14600" max="14600" width="5.625" style="120" customWidth="1"/>
    <col min="14601" max="14601" width="9.375" style="120" customWidth="1"/>
    <col min="14602" max="14602" width="5.625" style="120" customWidth="1"/>
    <col min="14603" max="14603" width="8.625" style="120" customWidth="1"/>
    <col min="14604" max="14604" width="9.375" style="120" customWidth="1"/>
    <col min="14605" max="14848" width="9" style="120"/>
    <col min="14849" max="14849" width="10.5" style="120" customWidth="1"/>
    <col min="14850" max="14850" width="5.625" style="120" customWidth="1"/>
    <col min="14851" max="14851" width="9.375" style="120" customWidth="1"/>
    <col min="14852" max="14852" width="5.625" style="120" customWidth="1"/>
    <col min="14853" max="14853" width="9.375" style="120" customWidth="1"/>
    <col min="14854" max="14854" width="5.625" style="120" customWidth="1"/>
    <col min="14855" max="14855" width="9.375" style="120" customWidth="1"/>
    <col min="14856" max="14856" width="5.625" style="120" customWidth="1"/>
    <col min="14857" max="14857" width="9.375" style="120" customWidth="1"/>
    <col min="14858" max="14858" width="5.625" style="120" customWidth="1"/>
    <col min="14859" max="14859" width="8.625" style="120" customWidth="1"/>
    <col min="14860" max="14860" width="9.375" style="120" customWidth="1"/>
    <col min="14861" max="15104" width="9" style="120"/>
    <col min="15105" max="15105" width="10.5" style="120" customWidth="1"/>
    <col min="15106" max="15106" width="5.625" style="120" customWidth="1"/>
    <col min="15107" max="15107" width="9.375" style="120" customWidth="1"/>
    <col min="15108" max="15108" width="5.625" style="120" customWidth="1"/>
    <col min="15109" max="15109" width="9.375" style="120" customWidth="1"/>
    <col min="15110" max="15110" width="5.625" style="120" customWidth="1"/>
    <col min="15111" max="15111" width="9.375" style="120" customWidth="1"/>
    <col min="15112" max="15112" width="5.625" style="120" customWidth="1"/>
    <col min="15113" max="15113" width="9.375" style="120" customWidth="1"/>
    <col min="15114" max="15114" width="5.625" style="120" customWidth="1"/>
    <col min="15115" max="15115" width="8.625" style="120" customWidth="1"/>
    <col min="15116" max="15116" width="9.375" style="120" customWidth="1"/>
    <col min="15117" max="15360" width="9" style="120"/>
    <col min="15361" max="15361" width="10.5" style="120" customWidth="1"/>
    <col min="15362" max="15362" width="5.625" style="120" customWidth="1"/>
    <col min="15363" max="15363" width="9.375" style="120" customWidth="1"/>
    <col min="15364" max="15364" width="5.625" style="120" customWidth="1"/>
    <col min="15365" max="15365" width="9.375" style="120" customWidth="1"/>
    <col min="15366" max="15366" width="5.625" style="120" customWidth="1"/>
    <col min="15367" max="15367" width="9.375" style="120" customWidth="1"/>
    <col min="15368" max="15368" width="5.625" style="120" customWidth="1"/>
    <col min="15369" max="15369" width="9.375" style="120" customWidth="1"/>
    <col min="15370" max="15370" width="5.625" style="120" customWidth="1"/>
    <col min="15371" max="15371" width="8.625" style="120" customWidth="1"/>
    <col min="15372" max="15372" width="9.375" style="120" customWidth="1"/>
    <col min="15373" max="15616" width="9" style="120"/>
    <col min="15617" max="15617" width="10.5" style="120" customWidth="1"/>
    <col min="15618" max="15618" width="5.625" style="120" customWidth="1"/>
    <col min="15619" max="15619" width="9.375" style="120" customWidth="1"/>
    <col min="15620" max="15620" width="5.625" style="120" customWidth="1"/>
    <col min="15621" max="15621" width="9.375" style="120" customWidth="1"/>
    <col min="15622" max="15622" width="5.625" style="120" customWidth="1"/>
    <col min="15623" max="15623" width="9.375" style="120" customWidth="1"/>
    <col min="15624" max="15624" width="5.625" style="120" customWidth="1"/>
    <col min="15625" max="15625" width="9.375" style="120" customWidth="1"/>
    <col min="15626" max="15626" width="5.625" style="120" customWidth="1"/>
    <col min="15627" max="15627" width="8.625" style="120" customWidth="1"/>
    <col min="15628" max="15628" width="9.375" style="120" customWidth="1"/>
    <col min="15629" max="15872" width="9" style="120"/>
    <col min="15873" max="15873" width="10.5" style="120" customWidth="1"/>
    <col min="15874" max="15874" width="5.625" style="120" customWidth="1"/>
    <col min="15875" max="15875" width="9.375" style="120" customWidth="1"/>
    <col min="15876" max="15876" width="5.625" style="120" customWidth="1"/>
    <col min="15877" max="15877" width="9.375" style="120" customWidth="1"/>
    <col min="15878" max="15878" width="5.625" style="120" customWidth="1"/>
    <col min="15879" max="15879" width="9.375" style="120" customWidth="1"/>
    <col min="15880" max="15880" width="5.625" style="120" customWidth="1"/>
    <col min="15881" max="15881" width="9.375" style="120" customWidth="1"/>
    <col min="15882" max="15882" width="5.625" style="120" customWidth="1"/>
    <col min="15883" max="15883" width="8.625" style="120" customWidth="1"/>
    <col min="15884" max="15884" width="9.375" style="120" customWidth="1"/>
    <col min="15885" max="16128" width="9" style="120"/>
    <col min="16129" max="16129" width="10.5" style="120" customWidth="1"/>
    <col min="16130" max="16130" width="5.625" style="120" customWidth="1"/>
    <col min="16131" max="16131" width="9.375" style="120" customWidth="1"/>
    <col min="16132" max="16132" width="5.625" style="120" customWidth="1"/>
    <col min="16133" max="16133" width="9.375" style="120" customWidth="1"/>
    <col min="16134" max="16134" width="5.625" style="120" customWidth="1"/>
    <col min="16135" max="16135" width="9.375" style="120" customWidth="1"/>
    <col min="16136" max="16136" width="5.625" style="120" customWidth="1"/>
    <col min="16137" max="16137" width="9.375" style="120" customWidth="1"/>
    <col min="16138" max="16138" width="5.625" style="120" customWidth="1"/>
    <col min="16139" max="16139" width="8.625" style="120" customWidth="1"/>
    <col min="16140" max="16140" width="9.375" style="120" customWidth="1"/>
    <col min="16141" max="16384" width="9" style="120"/>
  </cols>
  <sheetData>
    <row r="1" spans="1:128" s="117" customFormat="1" ht="18">
      <c r="A1" s="711" t="s">
        <v>355</v>
      </c>
      <c r="B1" s="711"/>
      <c r="C1" s="711"/>
      <c r="D1" s="711"/>
      <c r="E1" s="711"/>
      <c r="F1" s="711"/>
      <c r="G1" s="711"/>
      <c r="H1" s="711"/>
      <c r="I1" s="711"/>
      <c r="J1" s="711"/>
      <c r="K1" s="711"/>
      <c r="L1" s="711"/>
      <c r="M1" s="113"/>
      <c r="N1" s="113"/>
      <c r="O1" s="113"/>
      <c r="P1" s="113"/>
      <c r="Q1" s="113"/>
      <c r="R1" s="113"/>
      <c r="S1" s="114"/>
      <c r="T1" s="115"/>
      <c r="U1" s="115"/>
      <c r="V1" s="115"/>
      <c r="W1" s="115"/>
      <c r="X1" s="115"/>
      <c r="Y1" s="115"/>
      <c r="Z1" s="115"/>
      <c r="AA1" s="115"/>
      <c r="AB1" s="113"/>
      <c r="AC1" s="113"/>
      <c r="AD1" s="113"/>
      <c r="AE1" s="113"/>
      <c r="AF1" s="113"/>
      <c r="AG1" s="113"/>
      <c r="AH1" s="116"/>
      <c r="AI1" s="116"/>
    </row>
    <row r="2" spans="1:128" s="117" customFormat="1" ht="11.25">
      <c r="A2" s="114"/>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row>
    <row r="3" spans="1:128" s="117" customFormat="1" ht="20.100000000000001" customHeight="1" thickBot="1">
      <c r="A3" s="118" t="s">
        <v>148</v>
      </c>
      <c r="B3" s="114"/>
      <c r="C3" s="114"/>
      <c r="D3" s="114"/>
      <c r="E3" s="118"/>
      <c r="F3" s="118"/>
      <c r="G3" s="118"/>
      <c r="H3" s="118"/>
      <c r="I3" s="119"/>
      <c r="J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c r="DJ3" s="118"/>
      <c r="DK3" s="118"/>
      <c r="DL3" s="118"/>
      <c r="DM3" s="118"/>
      <c r="DN3" s="118"/>
      <c r="DO3" s="118"/>
      <c r="DP3" s="118"/>
      <c r="DQ3" s="118"/>
      <c r="DR3" s="118"/>
      <c r="DS3" s="118"/>
      <c r="DT3" s="118"/>
      <c r="DU3" s="118"/>
      <c r="DV3" s="118"/>
      <c r="DW3" s="118"/>
      <c r="DX3" s="118"/>
    </row>
    <row r="4" spans="1:128" ht="31.5" customHeight="1">
      <c r="A4" s="712" t="s">
        <v>5</v>
      </c>
      <c r="B4" s="714" t="s">
        <v>228</v>
      </c>
      <c r="C4" s="716"/>
      <c r="D4" s="714" t="s">
        <v>356</v>
      </c>
      <c r="E4" s="716"/>
      <c r="F4" s="714" t="s">
        <v>357</v>
      </c>
      <c r="G4" s="716"/>
      <c r="H4" s="714" t="s">
        <v>358</v>
      </c>
      <c r="I4" s="715"/>
      <c r="J4" s="714" t="s">
        <v>359</v>
      </c>
      <c r="K4" s="715"/>
      <c r="L4" s="715"/>
    </row>
    <row r="5" spans="1:128" ht="31.5" customHeight="1" thickBot="1">
      <c r="A5" s="713"/>
      <c r="B5" s="121" t="s">
        <v>360</v>
      </c>
      <c r="C5" s="121" t="s">
        <v>284</v>
      </c>
      <c r="D5" s="121" t="s">
        <v>360</v>
      </c>
      <c r="E5" s="121" t="s">
        <v>284</v>
      </c>
      <c r="F5" s="121" t="s">
        <v>360</v>
      </c>
      <c r="G5" s="121" t="s">
        <v>284</v>
      </c>
      <c r="H5" s="121" t="s">
        <v>360</v>
      </c>
      <c r="I5" s="226" t="s">
        <v>284</v>
      </c>
      <c r="J5" s="121" t="s">
        <v>360</v>
      </c>
      <c r="K5" s="121" t="s">
        <v>285</v>
      </c>
      <c r="L5" s="226" t="s">
        <v>284</v>
      </c>
    </row>
    <row r="6" spans="1:128" ht="10.5" customHeight="1">
      <c r="A6" s="122"/>
      <c r="C6" s="227" t="s">
        <v>288</v>
      </c>
      <c r="E6" s="227" t="s">
        <v>288</v>
      </c>
      <c r="G6" s="227" t="s">
        <v>288</v>
      </c>
      <c r="I6" s="227" t="s">
        <v>288</v>
      </c>
      <c r="J6" s="228"/>
      <c r="K6" s="228"/>
      <c r="L6" s="229" t="s">
        <v>288</v>
      </c>
    </row>
    <row r="7" spans="1:128" ht="10.5" customHeight="1">
      <c r="A7" s="123" t="s">
        <v>24</v>
      </c>
      <c r="B7" s="230">
        <v>124</v>
      </c>
      <c r="C7" s="231">
        <v>431275</v>
      </c>
      <c r="D7" s="231">
        <v>118</v>
      </c>
      <c r="E7" s="231">
        <v>365683</v>
      </c>
      <c r="F7" s="231">
        <v>6</v>
      </c>
      <c r="G7" s="231">
        <v>65592</v>
      </c>
      <c r="H7" s="231" t="s">
        <v>191</v>
      </c>
      <c r="I7" s="231" t="s">
        <v>191</v>
      </c>
      <c r="J7" s="231">
        <v>16</v>
      </c>
      <c r="K7" s="231">
        <v>579</v>
      </c>
      <c r="L7" s="231">
        <v>7321</v>
      </c>
    </row>
    <row r="8" spans="1:128" ht="10.5" customHeight="1">
      <c r="A8" s="123"/>
      <c r="B8" s="124"/>
      <c r="C8" s="124"/>
      <c r="D8" s="124"/>
      <c r="E8" s="124"/>
      <c r="F8" s="124"/>
      <c r="G8" s="124"/>
      <c r="H8" s="124"/>
      <c r="I8" s="124"/>
      <c r="J8" s="232"/>
      <c r="K8" s="232"/>
      <c r="L8" s="232"/>
    </row>
    <row r="9" spans="1:128" ht="10.5" customHeight="1">
      <c r="A9" s="123" t="s">
        <v>26</v>
      </c>
      <c r="B9" s="230">
        <v>130</v>
      </c>
      <c r="C9" s="231">
        <v>514431</v>
      </c>
      <c r="D9" s="231">
        <v>121</v>
      </c>
      <c r="E9" s="231">
        <v>402582</v>
      </c>
      <c r="F9" s="231">
        <v>6</v>
      </c>
      <c r="G9" s="231">
        <v>57960</v>
      </c>
      <c r="H9" s="231">
        <v>3</v>
      </c>
      <c r="I9" s="231">
        <v>53889</v>
      </c>
      <c r="J9" s="231">
        <v>60</v>
      </c>
      <c r="K9" s="231">
        <v>2552</v>
      </c>
      <c r="L9" s="231">
        <v>33803</v>
      </c>
    </row>
    <row r="10" spans="1:128" ht="10.5" customHeight="1">
      <c r="A10" s="123"/>
      <c r="B10" s="124"/>
      <c r="C10" s="124"/>
      <c r="D10" s="124"/>
      <c r="E10" s="124"/>
      <c r="F10" s="124"/>
      <c r="G10" s="124"/>
      <c r="H10" s="124"/>
      <c r="I10" s="124"/>
      <c r="J10" s="232"/>
      <c r="K10" s="232"/>
      <c r="L10" s="232"/>
    </row>
    <row r="11" spans="1:128" ht="10.5" customHeight="1">
      <c r="A11" s="123" t="s">
        <v>29</v>
      </c>
      <c r="B11" s="230">
        <v>120</v>
      </c>
      <c r="C11" s="231">
        <v>432748</v>
      </c>
      <c r="D11" s="231">
        <v>109</v>
      </c>
      <c r="E11" s="231">
        <v>325348</v>
      </c>
      <c r="F11" s="231">
        <v>10</v>
      </c>
      <c r="G11" s="231">
        <v>103320</v>
      </c>
      <c r="H11" s="231">
        <v>1</v>
      </c>
      <c r="I11" s="231">
        <v>4080</v>
      </c>
      <c r="J11" s="231">
        <v>26</v>
      </c>
      <c r="K11" s="231">
        <v>1683</v>
      </c>
      <c r="L11" s="231">
        <v>18862</v>
      </c>
    </row>
    <row r="12" spans="1:128" ht="10.5" customHeight="1">
      <c r="A12" s="123"/>
      <c r="B12" s="231"/>
      <c r="C12" s="231"/>
      <c r="D12" s="231"/>
      <c r="E12" s="231"/>
      <c r="F12" s="231"/>
      <c r="G12" s="231"/>
      <c r="H12" s="231"/>
      <c r="I12" s="231"/>
      <c r="J12" s="231"/>
      <c r="K12" s="231"/>
      <c r="L12" s="231"/>
    </row>
    <row r="13" spans="1:128" ht="10.5" customHeight="1">
      <c r="A13" s="123"/>
      <c r="B13" s="124"/>
      <c r="C13" s="124"/>
      <c r="D13" s="124"/>
      <c r="E13" s="124"/>
      <c r="F13" s="124"/>
      <c r="G13" s="124"/>
      <c r="H13" s="124"/>
      <c r="I13" s="124"/>
      <c r="J13" s="232"/>
      <c r="K13" s="232"/>
      <c r="L13" s="232"/>
    </row>
    <row r="14" spans="1:128" ht="10.5" customHeight="1">
      <c r="A14" s="123" t="s">
        <v>188</v>
      </c>
      <c r="B14" s="230">
        <v>114</v>
      </c>
      <c r="C14" s="231">
        <v>416459</v>
      </c>
      <c r="D14" s="231">
        <v>107</v>
      </c>
      <c r="E14" s="231">
        <v>337877</v>
      </c>
      <c r="F14" s="231">
        <v>5</v>
      </c>
      <c r="G14" s="231">
        <v>57960</v>
      </c>
      <c r="H14" s="231">
        <v>2</v>
      </c>
      <c r="I14" s="231">
        <v>20622</v>
      </c>
      <c r="J14" s="231">
        <v>35</v>
      </c>
      <c r="K14" s="231">
        <v>1309</v>
      </c>
      <c r="L14" s="231">
        <v>11531</v>
      </c>
    </row>
    <row r="15" spans="1:128" ht="10.5" customHeight="1">
      <c r="A15" s="122"/>
      <c r="B15" s="124"/>
      <c r="C15" s="124"/>
      <c r="D15" s="124"/>
      <c r="E15" s="124"/>
      <c r="F15" s="124"/>
      <c r="G15" s="124"/>
      <c r="H15" s="124"/>
      <c r="I15" s="124"/>
      <c r="J15" s="232"/>
      <c r="K15" s="232"/>
      <c r="L15" s="232"/>
    </row>
    <row r="16" spans="1:128" ht="10.5" customHeight="1">
      <c r="A16" s="123" t="s">
        <v>170</v>
      </c>
      <c r="B16" s="124">
        <v>98</v>
      </c>
      <c r="C16" s="124">
        <v>330173</v>
      </c>
      <c r="D16" s="124">
        <v>93</v>
      </c>
      <c r="E16" s="124">
        <v>285173</v>
      </c>
      <c r="F16" s="124">
        <v>5</v>
      </c>
      <c r="G16" s="124">
        <v>45000</v>
      </c>
      <c r="H16" s="124" t="s">
        <v>191</v>
      </c>
      <c r="I16" s="124" t="s">
        <v>191</v>
      </c>
      <c r="J16" s="232">
        <v>32</v>
      </c>
      <c r="K16" s="232">
        <v>1097</v>
      </c>
      <c r="L16" s="232">
        <v>16364</v>
      </c>
    </row>
    <row r="17" spans="1:12" ht="10.5" customHeight="1">
      <c r="A17" s="122"/>
      <c r="B17" s="124"/>
      <c r="C17" s="124"/>
      <c r="D17" s="124"/>
      <c r="E17" s="124"/>
      <c r="F17" s="124"/>
      <c r="G17" s="124"/>
      <c r="H17" s="124"/>
      <c r="I17" s="124"/>
      <c r="J17" s="232"/>
      <c r="K17" s="232"/>
      <c r="L17" s="232"/>
    </row>
    <row r="18" spans="1:12" ht="10.5" customHeight="1">
      <c r="A18" s="123" t="s">
        <v>63</v>
      </c>
      <c r="B18" s="124">
        <v>100</v>
      </c>
      <c r="C18" s="124">
        <v>409254</v>
      </c>
      <c r="D18" s="124">
        <v>88</v>
      </c>
      <c r="E18" s="124">
        <v>285774</v>
      </c>
      <c r="F18" s="124">
        <v>9</v>
      </c>
      <c r="G18" s="124">
        <v>100080</v>
      </c>
      <c r="H18" s="231">
        <v>3</v>
      </c>
      <c r="I18" s="124">
        <v>23400</v>
      </c>
      <c r="J18" s="231">
        <v>35</v>
      </c>
      <c r="K18" s="232">
        <v>1374</v>
      </c>
      <c r="L18" s="232">
        <v>14948</v>
      </c>
    </row>
    <row r="19" spans="1:12" ht="10.5" customHeight="1">
      <c r="A19" s="123"/>
      <c r="B19" s="231"/>
      <c r="C19" s="231"/>
      <c r="D19" s="231"/>
      <c r="E19" s="231"/>
      <c r="F19" s="231"/>
      <c r="G19" s="231"/>
      <c r="H19" s="231"/>
      <c r="I19" s="231"/>
      <c r="J19" s="231"/>
      <c r="K19" s="231"/>
      <c r="L19" s="231"/>
    </row>
    <row r="20" spans="1:12" ht="10.5" customHeight="1">
      <c r="A20" s="125"/>
      <c r="B20" s="124"/>
      <c r="C20" s="124"/>
      <c r="D20" s="124"/>
      <c r="E20" s="124"/>
      <c r="F20" s="124"/>
      <c r="G20" s="124"/>
      <c r="H20" s="124"/>
      <c r="I20" s="124"/>
      <c r="J20" s="232"/>
      <c r="K20" s="232"/>
      <c r="L20" s="232"/>
    </row>
    <row r="21" spans="1:12" ht="10.5" customHeight="1">
      <c r="A21" s="123" t="s">
        <v>64</v>
      </c>
      <c r="B21" s="124">
        <v>90</v>
      </c>
      <c r="C21" s="124">
        <v>324066</v>
      </c>
      <c r="D21" s="124">
        <v>81</v>
      </c>
      <c r="E21" s="124">
        <v>257563</v>
      </c>
      <c r="F21" s="124">
        <v>7</v>
      </c>
      <c r="G21" s="124">
        <v>57312</v>
      </c>
      <c r="H21" s="232">
        <v>2</v>
      </c>
      <c r="I21" s="124">
        <v>9191</v>
      </c>
      <c r="J21" s="232">
        <v>5</v>
      </c>
      <c r="K21" s="232">
        <v>210</v>
      </c>
      <c r="L21" s="232">
        <v>3077</v>
      </c>
    </row>
    <row r="22" spans="1:12" ht="10.5" customHeight="1">
      <c r="A22" s="125"/>
      <c r="B22" s="124"/>
      <c r="C22" s="124"/>
      <c r="D22" s="124"/>
      <c r="E22" s="124"/>
      <c r="F22" s="124"/>
      <c r="G22" s="124"/>
      <c r="H22" s="124"/>
      <c r="I22" s="124"/>
      <c r="J22" s="232"/>
      <c r="K22" s="232"/>
      <c r="L22" s="232"/>
    </row>
    <row r="23" spans="1:12" ht="10.5" customHeight="1">
      <c r="A23" s="123" t="s">
        <v>65</v>
      </c>
      <c r="B23" s="124">
        <v>91</v>
      </c>
      <c r="C23" s="124">
        <v>403280</v>
      </c>
      <c r="D23" s="124">
        <v>80</v>
      </c>
      <c r="E23" s="124">
        <v>291553</v>
      </c>
      <c r="F23" s="124">
        <v>7</v>
      </c>
      <c r="G23" s="124">
        <v>64181</v>
      </c>
      <c r="H23" s="232">
        <v>4</v>
      </c>
      <c r="I23" s="124">
        <v>47546</v>
      </c>
      <c r="J23" s="232">
        <v>18</v>
      </c>
      <c r="K23" s="232">
        <v>992</v>
      </c>
      <c r="L23" s="232">
        <v>14868</v>
      </c>
    </row>
    <row r="24" spans="1:12" ht="10.5" customHeight="1">
      <c r="A24" s="125"/>
      <c r="B24" s="124"/>
      <c r="C24" s="124"/>
      <c r="D24" s="124"/>
      <c r="E24" s="124"/>
      <c r="F24" s="124"/>
      <c r="G24" s="124"/>
      <c r="H24" s="124"/>
      <c r="I24" s="124"/>
      <c r="J24" s="232"/>
      <c r="K24" s="232"/>
      <c r="L24" s="232"/>
    </row>
    <row r="25" spans="1:12" ht="10.5" customHeight="1">
      <c r="A25" s="123" t="s">
        <v>150</v>
      </c>
      <c r="B25" s="124">
        <v>76</v>
      </c>
      <c r="C25" s="124">
        <v>305855</v>
      </c>
      <c r="D25" s="124">
        <v>70</v>
      </c>
      <c r="E25" s="124">
        <v>224355</v>
      </c>
      <c r="F25" s="124">
        <v>6</v>
      </c>
      <c r="G25" s="124">
        <v>81500</v>
      </c>
      <c r="H25" s="232" t="s">
        <v>191</v>
      </c>
      <c r="I25" s="124" t="s">
        <v>191</v>
      </c>
      <c r="J25" s="232">
        <v>11</v>
      </c>
      <c r="K25" s="232">
        <v>398</v>
      </c>
      <c r="L25" s="232">
        <v>4676</v>
      </c>
    </row>
    <row r="26" spans="1:12" ht="10.5" customHeight="1">
      <c r="A26" s="123"/>
      <c r="B26" s="124"/>
      <c r="C26" s="124"/>
      <c r="D26" s="124"/>
      <c r="E26" s="124"/>
      <c r="F26" s="124"/>
      <c r="G26" s="124"/>
      <c r="H26" s="232"/>
      <c r="I26" s="124"/>
      <c r="J26" s="232"/>
      <c r="K26" s="232"/>
      <c r="L26" s="232"/>
    </row>
    <row r="27" spans="1:12" ht="10.5" customHeight="1">
      <c r="A27" s="125"/>
      <c r="B27" s="124"/>
      <c r="C27" s="124"/>
      <c r="D27" s="124"/>
      <c r="E27" s="124"/>
      <c r="F27" s="124"/>
      <c r="G27" s="124"/>
      <c r="H27" s="124"/>
      <c r="I27" s="124"/>
      <c r="J27" s="232"/>
      <c r="K27" s="232"/>
      <c r="L27" s="232"/>
    </row>
    <row r="28" spans="1:12" ht="10.5" customHeight="1">
      <c r="A28" s="123" t="s">
        <v>23</v>
      </c>
      <c r="B28" s="124">
        <v>76</v>
      </c>
      <c r="C28" s="124">
        <v>293269</v>
      </c>
      <c r="D28" s="124">
        <v>65</v>
      </c>
      <c r="E28" s="124">
        <v>178643</v>
      </c>
      <c r="F28" s="124">
        <v>9</v>
      </c>
      <c r="G28" s="124">
        <v>99043</v>
      </c>
      <c r="H28" s="124">
        <v>2</v>
      </c>
      <c r="I28" s="124">
        <v>15583</v>
      </c>
      <c r="J28" s="232">
        <v>48</v>
      </c>
      <c r="K28" s="232">
        <v>1527</v>
      </c>
      <c r="L28" s="232">
        <v>24736</v>
      </c>
    </row>
    <row r="29" spans="1:12" ht="10.5" customHeight="1">
      <c r="A29" s="123"/>
      <c r="B29" s="124"/>
      <c r="C29" s="124"/>
      <c r="D29" s="124"/>
      <c r="E29" s="124"/>
      <c r="F29" s="124"/>
      <c r="G29" s="124"/>
      <c r="H29" s="124"/>
      <c r="I29" s="124"/>
      <c r="J29" s="232"/>
      <c r="K29" s="232"/>
      <c r="L29" s="232"/>
    </row>
    <row r="30" spans="1:12" ht="10.5" customHeight="1">
      <c r="A30" s="123"/>
      <c r="B30" s="124"/>
      <c r="C30" s="124"/>
      <c r="D30" s="124"/>
      <c r="E30" s="124"/>
      <c r="F30" s="124"/>
      <c r="G30" s="124"/>
      <c r="H30" s="124"/>
      <c r="I30" s="124"/>
      <c r="J30" s="232"/>
      <c r="K30" s="232"/>
      <c r="L30" s="232"/>
    </row>
    <row r="31" spans="1:12" ht="10.5" customHeight="1">
      <c r="A31" s="125" t="s">
        <v>25</v>
      </c>
      <c r="B31" s="124">
        <v>1</v>
      </c>
      <c r="C31" s="124">
        <v>5760</v>
      </c>
      <c r="D31" s="124" t="s">
        <v>191</v>
      </c>
      <c r="E31" s="124" t="s">
        <v>191</v>
      </c>
      <c r="F31" s="124">
        <v>1</v>
      </c>
      <c r="G31" s="124">
        <v>5760</v>
      </c>
      <c r="H31" s="124" t="s">
        <v>191</v>
      </c>
      <c r="I31" s="124" t="s">
        <v>191</v>
      </c>
      <c r="J31" s="232" t="s">
        <v>191</v>
      </c>
      <c r="K31" s="232" t="s">
        <v>191</v>
      </c>
      <c r="L31" s="232" t="s">
        <v>191</v>
      </c>
    </row>
    <row r="32" spans="1:12" ht="10.5" customHeight="1">
      <c r="A32" s="125" t="s">
        <v>289</v>
      </c>
      <c r="B32" s="124">
        <v>5</v>
      </c>
      <c r="C32" s="124">
        <v>20850</v>
      </c>
      <c r="D32" s="124">
        <v>4</v>
      </c>
      <c r="E32" s="124">
        <v>7890</v>
      </c>
      <c r="F32" s="124">
        <v>1</v>
      </c>
      <c r="G32" s="124">
        <v>12960</v>
      </c>
      <c r="H32" s="124" t="s">
        <v>191</v>
      </c>
      <c r="I32" s="124" t="s">
        <v>191</v>
      </c>
      <c r="J32" s="232">
        <v>2</v>
      </c>
      <c r="K32" s="232">
        <v>58</v>
      </c>
      <c r="L32" s="232">
        <v>1025</v>
      </c>
    </row>
    <row r="33" spans="1:12" ht="10.5" customHeight="1">
      <c r="A33" s="125" t="s">
        <v>290</v>
      </c>
      <c r="B33" s="124">
        <v>11</v>
      </c>
      <c r="C33" s="124">
        <v>28340</v>
      </c>
      <c r="D33" s="124">
        <v>11</v>
      </c>
      <c r="E33" s="124">
        <v>28340</v>
      </c>
      <c r="F33" s="124" t="s">
        <v>191</v>
      </c>
      <c r="G33" s="124" t="s">
        <v>191</v>
      </c>
      <c r="H33" s="124" t="s">
        <v>191</v>
      </c>
      <c r="I33" s="124" t="s">
        <v>191</v>
      </c>
      <c r="J33" s="232">
        <v>1</v>
      </c>
      <c r="K33" s="232">
        <v>30</v>
      </c>
      <c r="L33" s="232">
        <v>200</v>
      </c>
    </row>
    <row r="34" spans="1:12" ht="10.5" customHeight="1">
      <c r="A34" s="123"/>
      <c r="B34" s="124"/>
      <c r="C34" s="124"/>
      <c r="D34" s="124"/>
      <c r="E34" s="124"/>
      <c r="F34" s="124"/>
      <c r="G34" s="124"/>
      <c r="H34" s="124"/>
      <c r="I34" s="124"/>
      <c r="J34" s="232"/>
      <c r="K34" s="232"/>
      <c r="L34" s="232"/>
    </row>
    <row r="35" spans="1:12" ht="10.5" customHeight="1">
      <c r="A35" s="125" t="s">
        <v>291</v>
      </c>
      <c r="B35" s="124">
        <v>5</v>
      </c>
      <c r="C35" s="124">
        <v>10940</v>
      </c>
      <c r="D35" s="124">
        <v>5</v>
      </c>
      <c r="E35" s="124">
        <v>10940</v>
      </c>
      <c r="F35" s="124" t="s">
        <v>191</v>
      </c>
      <c r="G35" s="124" t="s">
        <v>191</v>
      </c>
      <c r="H35" s="124" t="s">
        <v>191</v>
      </c>
      <c r="I35" s="124" t="s">
        <v>191</v>
      </c>
      <c r="J35" s="232">
        <v>1</v>
      </c>
      <c r="K35" s="232">
        <v>31</v>
      </c>
      <c r="L35" s="232">
        <v>207</v>
      </c>
    </row>
    <row r="36" spans="1:12" ht="10.5" customHeight="1">
      <c r="A36" s="125" t="s">
        <v>292</v>
      </c>
      <c r="B36" s="124">
        <v>3</v>
      </c>
      <c r="C36" s="124">
        <v>10860</v>
      </c>
      <c r="D36" s="124">
        <v>3</v>
      </c>
      <c r="E36" s="124">
        <v>10860</v>
      </c>
      <c r="F36" s="124" t="s">
        <v>191</v>
      </c>
      <c r="G36" s="124" t="s">
        <v>191</v>
      </c>
      <c r="H36" s="124" t="s">
        <v>191</v>
      </c>
      <c r="I36" s="124" t="s">
        <v>191</v>
      </c>
      <c r="J36" s="232">
        <v>13</v>
      </c>
      <c r="K36" s="232">
        <v>390</v>
      </c>
      <c r="L36" s="232">
        <v>5731</v>
      </c>
    </row>
    <row r="37" spans="1:12" ht="10.5" customHeight="1">
      <c r="A37" s="125" t="s">
        <v>293</v>
      </c>
      <c r="B37" s="124">
        <v>11</v>
      </c>
      <c r="C37" s="124">
        <v>40532</v>
      </c>
      <c r="D37" s="124">
        <v>10</v>
      </c>
      <c r="E37" s="124">
        <v>32612</v>
      </c>
      <c r="F37" s="124">
        <v>1</v>
      </c>
      <c r="G37" s="124">
        <v>7920</v>
      </c>
      <c r="H37" s="124" t="s">
        <v>191</v>
      </c>
      <c r="I37" s="124" t="s">
        <v>191</v>
      </c>
      <c r="J37" s="232">
        <v>14</v>
      </c>
      <c r="K37" s="232">
        <v>433</v>
      </c>
      <c r="L37" s="232">
        <v>6854</v>
      </c>
    </row>
    <row r="38" spans="1:12" ht="10.5" customHeight="1">
      <c r="A38" s="125"/>
      <c r="B38" s="124"/>
      <c r="C38" s="124"/>
      <c r="D38" s="124"/>
      <c r="E38" s="124"/>
      <c r="F38" s="124"/>
      <c r="G38" s="124"/>
      <c r="H38" s="124"/>
      <c r="I38" s="124"/>
      <c r="J38" s="232"/>
      <c r="K38" s="232"/>
      <c r="L38" s="232"/>
    </row>
    <row r="39" spans="1:12" ht="10.5" customHeight="1">
      <c r="A39" s="123"/>
      <c r="B39" s="124"/>
      <c r="C39" s="124"/>
      <c r="D39" s="124"/>
      <c r="E39" s="124"/>
      <c r="F39" s="124"/>
      <c r="G39" s="124"/>
      <c r="H39" s="124"/>
      <c r="I39" s="124"/>
      <c r="J39" s="232"/>
      <c r="K39" s="232"/>
      <c r="L39" s="232"/>
    </row>
    <row r="40" spans="1:12" ht="10.5" customHeight="1">
      <c r="A40" s="125" t="s">
        <v>294</v>
      </c>
      <c r="B40" s="124">
        <v>7</v>
      </c>
      <c r="C40" s="124">
        <v>10530</v>
      </c>
      <c r="D40" s="124">
        <v>7</v>
      </c>
      <c r="E40" s="124">
        <v>10530</v>
      </c>
      <c r="F40" s="124" t="s">
        <v>191</v>
      </c>
      <c r="G40" s="124" t="s">
        <v>191</v>
      </c>
      <c r="H40" s="124" t="s">
        <v>191</v>
      </c>
      <c r="I40" s="124" t="s">
        <v>191</v>
      </c>
      <c r="J40" s="232">
        <v>13</v>
      </c>
      <c r="K40" s="232">
        <v>403</v>
      </c>
      <c r="L40" s="232">
        <v>6294</v>
      </c>
    </row>
    <row r="41" spans="1:12" ht="10.5" customHeight="1">
      <c r="A41" s="125" t="s">
        <v>295</v>
      </c>
      <c r="B41" s="124">
        <v>5</v>
      </c>
      <c r="C41" s="124">
        <v>24740</v>
      </c>
      <c r="D41" s="124">
        <v>4</v>
      </c>
      <c r="E41" s="124">
        <v>11060</v>
      </c>
      <c r="F41" s="124">
        <v>1</v>
      </c>
      <c r="G41" s="124">
        <v>13680</v>
      </c>
      <c r="H41" s="124" t="s">
        <v>191</v>
      </c>
      <c r="I41" s="124" t="s">
        <v>191</v>
      </c>
      <c r="J41" s="232">
        <v>1</v>
      </c>
      <c r="K41" s="232">
        <v>92</v>
      </c>
      <c r="L41" s="232">
        <v>3710</v>
      </c>
    </row>
    <row r="42" spans="1:12" ht="10.5" customHeight="1">
      <c r="A42" s="125" t="s">
        <v>296</v>
      </c>
      <c r="B42" s="124">
        <v>4</v>
      </c>
      <c r="C42" s="124">
        <v>10920</v>
      </c>
      <c r="D42" s="124">
        <v>4</v>
      </c>
      <c r="E42" s="124">
        <v>10920</v>
      </c>
      <c r="F42" s="124" t="s">
        <v>191</v>
      </c>
      <c r="G42" s="124" t="s">
        <v>191</v>
      </c>
      <c r="H42" s="124" t="s">
        <v>191</v>
      </c>
      <c r="I42" s="124" t="s">
        <v>191</v>
      </c>
      <c r="J42" s="232" t="s">
        <v>191</v>
      </c>
      <c r="K42" s="232" t="s">
        <v>191</v>
      </c>
      <c r="L42" s="232" t="s">
        <v>191</v>
      </c>
    </row>
    <row r="43" spans="1:12" ht="10.5" customHeight="1">
      <c r="A43" s="123"/>
      <c r="B43" s="124"/>
      <c r="C43" s="124"/>
      <c r="D43" s="124"/>
      <c r="E43" s="124"/>
      <c r="F43" s="124"/>
      <c r="G43" s="124"/>
      <c r="H43" s="124"/>
      <c r="I43" s="124"/>
      <c r="J43" s="232"/>
      <c r="K43" s="232"/>
      <c r="L43" s="232"/>
    </row>
    <row r="44" spans="1:12" ht="10.5" customHeight="1">
      <c r="A44" s="125" t="s">
        <v>39</v>
      </c>
      <c r="B44" s="124">
        <v>6</v>
      </c>
      <c r="C44" s="124">
        <v>37013</v>
      </c>
      <c r="D44" s="124">
        <v>4</v>
      </c>
      <c r="E44" s="124">
        <v>10690</v>
      </c>
      <c r="F44" s="124">
        <v>2</v>
      </c>
      <c r="G44" s="124">
        <v>26323</v>
      </c>
      <c r="H44" s="124" t="s">
        <v>191</v>
      </c>
      <c r="I44" s="124" t="s">
        <v>191</v>
      </c>
      <c r="J44" s="232" t="s">
        <v>191</v>
      </c>
      <c r="K44" s="232" t="s">
        <v>191</v>
      </c>
      <c r="L44" s="232" t="s">
        <v>191</v>
      </c>
    </row>
    <row r="45" spans="1:12" ht="10.5" customHeight="1">
      <c r="A45" s="125" t="s">
        <v>297</v>
      </c>
      <c r="B45" s="124">
        <v>8</v>
      </c>
      <c r="C45" s="124">
        <v>36043</v>
      </c>
      <c r="D45" s="124">
        <v>6</v>
      </c>
      <c r="E45" s="124">
        <v>20460</v>
      </c>
      <c r="F45" s="124" t="s">
        <v>191</v>
      </c>
      <c r="G45" s="124" t="s">
        <v>191</v>
      </c>
      <c r="H45" s="124">
        <v>2</v>
      </c>
      <c r="I45" s="124">
        <v>15583</v>
      </c>
      <c r="J45" s="232">
        <v>1</v>
      </c>
      <c r="K45" s="232">
        <v>34</v>
      </c>
      <c r="L45" s="232">
        <v>270</v>
      </c>
    </row>
    <row r="46" spans="1:12" ht="10.5" customHeight="1">
      <c r="A46" s="125" t="s">
        <v>298</v>
      </c>
      <c r="B46" s="124">
        <v>10</v>
      </c>
      <c r="C46" s="124">
        <v>56740</v>
      </c>
      <c r="D46" s="124">
        <v>7</v>
      </c>
      <c r="E46" s="124">
        <v>24340</v>
      </c>
      <c r="F46" s="124">
        <v>3</v>
      </c>
      <c r="G46" s="124">
        <v>32400</v>
      </c>
      <c r="H46" s="124" t="s">
        <v>191</v>
      </c>
      <c r="I46" s="124" t="s">
        <v>191</v>
      </c>
      <c r="J46" s="232">
        <v>2</v>
      </c>
      <c r="K46" s="232">
        <v>56</v>
      </c>
      <c r="L46" s="232">
        <v>444</v>
      </c>
    </row>
    <row r="47" spans="1:12" ht="10.5" customHeight="1">
      <c r="A47" s="125"/>
      <c r="B47" s="124"/>
      <c r="C47" s="124"/>
      <c r="D47" s="124"/>
      <c r="E47" s="124"/>
      <c r="F47" s="124"/>
      <c r="G47" s="124"/>
      <c r="H47" s="124"/>
      <c r="I47" s="124"/>
      <c r="J47" s="232"/>
      <c r="K47" s="232"/>
      <c r="L47" s="232"/>
    </row>
    <row r="48" spans="1:12" ht="10.5" customHeight="1">
      <c r="A48" s="125"/>
      <c r="B48" s="124"/>
      <c r="C48" s="124"/>
      <c r="D48" s="124"/>
      <c r="E48" s="124"/>
      <c r="F48" s="124"/>
      <c r="G48" s="124"/>
      <c r="H48" s="124"/>
      <c r="I48" s="124"/>
      <c r="J48" s="232"/>
      <c r="K48" s="232"/>
      <c r="L48" s="232"/>
    </row>
    <row r="49" spans="1:13" ht="10.5" customHeight="1">
      <c r="A49" s="123" t="s">
        <v>362</v>
      </c>
      <c r="B49" s="124"/>
      <c r="C49" s="124"/>
      <c r="D49" s="124"/>
      <c r="E49" s="124"/>
      <c r="F49" s="124"/>
      <c r="G49" s="124"/>
      <c r="H49" s="124"/>
      <c r="I49" s="124"/>
      <c r="J49" s="232"/>
      <c r="K49" s="232"/>
      <c r="L49" s="232"/>
    </row>
    <row r="50" spans="1:13" ht="10.5" customHeight="1">
      <c r="A50" s="123"/>
      <c r="B50" s="124"/>
      <c r="C50" s="124"/>
      <c r="D50" s="124"/>
      <c r="E50" s="124"/>
      <c r="F50" s="124"/>
      <c r="G50" s="124"/>
      <c r="H50" s="124"/>
      <c r="I50" s="124"/>
      <c r="J50" s="232"/>
      <c r="K50" s="232"/>
      <c r="L50" s="232"/>
    </row>
    <row r="51" spans="1:13" ht="10.5" customHeight="1">
      <c r="A51" s="123"/>
      <c r="B51" s="124"/>
      <c r="C51" s="124"/>
      <c r="D51" s="124"/>
      <c r="E51" s="124"/>
      <c r="F51" s="124"/>
      <c r="G51" s="124"/>
      <c r="H51" s="124"/>
      <c r="I51" s="124"/>
      <c r="J51" s="232"/>
      <c r="K51" s="232"/>
      <c r="L51" s="232"/>
    </row>
    <row r="52" spans="1:13" ht="10.5" customHeight="1">
      <c r="A52" s="125" t="s">
        <v>363</v>
      </c>
      <c r="B52" s="124">
        <v>4</v>
      </c>
      <c r="C52" s="124">
        <v>8340</v>
      </c>
      <c r="D52" s="124">
        <v>4</v>
      </c>
      <c r="E52" s="124">
        <v>8340</v>
      </c>
      <c r="F52" s="124" t="s">
        <v>191</v>
      </c>
      <c r="G52" s="124" t="s">
        <v>191</v>
      </c>
      <c r="H52" s="124" t="s">
        <v>191</v>
      </c>
      <c r="I52" s="124" t="s">
        <v>191</v>
      </c>
      <c r="J52" s="177">
        <v>1</v>
      </c>
      <c r="K52" s="177">
        <v>31</v>
      </c>
      <c r="L52" s="177">
        <v>101370</v>
      </c>
      <c r="M52" s="15"/>
    </row>
    <row r="53" spans="1:13" ht="10.5" customHeight="1">
      <c r="A53" s="125" t="s">
        <v>289</v>
      </c>
      <c r="B53" s="124">
        <v>7</v>
      </c>
      <c r="C53" s="124">
        <v>25870</v>
      </c>
      <c r="D53" s="124">
        <v>7</v>
      </c>
      <c r="E53" s="124">
        <v>25870</v>
      </c>
      <c r="F53" s="124" t="s">
        <v>191</v>
      </c>
      <c r="G53" s="124" t="s">
        <v>191</v>
      </c>
      <c r="H53" s="124" t="s">
        <v>191</v>
      </c>
      <c r="I53" s="124" t="s">
        <v>191</v>
      </c>
      <c r="J53" s="177" t="s">
        <v>191</v>
      </c>
      <c r="K53" s="177" t="s">
        <v>191</v>
      </c>
      <c r="L53" s="177" t="s">
        <v>191</v>
      </c>
      <c r="M53" s="15"/>
    </row>
    <row r="54" spans="1:13" ht="10.5" customHeight="1">
      <c r="A54" s="125" t="s">
        <v>290</v>
      </c>
      <c r="B54" s="124">
        <v>5</v>
      </c>
      <c r="C54" s="124">
        <v>24540</v>
      </c>
      <c r="D54" s="124">
        <v>4</v>
      </c>
      <c r="E54" s="124">
        <v>15180</v>
      </c>
      <c r="F54" s="124">
        <v>1</v>
      </c>
      <c r="G54" s="124">
        <v>9360</v>
      </c>
      <c r="H54" s="124" t="s">
        <v>191</v>
      </c>
      <c r="I54" s="124" t="s">
        <v>191</v>
      </c>
      <c r="J54" s="177">
        <v>1</v>
      </c>
      <c r="K54" s="177">
        <v>32</v>
      </c>
      <c r="L54" s="177">
        <v>392770</v>
      </c>
      <c r="M54" s="15"/>
    </row>
    <row r="55" spans="1:13" ht="10.5" customHeight="1">
      <c r="A55" s="123"/>
      <c r="B55" s="124"/>
      <c r="C55" s="124"/>
      <c r="D55" s="124"/>
      <c r="E55" s="124"/>
      <c r="F55" s="124"/>
      <c r="G55" s="124"/>
      <c r="H55" s="124"/>
      <c r="I55" s="124"/>
      <c r="J55" s="177"/>
      <c r="K55" s="177"/>
      <c r="L55" s="177"/>
      <c r="M55" s="15"/>
    </row>
    <row r="56" spans="1:13" ht="10.5" customHeight="1">
      <c r="A56" s="125" t="s">
        <v>291</v>
      </c>
      <c r="B56" s="124">
        <v>7</v>
      </c>
      <c r="C56" s="124">
        <v>14360</v>
      </c>
      <c r="D56" s="124">
        <v>7</v>
      </c>
      <c r="E56" s="124">
        <v>14360</v>
      </c>
      <c r="F56" s="124" t="s">
        <v>191</v>
      </c>
      <c r="G56" s="124" t="s">
        <v>191</v>
      </c>
      <c r="H56" s="124" t="s">
        <v>191</v>
      </c>
      <c r="I56" s="124" t="s">
        <v>191</v>
      </c>
      <c r="J56" s="177">
        <v>5</v>
      </c>
      <c r="K56" s="177">
        <v>329</v>
      </c>
      <c r="L56" s="177">
        <v>3154383</v>
      </c>
      <c r="M56" s="15"/>
    </row>
    <row r="57" spans="1:13" ht="10.5" customHeight="1">
      <c r="A57" s="125" t="s">
        <v>292</v>
      </c>
      <c r="B57" s="124" t="s">
        <v>191</v>
      </c>
      <c r="C57" s="124" t="s">
        <v>191</v>
      </c>
      <c r="D57" s="124" t="s">
        <v>191</v>
      </c>
      <c r="E57" s="124" t="s">
        <v>191</v>
      </c>
      <c r="F57" s="124" t="s">
        <v>191</v>
      </c>
      <c r="G57" s="124" t="s">
        <v>191</v>
      </c>
      <c r="H57" s="124" t="s">
        <v>191</v>
      </c>
      <c r="I57" s="124" t="s">
        <v>191</v>
      </c>
      <c r="J57" s="177">
        <v>1</v>
      </c>
      <c r="K57" s="177">
        <v>29</v>
      </c>
      <c r="L57" s="177">
        <v>367430</v>
      </c>
      <c r="M57" s="15"/>
    </row>
    <row r="58" spans="1:13" ht="10.5" customHeight="1">
      <c r="A58" s="125" t="s">
        <v>293</v>
      </c>
      <c r="B58" s="124">
        <v>2</v>
      </c>
      <c r="C58" s="124">
        <v>4560</v>
      </c>
      <c r="D58" s="124">
        <v>2</v>
      </c>
      <c r="E58" s="124">
        <v>4650</v>
      </c>
      <c r="F58" s="124" t="s">
        <v>191</v>
      </c>
      <c r="G58" s="124" t="s">
        <v>191</v>
      </c>
      <c r="H58" s="124" t="s">
        <v>191</v>
      </c>
      <c r="I58" s="124" t="s">
        <v>191</v>
      </c>
      <c r="J58" s="177" t="s">
        <v>191</v>
      </c>
      <c r="K58" s="177" t="s">
        <v>191</v>
      </c>
      <c r="L58" s="177" t="s">
        <v>191</v>
      </c>
      <c r="M58" s="15"/>
    </row>
    <row r="59" spans="1:13" ht="10.5" customHeight="1">
      <c r="A59" s="125"/>
      <c r="B59" s="124"/>
      <c r="C59" s="124"/>
      <c r="D59" s="124"/>
      <c r="E59" s="124"/>
      <c r="F59" s="124"/>
      <c r="G59" s="124"/>
      <c r="H59" s="124"/>
      <c r="I59" s="124"/>
      <c r="J59" s="177"/>
      <c r="K59" s="177"/>
      <c r="L59" s="177"/>
      <c r="M59" s="15"/>
    </row>
    <row r="60" spans="1:13" ht="10.5" customHeight="1">
      <c r="A60" s="123"/>
      <c r="B60" s="124"/>
      <c r="C60" s="124"/>
      <c r="D60" s="124"/>
      <c r="E60" s="124"/>
      <c r="F60" s="124"/>
      <c r="G60" s="124"/>
      <c r="H60" s="124"/>
      <c r="I60" s="124"/>
      <c r="J60" s="177"/>
      <c r="K60" s="177"/>
      <c r="L60" s="177"/>
      <c r="M60" s="15"/>
    </row>
    <row r="61" spans="1:13" ht="10.5" customHeight="1">
      <c r="A61" s="125" t="s">
        <v>294</v>
      </c>
      <c r="B61" s="124">
        <v>5</v>
      </c>
      <c r="C61" s="124">
        <v>13328</v>
      </c>
      <c r="D61" s="124">
        <v>4</v>
      </c>
      <c r="E61" s="124">
        <v>9800</v>
      </c>
      <c r="F61" s="124">
        <v>1</v>
      </c>
      <c r="G61" s="124">
        <v>3528</v>
      </c>
      <c r="H61" s="124" t="s">
        <v>191</v>
      </c>
      <c r="I61" s="124" t="s">
        <v>191</v>
      </c>
      <c r="J61" s="177" t="s">
        <v>191</v>
      </c>
      <c r="K61" s="177" t="s">
        <v>191</v>
      </c>
      <c r="L61" s="177" t="s">
        <v>191</v>
      </c>
      <c r="M61" s="15"/>
    </row>
    <row r="62" spans="1:13" ht="10.5" customHeight="1">
      <c r="A62" s="125" t="s">
        <v>295</v>
      </c>
      <c r="B62" s="124">
        <v>9</v>
      </c>
      <c r="C62" s="124">
        <v>45812</v>
      </c>
      <c r="D62" s="124">
        <v>8</v>
      </c>
      <c r="E62" s="124">
        <v>29180</v>
      </c>
      <c r="F62" s="124">
        <v>1</v>
      </c>
      <c r="G62" s="124">
        <v>16632</v>
      </c>
      <c r="H62" s="124" t="s">
        <v>191</v>
      </c>
      <c r="I62" s="124" t="s">
        <v>191</v>
      </c>
      <c r="J62" s="177">
        <v>5</v>
      </c>
      <c r="K62" s="177">
        <v>382</v>
      </c>
      <c r="L62" s="177">
        <v>1882528</v>
      </c>
      <c r="M62" s="15"/>
    </row>
    <row r="63" spans="1:13" ht="10.5" customHeight="1">
      <c r="A63" s="125" t="s">
        <v>296</v>
      </c>
      <c r="B63" s="124" t="s">
        <v>191</v>
      </c>
      <c r="C63" s="124" t="s">
        <v>191</v>
      </c>
      <c r="D63" s="124" t="s">
        <v>191</v>
      </c>
      <c r="E63" s="124" t="s">
        <v>191</v>
      </c>
      <c r="F63" s="124" t="s">
        <v>191</v>
      </c>
      <c r="G63" s="124" t="s">
        <v>191</v>
      </c>
      <c r="H63" s="124" t="s">
        <v>191</v>
      </c>
      <c r="I63" s="124" t="s">
        <v>191</v>
      </c>
      <c r="J63" s="177">
        <v>5</v>
      </c>
      <c r="K63" s="177">
        <v>206</v>
      </c>
      <c r="L63" s="177">
        <v>4708580</v>
      </c>
      <c r="M63" s="15"/>
    </row>
    <row r="64" spans="1:13" ht="10.5" customHeight="1">
      <c r="A64" s="123"/>
      <c r="B64" s="124"/>
      <c r="C64" s="124"/>
      <c r="D64" s="124"/>
      <c r="E64" s="124"/>
      <c r="F64" s="124"/>
      <c r="G64" s="124"/>
      <c r="H64" s="124"/>
      <c r="I64" s="124"/>
      <c r="J64" s="177"/>
      <c r="K64" s="177"/>
      <c r="L64" s="177"/>
      <c r="M64" s="15"/>
    </row>
    <row r="65" spans="1:13" ht="10.5" customHeight="1">
      <c r="A65" s="125" t="s">
        <v>364</v>
      </c>
      <c r="B65" s="124"/>
      <c r="C65" s="124"/>
      <c r="D65" s="124">
        <v>13</v>
      </c>
      <c r="E65" s="124">
        <v>48830</v>
      </c>
      <c r="F65" s="124" t="s">
        <v>191</v>
      </c>
      <c r="G65" s="124" t="s">
        <v>191</v>
      </c>
      <c r="H65" s="124" t="s">
        <v>191</v>
      </c>
      <c r="I65" s="124" t="s">
        <v>191</v>
      </c>
      <c r="J65" s="177">
        <v>1</v>
      </c>
      <c r="K65" s="177">
        <v>30</v>
      </c>
      <c r="L65" s="177">
        <v>220</v>
      </c>
      <c r="M65" s="15"/>
    </row>
    <row r="66" spans="1:13" ht="10.5" customHeight="1">
      <c r="A66" s="125" t="s">
        <v>297</v>
      </c>
      <c r="B66" s="124"/>
      <c r="C66" s="124"/>
      <c r="D66" s="124">
        <v>2</v>
      </c>
      <c r="E66" s="124">
        <v>13000</v>
      </c>
      <c r="F66" s="124">
        <v>5</v>
      </c>
      <c r="G66" s="124">
        <v>39600</v>
      </c>
      <c r="H66" s="124" t="s">
        <v>191</v>
      </c>
      <c r="I66" s="124" t="s">
        <v>191</v>
      </c>
      <c r="J66" s="232">
        <v>5</v>
      </c>
      <c r="K66" s="177">
        <v>304</v>
      </c>
      <c r="L66" s="232">
        <v>3202</v>
      </c>
    </row>
    <row r="67" spans="1:13" ht="10.5" customHeight="1">
      <c r="A67" s="125" t="s">
        <v>298</v>
      </c>
      <c r="B67" s="124"/>
      <c r="C67" s="124"/>
      <c r="D67" s="124" t="s">
        <v>191</v>
      </c>
      <c r="E67" s="124" t="s">
        <v>191</v>
      </c>
      <c r="F67" s="124">
        <v>3</v>
      </c>
      <c r="G67" s="124">
        <v>22644</v>
      </c>
      <c r="H67" s="124" t="s">
        <v>191</v>
      </c>
      <c r="I67" s="124" t="s">
        <v>191</v>
      </c>
      <c r="J67" s="124" t="s">
        <v>191</v>
      </c>
      <c r="K67" s="124" t="s">
        <v>191</v>
      </c>
      <c r="L67" s="124" t="s">
        <v>191</v>
      </c>
    </row>
    <row r="68" spans="1:13" ht="10.5" customHeight="1" thickBot="1">
      <c r="A68" s="126"/>
      <c r="B68" s="225"/>
      <c r="C68" s="225"/>
      <c r="D68" s="225"/>
      <c r="E68" s="225"/>
      <c r="F68" s="225"/>
      <c r="G68" s="225"/>
      <c r="H68" s="225"/>
      <c r="I68" s="225"/>
      <c r="J68" s="225"/>
      <c r="K68" s="225"/>
      <c r="L68" s="225"/>
    </row>
    <row r="69" spans="1:13" ht="2.25" customHeight="1">
      <c r="A69" s="233"/>
      <c r="B69" s="234"/>
      <c r="C69" s="234"/>
      <c r="D69" s="234"/>
      <c r="E69" s="234"/>
      <c r="F69" s="234"/>
      <c r="G69" s="234"/>
      <c r="H69" s="234"/>
      <c r="I69" s="234"/>
      <c r="J69" s="234"/>
      <c r="K69" s="234"/>
      <c r="L69" s="234"/>
    </row>
    <row r="70" spans="1:13" ht="15.75" customHeight="1">
      <c r="A70" s="953" t="s">
        <v>361</v>
      </c>
      <c r="B70" s="953"/>
      <c r="C70" s="953"/>
      <c r="D70" s="953"/>
      <c r="E70" s="953"/>
      <c r="F70" s="953"/>
      <c r="G70" s="953"/>
      <c r="H70" s="953"/>
      <c r="I70" s="953"/>
      <c r="J70" s="953"/>
      <c r="K70" s="953"/>
      <c r="L70" s="953"/>
    </row>
    <row r="71" spans="1:13" ht="14.25" customHeight="1">
      <c r="A71" s="235"/>
      <c r="B71" s="235"/>
      <c r="C71" s="235"/>
      <c r="D71" s="235"/>
      <c r="E71" s="235"/>
      <c r="F71" s="235"/>
      <c r="G71" s="235"/>
      <c r="H71" s="235"/>
      <c r="I71" s="235"/>
      <c r="J71" s="235"/>
      <c r="K71" s="235"/>
      <c r="L71" s="235"/>
    </row>
  </sheetData>
  <mergeCells count="8">
    <mergeCell ref="A70:L70"/>
    <mergeCell ref="A1:L1"/>
    <mergeCell ref="A4:A5"/>
    <mergeCell ref="B4:C4"/>
    <mergeCell ref="D4:E4"/>
    <mergeCell ref="F4:G4"/>
    <mergeCell ref="H4:I4"/>
    <mergeCell ref="J4:L4"/>
  </mergeCells>
  <phoneticPr fontId="1"/>
  <printOptions horizontalCentered="1"/>
  <pageMargins left="0.51181102362204722" right="0.51181102362204722" top="0.6692913385826772" bottom="0.6692913385826772" header="0.39370078740157483" footer="0.3937007874015748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dimension ref="A1:CX1048576"/>
  <sheetViews>
    <sheetView showGridLines="0" zoomScaleNormal="100" zoomScaleSheetLayoutView="110" workbookViewId="0"/>
  </sheetViews>
  <sheetFormatPr defaultRowHeight="13.5"/>
  <cols>
    <col min="1" max="1" width="10.5" style="25" customWidth="1"/>
    <col min="2" max="11" width="8.125" style="15" customWidth="1"/>
    <col min="12" max="12" width="9.75" style="15" bestFit="1" customWidth="1"/>
    <col min="13" max="13" width="10.5" style="25" customWidth="1"/>
    <col min="14" max="21" width="9.125" style="15" customWidth="1"/>
    <col min="22" max="236" width="9" style="15"/>
    <col min="237" max="237" width="10.5" style="15" customWidth="1"/>
    <col min="238" max="247" width="9.125" style="15" customWidth="1"/>
    <col min="248" max="248" width="15.625" style="15" customWidth="1"/>
    <col min="249" max="249" width="10.625" style="15" customWidth="1"/>
    <col min="250" max="257" width="9.625" style="15" customWidth="1"/>
    <col min="258" max="258" width="13.875" style="15" customWidth="1"/>
    <col min="259" max="267" width="10.5" style="15" customWidth="1"/>
    <col min="268" max="268" width="8.625" style="15" customWidth="1"/>
    <col min="269" max="271" width="15.625" style="15" customWidth="1"/>
    <col min="272" max="274" width="15.75" style="15" customWidth="1"/>
    <col min="275" max="492" width="9" style="15"/>
    <col min="493" max="493" width="10.5" style="15" customWidth="1"/>
    <col min="494" max="503" width="9.125" style="15" customWidth="1"/>
    <col min="504" max="504" width="15.625" style="15" customWidth="1"/>
    <col min="505" max="505" width="10.625" style="15" customWidth="1"/>
    <col min="506" max="513" width="9.625" style="15" customWidth="1"/>
    <col min="514" max="514" width="13.875" style="15" customWidth="1"/>
    <col min="515" max="523" width="10.5" style="15" customWidth="1"/>
    <col min="524" max="524" width="8.625" style="15" customWidth="1"/>
    <col min="525" max="527" width="15.625" style="15" customWidth="1"/>
    <col min="528" max="530" width="15.75" style="15" customWidth="1"/>
    <col min="531" max="748" width="9" style="15"/>
    <col min="749" max="749" width="10.5" style="15" customWidth="1"/>
    <col min="750" max="759" width="9.125" style="15" customWidth="1"/>
    <col min="760" max="760" width="15.625" style="15" customWidth="1"/>
    <col min="761" max="761" width="10.625" style="15" customWidth="1"/>
    <col min="762" max="769" width="9.625" style="15" customWidth="1"/>
    <col min="770" max="770" width="13.875" style="15" customWidth="1"/>
    <col min="771" max="779" width="10.5" style="15" customWidth="1"/>
    <col min="780" max="780" width="8.625" style="15" customWidth="1"/>
    <col min="781" max="783" width="15.625" style="15" customWidth="1"/>
    <col min="784" max="786" width="15.75" style="15" customWidth="1"/>
    <col min="787" max="1004" width="9" style="15"/>
    <col min="1005" max="1005" width="10.5" style="15" customWidth="1"/>
    <col min="1006" max="1015" width="9.125" style="15" customWidth="1"/>
    <col min="1016" max="1016" width="15.625" style="15" customWidth="1"/>
    <col min="1017" max="1017" width="10.625" style="15" customWidth="1"/>
    <col min="1018" max="1025" width="9.625" style="15" customWidth="1"/>
    <col min="1026" max="1026" width="13.875" style="15" customWidth="1"/>
    <col min="1027" max="1035" width="10.5" style="15" customWidth="1"/>
    <col min="1036" max="1036" width="8.625" style="15" customWidth="1"/>
    <col min="1037" max="1039" width="15.625" style="15" customWidth="1"/>
    <col min="1040" max="1042" width="15.75" style="15" customWidth="1"/>
    <col min="1043" max="1260" width="9" style="15"/>
    <col min="1261" max="1261" width="10.5" style="15" customWidth="1"/>
    <col min="1262" max="1271" width="9.125" style="15" customWidth="1"/>
    <col min="1272" max="1272" width="15.625" style="15" customWidth="1"/>
    <col min="1273" max="1273" width="10.625" style="15" customWidth="1"/>
    <col min="1274" max="1281" width="9.625" style="15" customWidth="1"/>
    <col min="1282" max="1282" width="13.875" style="15" customWidth="1"/>
    <col min="1283" max="1291" width="10.5" style="15" customWidth="1"/>
    <col min="1292" max="1292" width="8.625" style="15" customWidth="1"/>
    <col min="1293" max="1295" width="15.625" style="15" customWidth="1"/>
    <col min="1296" max="1298" width="15.75" style="15" customWidth="1"/>
    <col min="1299" max="1516" width="9" style="15"/>
    <col min="1517" max="1517" width="10.5" style="15" customWidth="1"/>
    <col min="1518" max="1527" width="9.125" style="15" customWidth="1"/>
    <col min="1528" max="1528" width="15.625" style="15" customWidth="1"/>
    <col min="1529" max="1529" width="10.625" style="15" customWidth="1"/>
    <col min="1530" max="1537" width="9.625" style="15" customWidth="1"/>
    <col min="1538" max="1538" width="13.875" style="15" customWidth="1"/>
    <col min="1539" max="1547" width="10.5" style="15" customWidth="1"/>
    <col min="1548" max="1548" width="8.625" style="15" customWidth="1"/>
    <col min="1549" max="1551" width="15.625" style="15" customWidth="1"/>
    <col min="1552" max="1554" width="15.75" style="15" customWidth="1"/>
    <col min="1555" max="1772" width="9" style="15"/>
    <col min="1773" max="1773" width="10.5" style="15" customWidth="1"/>
    <col min="1774" max="1783" width="9.125" style="15" customWidth="1"/>
    <col min="1784" max="1784" width="15.625" style="15" customWidth="1"/>
    <col min="1785" max="1785" width="10.625" style="15" customWidth="1"/>
    <col min="1786" max="1793" width="9.625" style="15" customWidth="1"/>
    <col min="1794" max="1794" width="13.875" style="15" customWidth="1"/>
    <col min="1795" max="1803" width="10.5" style="15" customWidth="1"/>
    <col min="1804" max="1804" width="8.625" style="15" customWidth="1"/>
    <col min="1805" max="1807" width="15.625" style="15" customWidth="1"/>
    <col min="1808" max="1810" width="15.75" style="15" customWidth="1"/>
    <col min="1811" max="2028" width="9" style="15"/>
    <col min="2029" max="2029" width="10.5" style="15" customWidth="1"/>
    <col min="2030" max="2039" width="9.125" style="15" customWidth="1"/>
    <col min="2040" max="2040" width="15.625" style="15" customWidth="1"/>
    <col min="2041" max="2041" width="10.625" style="15" customWidth="1"/>
    <col min="2042" max="2049" width="9.625" style="15" customWidth="1"/>
    <col min="2050" max="2050" width="13.875" style="15" customWidth="1"/>
    <col min="2051" max="2059" width="10.5" style="15" customWidth="1"/>
    <col min="2060" max="2060" width="8.625" style="15" customWidth="1"/>
    <col min="2061" max="2063" width="15.625" style="15" customWidth="1"/>
    <col min="2064" max="2066" width="15.75" style="15" customWidth="1"/>
    <col min="2067" max="2284" width="9" style="15"/>
    <col min="2285" max="2285" width="10.5" style="15" customWidth="1"/>
    <col min="2286" max="2295" width="9.125" style="15" customWidth="1"/>
    <col min="2296" max="2296" width="15.625" style="15" customWidth="1"/>
    <col min="2297" max="2297" width="10.625" style="15" customWidth="1"/>
    <col min="2298" max="2305" width="9.625" style="15" customWidth="1"/>
    <col min="2306" max="2306" width="13.875" style="15" customWidth="1"/>
    <col min="2307" max="2315" width="10.5" style="15" customWidth="1"/>
    <col min="2316" max="2316" width="8.625" style="15" customWidth="1"/>
    <col min="2317" max="2319" width="15.625" style="15" customWidth="1"/>
    <col min="2320" max="2322" width="15.75" style="15" customWidth="1"/>
    <col min="2323" max="2540" width="9" style="15"/>
    <col min="2541" max="2541" width="10.5" style="15" customWidth="1"/>
    <col min="2542" max="2551" width="9.125" style="15" customWidth="1"/>
    <col min="2552" max="2552" width="15.625" style="15" customWidth="1"/>
    <col min="2553" max="2553" width="10.625" style="15" customWidth="1"/>
    <col min="2554" max="2561" width="9.625" style="15" customWidth="1"/>
    <col min="2562" max="2562" width="13.875" style="15" customWidth="1"/>
    <col min="2563" max="2571" width="10.5" style="15" customWidth="1"/>
    <col min="2572" max="2572" width="8.625" style="15" customWidth="1"/>
    <col min="2573" max="2575" width="15.625" style="15" customWidth="1"/>
    <col min="2576" max="2578" width="15.75" style="15" customWidth="1"/>
    <col min="2579" max="2796" width="9" style="15"/>
    <col min="2797" max="2797" width="10.5" style="15" customWidth="1"/>
    <col min="2798" max="2807" width="9.125" style="15" customWidth="1"/>
    <col min="2808" max="2808" width="15.625" style="15" customWidth="1"/>
    <col min="2809" max="2809" width="10.625" style="15" customWidth="1"/>
    <col min="2810" max="2817" width="9.625" style="15" customWidth="1"/>
    <col min="2818" max="2818" width="13.875" style="15" customWidth="1"/>
    <col min="2819" max="2827" width="10.5" style="15" customWidth="1"/>
    <col min="2828" max="2828" width="8.625" style="15" customWidth="1"/>
    <col min="2829" max="2831" width="15.625" style="15" customWidth="1"/>
    <col min="2832" max="2834" width="15.75" style="15" customWidth="1"/>
    <col min="2835" max="3052" width="9" style="15"/>
    <col min="3053" max="3053" width="10.5" style="15" customWidth="1"/>
    <col min="3054" max="3063" width="9.125" style="15" customWidth="1"/>
    <col min="3064" max="3064" width="15.625" style="15" customWidth="1"/>
    <col min="3065" max="3065" width="10.625" style="15" customWidth="1"/>
    <col min="3066" max="3073" width="9.625" style="15" customWidth="1"/>
    <col min="3074" max="3074" width="13.875" style="15" customWidth="1"/>
    <col min="3075" max="3083" width="10.5" style="15" customWidth="1"/>
    <col min="3084" max="3084" width="8.625" style="15" customWidth="1"/>
    <col min="3085" max="3087" width="15.625" style="15" customWidth="1"/>
    <col min="3088" max="3090" width="15.75" style="15" customWidth="1"/>
    <col min="3091" max="3308" width="9" style="15"/>
    <col min="3309" max="3309" width="10.5" style="15" customWidth="1"/>
    <col min="3310" max="3319" width="9.125" style="15" customWidth="1"/>
    <col min="3320" max="3320" width="15.625" style="15" customWidth="1"/>
    <col min="3321" max="3321" width="10.625" style="15" customWidth="1"/>
    <col min="3322" max="3329" width="9.625" style="15" customWidth="1"/>
    <col min="3330" max="3330" width="13.875" style="15" customWidth="1"/>
    <col min="3331" max="3339" width="10.5" style="15" customWidth="1"/>
    <col min="3340" max="3340" width="8.625" style="15" customWidth="1"/>
    <col min="3341" max="3343" width="15.625" style="15" customWidth="1"/>
    <col min="3344" max="3346" width="15.75" style="15" customWidth="1"/>
    <col min="3347" max="3564" width="9" style="15"/>
    <col min="3565" max="3565" width="10.5" style="15" customWidth="1"/>
    <col min="3566" max="3575" width="9.125" style="15" customWidth="1"/>
    <col min="3576" max="3576" width="15.625" style="15" customWidth="1"/>
    <col min="3577" max="3577" width="10.625" style="15" customWidth="1"/>
    <col min="3578" max="3585" width="9.625" style="15" customWidth="1"/>
    <col min="3586" max="3586" width="13.875" style="15" customWidth="1"/>
    <col min="3587" max="3595" width="10.5" style="15" customWidth="1"/>
    <col min="3596" max="3596" width="8.625" style="15" customWidth="1"/>
    <col min="3597" max="3599" width="15.625" style="15" customWidth="1"/>
    <col min="3600" max="3602" width="15.75" style="15" customWidth="1"/>
    <col min="3603" max="3820" width="9" style="15"/>
    <col min="3821" max="3821" width="10.5" style="15" customWidth="1"/>
    <col min="3822" max="3831" width="9.125" style="15" customWidth="1"/>
    <col min="3832" max="3832" width="15.625" style="15" customWidth="1"/>
    <col min="3833" max="3833" width="10.625" style="15" customWidth="1"/>
    <col min="3834" max="3841" width="9.625" style="15" customWidth="1"/>
    <col min="3842" max="3842" width="13.875" style="15" customWidth="1"/>
    <col min="3843" max="3851" width="10.5" style="15" customWidth="1"/>
    <col min="3852" max="3852" width="8.625" style="15" customWidth="1"/>
    <col min="3853" max="3855" width="15.625" style="15" customWidth="1"/>
    <col min="3856" max="3858" width="15.75" style="15" customWidth="1"/>
    <col min="3859" max="4076" width="9" style="15"/>
    <col min="4077" max="4077" width="10.5" style="15" customWidth="1"/>
    <col min="4078" max="4087" width="9.125" style="15" customWidth="1"/>
    <col min="4088" max="4088" width="15.625" style="15" customWidth="1"/>
    <col min="4089" max="4089" width="10.625" style="15" customWidth="1"/>
    <col min="4090" max="4097" width="9.625" style="15" customWidth="1"/>
    <col min="4098" max="4098" width="13.875" style="15" customWidth="1"/>
    <col min="4099" max="4107" width="10.5" style="15" customWidth="1"/>
    <col min="4108" max="4108" width="8.625" style="15" customWidth="1"/>
    <col min="4109" max="4111" width="15.625" style="15" customWidth="1"/>
    <col min="4112" max="4114" width="15.75" style="15" customWidth="1"/>
    <col min="4115" max="4332" width="9" style="15"/>
    <col min="4333" max="4333" width="10.5" style="15" customWidth="1"/>
    <col min="4334" max="4343" width="9.125" style="15" customWidth="1"/>
    <col min="4344" max="4344" width="15.625" style="15" customWidth="1"/>
    <col min="4345" max="4345" width="10.625" style="15" customWidth="1"/>
    <col min="4346" max="4353" width="9.625" style="15" customWidth="1"/>
    <col min="4354" max="4354" width="13.875" style="15" customWidth="1"/>
    <col min="4355" max="4363" width="10.5" style="15" customWidth="1"/>
    <col min="4364" max="4364" width="8.625" style="15" customWidth="1"/>
    <col min="4365" max="4367" width="15.625" style="15" customWidth="1"/>
    <col min="4368" max="4370" width="15.75" style="15" customWidth="1"/>
    <col min="4371" max="4588" width="9" style="15"/>
    <col min="4589" max="4589" width="10.5" style="15" customWidth="1"/>
    <col min="4590" max="4599" width="9.125" style="15" customWidth="1"/>
    <col min="4600" max="4600" width="15.625" style="15" customWidth="1"/>
    <col min="4601" max="4601" width="10.625" style="15" customWidth="1"/>
    <col min="4602" max="4609" width="9.625" style="15" customWidth="1"/>
    <col min="4610" max="4610" width="13.875" style="15" customWidth="1"/>
    <col min="4611" max="4619" width="10.5" style="15" customWidth="1"/>
    <col min="4620" max="4620" width="8.625" style="15" customWidth="1"/>
    <col min="4621" max="4623" width="15.625" style="15" customWidth="1"/>
    <col min="4624" max="4626" width="15.75" style="15" customWidth="1"/>
    <col min="4627" max="4844" width="9" style="15"/>
    <col min="4845" max="4845" width="10.5" style="15" customWidth="1"/>
    <col min="4846" max="4855" width="9.125" style="15" customWidth="1"/>
    <col min="4856" max="4856" width="15.625" style="15" customWidth="1"/>
    <col min="4857" max="4857" width="10.625" style="15" customWidth="1"/>
    <col min="4858" max="4865" width="9.625" style="15" customWidth="1"/>
    <col min="4866" max="4866" width="13.875" style="15" customWidth="1"/>
    <col min="4867" max="4875" width="10.5" style="15" customWidth="1"/>
    <col min="4876" max="4876" width="8.625" style="15" customWidth="1"/>
    <col min="4877" max="4879" width="15.625" style="15" customWidth="1"/>
    <col min="4880" max="4882" width="15.75" style="15" customWidth="1"/>
    <col min="4883" max="5100" width="9" style="15"/>
    <col min="5101" max="5101" width="10.5" style="15" customWidth="1"/>
    <col min="5102" max="5111" width="9.125" style="15" customWidth="1"/>
    <col min="5112" max="5112" width="15.625" style="15" customWidth="1"/>
    <col min="5113" max="5113" width="10.625" style="15" customWidth="1"/>
    <col min="5114" max="5121" width="9.625" style="15" customWidth="1"/>
    <col min="5122" max="5122" width="13.875" style="15" customWidth="1"/>
    <col min="5123" max="5131" width="10.5" style="15" customWidth="1"/>
    <col min="5132" max="5132" width="8.625" style="15" customWidth="1"/>
    <col min="5133" max="5135" width="15.625" style="15" customWidth="1"/>
    <col min="5136" max="5138" width="15.75" style="15" customWidth="1"/>
    <col min="5139" max="5356" width="9" style="15"/>
    <col min="5357" max="5357" width="10.5" style="15" customWidth="1"/>
    <col min="5358" max="5367" width="9.125" style="15" customWidth="1"/>
    <col min="5368" max="5368" width="15.625" style="15" customWidth="1"/>
    <col min="5369" max="5369" width="10.625" style="15" customWidth="1"/>
    <col min="5370" max="5377" width="9.625" style="15" customWidth="1"/>
    <col min="5378" max="5378" width="13.875" style="15" customWidth="1"/>
    <col min="5379" max="5387" width="10.5" style="15" customWidth="1"/>
    <col min="5388" max="5388" width="8.625" style="15" customWidth="1"/>
    <col min="5389" max="5391" width="15.625" style="15" customWidth="1"/>
    <col min="5392" max="5394" width="15.75" style="15" customWidth="1"/>
    <col min="5395" max="5612" width="9" style="15"/>
    <col min="5613" max="5613" width="10.5" style="15" customWidth="1"/>
    <col min="5614" max="5623" width="9.125" style="15" customWidth="1"/>
    <col min="5624" max="5624" width="15.625" style="15" customWidth="1"/>
    <col min="5625" max="5625" width="10.625" style="15" customWidth="1"/>
    <col min="5626" max="5633" width="9.625" style="15" customWidth="1"/>
    <col min="5634" max="5634" width="13.875" style="15" customWidth="1"/>
    <col min="5635" max="5643" width="10.5" style="15" customWidth="1"/>
    <col min="5644" max="5644" width="8.625" style="15" customWidth="1"/>
    <col min="5645" max="5647" width="15.625" style="15" customWidth="1"/>
    <col min="5648" max="5650" width="15.75" style="15" customWidth="1"/>
    <col min="5651" max="5868" width="9" style="15"/>
    <col min="5869" max="5869" width="10.5" style="15" customWidth="1"/>
    <col min="5870" max="5879" width="9.125" style="15" customWidth="1"/>
    <col min="5880" max="5880" width="15.625" style="15" customWidth="1"/>
    <col min="5881" max="5881" width="10.625" style="15" customWidth="1"/>
    <col min="5882" max="5889" width="9.625" style="15" customWidth="1"/>
    <col min="5890" max="5890" width="13.875" style="15" customWidth="1"/>
    <col min="5891" max="5899" width="10.5" style="15" customWidth="1"/>
    <col min="5900" max="5900" width="8.625" style="15" customWidth="1"/>
    <col min="5901" max="5903" width="15.625" style="15" customWidth="1"/>
    <col min="5904" max="5906" width="15.75" style="15" customWidth="1"/>
    <col min="5907" max="6124" width="9" style="15"/>
    <col min="6125" max="6125" width="10.5" style="15" customWidth="1"/>
    <col min="6126" max="6135" width="9.125" style="15" customWidth="1"/>
    <col min="6136" max="6136" width="15.625" style="15" customWidth="1"/>
    <col min="6137" max="6137" width="10.625" style="15" customWidth="1"/>
    <col min="6138" max="6145" width="9.625" style="15" customWidth="1"/>
    <col min="6146" max="6146" width="13.875" style="15" customWidth="1"/>
    <col min="6147" max="6155" width="10.5" style="15" customWidth="1"/>
    <col min="6156" max="6156" width="8.625" style="15" customWidth="1"/>
    <col min="6157" max="6159" width="15.625" style="15" customWidth="1"/>
    <col min="6160" max="6162" width="15.75" style="15" customWidth="1"/>
    <col min="6163" max="6380" width="9" style="15"/>
    <col min="6381" max="6381" width="10.5" style="15" customWidth="1"/>
    <col min="6382" max="6391" width="9.125" style="15" customWidth="1"/>
    <col min="6392" max="6392" width="15.625" style="15" customWidth="1"/>
    <col min="6393" max="6393" width="10.625" style="15" customWidth="1"/>
    <col min="6394" max="6401" width="9.625" style="15" customWidth="1"/>
    <col min="6402" max="6402" width="13.875" style="15" customWidth="1"/>
    <col min="6403" max="6411" width="10.5" style="15" customWidth="1"/>
    <col min="6412" max="6412" width="8.625" style="15" customWidth="1"/>
    <col min="6413" max="6415" width="15.625" style="15" customWidth="1"/>
    <col min="6416" max="6418" width="15.75" style="15" customWidth="1"/>
    <col min="6419" max="6636" width="9" style="15"/>
    <col min="6637" max="6637" width="10.5" style="15" customWidth="1"/>
    <col min="6638" max="6647" width="9.125" style="15" customWidth="1"/>
    <col min="6648" max="6648" width="15.625" style="15" customWidth="1"/>
    <col min="6649" max="6649" width="10.625" style="15" customWidth="1"/>
    <col min="6650" max="6657" width="9.625" style="15" customWidth="1"/>
    <col min="6658" max="6658" width="13.875" style="15" customWidth="1"/>
    <col min="6659" max="6667" width="10.5" style="15" customWidth="1"/>
    <col min="6668" max="6668" width="8.625" style="15" customWidth="1"/>
    <col min="6669" max="6671" width="15.625" style="15" customWidth="1"/>
    <col min="6672" max="6674" width="15.75" style="15" customWidth="1"/>
    <col min="6675" max="6892" width="9" style="15"/>
    <col min="6893" max="6893" width="10.5" style="15" customWidth="1"/>
    <col min="6894" max="6903" width="9.125" style="15" customWidth="1"/>
    <col min="6904" max="6904" width="15.625" style="15" customWidth="1"/>
    <col min="6905" max="6905" width="10.625" style="15" customWidth="1"/>
    <col min="6906" max="6913" width="9.625" style="15" customWidth="1"/>
    <col min="6914" max="6914" width="13.875" style="15" customWidth="1"/>
    <col min="6915" max="6923" width="10.5" style="15" customWidth="1"/>
    <col min="6924" max="6924" width="8.625" style="15" customWidth="1"/>
    <col min="6925" max="6927" width="15.625" style="15" customWidth="1"/>
    <col min="6928" max="6930" width="15.75" style="15" customWidth="1"/>
    <col min="6931" max="7148" width="9" style="15"/>
    <col min="7149" max="7149" width="10.5" style="15" customWidth="1"/>
    <col min="7150" max="7159" width="9.125" style="15" customWidth="1"/>
    <col min="7160" max="7160" width="15.625" style="15" customWidth="1"/>
    <col min="7161" max="7161" width="10.625" style="15" customWidth="1"/>
    <col min="7162" max="7169" width="9.625" style="15" customWidth="1"/>
    <col min="7170" max="7170" width="13.875" style="15" customWidth="1"/>
    <col min="7171" max="7179" width="10.5" style="15" customWidth="1"/>
    <col min="7180" max="7180" width="8.625" style="15" customWidth="1"/>
    <col min="7181" max="7183" width="15.625" style="15" customWidth="1"/>
    <col min="7184" max="7186" width="15.75" style="15" customWidth="1"/>
    <col min="7187" max="7404" width="9" style="15"/>
    <col min="7405" max="7405" width="10.5" style="15" customWidth="1"/>
    <col min="7406" max="7415" width="9.125" style="15" customWidth="1"/>
    <col min="7416" max="7416" width="15.625" style="15" customWidth="1"/>
    <col min="7417" max="7417" width="10.625" style="15" customWidth="1"/>
    <col min="7418" max="7425" width="9.625" style="15" customWidth="1"/>
    <col min="7426" max="7426" width="13.875" style="15" customWidth="1"/>
    <col min="7427" max="7435" width="10.5" style="15" customWidth="1"/>
    <col min="7436" max="7436" width="8.625" style="15" customWidth="1"/>
    <col min="7437" max="7439" width="15.625" style="15" customWidth="1"/>
    <col min="7440" max="7442" width="15.75" style="15" customWidth="1"/>
    <col min="7443" max="7660" width="9" style="15"/>
    <col min="7661" max="7661" width="10.5" style="15" customWidth="1"/>
    <col min="7662" max="7671" width="9.125" style="15" customWidth="1"/>
    <col min="7672" max="7672" width="15.625" style="15" customWidth="1"/>
    <col min="7673" max="7673" width="10.625" style="15" customWidth="1"/>
    <col min="7674" max="7681" width="9.625" style="15" customWidth="1"/>
    <col min="7682" max="7682" width="13.875" style="15" customWidth="1"/>
    <col min="7683" max="7691" width="10.5" style="15" customWidth="1"/>
    <col min="7692" max="7692" width="8.625" style="15" customWidth="1"/>
    <col min="7693" max="7695" width="15.625" style="15" customWidth="1"/>
    <col min="7696" max="7698" width="15.75" style="15" customWidth="1"/>
    <col min="7699" max="7916" width="9" style="15"/>
    <col min="7917" max="7917" width="10.5" style="15" customWidth="1"/>
    <col min="7918" max="7927" width="9.125" style="15" customWidth="1"/>
    <col min="7928" max="7928" width="15.625" style="15" customWidth="1"/>
    <col min="7929" max="7929" width="10.625" style="15" customWidth="1"/>
    <col min="7930" max="7937" width="9.625" style="15" customWidth="1"/>
    <col min="7938" max="7938" width="13.875" style="15" customWidth="1"/>
    <col min="7939" max="7947" width="10.5" style="15" customWidth="1"/>
    <col min="7948" max="7948" width="8.625" style="15" customWidth="1"/>
    <col min="7949" max="7951" width="15.625" style="15" customWidth="1"/>
    <col min="7952" max="7954" width="15.75" style="15" customWidth="1"/>
    <col min="7955" max="8172" width="9" style="15"/>
    <col min="8173" max="8173" width="10.5" style="15" customWidth="1"/>
    <col min="8174" max="8183" width="9.125" style="15" customWidth="1"/>
    <col min="8184" max="8184" width="15.625" style="15" customWidth="1"/>
    <col min="8185" max="8185" width="10.625" style="15" customWidth="1"/>
    <col min="8186" max="8193" width="9.625" style="15" customWidth="1"/>
    <col min="8194" max="8194" width="13.875" style="15" customWidth="1"/>
    <col min="8195" max="8203" width="10.5" style="15" customWidth="1"/>
    <col min="8204" max="8204" width="8.625" style="15" customWidth="1"/>
    <col min="8205" max="8207" width="15.625" style="15" customWidth="1"/>
    <col min="8208" max="8210" width="15.75" style="15" customWidth="1"/>
    <col min="8211" max="8428" width="9" style="15"/>
    <col min="8429" max="8429" width="10.5" style="15" customWidth="1"/>
    <col min="8430" max="8439" width="9.125" style="15" customWidth="1"/>
    <col min="8440" max="8440" width="15.625" style="15" customWidth="1"/>
    <col min="8441" max="8441" width="10.625" style="15" customWidth="1"/>
    <col min="8442" max="8449" width="9.625" style="15" customWidth="1"/>
    <col min="8450" max="8450" width="13.875" style="15" customWidth="1"/>
    <col min="8451" max="8459" width="10.5" style="15" customWidth="1"/>
    <col min="8460" max="8460" width="8.625" style="15" customWidth="1"/>
    <col min="8461" max="8463" width="15.625" style="15" customWidth="1"/>
    <col min="8464" max="8466" width="15.75" style="15" customWidth="1"/>
    <col min="8467" max="8684" width="9" style="15"/>
    <col min="8685" max="8685" width="10.5" style="15" customWidth="1"/>
    <col min="8686" max="8695" width="9.125" style="15" customWidth="1"/>
    <col min="8696" max="8696" width="15.625" style="15" customWidth="1"/>
    <col min="8697" max="8697" width="10.625" style="15" customWidth="1"/>
    <col min="8698" max="8705" width="9.625" style="15" customWidth="1"/>
    <col min="8706" max="8706" width="13.875" style="15" customWidth="1"/>
    <col min="8707" max="8715" width="10.5" style="15" customWidth="1"/>
    <col min="8716" max="8716" width="8.625" style="15" customWidth="1"/>
    <col min="8717" max="8719" width="15.625" style="15" customWidth="1"/>
    <col min="8720" max="8722" width="15.75" style="15" customWidth="1"/>
    <col min="8723" max="8940" width="9" style="15"/>
    <col min="8941" max="8941" width="10.5" style="15" customWidth="1"/>
    <col min="8942" max="8951" width="9.125" style="15" customWidth="1"/>
    <col min="8952" max="8952" width="15.625" style="15" customWidth="1"/>
    <col min="8953" max="8953" width="10.625" style="15" customWidth="1"/>
    <col min="8954" max="8961" width="9.625" style="15" customWidth="1"/>
    <col min="8962" max="8962" width="13.875" style="15" customWidth="1"/>
    <col min="8963" max="8971" width="10.5" style="15" customWidth="1"/>
    <col min="8972" max="8972" width="8.625" style="15" customWidth="1"/>
    <col min="8973" max="8975" width="15.625" style="15" customWidth="1"/>
    <col min="8976" max="8978" width="15.75" style="15" customWidth="1"/>
    <col min="8979" max="9196" width="9" style="15"/>
    <col min="9197" max="9197" width="10.5" style="15" customWidth="1"/>
    <col min="9198" max="9207" width="9.125" style="15" customWidth="1"/>
    <col min="9208" max="9208" width="15.625" style="15" customWidth="1"/>
    <col min="9209" max="9209" width="10.625" style="15" customWidth="1"/>
    <col min="9210" max="9217" width="9.625" style="15" customWidth="1"/>
    <col min="9218" max="9218" width="13.875" style="15" customWidth="1"/>
    <col min="9219" max="9227" width="10.5" style="15" customWidth="1"/>
    <col min="9228" max="9228" width="8.625" style="15" customWidth="1"/>
    <col min="9229" max="9231" width="15.625" style="15" customWidth="1"/>
    <col min="9232" max="9234" width="15.75" style="15" customWidth="1"/>
    <col min="9235" max="9452" width="9" style="15"/>
    <col min="9453" max="9453" width="10.5" style="15" customWidth="1"/>
    <col min="9454" max="9463" width="9.125" style="15" customWidth="1"/>
    <col min="9464" max="9464" width="15.625" style="15" customWidth="1"/>
    <col min="9465" max="9465" width="10.625" style="15" customWidth="1"/>
    <col min="9466" max="9473" width="9.625" style="15" customWidth="1"/>
    <col min="9474" max="9474" width="13.875" style="15" customWidth="1"/>
    <col min="9475" max="9483" width="10.5" style="15" customWidth="1"/>
    <col min="9484" max="9484" width="8.625" style="15" customWidth="1"/>
    <col min="9485" max="9487" width="15.625" style="15" customWidth="1"/>
    <col min="9488" max="9490" width="15.75" style="15" customWidth="1"/>
    <col min="9491" max="9708" width="9" style="15"/>
    <col min="9709" max="9709" width="10.5" style="15" customWidth="1"/>
    <col min="9710" max="9719" width="9.125" style="15" customWidth="1"/>
    <col min="9720" max="9720" width="15.625" style="15" customWidth="1"/>
    <col min="9721" max="9721" width="10.625" style="15" customWidth="1"/>
    <col min="9722" max="9729" width="9.625" style="15" customWidth="1"/>
    <col min="9730" max="9730" width="13.875" style="15" customWidth="1"/>
    <col min="9731" max="9739" width="10.5" style="15" customWidth="1"/>
    <col min="9740" max="9740" width="8.625" style="15" customWidth="1"/>
    <col min="9741" max="9743" width="15.625" style="15" customWidth="1"/>
    <col min="9744" max="9746" width="15.75" style="15" customWidth="1"/>
    <col min="9747" max="9964" width="9" style="15"/>
    <col min="9965" max="9965" width="10.5" style="15" customWidth="1"/>
    <col min="9966" max="9975" width="9.125" style="15" customWidth="1"/>
    <col min="9976" max="9976" width="15.625" style="15" customWidth="1"/>
    <col min="9977" max="9977" width="10.625" style="15" customWidth="1"/>
    <col min="9978" max="9985" width="9.625" style="15" customWidth="1"/>
    <col min="9986" max="9986" width="13.875" style="15" customWidth="1"/>
    <col min="9987" max="9995" width="10.5" style="15" customWidth="1"/>
    <col min="9996" max="9996" width="8.625" style="15" customWidth="1"/>
    <col min="9997" max="9999" width="15.625" style="15" customWidth="1"/>
    <col min="10000" max="10002" width="15.75" style="15" customWidth="1"/>
    <col min="10003" max="10220" width="9" style="15"/>
    <col min="10221" max="10221" width="10.5" style="15" customWidth="1"/>
    <col min="10222" max="10231" width="9.125" style="15" customWidth="1"/>
    <col min="10232" max="10232" width="15.625" style="15" customWidth="1"/>
    <col min="10233" max="10233" width="10.625" style="15" customWidth="1"/>
    <col min="10234" max="10241" width="9.625" style="15" customWidth="1"/>
    <col min="10242" max="10242" width="13.875" style="15" customWidth="1"/>
    <col min="10243" max="10251" width="10.5" style="15" customWidth="1"/>
    <col min="10252" max="10252" width="8.625" style="15" customWidth="1"/>
    <col min="10253" max="10255" width="15.625" style="15" customWidth="1"/>
    <col min="10256" max="10258" width="15.75" style="15" customWidth="1"/>
    <col min="10259" max="10476" width="9" style="15"/>
    <col min="10477" max="10477" width="10.5" style="15" customWidth="1"/>
    <col min="10478" max="10487" width="9.125" style="15" customWidth="1"/>
    <col min="10488" max="10488" width="15.625" style="15" customWidth="1"/>
    <col min="10489" max="10489" width="10.625" style="15" customWidth="1"/>
    <col min="10490" max="10497" width="9.625" style="15" customWidth="1"/>
    <col min="10498" max="10498" width="13.875" style="15" customWidth="1"/>
    <col min="10499" max="10507" width="10.5" style="15" customWidth="1"/>
    <col min="10508" max="10508" width="8.625" style="15" customWidth="1"/>
    <col min="10509" max="10511" width="15.625" style="15" customWidth="1"/>
    <col min="10512" max="10514" width="15.75" style="15" customWidth="1"/>
    <col min="10515" max="10732" width="9" style="15"/>
    <col min="10733" max="10733" width="10.5" style="15" customWidth="1"/>
    <col min="10734" max="10743" width="9.125" style="15" customWidth="1"/>
    <col min="10744" max="10744" width="15.625" style="15" customWidth="1"/>
    <col min="10745" max="10745" width="10.625" style="15" customWidth="1"/>
    <col min="10746" max="10753" width="9.625" style="15" customWidth="1"/>
    <col min="10754" max="10754" width="13.875" style="15" customWidth="1"/>
    <col min="10755" max="10763" width="10.5" style="15" customWidth="1"/>
    <col min="10764" max="10764" width="8.625" style="15" customWidth="1"/>
    <col min="10765" max="10767" width="15.625" style="15" customWidth="1"/>
    <col min="10768" max="10770" width="15.75" style="15" customWidth="1"/>
    <col min="10771" max="10988" width="9" style="15"/>
    <col min="10989" max="10989" width="10.5" style="15" customWidth="1"/>
    <col min="10990" max="10999" width="9.125" style="15" customWidth="1"/>
    <col min="11000" max="11000" width="15.625" style="15" customWidth="1"/>
    <col min="11001" max="11001" width="10.625" style="15" customWidth="1"/>
    <col min="11002" max="11009" width="9.625" style="15" customWidth="1"/>
    <col min="11010" max="11010" width="13.875" style="15" customWidth="1"/>
    <col min="11011" max="11019" width="10.5" style="15" customWidth="1"/>
    <col min="11020" max="11020" width="8.625" style="15" customWidth="1"/>
    <col min="11021" max="11023" width="15.625" style="15" customWidth="1"/>
    <col min="11024" max="11026" width="15.75" style="15" customWidth="1"/>
    <col min="11027" max="11244" width="9" style="15"/>
    <col min="11245" max="11245" width="10.5" style="15" customWidth="1"/>
    <col min="11246" max="11255" width="9.125" style="15" customWidth="1"/>
    <col min="11256" max="11256" width="15.625" style="15" customWidth="1"/>
    <col min="11257" max="11257" width="10.625" style="15" customWidth="1"/>
    <col min="11258" max="11265" width="9.625" style="15" customWidth="1"/>
    <col min="11266" max="11266" width="13.875" style="15" customWidth="1"/>
    <col min="11267" max="11275" width="10.5" style="15" customWidth="1"/>
    <col min="11276" max="11276" width="8.625" style="15" customWidth="1"/>
    <col min="11277" max="11279" width="15.625" style="15" customWidth="1"/>
    <col min="11280" max="11282" width="15.75" style="15" customWidth="1"/>
    <col min="11283" max="11500" width="9" style="15"/>
    <col min="11501" max="11501" width="10.5" style="15" customWidth="1"/>
    <col min="11502" max="11511" width="9.125" style="15" customWidth="1"/>
    <col min="11512" max="11512" width="15.625" style="15" customWidth="1"/>
    <col min="11513" max="11513" width="10.625" style="15" customWidth="1"/>
    <col min="11514" max="11521" width="9.625" style="15" customWidth="1"/>
    <col min="11522" max="11522" width="13.875" style="15" customWidth="1"/>
    <col min="11523" max="11531" width="10.5" style="15" customWidth="1"/>
    <col min="11532" max="11532" width="8.625" style="15" customWidth="1"/>
    <col min="11533" max="11535" width="15.625" style="15" customWidth="1"/>
    <col min="11536" max="11538" width="15.75" style="15" customWidth="1"/>
    <col min="11539" max="11756" width="9" style="15"/>
    <col min="11757" max="11757" width="10.5" style="15" customWidth="1"/>
    <col min="11758" max="11767" width="9.125" style="15" customWidth="1"/>
    <col min="11768" max="11768" width="15.625" style="15" customWidth="1"/>
    <col min="11769" max="11769" width="10.625" style="15" customWidth="1"/>
    <col min="11770" max="11777" width="9.625" style="15" customWidth="1"/>
    <col min="11778" max="11778" width="13.875" style="15" customWidth="1"/>
    <col min="11779" max="11787" width="10.5" style="15" customWidth="1"/>
    <col min="11788" max="11788" width="8.625" style="15" customWidth="1"/>
    <col min="11789" max="11791" width="15.625" style="15" customWidth="1"/>
    <col min="11792" max="11794" width="15.75" style="15" customWidth="1"/>
    <col min="11795" max="12012" width="9" style="15"/>
    <col min="12013" max="12013" width="10.5" style="15" customWidth="1"/>
    <col min="12014" max="12023" width="9.125" style="15" customWidth="1"/>
    <col min="12024" max="12024" width="15.625" style="15" customWidth="1"/>
    <col min="12025" max="12025" width="10.625" style="15" customWidth="1"/>
    <col min="12026" max="12033" width="9.625" style="15" customWidth="1"/>
    <col min="12034" max="12034" width="13.875" style="15" customWidth="1"/>
    <col min="12035" max="12043" width="10.5" style="15" customWidth="1"/>
    <col min="12044" max="12044" width="8.625" style="15" customWidth="1"/>
    <col min="12045" max="12047" width="15.625" style="15" customWidth="1"/>
    <col min="12048" max="12050" width="15.75" style="15" customWidth="1"/>
    <col min="12051" max="12268" width="9" style="15"/>
    <col min="12269" max="12269" width="10.5" style="15" customWidth="1"/>
    <col min="12270" max="12279" width="9.125" style="15" customWidth="1"/>
    <col min="12280" max="12280" width="15.625" style="15" customWidth="1"/>
    <col min="12281" max="12281" width="10.625" style="15" customWidth="1"/>
    <col min="12282" max="12289" width="9.625" style="15" customWidth="1"/>
    <col min="12290" max="12290" width="13.875" style="15" customWidth="1"/>
    <col min="12291" max="12299" width="10.5" style="15" customWidth="1"/>
    <col min="12300" max="12300" width="8.625" style="15" customWidth="1"/>
    <col min="12301" max="12303" width="15.625" style="15" customWidth="1"/>
    <col min="12304" max="12306" width="15.75" style="15" customWidth="1"/>
    <col min="12307" max="12524" width="9" style="15"/>
    <col min="12525" max="12525" width="10.5" style="15" customWidth="1"/>
    <col min="12526" max="12535" width="9.125" style="15" customWidth="1"/>
    <col min="12536" max="12536" width="15.625" style="15" customWidth="1"/>
    <col min="12537" max="12537" width="10.625" style="15" customWidth="1"/>
    <col min="12538" max="12545" width="9.625" style="15" customWidth="1"/>
    <col min="12546" max="12546" width="13.875" style="15" customWidth="1"/>
    <col min="12547" max="12555" width="10.5" style="15" customWidth="1"/>
    <col min="12556" max="12556" width="8.625" style="15" customWidth="1"/>
    <col min="12557" max="12559" width="15.625" style="15" customWidth="1"/>
    <col min="12560" max="12562" width="15.75" style="15" customWidth="1"/>
    <col min="12563" max="12780" width="9" style="15"/>
    <col min="12781" max="12781" width="10.5" style="15" customWidth="1"/>
    <col min="12782" max="12791" width="9.125" style="15" customWidth="1"/>
    <col min="12792" max="12792" width="15.625" style="15" customWidth="1"/>
    <col min="12793" max="12793" width="10.625" style="15" customWidth="1"/>
    <col min="12794" max="12801" width="9.625" style="15" customWidth="1"/>
    <col min="12802" max="12802" width="13.875" style="15" customWidth="1"/>
    <col min="12803" max="12811" width="10.5" style="15" customWidth="1"/>
    <col min="12812" max="12812" width="8.625" style="15" customWidth="1"/>
    <col min="12813" max="12815" width="15.625" style="15" customWidth="1"/>
    <col min="12816" max="12818" width="15.75" style="15" customWidth="1"/>
    <col min="12819" max="13036" width="9" style="15"/>
    <col min="13037" max="13037" width="10.5" style="15" customWidth="1"/>
    <col min="13038" max="13047" width="9.125" style="15" customWidth="1"/>
    <col min="13048" max="13048" width="15.625" style="15" customWidth="1"/>
    <col min="13049" max="13049" width="10.625" style="15" customWidth="1"/>
    <col min="13050" max="13057" width="9.625" style="15" customWidth="1"/>
    <col min="13058" max="13058" width="13.875" style="15" customWidth="1"/>
    <col min="13059" max="13067" width="10.5" style="15" customWidth="1"/>
    <col min="13068" max="13068" width="8.625" style="15" customWidth="1"/>
    <col min="13069" max="13071" width="15.625" style="15" customWidth="1"/>
    <col min="13072" max="13074" width="15.75" style="15" customWidth="1"/>
    <col min="13075" max="13292" width="9" style="15"/>
    <col min="13293" max="13293" width="10.5" style="15" customWidth="1"/>
    <col min="13294" max="13303" width="9.125" style="15" customWidth="1"/>
    <col min="13304" max="13304" width="15.625" style="15" customWidth="1"/>
    <col min="13305" max="13305" width="10.625" style="15" customWidth="1"/>
    <col min="13306" max="13313" width="9.625" style="15" customWidth="1"/>
    <col min="13314" max="13314" width="13.875" style="15" customWidth="1"/>
    <col min="13315" max="13323" width="10.5" style="15" customWidth="1"/>
    <col min="13324" max="13324" width="8.625" style="15" customWidth="1"/>
    <col min="13325" max="13327" width="15.625" style="15" customWidth="1"/>
    <col min="13328" max="13330" width="15.75" style="15" customWidth="1"/>
    <col min="13331" max="13548" width="9" style="15"/>
    <col min="13549" max="13549" width="10.5" style="15" customWidth="1"/>
    <col min="13550" max="13559" width="9.125" style="15" customWidth="1"/>
    <col min="13560" max="13560" width="15.625" style="15" customWidth="1"/>
    <col min="13561" max="13561" width="10.625" style="15" customWidth="1"/>
    <col min="13562" max="13569" width="9.625" style="15" customWidth="1"/>
    <col min="13570" max="13570" width="13.875" style="15" customWidth="1"/>
    <col min="13571" max="13579" width="10.5" style="15" customWidth="1"/>
    <col min="13580" max="13580" width="8.625" style="15" customWidth="1"/>
    <col min="13581" max="13583" width="15.625" style="15" customWidth="1"/>
    <col min="13584" max="13586" width="15.75" style="15" customWidth="1"/>
    <col min="13587" max="13804" width="9" style="15"/>
    <col min="13805" max="13805" width="10.5" style="15" customWidth="1"/>
    <col min="13806" max="13815" width="9.125" style="15" customWidth="1"/>
    <col min="13816" max="13816" width="15.625" style="15" customWidth="1"/>
    <col min="13817" max="13817" width="10.625" style="15" customWidth="1"/>
    <col min="13818" max="13825" width="9.625" style="15" customWidth="1"/>
    <col min="13826" max="13826" width="13.875" style="15" customWidth="1"/>
    <col min="13827" max="13835" width="10.5" style="15" customWidth="1"/>
    <col min="13836" max="13836" width="8.625" style="15" customWidth="1"/>
    <col min="13837" max="13839" width="15.625" style="15" customWidth="1"/>
    <col min="13840" max="13842" width="15.75" style="15" customWidth="1"/>
    <col min="13843" max="14060" width="9" style="15"/>
    <col min="14061" max="14061" width="10.5" style="15" customWidth="1"/>
    <col min="14062" max="14071" width="9.125" style="15" customWidth="1"/>
    <col min="14072" max="14072" width="15.625" style="15" customWidth="1"/>
    <col min="14073" max="14073" width="10.625" style="15" customWidth="1"/>
    <col min="14074" max="14081" width="9.625" style="15" customWidth="1"/>
    <col min="14082" max="14082" width="13.875" style="15" customWidth="1"/>
    <col min="14083" max="14091" width="10.5" style="15" customWidth="1"/>
    <col min="14092" max="14092" width="8.625" style="15" customWidth="1"/>
    <col min="14093" max="14095" width="15.625" style="15" customWidth="1"/>
    <col min="14096" max="14098" width="15.75" style="15" customWidth="1"/>
    <col min="14099" max="14316" width="9" style="15"/>
    <col min="14317" max="14317" width="10.5" style="15" customWidth="1"/>
    <col min="14318" max="14327" width="9.125" style="15" customWidth="1"/>
    <col min="14328" max="14328" width="15.625" style="15" customWidth="1"/>
    <col min="14329" max="14329" width="10.625" style="15" customWidth="1"/>
    <col min="14330" max="14337" width="9.625" style="15" customWidth="1"/>
    <col min="14338" max="14338" width="13.875" style="15" customWidth="1"/>
    <col min="14339" max="14347" width="10.5" style="15" customWidth="1"/>
    <col min="14348" max="14348" width="8.625" style="15" customWidth="1"/>
    <col min="14349" max="14351" width="15.625" style="15" customWidth="1"/>
    <col min="14352" max="14354" width="15.75" style="15" customWidth="1"/>
    <col min="14355" max="14572" width="9" style="15"/>
    <col min="14573" max="14573" width="10.5" style="15" customWidth="1"/>
    <col min="14574" max="14583" width="9.125" style="15" customWidth="1"/>
    <col min="14584" max="14584" width="15.625" style="15" customWidth="1"/>
    <col min="14585" max="14585" width="10.625" style="15" customWidth="1"/>
    <col min="14586" max="14593" width="9.625" style="15" customWidth="1"/>
    <col min="14594" max="14594" width="13.875" style="15" customWidth="1"/>
    <col min="14595" max="14603" width="10.5" style="15" customWidth="1"/>
    <col min="14604" max="14604" width="8.625" style="15" customWidth="1"/>
    <col min="14605" max="14607" width="15.625" style="15" customWidth="1"/>
    <col min="14608" max="14610" width="15.75" style="15" customWidth="1"/>
    <col min="14611" max="14828" width="9" style="15"/>
    <col min="14829" max="14829" width="10.5" style="15" customWidth="1"/>
    <col min="14830" max="14839" width="9.125" style="15" customWidth="1"/>
    <col min="14840" max="14840" width="15.625" style="15" customWidth="1"/>
    <col min="14841" max="14841" width="10.625" style="15" customWidth="1"/>
    <col min="14842" max="14849" width="9.625" style="15" customWidth="1"/>
    <col min="14850" max="14850" width="13.875" style="15" customWidth="1"/>
    <col min="14851" max="14859" width="10.5" style="15" customWidth="1"/>
    <col min="14860" max="14860" width="8.625" style="15" customWidth="1"/>
    <col min="14861" max="14863" width="15.625" style="15" customWidth="1"/>
    <col min="14864" max="14866" width="15.75" style="15" customWidth="1"/>
    <col min="14867" max="15084" width="9" style="15"/>
    <col min="15085" max="15085" width="10.5" style="15" customWidth="1"/>
    <col min="15086" max="15095" width="9.125" style="15" customWidth="1"/>
    <col min="15096" max="15096" width="15.625" style="15" customWidth="1"/>
    <col min="15097" max="15097" width="10.625" style="15" customWidth="1"/>
    <col min="15098" max="15105" width="9.625" style="15" customWidth="1"/>
    <col min="15106" max="15106" width="13.875" style="15" customWidth="1"/>
    <col min="15107" max="15115" width="10.5" style="15" customWidth="1"/>
    <col min="15116" max="15116" width="8.625" style="15" customWidth="1"/>
    <col min="15117" max="15119" width="15.625" style="15" customWidth="1"/>
    <col min="15120" max="15122" width="15.75" style="15" customWidth="1"/>
    <col min="15123" max="15340" width="9" style="15"/>
    <col min="15341" max="15341" width="10.5" style="15" customWidth="1"/>
    <col min="15342" max="15351" width="9.125" style="15" customWidth="1"/>
    <col min="15352" max="15352" width="15.625" style="15" customWidth="1"/>
    <col min="15353" max="15353" width="10.625" style="15" customWidth="1"/>
    <col min="15354" max="15361" width="9.625" style="15" customWidth="1"/>
    <col min="15362" max="15362" width="13.875" style="15" customWidth="1"/>
    <col min="15363" max="15371" width="10.5" style="15" customWidth="1"/>
    <col min="15372" max="15372" width="8.625" style="15" customWidth="1"/>
    <col min="15373" max="15375" width="15.625" style="15" customWidth="1"/>
    <col min="15376" max="15378" width="15.75" style="15" customWidth="1"/>
    <col min="15379" max="15596" width="9" style="15"/>
    <col min="15597" max="15597" width="10.5" style="15" customWidth="1"/>
    <col min="15598" max="15607" width="9.125" style="15" customWidth="1"/>
    <col min="15608" max="15608" width="15.625" style="15" customWidth="1"/>
    <col min="15609" max="15609" width="10.625" style="15" customWidth="1"/>
    <col min="15610" max="15617" width="9.625" style="15" customWidth="1"/>
    <col min="15618" max="15618" width="13.875" style="15" customWidth="1"/>
    <col min="15619" max="15627" width="10.5" style="15" customWidth="1"/>
    <col min="15628" max="15628" width="8.625" style="15" customWidth="1"/>
    <col min="15629" max="15631" width="15.625" style="15" customWidth="1"/>
    <col min="15632" max="15634" width="15.75" style="15" customWidth="1"/>
    <col min="15635" max="15852" width="9" style="15"/>
    <col min="15853" max="15853" width="10.5" style="15" customWidth="1"/>
    <col min="15854" max="15863" width="9.125" style="15" customWidth="1"/>
    <col min="15864" max="15864" width="15.625" style="15" customWidth="1"/>
    <col min="15865" max="15865" width="10.625" style="15" customWidth="1"/>
    <col min="15866" max="15873" width="9.625" style="15" customWidth="1"/>
    <col min="15874" max="15874" width="13.875" style="15" customWidth="1"/>
    <col min="15875" max="15883" width="10.5" style="15" customWidth="1"/>
    <col min="15884" max="15884" width="8.625" style="15" customWidth="1"/>
    <col min="15885" max="15887" width="15.625" style="15" customWidth="1"/>
    <col min="15888" max="15890" width="15.75" style="15" customWidth="1"/>
    <col min="15891" max="16108" width="9" style="15"/>
    <col min="16109" max="16109" width="10.5" style="15" customWidth="1"/>
    <col min="16110" max="16119" width="9.125" style="15" customWidth="1"/>
    <col min="16120" max="16120" width="15.625" style="15" customWidth="1"/>
    <col min="16121" max="16121" width="10.625" style="15" customWidth="1"/>
    <col min="16122" max="16129" width="9.625" style="15" customWidth="1"/>
    <col min="16130" max="16130" width="13.875" style="15" customWidth="1"/>
    <col min="16131" max="16139" width="10.5" style="15" customWidth="1"/>
    <col min="16140" max="16140" width="8.625" style="15" customWidth="1"/>
    <col min="16141" max="16143" width="15.625" style="15" customWidth="1"/>
    <col min="16144" max="16146" width="15.75" style="15" customWidth="1"/>
    <col min="16147" max="16384" width="9" style="15"/>
  </cols>
  <sheetData>
    <row r="1" spans="1:102" s="3" customFormat="1" ht="18">
      <c r="A1" s="423"/>
      <c r="B1" s="423"/>
      <c r="C1" s="423"/>
      <c r="D1" s="423"/>
      <c r="E1" s="423"/>
      <c r="F1" s="423"/>
      <c r="G1" s="423"/>
      <c r="H1" s="423"/>
      <c r="I1" s="423"/>
      <c r="J1" s="423"/>
      <c r="K1" s="2" t="s">
        <v>434</v>
      </c>
      <c r="L1" s="2"/>
      <c r="M1" s="677" t="s">
        <v>435</v>
      </c>
      <c r="N1" s="677"/>
      <c r="O1" s="677"/>
      <c r="P1" s="677"/>
      <c r="Q1" s="677"/>
      <c r="R1" s="677"/>
      <c r="S1" s="677"/>
      <c r="T1" s="677"/>
      <c r="U1" s="677"/>
    </row>
    <row r="2" spans="1:102" s="3" customFormat="1" ht="11.25" customHeight="1">
      <c r="A2" s="5"/>
      <c r="B2" s="5"/>
      <c r="C2" s="5"/>
      <c r="D2" s="5"/>
      <c r="E2" s="5"/>
      <c r="F2" s="5"/>
      <c r="G2" s="5"/>
      <c r="H2" s="5"/>
      <c r="I2" s="5"/>
      <c r="J2" s="5"/>
      <c r="K2" s="5"/>
      <c r="L2" s="5"/>
      <c r="M2" s="5"/>
      <c r="N2" s="5"/>
      <c r="O2" s="5"/>
      <c r="P2" s="5"/>
      <c r="Q2" s="5"/>
      <c r="R2" s="5"/>
      <c r="S2" s="5"/>
      <c r="T2" s="5"/>
      <c r="U2" s="5"/>
    </row>
    <row r="3" spans="1:102" s="3" customFormat="1" ht="20.100000000000001" customHeight="1" thickBot="1">
      <c r="A3" s="7" t="s">
        <v>489</v>
      </c>
      <c r="B3" s="5"/>
      <c r="C3" s="5"/>
      <c r="D3" s="7"/>
      <c r="E3" s="7"/>
      <c r="G3" s="27"/>
      <c r="H3" s="27"/>
      <c r="I3" s="424"/>
      <c r="J3" s="27"/>
      <c r="K3" s="27" t="s">
        <v>49</v>
      </c>
      <c r="L3" s="28"/>
      <c r="M3" s="7" t="s">
        <v>500</v>
      </c>
      <c r="N3" s="5"/>
      <c r="O3" s="5"/>
      <c r="P3" s="7"/>
      <c r="Q3" s="7"/>
      <c r="R3" s="27"/>
      <c r="S3" s="27"/>
      <c r="T3" s="424"/>
      <c r="U3" s="27" t="s">
        <v>49</v>
      </c>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row>
    <row r="4" spans="1:102" s="425" customFormat="1" ht="21" customHeight="1">
      <c r="A4" s="674" t="s">
        <v>392</v>
      </c>
      <c r="B4" s="635" t="s">
        <v>393</v>
      </c>
      <c r="C4" s="636"/>
      <c r="D4" s="636"/>
      <c r="E4" s="636"/>
      <c r="F4" s="637"/>
      <c r="G4" s="635" t="s">
        <v>394</v>
      </c>
      <c r="H4" s="636"/>
      <c r="I4" s="636"/>
      <c r="J4" s="636"/>
      <c r="K4" s="636"/>
      <c r="L4" s="406"/>
      <c r="M4" s="667" t="s">
        <v>392</v>
      </c>
      <c r="N4" s="635" t="s">
        <v>393</v>
      </c>
      <c r="O4" s="636"/>
      <c r="P4" s="636"/>
      <c r="Q4" s="637"/>
      <c r="R4" s="635" t="s">
        <v>394</v>
      </c>
      <c r="S4" s="636"/>
      <c r="T4" s="636"/>
      <c r="U4" s="636"/>
    </row>
    <row r="5" spans="1:102" s="425" customFormat="1" ht="21" customHeight="1">
      <c r="A5" s="675"/>
      <c r="B5" s="638"/>
      <c r="C5" s="639"/>
      <c r="D5" s="639"/>
      <c r="E5" s="639"/>
      <c r="F5" s="640"/>
      <c r="G5" s="638"/>
      <c r="H5" s="639"/>
      <c r="I5" s="639"/>
      <c r="J5" s="639"/>
      <c r="K5" s="639"/>
      <c r="L5" s="406"/>
      <c r="M5" s="668"/>
      <c r="N5" s="638"/>
      <c r="O5" s="639"/>
      <c r="P5" s="639"/>
      <c r="Q5" s="640"/>
      <c r="R5" s="638"/>
      <c r="S5" s="639"/>
      <c r="T5" s="639"/>
      <c r="U5" s="639"/>
    </row>
    <row r="6" spans="1:102" s="425" customFormat="1" ht="21" customHeight="1" thickBot="1">
      <c r="A6" s="676"/>
      <c r="B6" s="253" t="s">
        <v>50</v>
      </c>
      <c r="C6" s="253" t="s">
        <v>377</v>
      </c>
      <c r="D6" s="511" t="s">
        <v>395</v>
      </c>
      <c r="E6" s="253" t="s">
        <v>396</v>
      </c>
      <c r="F6" s="255" t="s">
        <v>498</v>
      </c>
      <c r="G6" s="253" t="s">
        <v>51</v>
      </c>
      <c r="H6" s="253" t="s">
        <v>377</v>
      </c>
      <c r="I6" s="253" t="s">
        <v>395</v>
      </c>
      <c r="J6" s="512" t="s">
        <v>396</v>
      </c>
      <c r="K6" s="255" t="s">
        <v>498</v>
      </c>
      <c r="L6" s="406"/>
      <c r="M6" s="669"/>
      <c r="N6" s="253" t="s">
        <v>50</v>
      </c>
      <c r="O6" s="253" t="s">
        <v>377</v>
      </c>
      <c r="P6" s="511" t="s">
        <v>395</v>
      </c>
      <c r="Q6" s="253" t="s">
        <v>396</v>
      </c>
      <c r="R6" s="253" t="s">
        <v>51</v>
      </c>
      <c r="S6" s="253" t="s">
        <v>377</v>
      </c>
      <c r="T6" s="253" t="s">
        <v>395</v>
      </c>
      <c r="U6" s="512" t="s">
        <v>396</v>
      </c>
    </row>
    <row r="7" spans="1:102" ht="10.5" customHeight="1">
      <c r="A7" s="14"/>
      <c r="B7" s="258"/>
      <c r="C7" s="258"/>
      <c r="D7" s="258"/>
      <c r="E7" s="258"/>
      <c r="F7" s="258"/>
      <c r="G7" s="260" t="s">
        <v>52</v>
      </c>
      <c r="H7" s="260" t="s">
        <v>52</v>
      </c>
      <c r="I7" s="260" t="s">
        <v>52</v>
      </c>
      <c r="J7" s="260" t="s">
        <v>52</v>
      </c>
      <c r="K7" s="258"/>
      <c r="L7" s="258"/>
      <c r="M7" s="257"/>
      <c r="N7" s="258"/>
      <c r="O7" s="258"/>
      <c r="P7" s="258"/>
      <c r="Q7" s="258"/>
      <c r="R7" s="260" t="s">
        <v>52</v>
      </c>
      <c r="S7" s="260" t="s">
        <v>52</v>
      </c>
      <c r="T7" s="260" t="s">
        <v>52</v>
      </c>
      <c r="U7" s="260" t="s">
        <v>52</v>
      </c>
    </row>
    <row r="8" spans="1:102" ht="10.5" customHeight="1">
      <c r="A8" s="262" t="s">
        <v>24</v>
      </c>
      <c r="B8" s="263" t="s">
        <v>53</v>
      </c>
      <c r="C8" s="263" t="s">
        <v>53</v>
      </c>
      <c r="D8" s="263" t="s">
        <v>53</v>
      </c>
      <c r="E8" s="263" t="s">
        <v>53</v>
      </c>
      <c r="F8" s="263" t="s">
        <v>53</v>
      </c>
      <c r="G8" s="263" t="s">
        <v>53</v>
      </c>
      <c r="H8" s="263" t="s">
        <v>53</v>
      </c>
      <c r="I8" s="263" t="s">
        <v>53</v>
      </c>
      <c r="J8" s="263" t="s">
        <v>53</v>
      </c>
      <c r="K8" s="263" t="s">
        <v>53</v>
      </c>
      <c r="L8" s="258"/>
      <c r="M8" s="262" t="s">
        <v>23</v>
      </c>
      <c r="N8" s="513">
        <v>59149</v>
      </c>
      <c r="O8" s="513">
        <v>55344</v>
      </c>
      <c r="P8" s="513">
        <v>1973</v>
      </c>
      <c r="Q8" s="513">
        <v>1832</v>
      </c>
      <c r="R8" s="513">
        <v>532423</v>
      </c>
      <c r="S8" s="513">
        <v>522569</v>
      </c>
      <c r="T8" s="513">
        <v>434824</v>
      </c>
      <c r="U8" s="513">
        <v>935206</v>
      </c>
    </row>
    <row r="9" spans="1:102" ht="10.5" customHeight="1">
      <c r="A9" s="262"/>
      <c r="B9" s="263"/>
      <c r="C9" s="263"/>
      <c r="D9" s="263"/>
      <c r="E9" s="263"/>
      <c r="F9" s="263"/>
      <c r="G9" s="263"/>
      <c r="H9" s="263"/>
      <c r="I9" s="263"/>
      <c r="J9" s="263"/>
      <c r="K9" s="263"/>
      <c r="L9" s="258"/>
      <c r="M9" s="262"/>
      <c r="N9" s="513"/>
      <c r="O9" s="513"/>
      <c r="P9" s="513"/>
      <c r="Q9" s="513"/>
      <c r="R9" s="513"/>
      <c r="S9" s="513"/>
      <c r="T9" s="513"/>
      <c r="U9" s="513"/>
    </row>
    <row r="10" spans="1:102" ht="10.5" customHeight="1">
      <c r="A10" s="262" t="s">
        <v>26</v>
      </c>
      <c r="B10" s="263" t="s">
        <v>53</v>
      </c>
      <c r="C10" s="263" t="s">
        <v>53</v>
      </c>
      <c r="D10" s="263" t="s">
        <v>53</v>
      </c>
      <c r="E10" s="263" t="s">
        <v>53</v>
      </c>
      <c r="F10" s="263" t="s">
        <v>53</v>
      </c>
      <c r="G10" s="263" t="s">
        <v>53</v>
      </c>
      <c r="H10" s="263" t="s">
        <v>53</v>
      </c>
      <c r="I10" s="263" t="s">
        <v>53</v>
      </c>
      <c r="J10" s="263" t="s">
        <v>53</v>
      </c>
      <c r="K10" s="263" t="s">
        <v>53</v>
      </c>
      <c r="L10" s="258"/>
      <c r="M10" s="262"/>
      <c r="N10" s="513"/>
      <c r="O10" s="513"/>
      <c r="P10" s="513"/>
      <c r="Q10" s="513"/>
      <c r="R10" s="513"/>
      <c r="S10" s="513"/>
      <c r="T10" s="513"/>
      <c r="U10" s="513"/>
    </row>
    <row r="11" spans="1:102" ht="10.5" customHeight="1">
      <c r="A11" s="262"/>
      <c r="B11" s="263"/>
      <c r="C11" s="263"/>
      <c r="D11" s="263"/>
      <c r="E11" s="263"/>
      <c r="F11" s="263"/>
      <c r="G11" s="263"/>
      <c r="H11" s="263"/>
      <c r="I11" s="263"/>
      <c r="J11" s="263"/>
      <c r="K11" s="263"/>
      <c r="L11" s="258"/>
      <c r="M11" s="266" t="s">
        <v>25</v>
      </c>
      <c r="N11" s="513">
        <v>494</v>
      </c>
      <c r="O11" s="513">
        <v>270</v>
      </c>
      <c r="P11" s="513">
        <v>44</v>
      </c>
      <c r="Q11" s="513">
        <v>180</v>
      </c>
      <c r="R11" s="513">
        <v>335182</v>
      </c>
      <c r="S11" s="513">
        <v>279504</v>
      </c>
      <c r="T11" s="513">
        <v>457909</v>
      </c>
      <c r="U11" s="513">
        <v>388700</v>
      </c>
    </row>
    <row r="12" spans="1:102" ht="10.5" customHeight="1">
      <c r="A12" s="262" t="s">
        <v>29</v>
      </c>
      <c r="B12" s="263" t="s">
        <v>53</v>
      </c>
      <c r="C12" s="263" t="s">
        <v>53</v>
      </c>
      <c r="D12" s="263" t="s">
        <v>53</v>
      </c>
      <c r="E12" s="263" t="s">
        <v>53</v>
      </c>
      <c r="F12" s="263" t="s">
        <v>53</v>
      </c>
      <c r="G12" s="263" t="s">
        <v>53</v>
      </c>
      <c r="H12" s="263" t="s">
        <v>53</v>
      </c>
      <c r="I12" s="263" t="s">
        <v>53</v>
      </c>
      <c r="J12" s="263" t="s">
        <v>53</v>
      </c>
      <c r="K12" s="263" t="s">
        <v>53</v>
      </c>
      <c r="L12" s="258"/>
      <c r="M12" s="266" t="s">
        <v>27</v>
      </c>
      <c r="N12" s="513">
        <v>241</v>
      </c>
      <c r="O12" s="513">
        <v>143</v>
      </c>
      <c r="P12" s="513">
        <v>3</v>
      </c>
      <c r="Q12" s="513">
        <v>95</v>
      </c>
      <c r="R12" s="513">
        <v>705473</v>
      </c>
      <c r="S12" s="513">
        <v>298434</v>
      </c>
      <c r="T12" s="513">
        <v>140000</v>
      </c>
      <c r="U12" s="513">
        <v>1336032</v>
      </c>
    </row>
    <row r="13" spans="1:102" ht="10.5" customHeight="1">
      <c r="A13" s="262"/>
      <c r="B13" s="263"/>
      <c r="C13" s="263"/>
      <c r="D13" s="263"/>
      <c r="E13" s="263"/>
      <c r="F13" s="263"/>
      <c r="G13" s="263"/>
      <c r="H13" s="263"/>
      <c r="I13" s="263"/>
      <c r="J13" s="263"/>
      <c r="K13" s="263"/>
      <c r="L13" s="258"/>
      <c r="M13" s="266" t="s">
        <v>28</v>
      </c>
      <c r="N13" s="513">
        <v>3733</v>
      </c>
      <c r="O13" s="513">
        <v>3519</v>
      </c>
      <c r="P13" s="513">
        <v>138</v>
      </c>
      <c r="Q13" s="513">
        <v>76</v>
      </c>
      <c r="R13" s="513">
        <v>688695</v>
      </c>
      <c r="S13" s="513">
        <v>696426</v>
      </c>
      <c r="T13" s="513">
        <v>434565</v>
      </c>
      <c r="U13" s="513">
        <v>792171</v>
      </c>
    </row>
    <row r="14" spans="1:102" ht="10.5" customHeight="1">
      <c r="A14" s="257"/>
      <c r="B14" s="263"/>
      <c r="C14" s="263"/>
      <c r="D14" s="263"/>
      <c r="E14" s="263"/>
      <c r="F14" s="263"/>
      <c r="G14" s="263"/>
      <c r="H14" s="263"/>
      <c r="I14" s="263"/>
      <c r="J14" s="263"/>
      <c r="K14" s="263"/>
      <c r="L14" s="258"/>
      <c r="M14" s="262"/>
      <c r="N14" s="513"/>
      <c r="O14" s="513"/>
      <c r="P14" s="513"/>
      <c r="Q14" s="513"/>
      <c r="R14" s="513"/>
      <c r="S14" s="513"/>
      <c r="T14" s="513"/>
      <c r="U14" s="513"/>
    </row>
    <row r="15" spans="1:102" ht="10.5" customHeight="1">
      <c r="A15" s="262" t="s">
        <v>491</v>
      </c>
      <c r="B15" s="263" t="s">
        <v>53</v>
      </c>
      <c r="C15" s="263" t="s">
        <v>53</v>
      </c>
      <c r="D15" s="263" t="s">
        <v>53</v>
      </c>
      <c r="E15" s="263" t="s">
        <v>53</v>
      </c>
      <c r="F15" s="263" t="s">
        <v>53</v>
      </c>
      <c r="G15" s="263" t="s">
        <v>53</v>
      </c>
      <c r="H15" s="263" t="s">
        <v>53</v>
      </c>
      <c r="I15" s="263" t="s">
        <v>53</v>
      </c>
      <c r="J15" s="263" t="s">
        <v>53</v>
      </c>
      <c r="K15" s="263" t="s">
        <v>53</v>
      </c>
      <c r="L15" s="258"/>
      <c r="M15" s="266" t="s">
        <v>54</v>
      </c>
      <c r="N15" s="513">
        <v>20403</v>
      </c>
      <c r="O15" s="513">
        <v>19674</v>
      </c>
      <c r="P15" s="513">
        <v>583</v>
      </c>
      <c r="Q15" s="513">
        <v>146</v>
      </c>
      <c r="R15" s="513">
        <v>535899</v>
      </c>
      <c r="S15" s="513">
        <v>534760</v>
      </c>
      <c r="T15" s="513">
        <v>433247</v>
      </c>
      <c r="U15" s="513">
        <v>1099267</v>
      </c>
    </row>
    <row r="16" spans="1:102" ht="10.5" customHeight="1">
      <c r="A16" s="257"/>
      <c r="B16" s="263"/>
      <c r="C16" s="263"/>
      <c r="D16" s="263"/>
      <c r="E16" s="263"/>
      <c r="F16" s="263"/>
      <c r="G16" s="263"/>
      <c r="H16" s="263"/>
      <c r="I16" s="263"/>
      <c r="J16" s="263"/>
      <c r="K16" s="263"/>
      <c r="L16" s="258"/>
      <c r="M16" s="266" t="s">
        <v>55</v>
      </c>
      <c r="N16" s="513">
        <v>4338</v>
      </c>
      <c r="O16" s="513">
        <v>3753</v>
      </c>
      <c r="P16" s="513">
        <v>171</v>
      </c>
      <c r="Q16" s="513">
        <v>414</v>
      </c>
      <c r="R16" s="513">
        <v>402147</v>
      </c>
      <c r="S16" s="513">
        <v>332237</v>
      </c>
      <c r="T16" s="513">
        <v>283129</v>
      </c>
      <c r="U16" s="513">
        <v>1085058</v>
      </c>
    </row>
    <row r="17" spans="1:21" ht="10.5" customHeight="1">
      <c r="A17" s="262" t="s">
        <v>492</v>
      </c>
      <c r="B17" s="263">
        <v>63623</v>
      </c>
      <c r="C17" s="263">
        <v>59884</v>
      </c>
      <c r="D17" s="263">
        <v>2063</v>
      </c>
      <c r="E17" s="263">
        <v>1676</v>
      </c>
      <c r="F17" s="263" t="s">
        <v>53</v>
      </c>
      <c r="G17" s="263">
        <v>551661</v>
      </c>
      <c r="H17" s="263">
        <v>556704</v>
      </c>
      <c r="I17" s="263">
        <v>454444</v>
      </c>
      <c r="J17" s="263">
        <v>491169</v>
      </c>
      <c r="K17" s="263" t="s">
        <v>53</v>
      </c>
      <c r="L17" s="258"/>
      <c r="M17" s="266" t="s">
        <v>56</v>
      </c>
      <c r="N17" s="513">
        <v>304</v>
      </c>
      <c r="O17" s="513">
        <v>197</v>
      </c>
      <c r="P17" s="513">
        <v>3</v>
      </c>
      <c r="Q17" s="513">
        <v>104</v>
      </c>
      <c r="R17" s="513">
        <v>809247</v>
      </c>
      <c r="S17" s="513">
        <v>244335</v>
      </c>
      <c r="T17" s="513">
        <v>230000</v>
      </c>
      <c r="U17" s="513">
        <v>1896029</v>
      </c>
    </row>
    <row r="18" spans="1:21" ht="10.5" customHeight="1">
      <c r="A18" s="262"/>
      <c r="B18" s="263"/>
      <c r="C18" s="263"/>
      <c r="D18" s="263"/>
      <c r="E18" s="263"/>
      <c r="F18" s="264"/>
      <c r="G18" s="263"/>
      <c r="H18" s="263"/>
      <c r="I18" s="263"/>
      <c r="J18" s="263"/>
      <c r="K18" s="264"/>
      <c r="L18" s="258"/>
      <c r="M18" s="266"/>
      <c r="N18" s="513"/>
      <c r="O18" s="513"/>
      <c r="P18" s="513"/>
      <c r="Q18" s="513"/>
      <c r="R18" s="513"/>
      <c r="S18" s="513"/>
      <c r="T18" s="513"/>
      <c r="U18" s="513"/>
    </row>
    <row r="19" spans="1:21" ht="10.5" customHeight="1">
      <c r="A19" s="262" t="s">
        <v>38</v>
      </c>
      <c r="B19" s="263">
        <v>60872</v>
      </c>
      <c r="C19" s="263">
        <v>56723</v>
      </c>
      <c r="D19" s="263">
        <v>2143</v>
      </c>
      <c r="E19" s="263">
        <v>2006</v>
      </c>
      <c r="F19" s="263" t="s">
        <v>53</v>
      </c>
      <c r="G19" s="263">
        <v>534562</v>
      </c>
      <c r="H19" s="263">
        <v>538911</v>
      </c>
      <c r="I19" s="263">
        <v>441690</v>
      </c>
      <c r="J19" s="263">
        <v>510610</v>
      </c>
      <c r="K19" s="263" t="s">
        <v>53</v>
      </c>
      <c r="L19" s="258"/>
      <c r="M19" s="266" t="s">
        <v>57</v>
      </c>
      <c r="N19" s="513">
        <v>293</v>
      </c>
      <c r="O19" s="513">
        <v>275</v>
      </c>
      <c r="P19" s="513">
        <v>13</v>
      </c>
      <c r="Q19" s="513">
        <v>5</v>
      </c>
      <c r="R19" s="513">
        <v>235280</v>
      </c>
      <c r="S19" s="513">
        <v>212458</v>
      </c>
      <c r="T19" s="513">
        <v>762385</v>
      </c>
      <c r="U19" s="513">
        <v>120000</v>
      </c>
    </row>
    <row r="20" spans="1:21" ht="10.5" customHeight="1">
      <c r="A20" s="262"/>
      <c r="B20" s="263"/>
      <c r="C20" s="263"/>
      <c r="D20" s="263"/>
      <c r="E20" s="263"/>
      <c r="F20" s="264"/>
      <c r="G20" s="263"/>
      <c r="H20" s="263"/>
      <c r="I20" s="263"/>
      <c r="J20" s="263"/>
      <c r="K20" s="264"/>
      <c r="L20" s="258"/>
      <c r="M20" s="266" t="s">
        <v>58</v>
      </c>
      <c r="N20" s="513">
        <v>466</v>
      </c>
      <c r="O20" s="513">
        <v>459</v>
      </c>
      <c r="P20" s="513">
        <v>6</v>
      </c>
      <c r="Q20" s="513">
        <v>1</v>
      </c>
      <c r="R20" s="513">
        <v>690700</v>
      </c>
      <c r="S20" s="513">
        <v>697950</v>
      </c>
      <c r="T20" s="513">
        <v>233333</v>
      </c>
      <c r="U20" s="513">
        <v>107000</v>
      </c>
    </row>
    <row r="21" spans="1:21" ht="10.5" customHeight="1">
      <c r="A21" s="262"/>
      <c r="B21" s="263"/>
      <c r="C21" s="263"/>
      <c r="D21" s="263"/>
      <c r="E21" s="263"/>
      <c r="F21" s="264"/>
      <c r="G21" s="263"/>
      <c r="H21" s="263"/>
      <c r="I21" s="263"/>
      <c r="J21" s="263"/>
      <c r="K21" s="264"/>
      <c r="L21" s="258"/>
      <c r="M21" s="266" t="s">
        <v>59</v>
      </c>
      <c r="N21" s="513">
        <v>27191</v>
      </c>
      <c r="O21" s="513">
        <v>25630</v>
      </c>
      <c r="P21" s="513">
        <v>884</v>
      </c>
      <c r="Q21" s="513">
        <v>677</v>
      </c>
      <c r="R21" s="513">
        <v>544812</v>
      </c>
      <c r="S21" s="513">
        <v>538339</v>
      </c>
      <c r="T21" s="513">
        <v>492817</v>
      </c>
      <c r="U21" s="513">
        <v>857755</v>
      </c>
    </row>
    <row r="22" spans="1:21" ht="10.5" customHeight="1">
      <c r="A22" s="262" t="s">
        <v>40</v>
      </c>
      <c r="B22" s="263">
        <v>59767</v>
      </c>
      <c r="C22" s="263">
        <v>56111</v>
      </c>
      <c r="D22" s="263">
        <v>2106</v>
      </c>
      <c r="E22" s="263">
        <v>1550</v>
      </c>
      <c r="F22" s="263" t="s">
        <v>53</v>
      </c>
      <c r="G22" s="263">
        <v>523979</v>
      </c>
      <c r="H22" s="263">
        <v>526949</v>
      </c>
      <c r="I22" s="263">
        <v>438544</v>
      </c>
      <c r="J22" s="263">
        <v>532539</v>
      </c>
      <c r="K22" s="263" t="s">
        <v>53</v>
      </c>
      <c r="L22" s="258"/>
      <c r="M22" s="262"/>
      <c r="N22" s="513"/>
      <c r="O22" s="513"/>
      <c r="P22" s="513"/>
      <c r="Q22" s="513"/>
      <c r="R22" s="513"/>
      <c r="S22" s="513"/>
      <c r="T22" s="513"/>
      <c r="U22" s="513"/>
    </row>
    <row r="23" spans="1:21" ht="10.5" customHeight="1">
      <c r="A23" s="266"/>
      <c r="B23" s="263"/>
      <c r="C23" s="263"/>
      <c r="D23" s="263"/>
      <c r="E23" s="263"/>
      <c r="F23" s="264"/>
      <c r="G23" s="263"/>
      <c r="H23" s="263"/>
      <c r="I23" s="263"/>
      <c r="J23" s="263"/>
      <c r="K23" s="264"/>
      <c r="L23" s="258"/>
      <c r="M23" s="266" t="s">
        <v>39</v>
      </c>
      <c r="N23" s="513">
        <v>77</v>
      </c>
      <c r="O23" s="513">
        <v>75</v>
      </c>
      <c r="P23" s="513" t="s">
        <v>60</v>
      </c>
      <c r="Q23" s="513">
        <v>2</v>
      </c>
      <c r="R23" s="513">
        <v>315299</v>
      </c>
      <c r="S23" s="513">
        <v>225133</v>
      </c>
      <c r="T23" s="513" t="s">
        <v>60</v>
      </c>
      <c r="U23" s="513">
        <v>3696500</v>
      </c>
    </row>
    <row r="24" spans="1:21" ht="10.5" customHeight="1">
      <c r="A24" s="262" t="s">
        <v>43</v>
      </c>
      <c r="B24" s="263">
        <v>59169</v>
      </c>
      <c r="C24" s="263">
        <v>55165</v>
      </c>
      <c r="D24" s="263">
        <v>2104</v>
      </c>
      <c r="E24" s="263">
        <v>1900</v>
      </c>
      <c r="F24" s="263" t="s">
        <v>53</v>
      </c>
      <c r="G24" s="263">
        <v>520581</v>
      </c>
      <c r="H24" s="263">
        <v>519166</v>
      </c>
      <c r="I24" s="263">
        <v>414433</v>
      </c>
      <c r="J24" s="263">
        <v>679215</v>
      </c>
      <c r="K24" s="263" t="s">
        <v>53</v>
      </c>
      <c r="L24" s="258"/>
      <c r="M24" s="266" t="s">
        <v>61</v>
      </c>
      <c r="N24" s="513">
        <v>215</v>
      </c>
      <c r="O24" s="513">
        <v>204</v>
      </c>
      <c r="P24" s="513">
        <v>6</v>
      </c>
      <c r="Q24" s="513">
        <v>5</v>
      </c>
      <c r="R24" s="513">
        <v>143814</v>
      </c>
      <c r="S24" s="513">
        <v>124049</v>
      </c>
      <c r="T24" s="513">
        <v>275000</v>
      </c>
      <c r="U24" s="513">
        <v>792800</v>
      </c>
    </row>
    <row r="25" spans="1:21" ht="10.5" customHeight="1">
      <c r="A25" s="262"/>
      <c r="B25" s="263"/>
      <c r="C25" s="263"/>
      <c r="D25" s="263"/>
      <c r="E25" s="263"/>
      <c r="F25" s="264"/>
      <c r="G25" s="263"/>
      <c r="H25" s="263"/>
      <c r="I25" s="263"/>
      <c r="J25" s="263"/>
      <c r="K25" s="264"/>
      <c r="L25" s="258"/>
      <c r="M25" s="266" t="s">
        <v>42</v>
      </c>
      <c r="N25" s="513">
        <v>1394</v>
      </c>
      <c r="O25" s="513">
        <v>1145</v>
      </c>
      <c r="P25" s="513">
        <v>122</v>
      </c>
      <c r="Q25" s="513">
        <v>127</v>
      </c>
      <c r="R25" s="513">
        <v>287887</v>
      </c>
      <c r="S25" s="513">
        <v>277466</v>
      </c>
      <c r="T25" s="513">
        <v>221893</v>
      </c>
      <c r="U25" s="513">
        <v>445236</v>
      </c>
    </row>
    <row r="26" spans="1:21" ht="10.5" customHeight="1">
      <c r="A26" s="262" t="s">
        <v>493</v>
      </c>
      <c r="B26" s="263">
        <v>59625</v>
      </c>
      <c r="C26" s="263">
        <v>55558</v>
      </c>
      <c r="D26" s="263">
        <v>2079</v>
      </c>
      <c r="E26" s="263">
        <v>1988</v>
      </c>
      <c r="F26" s="263" t="s">
        <v>53</v>
      </c>
      <c r="G26" s="263">
        <v>527085</v>
      </c>
      <c r="H26" s="263">
        <v>520740</v>
      </c>
      <c r="I26" s="263">
        <v>434541</v>
      </c>
      <c r="J26" s="263">
        <v>801173</v>
      </c>
      <c r="K26" s="263" t="s">
        <v>53</v>
      </c>
      <c r="L26" s="258"/>
      <c r="M26" s="262"/>
      <c r="N26" s="513"/>
      <c r="O26" s="513"/>
      <c r="P26" s="513"/>
      <c r="Q26" s="513"/>
      <c r="R26" s="513"/>
      <c r="S26" s="513"/>
      <c r="T26" s="513"/>
      <c r="U26" s="513"/>
    </row>
    <row r="27" spans="1:21" ht="10.5" customHeight="1">
      <c r="A27" s="18"/>
      <c r="B27" s="263"/>
      <c r="C27" s="263"/>
      <c r="D27" s="263"/>
      <c r="E27" s="263"/>
      <c r="F27" s="264"/>
      <c r="G27" s="263"/>
      <c r="H27" s="263"/>
      <c r="I27" s="263"/>
      <c r="J27" s="263"/>
      <c r="K27" s="264"/>
      <c r="L27" s="258"/>
      <c r="M27" s="262"/>
      <c r="N27" s="513"/>
      <c r="O27" s="513"/>
      <c r="P27" s="513"/>
      <c r="Q27" s="513"/>
      <c r="R27" s="513"/>
      <c r="S27" s="513"/>
      <c r="T27" s="513"/>
      <c r="U27" s="513"/>
    </row>
    <row r="28" spans="1:21" ht="10.5" customHeight="1">
      <c r="A28" s="22"/>
      <c r="B28" s="264"/>
      <c r="C28" s="264"/>
      <c r="D28" s="264"/>
      <c r="E28" s="264"/>
      <c r="F28" s="264"/>
      <c r="G28" s="264"/>
      <c r="H28" s="264"/>
      <c r="I28" s="264"/>
      <c r="J28" s="264"/>
      <c r="K28" s="264"/>
      <c r="L28" s="258"/>
      <c r="M28" s="266"/>
      <c r="N28" s="513"/>
      <c r="O28" s="513"/>
      <c r="P28" s="513"/>
      <c r="Q28" s="513"/>
      <c r="R28" s="513"/>
      <c r="S28" s="513"/>
      <c r="T28" s="513"/>
      <c r="U28" s="513"/>
    </row>
    <row r="29" spans="1:21" ht="10.5" customHeight="1">
      <c r="A29" s="18" t="s">
        <v>23</v>
      </c>
      <c r="B29" s="263">
        <v>59171</v>
      </c>
      <c r="C29" s="263">
        <v>55366</v>
      </c>
      <c r="D29" s="263">
        <v>1973</v>
      </c>
      <c r="E29" s="263">
        <v>1832</v>
      </c>
      <c r="F29" s="264">
        <v>22</v>
      </c>
      <c r="G29" s="263">
        <v>532316</v>
      </c>
      <c r="H29" s="263">
        <v>522459</v>
      </c>
      <c r="I29" s="263">
        <v>434824</v>
      </c>
      <c r="J29" s="263">
        <v>935206</v>
      </c>
      <c r="K29" s="264">
        <v>247136</v>
      </c>
      <c r="L29" s="258"/>
      <c r="M29" s="262" t="s">
        <v>368</v>
      </c>
      <c r="N29" s="513">
        <v>63024</v>
      </c>
      <c r="O29" s="513">
        <v>58872</v>
      </c>
      <c r="P29" s="513">
        <v>2228</v>
      </c>
      <c r="Q29" s="513">
        <v>1924</v>
      </c>
      <c r="R29" s="513">
        <v>480440</v>
      </c>
      <c r="S29" s="513">
        <v>479317</v>
      </c>
      <c r="T29" s="513">
        <v>451794</v>
      </c>
      <c r="U29" s="513">
        <v>547969</v>
      </c>
    </row>
    <row r="30" spans="1:21" ht="10.5" customHeight="1">
      <c r="A30" s="18"/>
      <c r="B30" s="19"/>
      <c r="C30" s="19"/>
      <c r="D30" s="19"/>
      <c r="E30" s="19"/>
      <c r="F30" s="20"/>
      <c r="G30" s="19"/>
      <c r="H30" s="19"/>
      <c r="I30" s="19"/>
      <c r="J30" s="19"/>
      <c r="K30" s="20"/>
      <c r="M30" s="18"/>
      <c r="N30" s="428"/>
      <c r="O30" s="428"/>
      <c r="P30" s="428"/>
      <c r="Q30" s="428"/>
      <c r="R30" s="428"/>
      <c r="S30" s="428"/>
      <c r="T30" s="428"/>
      <c r="U30" s="428"/>
    </row>
    <row r="31" spans="1:21" ht="10.5" customHeight="1">
      <c r="A31" s="18"/>
      <c r="B31" s="19"/>
      <c r="C31" s="19"/>
      <c r="D31" s="19"/>
      <c r="E31" s="19"/>
      <c r="F31" s="20"/>
      <c r="G31" s="19"/>
      <c r="H31" s="19"/>
      <c r="I31" s="19"/>
      <c r="J31" s="19"/>
      <c r="K31" s="20"/>
      <c r="M31" s="18"/>
      <c r="N31" s="428"/>
      <c r="O31" s="428"/>
      <c r="P31" s="428"/>
      <c r="Q31" s="428"/>
      <c r="R31" s="428"/>
      <c r="S31" s="428"/>
      <c r="T31" s="428"/>
      <c r="U31" s="428"/>
    </row>
    <row r="32" spans="1:21" ht="10.5" customHeight="1">
      <c r="A32" s="22" t="s">
        <v>25</v>
      </c>
      <c r="B32" s="19">
        <v>495</v>
      </c>
      <c r="C32" s="19">
        <v>271</v>
      </c>
      <c r="D32" s="19">
        <v>44</v>
      </c>
      <c r="E32" s="19">
        <v>180</v>
      </c>
      <c r="F32" s="20">
        <v>1</v>
      </c>
      <c r="G32" s="19">
        <v>336061</v>
      </c>
      <c r="H32" s="19">
        <v>281314</v>
      </c>
      <c r="I32" s="19">
        <v>457909</v>
      </c>
      <c r="J32" s="19">
        <v>388700</v>
      </c>
      <c r="K32" s="20">
        <v>770000</v>
      </c>
      <c r="M32" s="22" t="s">
        <v>369</v>
      </c>
      <c r="N32" s="428">
        <v>472</v>
      </c>
      <c r="O32" s="428">
        <v>255</v>
      </c>
      <c r="P32" s="428">
        <v>41</v>
      </c>
      <c r="Q32" s="428">
        <v>176</v>
      </c>
      <c r="R32" s="428">
        <v>360589</v>
      </c>
      <c r="S32" s="428">
        <v>209557</v>
      </c>
      <c r="T32" s="428">
        <v>367537</v>
      </c>
      <c r="U32" s="428">
        <v>577795</v>
      </c>
    </row>
    <row r="33" spans="1:21" ht="10.5" customHeight="1">
      <c r="A33" s="22" t="s">
        <v>27</v>
      </c>
      <c r="B33" s="19">
        <v>241</v>
      </c>
      <c r="C33" s="19">
        <v>143</v>
      </c>
      <c r="D33" s="19">
        <v>3</v>
      </c>
      <c r="E33" s="19">
        <v>95</v>
      </c>
      <c r="F33" s="20" t="s">
        <v>60</v>
      </c>
      <c r="G33" s="19">
        <v>705473</v>
      </c>
      <c r="H33" s="19">
        <v>298434</v>
      </c>
      <c r="I33" s="19">
        <v>140000</v>
      </c>
      <c r="J33" s="19">
        <v>1336032</v>
      </c>
      <c r="K33" s="20" t="s">
        <v>60</v>
      </c>
      <c r="M33" s="22" t="s">
        <v>44</v>
      </c>
      <c r="N33" s="428">
        <v>279</v>
      </c>
      <c r="O33" s="428">
        <v>115</v>
      </c>
      <c r="P33" s="428" t="s">
        <v>60</v>
      </c>
      <c r="Q33" s="428">
        <v>164</v>
      </c>
      <c r="R33" s="428">
        <v>504484</v>
      </c>
      <c r="S33" s="428">
        <v>277704</v>
      </c>
      <c r="T33" s="428" t="s">
        <v>60</v>
      </c>
      <c r="U33" s="428">
        <v>663506</v>
      </c>
    </row>
    <row r="34" spans="1:21" ht="10.5" customHeight="1">
      <c r="A34" s="22" t="s">
        <v>28</v>
      </c>
      <c r="B34" s="19">
        <v>3733</v>
      </c>
      <c r="C34" s="19">
        <v>3519</v>
      </c>
      <c r="D34" s="19">
        <v>138</v>
      </c>
      <c r="E34" s="19">
        <v>76</v>
      </c>
      <c r="F34" s="20" t="s">
        <v>60</v>
      </c>
      <c r="G34" s="19">
        <v>688695</v>
      </c>
      <c r="H34" s="19">
        <v>696426</v>
      </c>
      <c r="I34" s="19">
        <v>434565</v>
      </c>
      <c r="J34" s="19">
        <v>792171</v>
      </c>
      <c r="K34" s="20" t="s">
        <v>60</v>
      </c>
      <c r="M34" s="22" t="s">
        <v>45</v>
      </c>
      <c r="N34" s="428">
        <v>3792</v>
      </c>
      <c r="O34" s="428">
        <v>3543</v>
      </c>
      <c r="P34" s="428">
        <v>176</v>
      </c>
      <c r="Q34" s="428">
        <v>73</v>
      </c>
      <c r="R34" s="428">
        <v>653470</v>
      </c>
      <c r="S34" s="428">
        <v>664371</v>
      </c>
      <c r="T34" s="428">
        <v>524631</v>
      </c>
      <c r="U34" s="428">
        <v>434986</v>
      </c>
    </row>
    <row r="35" spans="1:21" ht="10.5" customHeight="1">
      <c r="A35" s="18"/>
      <c r="B35" s="19"/>
      <c r="C35" s="19"/>
      <c r="D35" s="19"/>
      <c r="E35" s="19"/>
      <c r="F35" s="20"/>
      <c r="G35" s="19"/>
      <c r="H35" s="19"/>
      <c r="I35" s="19"/>
      <c r="J35" s="19"/>
      <c r="K35" s="20"/>
      <c r="M35" s="18"/>
      <c r="N35" s="428"/>
      <c r="O35" s="428"/>
      <c r="P35" s="428"/>
      <c r="Q35" s="428"/>
      <c r="R35" s="428"/>
      <c r="S35" s="428"/>
      <c r="T35" s="428"/>
      <c r="U35" s="428"/>
    </row>
    <row r="36" spans="1:21" ht="10.5" customHeight="1">
      <c r="A36" s="22" t="s">
        <v>54</v>
      </c>
      <c r="B36" s="19">
        <v>20410</v>
      </c>
      <c r="C36" s="19">
        <v>19681</v>
      </c>
      <c r="D36" s="19">
        <v>583</v>
      </c>
      <c r="E36" s="19">
        <v>146</v>
      </c>
      <c r="F36" s="20">
        <v>7</v>
      </c>
      <c r="G36" s="19">
        <v>535786</v>
      </c>
      <c r="H36" s="19">
        <v>534643</v>
      </c>
      <c r="I36" s="19">
        <v>433247</v>
      </c>
      <c r="J36" s="19">
        <v>1099267</v>
      </c>
      <c r="K36" s="20">
        <v>206857</v>
      </c>
      <c r="M36" s="22" t="s">
        <v>30</v>
      </c>
      <c r="N36" s="428">
        <v>19788</v>
      </c>
      <c r="O36" s="428">
        <v>19035</v>
      </c>
      <c r="P36" s="428">
        <v>636</v>
      </c>
      <c r="Q36" s="428">
        <v>117</v>
      </c>
      <c r="R36" s="428">
        <v>490603</v>
      </c>
      <c r="S36" s="428">
        <v>492919</v>
      </c>
      <c r="T36" s="428">
        <v>425333</v>
      </c>
      <c r="U36" s="428">
        <v>468556</v>
      </c>
    </row>
    <row r="37" spans="1:21" ht="10.5" customHeight="1">
      <c r="A37" s="22" t="s">
        <v>55</v>
      </c>
      <c r="B37" s="19">
        <v>4340</v>
      </c>
      <c r="C37" s="19">
        <v>3755</v>
      </c>
      <c r="D37" s="19">
        <v>171</v>
      </c>
      <c r="E37" s="19">
        <v>414</v>
      </c>
      <c r="F37" s="20">
        <v>2</v>
      </c>
      <c r="G37" s="19">
        <v>402121</v>
      </c>
      <c r="H37" s="19">
        <v>332244</v>
      </c>
      <c r="I37" s="19">
        <v>283129</v>
      </c>
      <c r="J37" s="19">
        <v>1065058</v>
      </c>
      <c r="K37" s="20">
        <v>345000</v>
      </c>
      <c r="M37" s="22" t="s">
        <v>31</v>
      </c>
      <c r="N37" s="428">
        <v>3838</v>
      </c>
      <c r="O37" s="428">
        <v>3307</v>
      </c>
      <c r="P37" s="428">
        <v>150</v>
      </c>
      <c r="Q37" s="428">
        <v>381</v>
      </c>
      <c r="R37" s="428">
        <v>331053</v>
      </c>
      <c r="S37" s="428">
        <v>313439</v>
      </c>
      <c r="T37" s="428">
        <v>278187</v>
      </c>
      <c r="U37" s="428">
        <v>504751</v>
      </c>
    </row>
    <row r="38" spans="1:21" ht="10.5" customHeight="1">
      <c r="A38" s="22" t="s">
        <v>56</v>
      </c>
      <c r="B38" s="19">
        <v>304</v>
      </c>
      <c r="C38" s="19">
        <v>197</v>
      </c>
      <c r="D38" s="19">
        <v>3</v>
      </c>
      <c r="E38" s="19">
        <v>104</v>
      </c>
      <c r="F38" s="20" t="s">
        <v>60</v>
      </c>
      <c r="G38" s="19">
        <v>809247</v>
      </c>
      <c r="H38" s="19">
        <v>244335</v>
      </c>
      <c r="I38" s="19">
        <v>230000</v>
      </c>
      <c r="J38" s="19">
        <v>1896029</v>
      </c>
      <c r="K38" s="20" t="s">
        <v>60</v>
      </c>
      <c r="M38" s="22" t="s">
        <v>33</v>
      </c>
      <c r="N38" s="428">
        <v>396</v>
      </c>
      <c r="O38" s="428">
        <v>277</v>
      </c>
      <c r="P38" s="428">
        <v>3</v>
      </c>
      <c r="Q38" s="428">
        <v>116</v>
      </c>
      <c r="R38" s="428">
        <v>664326</v>
      </c>
      <c r="S38" s="428">
        <v>242101</v>
      </c>
      <c r="T38" s="428">
        <v>196000</v>
      </c>
      <c r="U38" s="428">
        <v>1684681</v>
      </c>
    </row>
    <row r="39" spans="1:21" ht="10.5" customHeight="1">
      <c r="A39" s="22"/>
      <c r="B39" s="19"/>
      <c r="C39" s="19"/>
      <c r="D39" s="19"/>
      <c r="E39" s="19"/>
      <c r="F39" s="20"/>
      <c r="G39" s="19"/>
      <c r="H39" s="19"/>
      <c r="I39" s="19"/>
      <c r="J39" s="19"/>
      <c r="K39" s="20"/>
      <c r="M39" s="22"/>
      <c r="N39" s="428"/>
      <c r="O39" s="428"/>
      <c r="P39" s="428"/>
      <c r="Q39" s="428"/>
      <c r="R39" s="428"/>
      <c r="S39" s="428"/>
      <c r="T39" s="428"/>
      <c r="U39" s="428"/>
    </row>
    <row r="40" spans="1:21" ht="10.5" customHeight="1">
      <c r="A40" s="18"/>
      <c r="B40" s="19"/>
      <c r="C40" s="19"/>
      <c r="D40" s="19"/>
      <c r="E40" s="19"/>
      <c r="F40" s="20"/>
      <c r="G40" s="19"/>
      <c r="H40" s="19"/>
      <c r="I40" s="19"/>
      <c r="J40" s="19"/>
      <c r="K40" s="20"/>
      <c r="M40" s="18"/>
      <c r="N40" s="428"/>
      <c r="O40" s="428"/>
      <c r="P40" s="428"/>
      <c r="Q40" s="428"/>
      <c r="R40" s="428"/>
      <c r="S40" s="428"/>
      <c r="T40" s="428"/>
      <c r="U40" s="428"/>
    </row>
    <row r="41" spans="1:21" ht="10.5" customHeight="1">
      <c r="A41" s="22" t="s">
        <v>57</v>
      </c>
      <c r="B41" s="19">
        <v>293</v>
      </c>
      <c r="C41" s="19">
        <v>275</v>
      </c>
      <c r="D41" s="19">
        <v>13</v>
      </c>
      <c r="E41" s="19">
        <v>5</v>
      </c>
      <c r="F41" s="20" t="s">
        <v>60</v>
      </c>
      <c r="G41" s="19">
        <v>235280</v>
      </c>
      <c r="H41" s="19">
        <v>212458</v>
      </c>
      <c r="I41" s="19">
        <v>762385</v>
      </c>
      <c r="J41" s="19">
        <v>120000</v>
      </c>
      <c r="K41" s="20" t="s">
        <v>60</v>
      </c>
      <c r="M41" s="22" t="s">
        <v>35</v>
      </c>
      <c r="N41" s="428">
        <v>289</v>
      </c>
      <c r="O41" s="428">
        <v>247</v>
      </c>
      <c r="P41" s="428">
        <v>13</v>
      </c>
      <c r="Q41" s="428">
        <v>29</v>
      </c>
      <c r="R41" s="428">
        <v>361526</v>
      </c>
      <c r="S41" s="428">
        <v>104976</v>
      </c>
      <c r="T41" s="428">
        <v>768615</v>
      </c>
      <c r="U41" s="428">
        <v>2364138</v>
      </c>
    </row>
    <row r="42" spans="1:21" ht="10.5" customHeight="1">
      <c r="A42" s="22" t="s">
        <v>58</v>
      </c>
      <c r="B42" s="19">
        <v>466</v>
      </c>
      <c r="C42" s="19">
        <v>459</v>
      </c>
      <c r="D42" s="19">
        <v>6</v>
      </c>
      <c r="E42" s="19">
        <v>1</v>
      </c>
      <c r="F42" s="20" t="s">
        <v>60</v>
      </c>
      <c r="G42" s="19">
        <v>690700</v>
      </c>
      <c r="H42" s="19">
        <v>697950</v>
      </c>
      <c r="I42" s="19">
        <v>233333</v>
      </c>
      <c r="J42" s="19">
        <v>106000</v>
      </c>
      <c r="K42" s="20" t="s">
        <v>60</v>
      </c>
      <c r="M42" s="22" t="s">
        <v>36</v>
      </c>
      <c r="N42" s="428">
        <v>369</v>
      </c>
      <c r="O42" s="428">
        <v>362</v>
      </c>
      <c r="P42" s="428">
        <v>7</v>
      </c>
      <c r="Q42" s="428" t="s">
        <v>60</v>
      </c>
      <c r="R42" s="428">
        <v>792550</v>
      </c>
      <c r="S42" s="428">
        <v>804174</v>
      </c>
      <c r="T42" s="428">
        <v>191429</v>
      </c>
      <c r="U42" s="428" t="s">
        <v>60</v>
      </c>
    </row>
    <row r="43" spans="1:21" ht="10.5" customHeight="1">
      <c r="A43" s="22" t="s">
        <v>59</v>
      </c>
      <c r="B43" s="19">
        <v>27203</v>
      </c>
      <c r="C43" s="19">
        <v>25642</v>
      </c>
      <c r="D43" s="19">
        <v>884</v>
      </c>
      <c r="E43" s="19">
        <v>677</v>
      </c>
      <c r="F43" s="20">
        <v>12</v>
      </c>
      <c r="G43" s="19">
        <v>544664</v>
      </c>
      <c r="H43" s="19">
        <v>538186</v>
      </c>
      <c r="I43" s="19">
        <v>492817</v>
      </c>
      <c r="J43" s="19">
        <v>857755</v>
      </c>
      <c r="K43" s="20">
        <v>210650</v>
      </c>
      <c r="M43" s="22" t="s">
        <v>37</v>
      </c>
      <c r="N43" s="428">
        <v>25979</v>
      </c>
      <c r="O43" s="428">
        <v>24701</v>
      </c>
      <c r="P43" s="428">
        <v>865</v>
      </c>
      <c r="Q43" s="428">
        <v>413</v>
      </c>
      <c r="R43" s="428">
        <v>504127</v>
      </c>
      <c r="S43" s="428">
        <v>506448</v>
      </c>
      <c r="T43" s="428">
        <v>515467</v>
      </c>
      <c r="U43" s="428">
        <v>341574</v>
      </c>
    </row>
    <row r="44" spans="1:21" ht="10.5" customHeight="1">
      <c r="A44" s="18"/>
      <c r="B44" s="19"/>
      <c r="C44" s="19"/>
      <c r="D44" s="19"/>
      <c r="E44" s="19"/>
      <c r="F44" s="20"/>
      <c r="G44" s="19"/>
      <c r="H44" s="19"/>
      <c r="I44" s="19"/>
      <c r="J44" s="19"/>
      <c r="K44" s="20"/>
      <c r="M44" s="18"/>
      <c r="N44" s="428"/>
      <c r="O44" s="428"/>
      <c r="P44" s="428"/>
      <c r="Q44" s="428"/>
      <c r="R44" s="428"/>
      <c r="S44" s="428"/>
      <c r="T44" s="428"/>
      <c r="U44" s="428"/>
    </row>
    <row r="45" spans="1:21" ht="10.5" customHeight="1">
      <c r="A45" s="22" t="s">
        <v>39</v>
      </c>
      <c r="B45" s="19">
        <v>77</v>
      </c>
      <c r="C45" s="19">
        <v>75</v>
      </c>
      <c r="D45" s="19" t="s">
        <v>60</v>
      </c>
      <c r="E45" s="19">
        <v>2</v>
      </c>
      <c r="F45" s="20" t="s">
        <v>60</v>
      </c>
      <c r="G45" s="19">
        <v>315299</v>
      </c>
      <c r="H45" s="19">
        <v>225133</v>
      </c>
      <c r="I45" s="19" t="s">
        <v>60</v>
      </c>
      <c r="J45" s="19">
        <v>3696500</v>
      </c>
      <c r="K45" s="20" t="s">
        <v>60</v>
      </c>
      <c r="L45" s="426"/>
      <c r="M45" s="22" t="s">
        <v>364</v>
      </c>
      <c r="N45" s="428">
        <v>5970</v>
      </c>
      <c r="O45" s="428">
        <v>5406</v>
      </c>
      <c r="P45" s="428">
        <v>173</v>
      </c>
      <c r="Q45" s="428">
        <v>391</v>
      </c>
      <c r="R45" s="428">
        <v>356056</v>
      </c>
      <c r="S45" s="428">
        <v>353778</v>
      </c>
      <c r="T45" s="428">
        <v>428821</v>
      </c>
      <c r="U45" s="428">
        <v>355363</v>
      </c>
    </row>
    <row r="46" spans="1:21" ht="10.5" customHeight="1">
      <c r="A46" s="22" t="s">
        <v>61</v>
      </c>
      <c r="B46" s="19">
        <v>215</v>
      </c>
      <c r="C46" s="19">
        <v>204</v>
      </c>
      <c r="D46" s="19">
        <v>6</v>
      </c>
      <c r="E46" s="19">
        <v>5</v>
      </c>
      <c r="F46" s="20" t="s">
        <v>60</v>
      </c>
      <c r="G46" s="19">
        <v>143814</v>
      </c>
      <c r="H46" s="19">
        <v>124049</v>
      </c>
      <c r="I46" s="19">
        <v>275000</v>
      </c>
      <c r="J46" s="19">
        <v>792800</v>
      </c>
      <c r="K46" s="20" t="s">
        <v>60</v>
      </c>
      <c r="M46" s="22" t="s">
        <v>61</v>
      </c>
      <c r="N46" s="428">
        <v>990</v>
      </c>
      <c r="O46" s="428">
        <v>887</v>
      </c>
      <c r="P46" s="428">
        <v>96</v>
      </c>
      <c r="Q46" s="428">
        <v>7</v>
      </c>
      <c r="R46" s="428">
        <v>386032</v>
      </c>
      <c r="S46" s="428">
        <v>375272</v>
      </c>
      <c r="T46" s="428">
        <v>455729</v>
      </c>
      <c r="U46" s="428">
        <v>793714</v>
      </c>
    </row>
    <row r="47" spans="1:21" ht="10.5" customHeight="1">
      <c r="A47" s="22" t="s">
        <v>42</v>
      </c>
      <c r="B47" s="19">
        <v>1394</v>
      </c>
      <c r="C47" s="19">
        <v>1145</v>
      </c>
      <c r="D47" s="19">
        <v>122</v>
      </c>
      <c r="E47" s="19">
        <v>127</v>
      </c>
      <c r="F47" s="20" t="s">
        <v>60</v>
      </c>
      <c r="G47" s="19">
        <v>287887</v>
      </c>
      <c r="H47" s="19">
        <v>277466</v>
      </c>
      <c r="I47" s="19">
        <v>221893</v>
      </c>
      <c r="J47" s="19">
        <v>445236</v>
      </c>
      <c r="K47" s="20" t="s">
        <v>60</v>
      </c>
      <c r="M47" s="22" t="s">
        <v>42</v>
      </c>
      <c r="N47" s="428">
        <v>862</v>
      </c>
      <c r="O47" s="428">
        <v>737</v>
      </c>
      <c r="P47" s="428">
        <v>68</v>
      </c>
      <c r="Q47" s="428">
        <v>57</v>
      </c>
      <c r="R47" s="428">
        <v>286754</v>
      </c>
      <c r="S47" s="428">
        <v>299347</v>
      </c>
      <c r="T47" s="428">
        <v>164985</v>
      </c>
      <c r="U47" s="428">
        <v>269193</v>
      </c>
    </row>
    <row r="48" spans="1:21" ht="10.5" customHeight="1">
      <c r="A48" s="22"/>
      <c r="B48" s="20"/>
      <c r="C48" s="20"/>
      <c r="D48" s="20"/>
      <c r="E48" s="20"/>
      <c r="F48" s="20"/>
      <c r="G48" s="20"/>
      <c r="H48" s="20"/>
      <c r="I48" s="20"/>
      <c r="J48" s="20"/>
      <c r="K48" s="20"/>
      <c r="M48" s="22"/>
      <c r="N48" s="20"/>
      <c r="O48" s="20"/>
      <c r="P48" s="20"/>
      <c r="Q48" s="20"/>
      <c r="R48" s="20"/>
      <c r="S48" s="20"/>
      <c r="T48" s="20"/>
      <c r="U48" s="20"/>
    </row>
    <row r="49" spans="1:21" ht="10.5" customHeight="1">
      <c r="A49" s="22"/>
      <c r="B49" s="20"/>
      <c r="C49" s="20"/>
      <c r="D49" s="20"/>
      <c r="E49" s="20"/>
      <c r="F49" s="264"/>
      <c r="G49" s="264"/>
      <c r="H49" s="264"/>
      <c r="I49" s="264"/>
      <c r="J49" s="264"/>
      <c r="K49" s="264"/>
      <c r="L49" s="258"/>
      <c r="M49" s="22"/>
      <c r="N49" s="20"/>
      <c r="O49" s="20"/>
      <c r="P49" s="20"/>
      <c r="Q49" s="20"/>
      <c r="R49" s="20"/>
      <c r="S49" s="20"/>
      <c r="T49" s="20"/>
      <c r="U49" s="20"/>
    </row>
    <row r="50" spans="1:21" ht="10.5" customHeight="1">
      <c r="A50" s="18" t="s">
        <v>362</v>
      </c>
      <c r="B50" s="19">
        <v>63291</v>
      </c>
      <c r="C50" s="19">
        <v>59139</v>
      </c>
      <c r="D50" s="19">
        <v>2228</v>
      </c>
      <c r="E50" s="19">
        <v>1924</v>
      </c>
      <c r="F50" s="264" t="s">
        <v>370</v>
      </c>
      <c r="G50" s="263">
        <v>481609</v>
      </c>
      <c r="H50" s="263">
        <v>480573</v>
      </c>
      <c r="I50" s="263">
        <v>451794</v>
      </c>
      <c r="J50" s="263">
        <v>547969</v>
      </c>
      <c r="K50" s="264" t="s">
        <v>370</v>
      </c>
      <c r="L50" s="258"/>
      <c r="M50" s="18"/>
      <c r="N50" s="20"/>
      <c r="O50" s="20"/>
      <c r="P50" s="20"/>
      <c r="Q50" s="20"/>
      <c r="R50" s="20"/>
      <c r="S50" s="20"/>
      <c r="T50" s="20"/>
      <c r="U50" s="20"/>
    </row>
    <row r="51" spans="1:21" ht="10.5" customHeight="1">
      <c r="A51" s="18"/>
      <c r="B51" s="19"/>
      <c r="C51" s="19"/>
      <c r="D51" s="19"/>
      <c r="E51" s="19"/>
      <c r="F51" s="264"/>
      <c r="G51" s="263"/>
      <c r="H51" s="263"/>
      <c r="I51" s="263"/>
      <c r="J51" s="263"/>
      <c r="K51" s="264"/>
      <c r="L51" s="258"/>
      <c r="M51" s="18"/>
      <c r="N51" s="20"/>
      <c r="O51" s="20"/>
      <c r="P51" s="20"/>
      <c r="Q51" s="20"/>
      <c r="R51" s="20"/>
      <c r="S51" s="20"/>
      <c r="T51" s="20"/>
      <c r="U51" s="20"/>
    </row>
    <row r="52" spans="1:21" ht="10.5" customHeight="1">
      <c r="A52" s="18"/>
      <c r="B52" s="19"/>
      <c r="C52" s="19"/>
      <c r="D52" s="19"/>
      <c r="E52" s="19"/>
      <c r="F52" s="264"/>
      <c r="G52" s="263"/>
      <c r="H52" s="263"/>
      <c r="I52" s="263"/>
      <c r="J52" s="263"/>
      <c r="K52" s="264"/>
      <c r="L52" s="258"/>
      <c r="M52" s="18"/>
      <c r="N52" s="20"/>
      <c r="O52" s="20"/>
      <c r="P52" s="20"/>
      <c r="Q52" s="20"/>
      <c r="R52" s="20"/>
      <c r="S52" s="20"/>
      <c r="T52" s="20"/>
      <c r="U52" s="20"/>
    </row>
    <row r="53" spans="1:21" ht="10.5" customHeight="1">
      <c r="A53" s="22" t="s">
        <v>363</v>
      </c>
      <c r="B53" s="19">
        <v>473</v>
      </c>
      <c r="C53" s="19">
        <v>256</v>
      </c>
      <c r="D53" s="19">
        <v>41</v>
      </c>
      <c r="E53" s="19">
        <v>176</v>
      </c>
      <c r="F53" s="264" t="s">
        <v>370</v>
      </c>
      <c r="G53" s="263">
        <v>359890</v>
      </c>
      <c r="H53" s="263">
        <v>208855</v>
      </c>
      <c r="I53" s="263">
        <v>367537</v>
      </c>
      <c r="J53" s="263">
        <v>577795</v>
      </c>
      <c r="K53" s="264" t="s">
        <v>370</v>
      </c>
      <c r="L53" s="258"/>
      <c r="M53" s="22"/>
      <c r="N53" s="20"/>
      <c r="O53" s="20"/>
      <c r="P53" s="20"/>
      <c r="Q53" s="20"/>
      <c r="R53" s="20"/>
      <c r="S53" s="20"/>
      <c r="T53" s="20"/>
      <c r="U53" s="20"/>
    </row>
    <row r="54" spans="1:21" ht="10.5" customHeight="1">
      <c r="A54" s="22" t="s">
        <v>27</v>
      </c>
      <c r="B54" s="19">
        <v>279</v>
      </c>
      <c r="C54" s="19">
        <v>115</v>
      </c>
      <c r="D54" s="19" t="s">
        <v>60</v>
      </c>
      <c r="E54" s="19">
        <v>164</v>
      </c>
      <c r="F54" s="264" t="s">
        <v>370</v>
      </c>
      <c r="G54" s="263">
        <v>504484</v>
      </c>
      <c r="H54" s="263">
        <v>277704</v>
      </c>
      <c r="I54" s="263" t="s">
        <v>60</v>
      </c>
      <c r="J54" s="263">
        <v>663506</v>
      </c>
      <c r="K54" s="264" t="s">
        <v>370</v>
      </c>
      <c r="L54" s="258"/>
      <c r="M54" s="22"/>
      <c r="N54" s="20"/>
      <c r="O54" s="20"/>
      <c r="P54" s="20"/>
      <c r="Q54" s="20"/>
      <c r="R54" s="20"/>
      <c r="S54" s="20"/>
      <c r="T54" s="20"/>
      <c r="U54" s="20"/>
    </row>
    <row r="55" spans="1:21" ht="10.5" customHeight="1">
      <c r="A55" s="22" t="s">
        <v>28</v>
      </c>
      <c r="B55" s="19">
        <v>4030</v>
      </c>
      <c r="C55" s="19">
        <v>3781</v>
      </c>
      <c r="D55" s="19">
        <v>176</v>
      </c>
      <c r="E55" s="19">
        <v>73</v>
      </c>
      <c r="F55" s="264" t="s">
        <v>370</v>
      </c>
      <c r="G55" s="263">
        <v>663524</v>
      </c>
      <c r="H55" s="263">
        <v>674401</v>
      </c>
      <c r="I55" s="263">
        <v>524631</v>
      </c>
      <c r="J55" s="263">
        <v>434986</v>
      </c>
      <c r="K55" s="264" t="s">
        <v>370</v>
      </c>
      <c r="L55" s="258"/>
      <c r="M55" s="22"/>
      <c r="N55" s="20"/>
      <c r="O55" s="20"/>
      <c r="P55" s="20"/>
      <c r="Q55" s="20"/>
      <c r="R55" s="20"/>
      <c r="S55" s="20"/>
      <c r="T55" s="20"/>
      <c r="U55" s="20"/>
    </row>
    <row r="56" spans="1:21" ht="10.5" customHeight="1">
      <c r="A56" s="18"/>
      <c r="B56" s="19"/>
      <c r="C56" s="19"/>
      <c r="D56" s="19"/>
      <c r="E56" s="19"/>
      <c r="F56" s="264"/>
      <c r="G56" s="263"/>
      <c r="H56" s="263"/>
      <c r="I56" s="263"/>
      <c r="J56" s="263"/>
      <c r="K56" s="264"/>
      <c r="L56" s="258"/>
      <c r="M56" s="18"/>
      <c r="N56" s="20"/>
      <c r="O56" s="20"/>
      <c r="P56" s="20"/>
      <c r="Q56" s="20"/>
      <c r="R56" s="20"/>
      <c r="S56" s="20"/>
      <c r="T56" s="20"/>
      <c r="U56" s="20"/>
    </row>
    <row r="57" spans="1:21" ht="10.5" customHeight="1">
      <c r="A57" s="22" t="s">
        <v>54</v>
      </c>
      <c r="B57" s="19">
        <v>19796</v>
      </c>
      <c r="C57" s="19">
        <v>19043</v>
      </c>
      <c r="D57" s="19">
        <v>636</v>
      </c>
      <c r="E57" s="19">
        <v>117</v>
      </c>
      <c r="F57" s="264" t="s">
        <v>370</v>
      </c>
      <c r="G57" s="263">
        <v>490475</v>
      </c>
      <c r="H57" s="263">
        <v>492785</v>
      </c>
      <c r="I57" s="263">
        <v>425333</v>
      </c>
      <c r="J57" s="263">
        <v>468556</v>
      </c>
      <c r="K57" s="264" t="s">
        <v>370</v>
      </c>
      <c r="L57" s="258"/>
      <c r="M57" s="22"/>
      <c r="N57" s="20"/>
      <c r="O57" s="20"/>
      <c r="P57" s="20"/>
      <c r="Q57" s="20"/>
      <c r="R57" s="20"/>
      <c r="S57" s="20"/>
      <c r="T57" s="20"/>
      <c r="U57" s="20"/>
    </row>
    <row r="58" spans="1:21" ht="10.5" customHeight="1">
      <c r="A58" s="22" t="s">
        <v>55</v>
      </c>
      <c r="B58" s="19">
        <v>3840</v>
      </c>
      <c r="C58" s="19">
        <v>3309</v>
      </c>
      <c r="D58" s="19">
        <v>150</v>
      </c>
      <c r="E58" s="19">
        <v>381</v>
      </c>
      <c r="F58" s="264" t="s">
        <v>370</v>
      </c>
      <c r="G58" s="263">
        <v>331068</v>
      </c>
      <c r="H58" s="263">
        <v>313479</v>
      </c>
      <c r="I58" s="263">
        <v>278187</v>
      </c>
      <c r="J58" s="263">
        <v>504751</v>
      </c>
      <c r="K58" s="264" t="s">
        <v>370</v>
      </c>
      <c r="L58" s="258"/>
      <c r="M58" s="22"/>
      <c r="N58" s="20"/>
      <c r="O58" s="20"/>
      <c r="P58" s="20"/>
      <c r="Q58" s="20"/>
      <c r="R58" s="20"/>
      <c r="S58" s="20"/>
      <c r="T58" s="20"/>
      <c r="U58" s="20"/>
    </row>
    <row r="59" spans="1:21" ht="10.5" customHeight="1">
      <c r="A59" s="22" t="s">
        <v>56</v>
      </c>
      <c r="B59" s="19">
        <v>396</v>
      </c>
      <c r="C59" s="19">
        <v>277</v>
      </c>
      <c r="D59" s="19">
        <v>3</v>
      </c>
      <c r="E59" s="19">
        <v>116</v>
      </c>
      <c r="F59" s="264" t="s">
        <v>370</v>
      </c>
      <c r="G59" s="263">
        <v>664326</v>
      </c>
      <c r="H59" s="263">
        <v>242101</v>
      </c>
      <c r="I59" s="263">
        <v>196000</v>
      </c>
      <c r="J59" s="263">
        <v>1684681</v>
      </c>
      <c r="K59" s="264" t="s">
        <v>370</v>
      </c>
      <c r="L59" s="258"/>
      <c r="M59" s="22"/>
      <c r="N59" s="20"/>
      <c r="O59" s="20"/>
      <c r="P59" s="20"/>
      <c r="Q59" s="20"/>
      <c r="R59" s="20"/>
      <c r="S59" s="20"/>
      <c r="T59" s="20"/>
      <c r="U59" s="20"/>
    </row>
    <row r="60" spans="1:21" ht="10.5" customHeight="1">
      <c r="A60" s="22"/>
      <c r="B60" s="19"/>
      <c r="C60" s="19"/>
      <c r="D60" s="19"/>
      <c r="E60" s="19"/>
      <c r="F60" s="264"/>
      <c r="G60" s="263"/>
      <c r="H60" s="263"/>
      <c r="I60" s="263"/>
      <c r="J60" s="263"/>
      <c r="K60" s="264"/>
      <c r="L60" s="258"/>
      <c r="M60" s="22"/>
      <c r="N60" s="20"/>
      <c r="O60" s="20"/>
      <c r="P60" s="20"/>
      <c r="Q60" s="20"/>
      <c r="R60" s="20"/>
      <c r="S60" s="20"/>
      <c r="T60" s="20"/>
      <c r="U60" s="20"/>
    </row>
    <row r="61" spans="1:21" ht="10.5" customHeight="1">
      <c r="A61" s="18"/>
      <c r="B61" s="19"/>
      <c r="C61" s="19"/>
      <c r="D61" s="19"/>
      <c r="E61" s="19"/>
      <c r="F61" s="264"/>
      <c r="G61" s="263"/>
      <c r="H61" s="263"/>
      <c r="I61" s="263"/>
      <c r="J61" s="263"/>
      <c r="K61" s="264"/>
      <c r="L61" s="258"/>
      <c r="M61" s="18"/>
      <c r="N61" s="20"/>
      <c r="O61" s="20"/>
      <c r="P61" s="20"/>
      <c r="Q61" s="20"/>
      <c r="R61" s="20"/>
      <c r="S61" s="20"/>
      <c r="T61" s="20"/>
      <c r="U61" s="20"/>
    </row>
    <row r="62" spans="1:21" ht="10.5" customHeight="1">
      <c r="A62" s="22" t="s">
        <v>57</v>
      </c>
      <c r="B62" s="19">
        <v>289</v>
      </c>
      <c r="C62" s="19">
        <v>247</v>
      </c>
      <c r="D62" s="19">
        <v>13</v>
      </c>
      <c r="E62" s="19">
        <v>29</v>
      </c>
      <c r="F62" s="264" t="s">
        <v>370</v>
      </c>
      <c r="G62" s="263">
        <v>361526</v>
      </c>
      <c r="H62" s="263">
        <v>104976</v>
      </c>
      <c r="I62" s="263">
        <v>768615</v>
      </c>
      <c r="J62" s="263">
        <v>2364138</v>
      </c>
      <c r="K62" s="264" t="s">
        <v>370</v>
      </c>
      <c r="L62" s="258"/>
      <c r="M62" s="22"/>
      <c r="N62" s="20"/>
      <c r="O62" s="20"/>
      <c r="P62" s="20"/>
      <c r="Q62" s="20"/>
      <c r="R62" s="20"/>
      <c r="S62" s="20"/>
      <c r="T62" s="20"/>
      <c r="U62" s="20"/>
    </row>
    <row r="63" spans="1:21" ht="10.5" customHeight="1">
      <c r="A63" s="22" t="s">
        <v>58</v>
      </c>
      <c r="B63" s="19">
        <v>369</v>
      </c>
      <c r="C63" s="19">
        <v>362</v>
      </c>
      <c r="D63" s="19">
        <v>7</v>
      </c>
      <c r="E63" s="19" t="s">
        <v>60</v>
      </c>
      <c r="F63" s="264" t="s">
        <v>370</v>
      </c>
      <c r="G63" s="263">
        <v>792550</v>
      </c>
      <c r="H63" s="263">
        <v>804174</v>
      </c>
      <c r="I63" s="263">
        <v>191429</v>
      </c>
      <c r="J63" s="263" t="s">
        <v>60</v>
      </c>
      <c r="K63" s="264" t="s">
        <v>370</v>
      </c>
      <c r="L63" s="258"/>
      <c r="M63" s="22"/>
      <c r="N63" s="20"/>
      <c r="O63" s="20"/>
      <c r="P63" s="20"/>
      <c r="Q63" s="20"/>
      <c r="R63" s="20"/>
      <c r="S63" s="20"/>
      <c r="T63" s="20"/>
      <c r="U63" s="20"/>
    </row>
    <row r="64" spans="1:21" ht="10.5" customHeight="1">
      <c r="A64" s="22" t="s">
        <v>59</v>
      </c>
      <c r="B64" s="19">
        <v>25990</v>
      </c>
      <c r="C64" s="19">
        <v>24712</v>
      </c>
      <c r="D64" s="19">
        <v>865</v>
      </c>
      <c r="E64" s="19">
        <v>413</v>
      </c>
      <c r="F64" s="264" t="s">
        <v>370</v>
      </c>
      <c r="G64" s="263">
        <v>504002</v>
      </c>
      <c r="H64" s="263">
        <v>506316</v>
      </c>
      <c r="I64" s="263">
        <v>515467</v>
      </c>
      <c r="J64" s="263">
        <v>341574</v>
      </c>
      <c r="K64" s="264" t="s">
        <v>370</v>
      </c>
      <c r="L64" s="258"/>
      <c r="M64" s="22"/>
      <c r="N64" s="20"/>
      <c r="O64" s="20"/>
      <c r="P64" s="20"/>
      <c r="Q64" s="20"/>
      <c r="R64" s="20"/>
      <c r="S64" s="20"/>
      <c r="T64" s="20"/>
      <c r="U64" s="20"/>
    </row>
    <row r="65" spans="1:21" ht="10.5" customHeight="1">
      <c r="A65" s="18"/>
      <c r="B65" s="19"/>
      <c r="C65" s="19"/>
      <c r="D65" s="19"/>
      <c r="E65" s="19"/>
      <c r="F65" s="264"/>
      <c r="G65" s="263"/>
      <c r="H65" s="263"/>
      <c r="I65" s="263"/>
      <c r="J65" s="263"/>
      <c r="K65" s="264"/>
      <c r="L65" s="258"/>
      <c r="M65" s="18"/>
      <c r="N65" s="20"/>
      <c r="O65" s="20"/>
      <c r="P65" s="20"/>
      <c r="Q65" s="20"/>
      <c r="R65" s="20"/>
      <c r="S65" s="20"/>
      <c r="T65" s="20"/>
      <c r="U65" s="20"/>
    </row>
    <row r="66" spans="1:21" ht="10.5" customHeight="1">
      <c r="A66" s="22" t="s">
        <v>364</v>
      </c>
      <c r="B66" s="19">
        <v>5977</v>
      </c>
      <c r="C66" s="19">
        <v>5413</v>
      </c>
      <c r="D66" s="19">
        <v>173</v>
      </c>
      <c r="E66" s="19">
        <v>391</v>
      </c>
      <c r="F66" s="264">
        <v>7</v>
      </c>
      <c r="G66" s="263">
        <v>355928</v>
      </c>
      <c r="H66" s="263">
        <v>353639</v>
      </c>
      <c r="I66" s="263">
        <v>428821</v>
      </c>
      <c r="J66" s="263">
        <v>355363</v>
      </c>
      <c r="K66" s="263">
        <v>246143</v>
      </c>
      <c r="L66" s="258"/>
      <c r="M66" s="22"/>
      <c r="N66" s="20"/>
      <c r="O66" s="20"/>
      <c r="P66" s="20"/>
      <c r="Q66" s="20"/>
      <c r="R66" s="20"/>
      <c r="S66" s="20"/>
      <c r="T66" s="20"/>
      <c r="U66" s="20"/>
    </row>
    <row r="67" spans="1:21" ht="10.5" customHeight="1">
      <c r="A67" s="22" t="s">
        <v>61</v>
      </c>
      <c r="B67" s="19">
        <v>990</v>
      </c>
      <c r="C67" s="19">
        <v>887</v>
      </c>
      <c r="D67" s="19">
        <v>96</v>
      </c>
      <c r="E67" s="19">
        <v>7</v>
      </c>
      <c r="F67" s="20" t="s">
        <v>60</v>
      </c>
      <c r="G67" s="263">
        <v>386032</v>
      </c>
      <c r="H67" s="263">
        <v>375272</v>
      </c>
      <c r="I67" s="263">
        <v>455729</v>
      </c>
      <c r="J67" s="263">
        <v>793714</v>
      </c>
      <c r="K67" s="20" t="s">
        <v>60</v>
      </c>
      <c r="L67" s="258"/>
      <c r="M67" s="22"/>
      <c r="N67" s="20"/>
      <c r="O67" s="20"/>
      <c r="P67" s="20"/>
      <c r="Q67" s="20"/>
      <c r="R67" s="20"/>
      <c r="S67" s="20"/>
      <c r="T67" s="20"/>
      <c r="U67" s="20"/>
    </row>
    <row r="68" spans="1:21" ht="10.5" customHeight="1">
      <c r="A68" s="22" t="s">
        <v>42</v>
      </c>
      <c r="B68" s="19">
        <v>862</v>
      </c>
      <c r="C68" s="19">
        <v>737</v>
      </c>
      <c r="D68" s="19">
        <v>68</v>
      </c>
      <c r="E68" s="19">
        <v>57</v>
      </c>
      <c r="F68" s="20" t="s">
        <v>60</v>
      </c>
      <c r="G68" s="19">
        <v>286754</v>
      </c>
      <c r="H68" s="19">
        <v>299347</v>
      </c>
      <c r="I68" s="19">
        <v>164985</v>
      </c>
      <c r="J68" s="19">
        <v>269193</v>
      </c>
      <c r="K68" s="20" t="s">
        <v>60</v>
      </c>
      <c r="M68" s="22"/>
      <c r="N68" s="20"/>
      <c r="O68" s="20"/>
      <c r="P68" s="20"/>
      <c r="Q68" s="20"/>
      <c r="R68" s="20"/>
      <c r="S68" s="20"/>
      <c r="T68" s="20"/>
      <c r="U68" s="20"/>
    </row>
    <row r="69" spans="1:21" ht="10.5" customHeight="1" thickBot="1">
      <c r="A69" s="23"/>
      <c r="B69" s="427"/>
      <c r="C69" s="427"/>
      <c r="D69" s="24"/>
      <c r="E69" s="427"/>
      <c r="F69" s="24"/>
      <c r="G69" s="24"/>
      <c r="H69" s="24"/>
      <c r="I69" s="24"/>
      <c r="J69" s="24"/>
      <c r="K69" s="24"/>
      <c r="M69" s="23"/>
      <c r="N69" s="24"/>
      <c r="O69" s="24"/>
      <c r="P69" s="24"/>
      <c r="Q69" s="24"/>
      <c r="R69" s="24"/>
      <c r="S69" s="24"/>
      <c r="T69" s="24"/>
      <c r="U69" s="24"/>
    </row>
    <row r="70" spans="1:21" ht="2.1" customHeight="1"/>
    <row r="71" spans="1:21" ht="13.5" customHeight="1">
      <c r="A71" s="673" t="s">
        <v>496</v>
      </c>
      <c r="B71" s="673"/>
      <c r="C71" s="673"/>
      <c r="D71" s="673"/>
      <c r="E71" s="673"/>
      <c r="F71" s="673"/>
      <c r="G71" s="673"/>
      <c r="H71" s="673"/>
      <c r="I71" s="673"/>
      <c r="J71" s="673"/>
      <c r="K71" s="673"/>
      <c r="L71" s="26"/>
      <c r="M71" s="678"/>
      <c r="N71" s="678"/>
      <c r="O71" s="678"/>
      <c r="P71" s="678"/>
      <c r="Q71" s="678"/>
      <c r="R71" s="678"/>
      <c r="S71" s="26"/>
    </row>
    <row r="72" spans="1:21" ht="13.5" customHeight="1">
      <c r="A72" s="673" t="s">
        <v>497</v>
      </c>
      <c r="B72" s="673"/>
      <c r="C72" s="673"/>
      <c r="D72" s="673"/>
      <c r="E72" s="673"/>
      <c r="F72" s="673"/>
      <c r="G72" s="673"/>
      <c r="H72" s="673"/>
      <c r="I72" s="673"/>
      <c r="J72" s="673"/>
      <c r="K72" s="673"/>
      <c r="L72" s="26"/>
      <c r="M72" s="678"/>
      <c r="N72" s="678"/>
      <c r="O72" s="678"/>
      <c r="P72" s="678"/>
      <c r="Q72" s="678"/>
      <c r="R72" s="678"/>
      <c r="S72" s="26"/>
    </row>
    <row r="73" spans="1:21">
      <c r="A73" s="673" t="s">
        <v>499</v>
      </c>
      <c r="B73" s="673"/>
      <c r="C73" s="673"/>
      <c r="D73" s="673"/>
      <c r="E73" s="673"/>
      <c r="F73" s="673"/>
      <c r="G73" s="673"/>
      <c r="H73" s="673"/>
      <c r="I73" s="673"/>
      <c r="J73" s="673"/>
      <c r="K73" s="673"/>
    </row>
    <row r="74" spans="1:21">
      <c r="A74" s="498"/>
      <c r="B74" s="498"/>
      <c r="C74" s="498"/>
      <c r="D74" s="498"/>
      <c r="E74" s="498"/>
      <c r="F74" s="498"/>
      <c r="G74" s="498"/>
      <c r="H74" s="498"/>
      <c r="I74" s="498"/>
      <c r="J74" s="498"/>
      <c r="K74" s="498"/>
    </row>
    <row r="1048576" spans="14:21">
      <c r="N1048576" s="20"/>
      <c r="O1048576" s="20"/>
      <c r="P1048576" s="20"/>
      <c r="Q1048576" s="20"/>
      <c r="R1048576" s="20"/>
      <c r="S1048576" s="20"/>
      <c r="T1048576" s="20"/>
      <c r="U1048576" s="20"/>
    </row>
  </sheetData>
  <mergeCells count="11">
    <mergeCell ref="M1:U1"/>
    <mergeCell ref="M4:M6"/>
    <mergeCell ref="N4:Q5"/>
    <mergeCell ref="R4:U5"/>
    <mergeCell ref="M71:R72"/>
    <mergeCell ref="A73:K73"/>
    <mergeCell ref="A4:A6"/>
    <mergeCell ref="B4:F5"/>
    <mergeCell ref="G4:K5"/>
    <mergeCell ref="A71:K71"/>
    <mergeCell ref="A72:K72"/>
  </mergeCells>
  <phoneticPr fontId="1"/>
  <printOptions horizontalCentered="1"/>
  <pageMargins left="0.51181102362204722" right="0.51181102362204722" top="0.6692913385826772" bottom="0.6692913385826772" header="0.39370078740157483" footer="0.3937007874015748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dimension ref="A1:AA88"/>
  <sheetViews>
    <sheetView showGridLines="0" zoomScaleNormal="100" zoomScaleSheetLayoutView="110" workbookViewId="0"/>
  </sheetViews>
  <sheetFormatPr defaultRowHeight="11.25"/>
  <cols>
    <col min="1" max="1" width="1.625" style="39" customWidth="1"/>
    <col min="2" max="2" width="7.875" style="39" customWidth="1"/>
    <col min="3" max="3" width="2.625" style="39" customWidth="1"/>
    <col min="4" max="4" width="9.25" style="39" customWidth="1"/>
    <col min="5" max="5" width="7.75" style="39" customWidth="1"/>
    <col min="6" max="6" width="9.25" style="39" customWidth="1"/>
    <col min="7" max="7" width="7.75" style="39" customWidth="1"/>
    <col min="8" max="8" width="9.25" style="39" customWidth="1"/>
    <col min="9" max="9" width="7.75" style="39" customWidth="1"/>
    <col min="10" max="10" width="9.25" style="39" customWidth="1"/>
    <col min="11" max="11" width="7.75" style="39" customWidth="1"/>
    <col min="12" max="12" width="9.25" style="437" customWidth="1"/>
    <col min="13" max="13" width="7.75" style="438" customWidth="1"/>
    <col min="14" max="14" width="9" style="39"/>
    <col min="15" max="15" width="1.625" style="39" customWidth="1"/>
    <col min="16" max="16" width="7.875" style="39" customWidth="1"/>
    <col min="17" max="17" width="1.625" style="39" customWidth="1"/>
    <col min="18" max="18" width="9.25" style="39" customWidth="1"/>
    <col min="19" max="19" width="7.75" style="39" customWidth="1"/>
    <col min="20" max="20" width="9.25" style="39" customWidth="1"/>
    <col min="21" max="21" width="7.75" style="39" customWidth="1"/>
    <col min="22" max="22" width="9.25" style="39" customWidth="1"/>
    <col min="23" max="23" width="7.75" style="39" customWidth="1"/>
    <col min="24" max="24" width="9.25" style="39" customWidth="1"/>
    <col min="25" max="25" width="7.75" style="39" customWidth="1"/>
    <col min="26" max="26" width="9.25" style="39" customWidth="1"/>
    <col min="27" max="27" width="7.75" style="39" customWidth="1"/>
    <col min="28" max="238" width="9" style="39"/>
    <col min="239" max="239" width="1.625" style="39" customWidth="1"/>
    <col min="240" max="240" width="7.875" style="39" customWidth="1"/>
    <col min="241" max="241" width="2.625" style="39" customWidth="1"/>
    <col min="242" max="242" width="9.25" style="39" customWidth="1"/>
    <col min="243" max="243" width="7.75" style="39" customWidth="1"/>
    <col min="244" max="244" width="9.25" style="39" customWidth="1"/>
    <col min="245" max="245" width="7.75" style="39" customWidth="1"/>
    <col min="246" max="246" width="9.25" style="39" customWidth="1"/>
    <col min="247" max="247" width="7.75" style="39" customWidth="1"/>
    <col min="248" max="248" width="9.25" style="39" customWidth="1"/>
    <col min="249" max="249" width="7.75" style="39" customWidth="1"/>
    <col min="250" max="250" width="9.25" style="39" customWidth="1"/>
    <col min="251" max="251" width="7.75" style="39" customWidth="1"/>
    <col min="252" max="252" width="9" style="39"/>
    <col min="253" max="253" width="1.625" style="39" customWidth="1"/>
    <col min="254" max="254" width="7.875" style="39" customWidth="1"/>
    <col min="255" max="255" width="1.625" style="39" customWidth="1"/>
    <col min="256" max="256" width="9.25" style="39" customWidth="1"/>
    <col min="257" max="257" width="7.75" style="39" customWidth="1"/>
    <col min="258" max="258" width="9.25" style="39" customWidth="1"/>
    <col min="259" max="259" width="7.75" style="39" customWidth="1"/>
    <col min="260" max="260" width="9.25" style="39" customWidth="1"/>
    <col min="261" max="261" width="7.75" style="39" customWidth="1"/>
    <col min="262" max="262" width="9.25" style="39" customWidth="1"/>
    <col min="263" max="263" width="7.75" style="39" customWidth="1"/>
    <col min="264" max="264" width="9.25" style="39" customWidth="1"/>
    <col min="265" max="265" width="7.75" style="39" customWidth="1"/>
    <col min="266" max="494" width="9" style="39"/>
    <col min="495" max="495" width="1.625" style="39" customWidth="1"/>
    <col min="496" max="496" width="7.875" style="39" customWidth="1"/>
    <col min="497" max="497" width="2.625" style="39" customWidth="1"/>
    <col min="498" max="498" width="9.25" style="39" customWidth="1"/>
    <col min="499" max="499" width="7.75" style="39" customWidth="1"/>
    <col min="500" max="500" width="9.25" style="39" customWidth="1"/>
    <col min="501" max="501" width="7.75" style="39" customWidth="1"/>
    <col min="502" max="502" width="9.25" style="39" customWidth="1"/>
    <col min="503" max="503" width="7.75" style="39" customWidth="1"/>
    <col min="504" max="504" width="9.25" style="39" customWidth="1"/>
    <col min="505" max="505" width="7.75" style="39" customWidth="1"/>
    <col min="506" max="506" width="9.25" style="39" customWidth="1"/>
    <col min="507" max="507" width="7.75" style="39" customWidth="1"/>
    <col min="508" max="508" width="9" style="39"/>
    <col min="509" max="509" width="1.625" style="39" customWidth="1"/>
    <col min="510" max="510" width="7.875" style="39" customWidth="1"/>
    <col min="511" max="511" width="1.625" style="39" customWidth="1"/>
    <col min="512" max="512" width="9.25" style="39" customWidth="1"/>
    <col min="513" max="513" width="7.75" style="39" customWidth="1"/>
    <col min="514" max="514" width="9.25" style="39" customWidth="1"/>
    <col min="515" max="515" width="7.75" style="39" customWidth="1"/>
    <col min="516" max="516" width="9.25" style="39" customWidth="1"/>
    <col min="517" max="517" width="7.75" style="39" customWidth="1"/>
    <col min="518" max="518" width="9.25" style="39" customWidth="1"/>
    <col min="519" max="519" width="7.75" style="39" customWidth="1"/>
    <col min="520" max="520" width="9.25" style="39" customWidth="1"/>
    <col min="521" max="521" width="7.75" style="39" customWidth="1"/>
    <col min="522" max="750" width="9" style="39"/>
    <col min="751" max="751" width="1.625" style="39" customWidth="1"/>
    <col min="752" max="752" width="7.875" style="39" customWidth="1"/>
    <col min="753" max="753" width="2.625" style="39" customWidth="1"/>
    <col min="754" max="754" width="9.25" style="39" customWidth="1"/>
    <col min="755" max="755" width="7.75" style="39" customWidth="1"/>
    <col min="756" max="756" width="9.25" style="39" customWidth="1"/>
    <col min="757" max="757" width="7.75" style="39" customWidth="1"/>
    <col min="758" max="758" width="9.25" style="39" customWidth="1"/>
    <col min="759" max="759" width="7.75" style="39" customWidth="1"/>
    <col min="760" max="760" width="9.25" style="39" customWidth="1"/>
    <col min="761" max="761" width="7.75" style="39" customWidth="1"/>
    <col min="762" max="762" width="9.25" style="39" customWidth="1"/>
    <col min="763" max="763" width="7.75" style="39" customWidth="1"/>
    <col min="764" max="764" width="9" style="39"/>
    <col min="765" max="765" width="1.625" style="39" customWidth="1"/>
    <col min="766" max="766" width="7.875" style="39" customWidth="1"/>
    <col min="767" max="767" width="1.625" style="39" customWidth="1"/>
    <col min="768" max="768" width="9.25" style="39" customWidth="1"/>
    <col min="769" max="769" width="7.75" style="39" customWidth="1"/>
    <col min="770" max="770" width="9.25" style="39" customWidth="1"/>
    <col min="771" max="771" width="7.75" style="39" customWidth="1"/>
    <col min="772" max="772" width="9.25" style="39" customWidth="1"/>
    <col min="773" max="773" width="7.75" style="39" customWidth="1"/>
    <col min="774" max="774" width="9.25" style="39" customWidth="1"/>
    <col min="775" max="775" width="7.75" style="39" customWidth="1"/>
    <col min="776" max="776" width="9.25" style="39" customWidth="1"/>
    <col min="777" max="777" width="7.75" style="39" customWidth="1"/>
    <col min="778" max="1006" width="9" style="39"/>
    <col min="1007" max="1007" width="1.625" style="39" customWidth="1"/>
    <col min="1008" max="1008" width="7.875" style="39" customWidth="1"/>
    <col min="1009" max="1009" width="2.625" style="39" customWidth="1"/>
    <col min="1010" max="1010" width="9.25" style="39" customWidth="1"/>
    <col min="1011" max="1011" width="7.75" style="39" customWidth="1"/>
    <col min="1012" max="1012" width="9.25" style="39" customWidth="1"/>
    <col min="1013" max="1013" width="7.75" style="39" customWidth="1"/>
    <col min="1014" max="1014" width="9.25" style="39" customWidth="1"/>
    <col min="1015" max="1015" width="7.75" style="39" customWidth="1"/>
    <col min="1016" max="1016" width="9.25" style="39" customWidth="1"/>
    <col min="1017" max="1017" width="7.75" style="39" customWidth="1"/>
    <col min="1018" max="1018" width="9.25" style="39" customWidth="1"/>
    <col min="1019" max="1019" width="7.75" style="39" customWidth="1"/>
    <col min="1020" max="1020" width="9" style="39"/>
    <col min="1021" max="1021" width="1.625" style="39" customWidth="1"/>
    <col min="1022" max="1022" width="7.875" style="39" customWidth="1"/>
    <col min="1023" max="1023" width="1.625" style="39" customWidth="1"/>
    <col min="1024" max="1024" width="9.25" style="39" customWidth="1"/>
    <col min="1025" max="1025" width="7.75" style="39" customWidth="1"/>
    <col min="1026" max="1026" width="9.25" style="39" customWidth="1"/>
    <col min="1027" max="1027" width="7.75" style="39" customWidth="1"/>
    <col min="1028" max="1028" width="9.25" style="39" customWidth="1"/>
    <col min="1029" max="1029" width="7.75" style="39" customWidth="1"/>
    <col min="1030" max="1030" width="9.25" style="39" customWidth="1"/>
    <col min="1031" max="1031" width="7.75" style="39" customWidth="1"/>
    <col min="1032" max="1032" width="9.25" style="39" customWidth="1"/>
    <col min="1033" max="1033" width="7.75" style="39" customWidth="1"/>
    <col min="1034" max="1262" width="9" style="39"/>
    <col min="1263" max="1263" width="1.625" style="39" customWidth="1"/>
    <col min="1264" max="1264" width="7.875" style="39" customWidth="1"/>
    <col min="1265" max="1265" width="2.625" style="39" customWidth="1"/>
    <col min="1266" max="1266" width="9.25" style="39" customWidth="1"/>
    <col min="1267" max="1267" width="7.75" style="39" customWidth="1"/>
    <col min="1268" max="1268" width="9.25" style="39" customWidth="1"/>
    <col min="1269" max="1269" width="7.75" style="39" customWidth="1"/>
    <col min="1270" max="1270" width="9.25" style="39" customWidth="1"/>
    <col min="1271" max="1271" width="7.75" style="39" customWidth="1"/>
    <col min="1272" max="1272" width="9.25" style="39" customWidth="1"/>
    <col min="1273" max="1273" width="7.75" style="39" customWidth="1"/>
    <col min="1274" max="1274" width="9.25" style="39" customWidth="1"/>
    <col min="1275" max="1275" width="7.75" style="39" customWidth="1"/>
    <col min="1276" max="1276" width="9" style="39"/>
    <col min="1277" max="1277" width="1.625" style="39" customWidth="1"/>
    <col min="1278" max="1278" width="7.875" style="39" customWidth="1"/>
    <col min="1279" max="1279" width="1.625" style="39" customWidth="1"/>
    <col min="1280" max="1280" width="9.25" style="39" customWidth="1"/>
    <col min="1281" max="1281" width="7.75" style="39" customWidth="1"/>
    <col min="1282" max="1282" width="9.25" style="39" customWidth="1"/>
    <col min="1283" max="1283" width="7.75" style="39" customWidth="1"/>
    <col min="1284" max="1284" width="9.25" style="39" customWidth="1"/>
    <col min="1285" max="1285" width="7.75" style="39" customWidth="1"/>
    <col min="1286" max="1286" width="9.25" style="39" customWidth="1"/>
    <col min="1287" max="1287" width="7.75" style="39" customWidth="1"/>
    <col min="1288" max="1288" width="9.25" style="39" customWidth="1"/>
    <col min="1289" max="1289" width="7.75" style="39" customWidth="1"/>
    <col min="1290" max="1518" width="9" style="39"/>
    <col min="1519" max="1519" width="1.625" style="39" customWidth="1"/>
    <col min="1520" max="1520" width="7.875" style="39" customWidth="1"/>
    <col min="1521" max="1521" width="2.625" style="39" customWidth="1"/>
    <col min="1522" max="1522" width="9.25" style="39" customWidth="1"/>
    <col min="1523" max="1523" width="7.75" style="39" customWidth="1"/>
    <col min="1524" max="1524" width="9.25" style="39" customWidth="1"/>
    <col min="1525" max="1525" width="7.75" style="39" customWidth="1"/>
    <col min="1526" max="1526" width="9.25" style="39" customWidth="1"/>
    <col min="1527" max="1527" width="7.75" style="39" customWidth="1"/>
    <col min="1528" max="1528" width="9.25" style="39" customWidth="1"/>
    <col min="1529" max="1529" width="7.75" style="39" customWidth="1"/>
    <col min="1530" max="1530" width="9.25" style="39" customWidth="1"/>
    <col min="1531" max="1531" width="7.75" style="39" customWidth="1"/>
    <col min="1532" max="1532" width="9" style="39"/>
    <col min="1533" max="1533" width="1.625" style="39" customWidth="1"/>
    <col min="1534" max="1534" width="7.875" style="39" customWidth="1"/>
    <col min="1535" max="1535" width="1.625" style="39" customWidth="1"/>
    <col min="1536" max="1536" width="9.25" style="39" customWidth="1"/>
    <col min="1537" max="1537" width="7.75" style="39" customWidth="1"/>
    <col min="1538" max="1538" width="9.25" style="39" customWidth="1"/>
    <col min="1539" max="1539" width="7.75" style="39" customWidth="1"/>
    <col min="1540" max="1540" width="9.25" style="39" customWidth="1"/>
    <col min="1541" max="1541" width="7.75" style="39" customWidth="1"/>
    <col min="1542" max="1542" width="9.25" style="39" customWidth="1"/>
    <col min="1543" max="1543" width="7.75" style="39" customWidth="1"/>
    <col min="1544" max="1544" width="9.25" style="39" customWidth="1"/>
    <col min="1545" max="1545" width="7.75" style="39" customWidth="1"/>
    <col min="1546" max="1774" width="9" style="39"/>
    <col min="1775" max="1775" width="1.625" style="39" customWidth="1"/>
    <col min="1776" max="1776" width="7.875" style="39" customWidth="1"/>
    <col min="1777" max="1777" width="2.625" style="39" customWidth="1"/>
    <col min="1778" max="1778" width="9.25" style="39" customWidth="1"/>
    <col min="1779" max="1779" width="7.75" style="39" customWidth="1"/>
    <col min="1780" max="1780" width="9.25" style="39" customWidth="1"/>
    <col min="1781" max="1781" width="7.75" style="39" customWidth="1"/>
    <col min="1782" max="1782" width="9.25" style="39" customWidth="1"/>
    <col min="1783" max="1783" width="7.75" style="39" customWidth="1"/>
    <col min="1784" max="1784" width="9.25" style="39" customWidth="1"/>
    <col min="1785" max="1785" width="7.75" style="39" customWidth="1"/>
    <col min="1786" max="1786" width="9.25" style="39" customWidth="1"/>
    <col min="1787" max="1787" width="7.75" style="39" customWidth="1"/>
    <col min="1788" max="1788" width="9" style="39"/>
    <col min="1789" max="1789" width="1.625" style="39" customWidth="1"/>
    <col min="1790" max="1790" width="7.875" style="39" customWidth="1"/>
    <col min="1791" max="1791" width="1.625" style="39" customWidth="1"/>
    <col min="1792" max="1792" width="9.25" style="39" customWidth="1"/>
    <col min="1793" max="1793" width="7.75" style="39" customWidth="1"/>
    <col min="1794" max="1794" width="9.25" style="39" customWidth="1"/>
    <col min="1795" max="1795" width="7.75" style="39" customWidth="1"/>
    <col min="1796" max="1796" width="9.25" style="39" customWidth="1"/>
    <col min="1797" max="1797" width="7.75" style="39" customWidth="1"/>
    <col min="1798" max="1798" width="9.25" style="39" customWidth="1"/>
    <col min="1799" max="1799" width="7.75" style="39" customWidth="1"/>
    <col min="1800" max="1800" width="9.25" style="39" customWidth="1"/>
    <col min="1801" max="1801" width="7.75" style="39" customWidth="1"/>
    <col min="1802" max="2030" width="9" style="39"/>
    <col min="2031" max="2031" width="1.625" style="39" customWidth="1"/>
    <col min="2032" max="2032" width="7.875" style="39" customWidth="1"/>
    <col min="2033" max="2033" width="2.625" style="39" customWidth="1"/>
    <col min="2034" max="2034" width="9.25" style="39" customWidth="1"/>
    <col min="2035" max="2035" width="7.75" style="39" customWidth="1"/>
    <col min="2036" max="2036" width="9.25" style="39" customWidth="1"/>
    <col min="2037" max="2037" width="7.75" style="39" customWidth="1"/>
    <col min="2038" max="2038" width="9.25" style="39" customWidth="1"/>
    <col min="2039" max="2039" width="7.75" style="39" customWidth="1"/>
    <col min="2040" max="2040" width="9.25" style="39" customWidth="1"/>
    <col min="2041" max="2041" width="7.75" style="39" customWidth="1"/>
    <col min="2042" max="2042" width="9.25" style="39" customWidth="1"/>
    <col min="2043" max="2043" width="7.75" style="39" customWidth="1"/>
    <col min="2044" max="2044" width="9" style="39"/>
    <col min="2045" max="2045" width="1.625" style="39" customWidth="1"/>
    <col min="2046" max="2046" width="7.875" style="39" customWidth="1"/>
    <col min="2047" max="2047" width="1.625" style="39" customWidth="1"/>
    <col min="2048" max="2048" width="9.25" style="39" customWidth="1"/>
    <col min="2049" max="2049" width="7.75" style="39" customWidth="1"/>
    <col min="2050" max="2050" width="9.25" style="39" customWidth="1"/>
    <col min="2051" max="2051" width="7.75" style="39" customWidth="1"/>
    <col min="2052" max="2052" width="9.25" style="39" customWidth="1"/>
    <col min="2053" max="2053" width="7.75" style="39" customWidth="1"/>
    <col min="2054" max="2054" width="9.25" style="39" customWidth="1"/>
    <col min="2055" max="2055" width="7.75" style="39" customWidth="1"/>
    <col min="2056" max="2056" width="9.25" style="39" customWidth="1"/>
    <col min="2057" max="2057" width="7.75" style="39" customWidth="1"/>
    <col min="2058" max="2286" width="9" style="39"/>
    <col min="2287" max="2287" width="1.625" style="39" customWidth="1"/>
    <col min="2288" max="2288" width="7.875" style="39" customWidth="1"/>
    <col min="2289" max="2289" width="2.625" style="39" customWidth="1"/>
    <col min="2290" max="2290" width="9.25" style="39" customWidth="1"/>
    <col min="2291" max="2291" width="7.75" style="39" customWidth="1"/>
    <col min="2292" max="2292" width="9.25" style="39" customWidth="1"/>
    <col min="2293" max="2293" width="7.75" style="39" customWidth="1"/>
    <col min="2294" max="2294" width="9.25" style="39" customWidth="1"/>
    <col min="2295" max="2295" width="7.75" style="39" customWidth="1"/>
    <col min="2296" max="2296" width="9.25" style="39" customWidth="1"/>
    <col min="2297" max="2297" width="7.75" style="39" customWidth="1"/>
    <col min="2298" max="2298" width="9.25" style="39" customWidth="1"/>
    <col min="2299" max="2299" width="7.75" style="39" customWidth="1"/>
    <col min="2300" max="2300" width="9" style="39"/>
    <col min="2301" max="2301" width="1.625" style="39" customWidth="1"/>
    <col min="2302" max="2302" width="7.875" style="39" customWidth="1"/>
    <col min="2303" max="2303" width="1.625" style="39" customWidth="1"/>
    <col min="2304" max="2304" width="9.25" style="39" customWidth="1"/>
    <col min="2305" max="2305" width="7.75" style="39" customWidth="1"/>
    <col min="2306" max="2306" width="9.25" style="39" customWidth="1"/>
    <col min="2307" max="2307" width="7.75" style="39" customWidth="1"/>
    <col min="2308" max="2308" width="9.25" style="39" customWidth="1"/>
    <col min="2309" max="2309" width="7.75" style="39" customWidth="1"/>
    <col min="2310" max="2310" width="9.25" style="39" customWidth="1"/>
    <col min="2311" max="2311" width="7.75" style="39" customWidth="1"/>
    <col min="2312" max="2312" width="9.25" style="39" customWidth="1"/>
    <col min="2313" max="2313" width="7.75" style="39" customWidth="1"/>
    <col min="2314" max="2542" width="9" style="39"/>
    <col min="2543" max="2543" width="1.625" style="39" customWidth="1"/>
    <col min="2544" max="2544" width="7.875" style="39" customWidth="1"/>
    <col min="2545" max="2545" width="2.625" style="39" customWidth="1"/>
    <col min="2546" max="2546" width="9.25" style="39" customWidth="1"/>
    <col min="2547" max="2547" width="7.75" style="39" customWidth="1"/>
    <col min="2548" max="2548" width="9.25" style="39" customWidth="1"/>
    <col min="2549" max="2549" width="7.75" style="39" customWidth="1"/>
    <col min="2550" max="2550" width="9.25" style="39" customWidth="1"/>
    <col min="2551" max="2551" width="7.75" style="39" customWidth="1"/>
    <col min="2552" max="2552" width="9.25" style="39" customWidth="1"/>
    <col min="2553" max="2553" width="7.75" style="39" customWidth="1"/>
    <col min="2554" max="2554" width="9.25" style="39" customWidth="1"/>
    <col min="2555" max="2555" width="7.75" style="39" customWidth="1"/>
    <col min="2556" max="2556" width="9" style="39"/>
    <col min="2557" max="2557" width="1.625" style="39" customWidth="1"/>
    <col min="2558" max="2558" width="7.875" style="39" customWidth="1"/>
    <col min="2559" max="2559" width="1.625" style="39" customWidth="1"/>
    <col min="2560" max="2560" width="9.25" style="39" customWidth="1"/>
    <col min="2561" max="2561" width="7.75" style="39" customWidth="1"/>
    <col min="2562" max="2562" width="9.25" style="39" customWidth="1"/>
    <col min="2563" max="2563" width="7.75" style="39" customWidth="1"/>
    <col min="2564" max="2564" width="9.25" style="39" customWidth="1"/>
    <col min="2565" max="2565" width="7.75" style="39" customWidth="1"/>
    <col min="2566" max="2566" width="9.25" style="39" customWidth="1"/>
    <col min="2567" max="2567" width="7.75" style="39" customWidth="1"/>
    <col min="2568" max="2568" width="9.25" style="39" customWidth="1"/>
    <col min="2569" max="2569" width="7.75" style="39" customWidth="1"/>
    <col min="2570" max="2798" width="9" style="39"/>
    <col min="2799" max="2799" width="1.625" style="39" customWidth="1"/>
    <col min="2800" max="2800" width="7.875" style="39" customWidth="1"/>
    <col min="2801" max="2801" width="2.625" style="39" customWidth="1"/>
    <col min="2802" max="2802" width="9.25" style="39" customWidth="1"/>
    <col min="2803" max="2803" width="7.75" style="39" customWidth="1"/>
    <col min="2804" max="2804" width="9.25" style="39" customWidth="1"/>
    <col min="2805" max="2805" width="7.75" style="39" customWidth="1"/>
    <col min="2806" max="2806" width="9.25" style="39" customWidth="1"/>
    <col min="2807" max="2807" width="7.75" style="39" customWidth="1"/>
    <col min="2808" max="2808" width="9.25" style="39" customWidth="1"/>
    <col min="2809" max="2809" width="7.75" style="39" customWidth="1"/>
    <col min="2810" max="2810" width="9.25" style="39" customWidth="1"/>
    <col min="2811" max="2811" width="7.75" style="39" customWidth="1"/>
    <col min="2812" max="2812" width="9" style="39"/>
    <col min="2813" max="2813" width="1.625" style="39" customWidth="1"/>
    <col min="2814" max="2814" width="7.875" style="39" customWidth="1"/>
    <col min="2815" max="2815" width="1.625" style="39" customWidth="1"/>
    <col min="2816" max="2816" width="9.25" style="39" customWidth="1"/>
    <col min="2817" max="2817" width="7.75" style="39" customWidth="1"/>
    <col min="2818" max="2818" width="9.25" style="39" customWidth="1"/>
    <col min="2819" max="2819" width="7.75" style="39" customWidth="1"/>
    <col min="2820" max="2820" width="9.25" style="39" customWidth="1"/>
    <col min="2821" max="2821" width="7.75" style="39" customWidth="1"/>
    <col min="2822" max="2822" width="9.25" style="39" customWidth="1"/>
    <col min="2823" max="2823" width="7.75" style="39" customWidth="1"/>
    <col min="2824" max="2824" width="9.25" style="39" customWidth="1"/>
    <col min="2825" max="2825" width="7.75" style="39" customWidth="1"/>
    <col min="2826" max="3054" width="9" style="39"/>
    <col min="3055" max="3055" width="1.625" style="39" customWidth="1"/>
    <col min="3056" max="3056" width="7.875" style="39" customWidth="1"/>
    <col min="3057" max="3057" width="2.625" style="39" customWidth="1"/>
    <col min="3058" max="3058" width="9.25" style="39" customWidth="1"/>
    <col min="3059" max="3059" width="7.75" style="39" customWidth="1"/>
    <col min="3060" max="3060" width="9.25" style="39" customWidth="1"/>
    <col min="3061" max="3061" width="7.75" style="39" customWidth="1"/>
    <col min="3062" max="3062" width="9.25" style="39" customWidth="1"/>
    <col min="3063" max="3063" width="7.75" style="39" customWidth="1"/>
    <col min="3064" max="3064" width="9.25" style="39" customWidth="1"/>
    <col min="3065" max="3065" width="7.75" style="39" customWidth="1"/>
    <col min="3066" max="3066" width="9.25" style="39" customWidth="1"/>
    <col min="3067" max="3067" width="7.75" style="39" customWidth="1"/>
    <col min="3068" max="3068" width="9" style="39"/>
    <col min="3069" max="3069" width="1.625" style="39" customWidth="1"/>
    <col min="3070" max="3070" width="7.875" style="39" customWidth="1"/>
    <col min="3071" max="3071" width="1.625" style="39" customWidth="1"/>
    <col min="3072" max="3072" width="9.25" style="39" customWidth="1"/>
    <col min="3073" max="3073" width="7.75" style="39" customWidth="1"/>
    <col min="3074" max="3074" width="9.25" style="39" customWidth="1"/>
    <col min="3075" max="3075" width="7.75" style="39" customWidth="1"/>
    <col min="3076" max="3076" width="9.25" style="39" customWidth="1"/>
    <col min="3077" max="3077" width="7.75" style="39" customWidth="1"/>
    <col min="3078" max="3078" width="9.25" style="39" customWidth="1"/>
    <col min="3079" max="3079" width="7.75" style="39" customWidth="1"/>
    <col min="3080" max="3080" width="9.25" style="39" customWidth="1"/>
    <col min="3081" max="3081" width="7.75" style="39" customWidth="1"/>
    <col min="3082" max="3310" width="9" style="39"/>
    <col min="3311" max="3311" width="1.625" style="39" customWidth="1"/>
    <col min="3312" max="3312" width="7.875" style="39" customWidth="1"/>
    <col min="3313" max="3313" width="2.625" style="39" customWidth="1"/>
    <col min="3314" max="3314" width="9.25" style="39" customWidth="1"/>
    <col min="3315" max="3315" width="7.75" style="39" customWidth="1"/>
    <col min="3316" max="3316" width="9.25" style="39" customWidth="1"/>
    <col min="3317" max="3317" width="7.75" style="39" customWidth="1"/>
    <col min="3318" max="3318" width="9.25" style="39" customWidth="1"/>
    <col min="3319" max="3319" width="7.75" style="39" customWidth="1"/>
    <col min="3320" max="3320" width="9.25" style="39" customWidth="1"/>
    <col min="3321" max="3321" width="7.75" style="39" customWidth="1"/>
    <col min="3322" max="3322" width="9.25" style="39" customWidth="1"/>
    <col min="3323" max="3323" width="7.75" style="39" customWidth="1"/>
    <col min="3324" max="3324" width="9" style="39"/>
    <col min="3325" max="3325" width="1.625" style="39" customWidth="1"/>
    <col min="3326" max="3326" width="7.875" style="39" customWidth="1"/>
    <col min="3327" max="3327" width="1.625" style="39" customWidth="1"/>
    <col min="3328" max="3328" width="9.25" style="39" customWidth="1"/>
    <col min="3329" max="3329" width="7.75" style="39" customWidth="1"/>
    <col min="3330" max="3330" width="9.25" style="39" customWidth="1"/>
    <col min="3331" max="3331" width="7.75" style="39" customWidth="1"/>
    <col min="3332" max="3332" width="9.25" style="39" customWidth="1"/>
    <col min="3333" max="3333" width="7.75" style="39" customWidth="1"/>
    <col min="3334" max="3334" width="9.25" style="39" customWidth="1"/>
    <col min="3335" max="3335" width="7.75" style="39" customWidth="1"/>
    <col min="3336" max="3336" width="9.25" style="39" customWidth="1"/>
    <col min="3337" max="3337" width="7.75" style="39" customWidth="1"/>
    <col min="3338" max="3566" width="9" style="39"/>
    <col min="3567" max="3567" width="1.625" style="39" customWidth="1"/>
    <col min="3568" max="3568" width="7.875" style="39" customWidth="1"/>
    <col min="3569" max="3569" width="2.625" style="39" customWidth="1"/>
    <col min="3570" max="3570" width="9.25" style="39" customWidth="1"/>
    <col min="3571" max="3571" width="7.75" style="39" customWidth="1"/>
    <col min="3572" max="3572" width="9.25" style="39" customWidth="1"/>
    <col min="3573" max="3573" width="7.75" style="39" customWidth="1"/>
    <col min="3574" max="3574" width="9.25" style="39" customWidth="1"/>
    <col min="3575" max="3575" width="7.75" style="39" customWidth="1"/>
    <col min="3576" max="3576" width="9.25" style="39" customWidth="1"/>
    <col min="3577" max="3577" width="7.75" style="39" customWidth="1"/>
    <col min="3578" max="3578" width="9.25" style="39" customWidth="1"/>
    <col min="3579" max="3579" width="7.75" style="39" customWidth="1"/>
    <col min="3580" max="3580" width="9" style="39"/>
    <col min="3581" max="3581" width="1.625" style="39" customWidth="1"/>
    <col min="3582" max="3582" width="7.875" style="39" customWidth="1"/>
    <col min="3583" max="3583" width="1.625" style="39" customWidth="1"/>
    <col min="3584" max="3584" width="9.25" style="39" customWidth="1"/>
    <col min="3585" max="3585" width="7.75" style="39" customWidth="1"/>
    <col min="3586" max="3586" width="9.25" style="39" customWidth="1"/>
    <col min="3587" max="3587" width="7.75" style="39" customWidth="1"/>
    <col min="3588" max="3588" width="9.25" style="39" customWidth="1"/>
    <col min="3589" max="3589" width="7.75" style="39" customWidth="1"/>
    <col min="3590" max="3590" width="9.25" style="39" customWidth="1"/>
    <col min="3591" max="3591" width="7.75" style="39" customWidth="1"/>
    <col min="3592" max="3592" width="9.25" style="39" customWidth="1"/>
    <col min="3593" max="3593" width="7.75" style="39" customWidth="1"/>
    <col min="3594" max="3822" width="9" style="39"/>
    <col min="3823" max="3823" width="1.625" style="39" customWidth="1"/>
    <col min="3824" max="3824" width="7.875" style="39" customWidth="1"/>
    <col min="3825" max="3825" width="2.625" style="39" customWidth="1"/>
    <col min="3826" max="3826" width="9.25" style="39" customWidth="1"/>
    <col min="3827" max="3827" width="7.75" style="39" customWidth="1"/>
    <col min="3828" max="3828" width="9.25" style="39" customWidth="1"/>
    <col min="3829" max="3829" width="7.75" style="39" customWidth="1"/>
    <col min="3830" max="3830" width="9.25" style="39" customWidth="1"/>
    <col min="3831" max="3831" width="7.75" style="39" customWidth="1"/>
    <col min="3832" max="3832" width="9.25" style="39" customWidth="1"/>
    <col min="3833" max="3833" width="7.75" style="39" customWidth="1"/>
    <col min="3834" max="3834" width="9.25" style="39" customWidth="1"/>
    <col min="3835" max="3835" width="7.75" style="39" customWidth="1"/>
    <col min="3836" max="3836" width="9" style="39"/>
    <col min="3837" max="3837" width="1.625" style="39" customWidth="1"/>
    <col min="3838" max="3838" width="7.875" style="39" customWidth="1"/>
    <col min="3839" max="3839" width="1.625" style="39" customWidth="1"/>
    <col min="3840" max="3840" width="9.25" style="39" customWidth="1"/>
    <col min="3841" max="3841" width="7.75" style="39" customWidth="1"/>
    <col min="3842" max="3842" width="9.25" style="39" customWidth="1"/>
    <col min="3843" max="3843" width="7.75" style="39" customWidth="1"/>
    <col min="3844" max="3844" width="9.25" style="39" customWidth="1"/>
    <col min="3845" max="3845" width="7.75" style="39" customWidth="1"/>
    <col min="3846" max="3846" width="9.25" style="39" customWidth="1"/>
    <col min="3847" max="3847" width="7.75" style="39" customWidth="1"/>
    <col min="3848" max="3848" width="9.25" style="39" customWidth="1"/>
    <col min="3849" max="3849" width="7.75" style="39" customWidth="1"/>
    <col min="3850" max="4078" width="9" style="39"/>
    <col min="4079" max="4079" width="1.625" style="39" customWidth="1"/>
    <col min="4080" max="4080" width="7.875" style="39" customWidth="1"/>
    <col min="4081" max="4081" width="2.625" style="39" customWidth="1"/>
    <col min="4082" max="4082" width="9.25" style="39" customWidth="1"/>
    <col min="4083" max="4083" width="7.75" style="39" customWidth="1"/>
    <col min="4084" max="4084" width="9.25" style="39" customWidth="1"/>
    <col min="4085" max="4085" width="7.75" style="39" customWidth="1"/>
    <col min="4086" max="4086" width="9.25" style="39" customWidth="1"/>
    <col min="4087" max="4087" width="7.75" style="39" customWidth="1"/>
    <col min="4088" max="4088" width="9.25" style="39" customWidth="1"/>
    <col min="4089" max="4089" width="7.75" style="39" customWidth="1"/>
    <col min="4090" max="4090" width="9.25" style="39" customWidth="1"/>
    <col min="4091" max="4091" width="7.75" style="39" customWidth="1"/>
    <col min="4092" max="4092" width="9" style="39"/>
    <col min="4093" max="4093" width="1.625" style="39" customWidth="1"/>
    <col min="4094" max="4094" width="7.875" style="39" customWidth="1"/>
    <col min="4095" max="4095" width="1.625" style="39" customWidth="1"/>
    <col min="4096" max="4096" width="9.25" style="39" customWidth="1"/>
    <col min="4097" max="4097" width="7.75" style="39" customWidth="1"/>
    <col min="4098" max="4098" width="9.25" style="39" customWidth="1"/>
    <col min="4099" max="4099" width="7.75" style="39" customWidth="1"/>
    <col min="4100" max="4100" width="9.25" style="39" customWidth="1"/>
    <col min="4101" max="4101" width="7.75" style="39" customWidth="1"/>
    <col min="4102" max="4102" width="9.25" style="39" customWidth="1"/>
    <col min="4103" max="4103" width="7.75" style="39" customWidth="1"/>
    <col min="4104" max="4104" width="9.25" style="39" customWidth="1"/>
    <col min="4105" max="4105" width="7.75" style="39" customWidth="1"/>
    <col min="4106" max="4334" width="9" style="39"/>
    <col min="4335" max="4335" width="1.625" style="39" customWidth="1"/>
    <col min="4336" max="4336" width="7.875" style="39" customWidth="1"/>
    <col min="4337" max="4337" width="2.625" style="39" customWidth="1"/>
    <col min="4338" max="4338" width="9.25" style="39" customWidth="1"/>
    <col min="4339" max="4339" width="7.75" style="39" customWidth="1"/>
    <col min="4340" max="4340" width="9.25" style="39" customWidth="1"/>
    <col min="4341" max="4341" width="7.75" style="39" customWidth="1"/>
    <col min="4342" max="4342" width="9.25" style="39" customWidth="1"/>
    <col min="4343" max="4343" width="7.75" style="39" customWidth="1"/>
    <col min="4344" max="4344" width="9.25" style="39" customWidth="1"/>
    <col min="4345" max="4345" width="7.75" style="39" customWidth="1"/>
    <col min="4346" max="4346" width="9.25" style="39" customWidth="1"/>
    <col min="4347" max="4347" width="7.75" style="39" customWidth="1"/>
    <col min="4348" max="4348" width="9" style="39"/>
    <col min="4349" max="4349" width="1.625" style="39" customWidth="1"/>
    <col min="4350" max="4350" width="7.875" style="39" customWidth="1"/>
    <col min="4351" max="4351" width="1.625" style="39" customWidth="1"/>
    <col min="4352" max="4352" width="9.25" style="39" customWidth="1"/>
    <col min="4353" max="4353" width="7.75" style="39" customWidth="1"/>
    <col min="4354" max="4354" width="9.25" style="39" customWidth="1"/>
    <col min="4355" max="4355" width="7.75" style="39" customWidth="1"/>
    <col min="4356" max="4356" width="9.25" style="39" customWidth="1"/>
    <col min="4357" max="4357" width="7.75" style="39" customWidth="1"/>
    <col min="4358" max="4358" width="9.25" style="39" customWidth="1"/>
    <col min="4359" max="4359" width="7.75" style="39" customWidth="1"/>
    <col min="4360" max="4360" width="9.25" style="39" customWidth="1"/>
    <col min="4361" max="4361" width="7.75" style="39" customWidth="1"/>
    <col min="4362" max="4590" width="9" style="39"/>
    <col min="4591" max="4591" width="1.625" style="39" customWidth="1"/>
    <col min="4592" max="4592" width="7.875" style="39" customWidth="1"/>
    <col min="4593" max="4593" width="2.625" style="39" customWidth="1"/>
    <col min="4594" max="4594" width="9.25" style="39" customWidth="1"/>
    <col min="4595" max="4595" width="7.75" style="39" customWidth="1"/>
    <col min="4596" max="4596" width="9.25" style="39" customWidth="1"/>
    <col min="4597" max="4597" width="7.75" style="39" customWidth="1"/>
    <col min="4598" max="4598" width="9.25" style="39" customWidth="1"/>
    <col min="4599" max="4599" width="7.75" style="39" customWidth="1"/>
    <col min="4600" max="4600" width="9.25" style="39" customWidth="1"/>
    <col min="4601" max="4601" width="7.75" style="39" customWidth="1"/>
    <col min="4602" max="4602" width="9.25" style="39" customWidth="1"/>
    <col min="4603" max="4603" width="7.75" style="39" customWidth="1"/>
    <col min="4604" max="4604" width="9" style="39"/>
    <col min="4605" max="4605" width="1.625" style="39" customWidth="1"/>
    <col min="4606" max="4606" width="7.875" style="39" customWidth="1"/>
    <col min="4607" max="4607" width="1.625" style="39" customWidth="1"/>
    <col min="4608" max="4608" width="9.25" style="39" customWidth="1"/>
    <col min="4609" max="4609" width="7.75" style="39" customWidth="1"/>
    <col min="4610" max="4610" width="9.25" style="39" customWidth="1"/>
    <col min="4611" max="4611" width="7.75" style="39" customWidth="1"/>
    <col min="4612" max="4612" width="9.25" style="39" customWidth="1"/>
    <col min="4613" max="4613" width="7.75" style="39" customWidth="1"/>
    <col min="4614" max="4614" width="9.25" style="39" customWidth="1"/>
    <col min="4615" max="4615" width="7.75" style="39" customWidth="1"/>
    <col min="4616" max="4616" width="9.25" style="39" customWidth="1"/>
    <col min="4617" max="4617" width="7.75" style="39" customWidth="1"/>
    <col min="4618" max="4846" width="9" style="39"/>
    <col min="4847" max="4847" width="1.625" style="39" customWidth="1"/>
    <col min="4848" max="4848" width="7.875" style="39" customWidth="1"/>
    <col min="4849" max="4849" width="2.625" style="39" customWidth="1"/>
    <col min="4850" max="4850" width="9.25" style="39" customWidth="1"/>
    <col min="4851" max="4851" width="7.75" style="39" customWidth="1"/>
    <col min="4852" max="4852" width="9.25" style="39" customWidth="1"/>
    <col min="4853" max="4853" width="7.75" style="39" customWidth="1"/>
    <col min="4854" max="4854" width="9.25" style="39" customWidth="1"/>
    <col min="4855" max="4855" width="7.75" style="39" customWidth="1"/>
    <col min="4856" max="4856" width="9.25" style="39" customWidth="1"/>
    <col min="4857" max="4857" width="7.75" style="39" customWidth="1"/>
    <col min="4858" max="4858" width="9.25" style="39" customWidth="1"/>
    <col min="4859" max="4859" width="7.75" style="39" customWidth="1"/>
    <col min="4860" max="4860" width="9" style="39"/>
    <col min="4861" max="4861" width="1.625" style="39" customWidth="1"/>
    <col min="4862" max="4862" width="7.875" style="39" customWidth="1"/>
    <col min="4863" max="4863" width="1.625" style="39" customWidth="1"/>
    <col min="4864" max="4864" width="9.25" style="39" customWidth="1"/>
    <col min="4865" max="4865" width="7.75" style="39" customWidth="1"/>
    <col min="4866" max="4866" width="9.25" style="39" customWidth="1"/>
    <col min="4867" max="4867" width="7.75" style="39" customWidth="1"/>
    <col min="4868" max="4868" width="9.25" style="39" customWidth="1"/>
    <col min="4869" max="4869" width="7.75" style="39" customWidth="1"/>
    <col min="4870" max="4870" width="9.25" style="39" customWidth="1"/>
    <col min="4871" max="4871" width="7.75" style="39" customWidth="1"/>
    <col min="4872" max="4872" width="9.25" style="39" customWidth="1"/>
    <col min="4873" max="4873" width="7.75" style="39" customWidth="1"/>
    <col min="4874" max="5102" width="9" style="39"/>
    <col min="5103" max="5103" width="1.625" style="39" customWidth="1"/>
    <col min="5104" max="5104" width="7.875" style="39" customWidth="1"/>
    <col min="5105" max="5105" width="2.625" style="39" customWidth="1"/>
    <col min="5106" max="5106" width="9.25" style="39" customWidth="1"/>
    <col min="5107" max="5107" width="7.75" style="39" customWidth="1"/>
    <col min="5108" max="5108" width="9.25" style="39" customWidth="1"/>
    <col min="5109" max="5109" width="7.75" style="39" customWidth="1"/>
    <col min="5110" max="5110" width="9.25" style="39" customWidth="1"/>
    <col min="5111" max="5111" width="7.75" style="39" customWidth="1"/>
    <col min="5112" max="5112" width="9.25" style="39" customWidth="1"/>
    <col min="5113" max="5113" width="7.75" style="39" customWidth="1"/>
    <col min="5114" max="5114" width="9.25" style="39" customWidth="1"/>
    <col min="5115" max="5115" width="7.75" style="39" customWidth="1"/>
    <col min="5116" max="5116" width="9" style="39"/>
    <col min="5117" max="5117" width="1.625" style="39" customWidth="1"/>
    <col min="5118" max="5118" width="7.875" style="39" customWidth="1"/>
    <col min="5119" max="5119" width="1.625" style="39" customWidth="1"/>
    <col min="5120" max="5120" width="9.25" style="39" customWidth="1"/>
    <col min="5121" max="5121" width="7.75" style="39" customWidth="1"/>
    <col min="5122" max="5122" width="9.25" style="39" customWidth="1"/>
    <col min="5123" max="5123" width="7.75" style="39" customWidth="1"/>
    <col min="5124" max="5124" width="9.25" style="39" customWidth="1"/>
    <col min="5125" max="5125" width="7.75" style="39" customWidth="1"/>
    <col min="5126" max="5126" width="9.25" style="39" customWidth="1"/>
    <col min="5127" max="5127" width="7.75" style="39" customWidth="1"/>
    <col min="5128" max="5128" width="9.25" style="39" customWidth="1"/>
    <col min="5129" max="5129" width="7.75" style="39" customWidth="1"/>
    <col min="5130" max="5358" width="9" style="39"/>
    <col min="5359" max="5359" width="1.625" style="39" customWidth="1"/>
    <col min="5360" max="5360" width="7.875" style="39" customWidth="1"/>
    <col min="5361" max="5361" width="2.625" style="39" customWidth="1"/>
    <col min="5362" max="5362" width="9.25" style="39" customWidth="1"/>
    <col min="5363" max="5363" width="7.75" style="39" customWidth="1"/>
    <col min="5364" max="5364" width="9.25" style="39" customWidth="1"/>
    <col min="5365" max="5365" width="7.75" style="39" customWidth="1"/>
    <col min="5366" max="5366" width="9.25" style="39" customWidth="1"/>
    <col min="5367" max="5367" width="7.75" style="39" customWidth="1"/>
    <col min="5368" max="5368" width="9.25" style="39" customWidth="1"/>
    <col min="5369" max="5369" width="7.75" style="39" customWidth="1"/>
    <col min="5370" max="5370" width="9.25" style="39" customWidth="1"/>
    <col min="5371" max="5371" width="7.75" style="39" customWidth="1"/>
    <col min="5372" max="5372" width="9" style="39"/>
    <col min="5373" max="5373" width="1.625" style="39" customWidth="1"/>
    <col min="5374" max="5374" width="7.875" style="39" customWidth="1"/>
    <col min="5375" max="5375" width="1.625" style="39" customWidth="1"/>
    <col min="5376" max="5376" width="9.25" style="39" customWidth="1"/>
    <col min="5377" max="5377" width="7.75" style="39" customWidth="1"/>
    <col min="5378" max="5378" width="9.25" style="39" customWidth="1"/>
    <col min="5379" max="5379" width="7.75" style="39" customWidth="1"/>
    <col min="5380" max="5380" width="9.25" style="39" customWidth="1"/>
    <col min="5381" max="5381" width="7.75" style="39" customWidth="1"/>
    <col min="5382" max="5382" width="9.25" style="39" customWidth="1"/>
    <col min="5383" max="5383" width="7.75" style="39" customWidth="1"/>
    <col min="5384" max="5384" width="9.25" style="39" customWidth="1"/>
    <col min="5385" max="5385" width="7.75" style="39" customWidth="1"/>
    <col min="5386" max="5614" width="9" style="39"/>
    <col min="5615" max="5615" width="1.625" style="39" customWidth="1"/>
    <col min="5616" max="5616" width="7.875" style="39" customWidth="1"/>
    <col min="5617" max="5617" width="2.625" style="39" customWidth="1"/>
    <col min="5618" max="5618" width="9.25" style="39" customWidth="1"/>
    <col min="5619" max="5619" width="7.75" style="39" customWidth="1"/>
    <col min="5620" max="5620" width="9.25" style="39" customWidth="1"/>
    <col min="5621" max="5621" width="7.75" style="39" customWidth="1"/>
    <col min="5622" max="5622" width="9.25" style="39" customWidth="1"/>
    <col min="5623" max="5623" width="7.75" style="39" customWidth="1"/>
    <col min="5624" max="5624" width="9.25" style="39" customWidth="1"/>
    <col min="5625" max="5625" width="7.75" style="39" customWidth="1"/>
    <col min="5626" max="5626" width="9.25" style="39" customWidth="1"/>
    <col min="5627" max="5627" width="7.75" style="39" customWidth="1"/>
    <col min="5628" max="5628" width="9" style="39"/>
    <col min="5629" max="5629" width="1.625" style="39" customWidth="1"/>
    <col min="5630" max="5630" width="7.875" style="39" customWidth="1"/>
    <col min="5631" max="5631" width="1.625" style="39" customWidth="1"/>
    <col min="5632" max="5632" width="9.25" style="39" customWidth="1"/>
    <col min="5633" max="5633" width="7.75" style="39" customWidth="1"/>
    <col min="5634" max="5634" width="9.25" style="39" customWidth="1"/>
    <col min="5635" max="5635" width="7.75" style="39" customWidth="1"/>
    <col min="5636" max="5636" width="9.25" style="39" customWidth="1"/>
    <col min="5637" max="5637" width="7.75" style="39" customWidth="1"/>
    <col min="5638" max="5638" width="9.25" style="39" customWidth="1"/>
    <col min="5639" max="5639" width="7.75" style="39" customWidth="1"/>
    <col min="5640" max="5640" width="9.25" style="39" customWidth="1"/>
    <col min="5641" max="5641" width="7.75" style="39" customWidth="1"/>
    <col min="5642" max="5870" width="9" style="39"/>
    <col min="5871" max="5871" width="1.625" style="39" customWidth="1"/>
    <col min="5872" max="5872" width="7.875" style="39" customWidth="1"/>
    <col min="5873" max="5873" width="2.625" style="39" customWidth="1"/>
    <col min="5874" max="5874" width="9.25" style="39" customWidth="1"/>
    <col min="5875" max="5875" width="7.75" style="39" customWidth="1"/>
    <col min="5876" max="5876" width="9.25" style="39" customWidth="1"/>
    <col min="5877" max="5877" width="7.75" style="39" customWidth="1"/>
    <col min="5878" max="5878" width="9.25" style="39" customWidth="1"/>
    <col min="5879" max="5879" width="7.75" style="39" customWidth="1"/>
    <col min="5880" max="5880" width="9.25" style="39" customWidth="1"/>
    <col min="5881" max="5881" width="7.75" style="39" customWidth="1"/>
    <col min="5882" max="5882" width="9.25" style="39" customWidth="1"/>
    <col min="5883" max="5883" width="7.75" style="39" customWidth="1"/>
    <col min="5884" max="5884" width="9" style="39"/>
    <col min="5885" max="5885" width="1.625" style="39" customWidth="1"/>
    <col min="5886" max="5886" width="7.875" style="39" customWidth="1"/>
    <col min="5887" max="5887" width="1.625" style="39" customWidth="1"/>
    <col min="5888" max="5888" width="9.25" style="39" customWidth="1"/>
    <col min="5889" max="5889" width="7.75" style="39" customWidth="1"/>
    <col min="5890" max="5890" width="9.25" style="39" customWidth="1"/>
    <col min="5891" max="5891" width="7.75" style="39" customWidth="1"/>
    <col min="5892" max="5892" width="9.25" style="39" customWidth="1"/>
    <col min="5893" max="5893" width="7.75" style="39" customWidth="1"/>
    <col min="5894" max="5894" width="9.25" style="39" customWidth="1"/>
    <col min="5895" max="5895" width="7.75" style="39" customWidth="1"/>
    <col min="5896" max="5896" width="9.25" style="39" customWidth="1"/>
    <col min="5897" max="5897" width="7.75" style="39" customWidth="1"/>
    <col min="5898" max="6126" width="9" style="39"/>
    <col min="6127" max="6127" width="1.625" style="39" customWidth="1"/>
    <col min="6128" max="6128" width="7.875" style="39" customWidth="1"/>
    <col min="6129" max="6129" width="2.625" style="39" customWidth="1"/>
    <col min="6130" max="6130" width="9.25" style="39" customWidth="1"/>
    <col min="6131" max="6131" width="7.75" style="39" customWidth="1"/>
    <col min="6132" max="6132" width="9.25" style="39" customWidth="1"/>
    <col min="6133" max="6133" width="7.75" style="39" customWidth="1"/>
    <col min="6134" max="6134" width="9.25" style="39" customWidth="1"/>
    <col min="6135" max="6135" width="7.75" style="39" customWidth="1"/>
    <col min="6136" max="6136" width="9.25" style="39" customWidth="1"/>
    <col min="6137" max="6137" width="7.75" style="39" customWidth="1"/>
    <col min="6138" max="6138" width="9.25" style="39" customWidth="1"/>
    <col min="6139" max="6139" width="7.75" style="39" customWidth="1"/>
    <col min="6140" max="6140" width="9" style="39"/>
    <col min="6141" max="6141" width="1.625" style="39" customWidth="1"/>
    <col min="6142" max="6142" width="7.875" style="39" customWidth="1"/>
    <col min="6143" max="6143" width="1.625" style="39" customWidth="1"/>
    <col min="6144" max="6144" width="9.25" style="39" customWidth="1"/>
    <col min="6145" max="6145" width="7.75" style="39" customWidth="1"/>
    <col min="6146" max="6146" width="9.25" style="39" customWidth="1"/>
    <col min="6147" max="6147" width="7.75" style="39" customWidth="1"/>
    <col min="6148" max="6148" width="9.25" style="39" customWidth="1"/>
    <col min="6149" max="6149" width="7.75" style="39" customWidth="1"/>
    <col min="6150" max="6150" width="9.25" style="39" customWidth="1"/>
    <col min="6151" max="6151" width="7.75" style="39" customWidth="1"/>
    <col min="6152" max="6152" width="9.25" style="39" customWidth="1"/>
    <col min="6153" max="6153" width="7.75" style="39" customWidth="1"/>
    <col min="6154" max="6382" width="9" style="39"/>
    <col min="6383" max="6383" width="1.625" style="39" customWidth="1"/>
    <col min="6384" max="6384" width="7.875" style="39" customWidth="1"/>
    <col min="6385" max="6385" width="2.625" style="39" customWidth="1"/>
    <col min="6386" max="6386" width="9.25" style="39" customWidth="1"/>
    <col min="6387" max="6387" width="7.75" style="39" customWidth="1"/>
    <col min="6388" max="6388" width="9.25" style="39" customWidth="1"/>
    <col min="6389" max="6389" width="7.75" style="39" customWidth="1"/>
    <col min="6390" max="6390" width="9.25" style="39" customWidth="1"/>
    <col min="6391" max="6391" width="7.75" style="39" customWidth="1"/>
    <col min="6392" max="6392" width="9.25" style="39" customWidth="1"/>
    <col min="6393" max="6393" width="7.75" style="39" customWidth="1"/>
    <col min="6394" max="6394" width="9.25" style="39" customWidth="1"/>
    <col min="6395" max="6395" width="7.75" style="39" customWidth="1"/>
    <col min="6396" max="6396" width="9" style="39"/>
    <col min="6397" max="6397" width="1.625" style="39" customWidth="1"/>
    <col min="6398" max="6398" width="7.875" style="39" customWidth="1"/>
    <col min="6399" max="6399" width="1.625" style="39" customWidth="1"/>
    <col min="6400" max="6400" width="9.25" style="39" customWidth="1"/>
    <col min="6401" max="6401" width="7.75" style="39" customWidth="1"/>
    <col min="6402" max="6402" width="9.25" style="39" customWidth="1"/>
    <col min="6403" max="6403" width="7.75" style="39" customWidth="1"/>
    <col min="6404" max="6404" width="9.25" style="39" customWidth="1"/>
    <col min="6405" max="6405" width="7.75" style="39" customWidth="1"/>
    <col min="6406" max="6406" width="9.25" style="39" customWidth="1"/>
    <col min="6407" max="6407" width="7.75" style="39" customWidth="1"/>
    <col min="6408" max="6408" width="9.25" style="39" customWidth="1"/>
    <col min="6409" max="6409" width="7.75" style="39" customWidth="1"/>
    <col min="6410" max="6638" width="9" style="39"/>
    <col min="6639" max="6639" width="1.625" style="39" customWidth="1"/>
    <col min="6640" max="6640" width="7.875" style="39" customWidth="1"/>
    <col min="6641" max="6641" width="2.625" style="39" customWidth="1"/>
    <col min="6642" max="6642" width="9.25" style="39" customWidth="1"/>
    <col min="6643" max="6643" width="7.75" style="39" customWidth="1"/>
    <col min="6644" max="6644" width="9.25" style="39" customWidth="1"/>
    <col min="6645" max="6645" width="7.75" style="39" customWidth="1"/>
    <col min="6646" max="6646" width="9.25" style="39" customWidth="1"/>
    <col min="6647" max="6647" width="7.75" style="39" customWidth="1"/>
    <col min="6648" max="6648" width="9.25" style="39" customWidth="1"/>
    <col min="6649" max="6649" width="7.75" style="39" customWidth="1"/>
    <col min="6650" max="6650" width="9.25" style="39" customWidth="1"/>
    <col min="6651" max="6651" width="7.75" style="39" customWidth="1"/>
    <col min="6652" max="6652" width="9" style="39"/>
    <col min="6653" max="6653" width="1.625" style="39" customWidth="1"/>
    <col min="6654" max="6654" width="7.875" style="39" customWidth="1"/>
    <col min="6655" max="6655" width="1.625" style="39" customWidth="1"/>
    <col min="6656" max="6656" width="9.25" style="39" customWidth="1"/>
    <col min="6657" max="6657" width="7.75" style="39" customWidth="1"/>
    <col min="6658" max="6658" width="9.25" style="39" customWidth="1"/>
    <col min="6659" max="6659" width="7.75" style="39" customWidth="1"/>
    <col min="6660" max="6660" width="9.25" style="39" customWidth="1"/>
    <col min="6661" max="6661" width="7.75" style="39" customWidth="1"/>
    <col min="6662" max="6662" width="9.25" style="39" customWidth="1"/>
    <col min="6663" max="6663" width="7.75" style="39" customWidth="1"/>
    <col min="6664" max="6664" width="9.25" style="39" customWidth="1"/>
    <col min="6665" max="6665" width="7.75" style="39" customWidth="1"/>
    <col min="6666" max="6894" width="9" style="39"/>
    <col min="6895" max="6895" width="1.625" style="39" customWidth="1"/>
    <col min="6896" max="6896" width="7.875" style="39" customWidth="1"/>
    <col min="6897" max="6897" width="2.625" style="39" customWidth="1"/>
    <col min="6898" max="6898" width="9.25" style="39" customWidth="1"/>
    <col min="6899" max="6899" width="7.75" style="39" customWidth="1"/>
    <col min="6900" max="6900" width="9.25" style="39" customWidth="1"/>
    <col min="6901" max="6901" width="7.75" style="39" customWidth="1"/>
    <col min="6902" max="6902" width="9.25" style="39" customWidth="1"/>
    <col min="6903" max="6903" width="7.75" style="39" customWidth="1"/>
    <col min="6904" max="6904" width="9.25" style="39" customWidth="1"/>
    <col min="6905" max="6905" width="7.75" style="39" customWidth="1"/>
    <col min="6906" max="6906" width="9.25" style="39" customWidth="1"/>
    <col min="6907" max="6907" width="7.75" style="39" customWidth="1"/>
    <col min="6908" max="6908" width="9" style="39"/>
    <col min="6909" max="6909" width="1.625" style="39" customWidth="1"/>
    <col min="6910" max="6910" width="7.875" style="39" customWidth="1"/>
    <col min="6911" max="6911" width="1.625" style="39" customWidth="1"/>
    <col min="6912" max="6912" width="9.25" style="39" customWidth="1"/>
    <col min="6913" max="6913" width="7.75" style="39" customWidth="1"/>
    <col min="6914" max="6914" width="9.25" style="39" customWidth="1"/>
    <col min="6915" max="6915" width="7.75" style="39" customWidth="1"/>
    <col min="6916" max="6916" width="9.25" style="39" customWidth="1"/>
    <col min="6917" max="6917" width="7.75" style="39" customWidth="1"/>
    <col min="6918" max="6918" width="9.25" style="39" customWidth="1"/>
    <col min="6919" max="6919" width="7.75" style="39" customWidth="1"/>
    <col min="6920" max="6920" width="9.25" style="39" customWidth="1"/>
    <col min="6921" max="6921" width="7.75" style="39" customWidth="1"/>
    <col min="6922" max="7150" width="9" style="39"/>
    <col min="7151" max="7151" width="1.625" style="39" customWidth="1"/>
    <col min="7152" max="7152" width="7.875" style="39" customWidth="1"/>
    <col min="7153" max="7153" width="2.625" style="39" customWidth="1"/>
    <col min="7154" max="7154" width="9.25" style="39" customWidth="1"/>
    <col min="7155" max="7155" width="7.75" style="39" customWidth="1"/>
    <col min="7156" max="7156" width="9.25" style="39" customWidth="1"/>
    <col min="7157" max="7157" width="7.75" style="39" customWidth="1"/>
    <col min="7158" max="7158" width="9.25" style="39" customWidth="1"/>
    <col min="7159" max="7159" width="7.75" style="39" customWidth="1"/>
    <col min="7160" max="7160" width="9.25" style="39" customWidth="1"/>
    <col min="7161" max="7161" width="7.75" style="39" customWidth="1"/>
    <col min="7162" max="7162" width="9.25" style="39" customWidth="1"/>
    <col min="7163" max="7163" width="7.75" style="39" customWidth="1"/>
    <col min="7164" max="7164" width="9" style="39"/>
    <col min="7165" max="7165" width="1.625" style="39" customWidth="1"/>
    <col min="7166" max="7166" width="7.875" style="39" customWidth="1"/>
    <col min="7167" max="7167" width="1.625" style="39" customWidth="1"/>
    <col min="7168" max="7168" width="9.25" style="39" customWidth="1"/>
    <col min="7169" max="7169" width="7.75" style="39" customWidth="1"/>
    <col min="7170" max="7170" width="9.25" style="39" customWidth="1"/>
    <col min="7171" max="7171" width="7.75" style="39" customWidth="1"/>
    <col min="7172" max="7172" width="9.25" style="39" customWidth="1"/>
    <col min="7173" max="7173" width="7.75" style="39" customWidth="1"/>
    <col min="7174" max="7174" width="9.25" style="39" customWidth="1"/>
    <col min="7175" max="7175" width="7.75" style="39" customWidth="1"/>
    <col min="7176" max="7176" width="9.25" style="39" customWidth="1"/>
    <col min="7177" max="7177" width="7.75" style="39" customWidth="1"/>
    <col min="7178" max="7406" width="9" style="39"/>
    <col min="7407" max="7407" width="1.625" style="39" customWidth="1"/>
    <col min="7408" max="7408" width="7.875" style="39" customWidth="1"/>
    <col min="7409" max="7409" width="2.625" style="39" customWidth="1"/>
    <col min="7410" max="7410" width="9.25" style="39" customWidth="1"/>
    <col min="7411" max="7411" width="7.75" style="39" customWidth="1"/>
    <col min="7412" max="7412" width="9.25" style="39" customWidth="1"/>
    <col min="7413" max="7413" width="7.75" style="39" customWidth="1"/>
    <col min="7414" max="7414" width="9.25" style="39" customWidth="1"/>
    <col min="7415" max="7415" width="7.75" style="39" customWidth="1"/>
    <col min="7416" max="7416" width="9.25" style="39" customWidth="1"/>
    <col min="7417" max="7417" width="7.75" style="39" customWidth="1"/>
    <col min="7418" max="7418" width="9.25" style="39" customWidth="1"/>
    <col min="7419" max="7419" width="7.75" style="39" customWidth="1"/>
    <col min="7420" max="7420" width="9" style="39"/>
    <col min="7421" max="7421" width="1.625" style="39" customWidth="1"/>
    <col min="7422" max="7422" width="7.875" style="39" customWidth="1"/>
    <col min="7423" max="7423" width="1.625" style="39" customWidth="1"/>
    <col min="7424" max="7424" width="9.25" style="39" customWidth="1"/>
    <col min="7425" max="7425" width="7.75" style="39" customWidth="1"/>
    <col min="7426" max="7426" width="9.25" style="39" customWidth="1"/>
    <col min="7427" max="7427" width="7.75" style="39" customWidth="1"/>
    <col min="7428" max="7428" width="9.25" style="39" customWidth="1"/>
    <col min="7429" max="7429" width="7.75" style="39" customWidth="1"/>
    <col min="7430" max="7430" width="9.25" style="39" customWidth="1"/>
    <col min="7431" max="7431" width="7.75" style="39" customWidth="1"/>
    <col min="7432" max="7432" width="9.25" style="39" customWidth="1"/>
    <col min="7433" max="7433" width="7.75" style="39" customWidth="1"/>
    <col min="7434" max="7662" width="9" style="39"/>
    <col min="7663" max="7663" width="1.625" style="39" customWidth="1"/>
    <col min="7664" max="7664" width="7.875" style="39" customWidth="1"/>
    <col min="7665" max="7665" width="2.625" style="39" customWidth="1"/>
    <col min="7666" max="7666" width="9.25" style="39" customWidth="1"/>
    <col min="7667" max="7667" width="7.75" style="39" customWidth="1"/>
    <col min="7668" max="7668" width="9.25" style="39" customWidth="1"/>
    <col min="7669" max="7669" width="7.75" style="39" customWidth="1"/>
    <col min="7670" max="7670" width="9.25" style="39" customWidth="1"/>
    <col min="7671" max="7671" width="7.75" style="39" customWidth="1"/>
    <col min="7672" max="7672" width="9.25" style="39" customWidth="1"/>
    <col min="7673" max="7673" width="7.75" style="39" customWidth="1"/>
    <col min="7674" max="7674" width="9.25" style="39" customWidth="1"/>
    <col min="7675" max="7675" width="7.75" style="39" customWidth="1"/>
    <col min="7676" max="7676" width="9" style="39"/>
    <col min="7677" max="7677" width="1.625" style="39" customWidth="1"/>
    <col min="7678" max="7678" width="7.875" style="39" customWidth="1"/>
    <col min="7679" max="7679" width="1.625" style="39" customWidth="1"/>
    <col min="7680" max="7680" width="9.25" style="39" customWidth="1"/>
    <col min="7681" max="7681" width="7.75" style="39" customWidth="1"/>
    <col min="7682" max="7682" width="9.25" style="39" customWidth="1"/>
    <col min="7683" max="7683" width="7.75" style="39" customWidth="1"/>
    <col min="7684" max="7684" width="9.25" style="39" customWidth="1"/>
    <col min="7685" max="7685" width="7.75" style="39" customWidth="1"/>
    <col min="7686" max="7686" width="9.25" style="39" customWidth="1"/>
    <col min="7687" max="7687" width="7.75" style="39" customWidth="1"/>
    <col min="7688" max="7688" width="9.25" style="39" customWidth="1"/>
    <col min="7689" max="7689" width="7.75" style="39" customWidth="1"/>
    <col min="7690" max="7918" width="9" style="39"/>
    <col min="7919" max="7919" width="1.625" style="39" customWidth="1"/>
    <col min="7920" max="7920" width="7.875" style="39" customWidth="1"/>
    <col min="7921" max="7921" width="2.625" style="39" customWidth="1"/>
    <col min="7922" max="7922" width="9.25" style="39" customWidth="1"/>
    <col min="7923" max="7923" width="7.75" style="39" customWidth="1"/>
    <col min="7924" max="7924" width="9.25" style="39" customWidth="1"/>
    <col min="7925" max="7925" width="7.75" style="39" customWidth="1"/>
    <col min="7926" max="7926" width="9.25" style="39" customWidth="1"/>
    <col min="7927" max="7927" width="7.75" style="39" customWidth="1"/>
    <col min="7928" max="7928" width="9.25" style="39" customWidth="1"/>
    <col min="7929" max="7929" width="7.75" style="39" customWidth="1"/>
    <col min="7930" max="7930" width="9.25" style="39" customWidth="1"/>
    <col min="7931" max="7931" width="7.75" style="39" customWidth="1"/>
    <col min="7932" max="7932" width="9" style="39"/>
    <col min="7933" max="7933" width="1.625" style="39" customWidth="1"/>
    <col min="7934" max="7934" width="7.875" style="39" customWidth="1"/>
    <col min="7935" max="7935" width="1.625" style="39" customWidth="1"/>
    <col min="7936" max="7936" width="9.25" style="39" customWidth="1"/>
    <col min="7937" max="7937" width="7.75" style="39" customWidth="1"/>
    <col min="7938" max="7938" width="9.25" style="39" customWidth="1"/>
    <col min="7939" max="7939" width="7.75" style="39" customWidth="1"/>
    <col min="7940" max="7940" width="9.25" style="39" customWidth="1"/>
    <col min="7941" max="7941" width="7.75" style="39" customWidth="1"/>
    <col min="7942" max="7942" width="9.25" style="39" customWidth="1"/>
    <col min="7943" max="7943" width="7.75" style="39" customWidth="1"/>
    <col min="7944" max="7944" width="9.25" style="39" customWidth="1"/>
    <col min="7945" max="7945" width="7.75" style="39" customWidth="1"/>
    <col min="7946" max="8174" width="9" style="39"/>
    <col min="8175" max="8175" width="1.625" style="39" customWidth="1"/>
    <col min="8176" max="8176" width="7.875" style="39" customWidth="1"/>
    <col min="8177" max="8177" width="2.625" style="39" customWidth="1"/>
    <col min="8178" max="8178" width="9.25" style="39" customWidth="1"/>
    <col min="8179" max="8179" width="7.75" style="39" customWidth="1"/>
    <col min="8180" max="8180" width="9.25" style="39" customWidth="1"/>
    <col min="8181" max="8181" width="7.75" style="39" customWidth="1"/>
    <col min="8182" max="8182" width="9.25" style="39" customWidth="1"/>
    <col min="8183" max="8183" width="7.75" style="39" customWidth="1"/>
    <col min="8184" max="8184" width="9.25" style="39" customWidth="1"/>
    <col min="8185" max="8185" width="7.75" style="39" customWidth="1"/>
    <col min="8186" max="8186" width="9.25" style="39" customWidth="1"/>
    <col min="8187" max="8187" width="7.75" style="39" customWidth="1"/>
    <col min="8188" max="8188" width="9" style="39"/>
    <col min="8189" max="8189" width="1.625" style="39" customWidth="1"/>
    <col min="8190" max="8190" width="7.875" style="39" customWidth="1"/>
    <col min="8191" max="8191" width="1.625" style="39" customWidth="1"/>
    <col min="8192" max="8192" width="9.25" style="39" customWidth="1"/>
    <col min="8193" max="8193" width="7.75" style="39" customWidth="1"/>
    <col min="8194" max="8194" width="9.25" style="39" customWidth="1"/>
    <col min="8195" max="8195" width="7.75" style="39" customWidth="1"/>
    <col min="8196" max="8196" width="9.25" style="39" customWidth="1"/>
    <col min="8197" max="8197" width="7.75" style="39" customWidth="1"/>
    <col min="8198" max="8198" width="9.25" style="39" customWidth="1"/>
    <col min="8199" max="8199" width="7.75" style="39" customWidth="1"/>
    <col min="8200" max="8200" width="9.25" style="39" customWidth="1"/>
    <col min="8201" max="8201" width="7.75" style="39" customWidth="1"/>
    <col min="8202" max="8430" width="9" style="39"/>
    <col min="8431" max="8431" width="1.625" style="39" customWidth="1"/>
    <col min="8432" max="8432" width="7.875" style="39" customWidth="1"/>
    <col min="8433" max="8433" width="2.625" style="39" customWidth="1"/>
    <col min="8434" max="8434" width="9.25" style="39" customWidth="1"/>
    <col min="8435" max="8435" width="7.75" style="39" customWidth="1"/>
    <col min="8436" max="8436" width="9.25" style="39" customWidth="1"/>
    <col min="8437" max="8437" width="7.75" style="39" customWidth="1"/>
    <col min="8438" max="8438" width="9.25" style="39" customWidth="1"/>
    <col min="8439" max="8439" width="7.75" style="39" customWidth="1"/>
    <col min="8440" max="8440" width="9.25" style="39" customWidth="1"/>
    <col min="8441" max="8441" width="7.75" style="39" customWidth="1"/>
    <col min="8442" max="8442" width="9.25" style="39" customWidth="1"/>
    <col min="8443" max="8443" width="7.75" style="39" customWidth="1"/>
    <col min="8444" max="8444" width="9" style="39"/>
    <col min="8445" max="8445" width="1.625" style="39" customWidth="1"/>
    <col min="8446" max="8446" width="7.875" style="39" customWidth="1"/>
    <col min="8447" max="8447" width="1.625" style="39" customWidth="1"/>
    <col min="8448" max="8448" width="9.25" style="39" customWidth="1"/>
    <col min="8449" max="8449" width="7.75" style="39" customWidth="1"/>
    <col min="8450" max="8450" width="9.25" style="39" customWidth="1"/>
    <col min="8451" max="8451" width="7.75" style="39" customWidth="1"/>
    <col min="8452" max="8452" width="9.25" style="39" customWidth="1"/>
    <col min="8453" max="8453" width="7.75" style="39" customWidth="1"/>
    <col min="8454" max="8454" width="9.25" style="39" customWidth="1"/>
    <col min="8455" max="8455" width="7.75" style="39" customWidth="1"/>
    <col min="8456" max="8456" width="9.25" style="39" customWidth="1"/>
    <col min="8457" max="8457" width="7.75" style="39" customWidth="1"/>
    <col min="8458" max="8686" width="9" style="39"/>
    <col min="8687" max="8687" width="1.625" style="39" customWidth="1"/>
    <col min="8688" max="8688" width="7.875" style="39" customWidth="1"/>
    <col min="8689" max="8689" width="2.625" style="39" customWidth="1"/>
    <col min="8690" max="8690" width="9.25" style="39" customWidth="1"/>
    <col min="8691" max="8691" width="7.75" style="39" customWidth="1"/>
    <col min="8692" max="8692" width="9.25" style="39" customWidth="1"/>
    <col min="8693" max="8693" width="7.75" style="39" customWidth="1"/>
    <col min="8694" max="8694" width="9.25" style="39" customWidth="1"/>
    <col min="8695" max="8695" width="7.75" style="39" customWidth="1"/>
    <col min="8696" max="8696" width="9.25" style="39" customWidth="1"/>
    <col min="8697" max="8697" width="7.75" style="39" customWidth="1"/>
    <col min="8698" max="8698" width="9.25" style="39" customWidth="1"/>
    <col min="8699" max="8699" width="7.75" style="39" customWidth="1"/>
    <col min="8700" max="8700" width="9" style="39"/>
    <col min="8701" max="8701" width="1.625" style="39" customWidth="1"/>
    <col min="8702" max="8702" width="7.875" style="39" customWidth="1"/>
    <col min="8703" max="8703" width="1.625" style="39" customWidth="1"/>
    <col min="8704" max="8704" width="9.25" style="39" customWidth="1"/>
    <col min="8705" max="8705" width="7.75" style="39" customWidth="1"/>
    <col min="8706" max="8706" width="9.25" style="39" customWidth="1"/>
    <col min="8707" max="8707" width="7.75" style="39" customWidth="1"/>
    <col min="8708" max="8708" width="9.25" style="39" customWidth="1"/>
    <col min="8709" max="8709" width="7.75" style="39" customWidth="1"/>
    <col min="8710" max="8710" width="9.25" style="39" customWidth="1"/>
    <col min="8711" max="8711" width="7.75" style="39" customWidth="1"/>
    <col min="8712" max="8712" width="9.25" style="39" customWidth="1"/>
    <col min="8713" max="8713" width="7.75" style="39" customWidth="1"/>
    <col min="8714" max="8942" width="9" style="39"/>
    <col min="8943" max="8943" width="1.625" style="39" customWidth="1"/>
    <col min="8944" max="8944" width="7.875" style="39" customWidth="1"/>
    <col min="8945" max="8945" width="2.625" style="39" customWidth="1"/>
    <col min="8946" max="8946" width="9.25" style="39" customWidth="1"/>
    <col min="8947" max="8947" width="7.75" style="39" customWidth="1"/>
    <col min="8948" max="8948" width="9.25" style="39" customWidth="1"/>
    <col min="8949" max="8949" width="7.75" style="39" customWidth="1"/>
    <col min="8950" max="8950" width="9.25" style="39" customWidth="1"/>
    <col min="8951" max="8951" width="7.75" style="39" customWidth="1"/>
    <col min="8952" max="8952" width="9.25" style="39" customWidth="1"/>
    <col min="8953" max="8953" width="7.75" style="39" customWidth="1"/>
    <col min="8954" max="8954" width="9.25" style="39" customWidth="1"/>
    <col min="8955" max="8955" width="7.75" style="39" customWidth="1"/>
    <col min="8956" max="8956" width="9" style="39"/>
    <col min="8957" max="8957" width="1.625" style="39" customWidth="1"/>
    <col min="8958" max="8958" width="7.875" style="39" customWidth="1"/>
    <col min="8959" max="8959" width="1.625" style="39" customWidth="1"/>
    <col min="8960" max="8960" width="9.25" style="39" customWidth="1"/>
    <col min="8961" max="8961" width="7.75" style="39" customWidth="1"/>
    <col min="8962" max="8962" width="9.25" style="39" customWidth="1"/>
    <col min="8963" max="8963" width="7.75" style="39" customWidth="1"/>
    <col min="8964" max="8964" width="9.25" style="39" customWidth="1"/>
    <col min="8965" max="8965" width="7.75" style="39" customWidth="1"/>
    <col min="8966" max="8966" width="9.25" style="39" customWidth="1"/>
    <col min="8967" max="8967" width="7.75" style="39" customWidth="1"/>
    <col min="8968" max="8968" width="9.25" style="39" customWidth="1"/>
    <col min="8969" max="8969" width="7.75" style="39" customWidth="1"/>
    <col min="8970" max="9198" width="9" style="39"/>
    <col min="9199" max="9199" width="1.625" style="39" customWidth="1"/>
    <col min="9200" max="9200" width="7.875" style="39" customWidth="1"/>
    <col min="9201" max="9201" width="2.625" style="39" customWidth="1"/>
    <col min="9202" max="9202" width="9.25" style="39" customWidth="1"/>
    <col min="9203" max="9203" width="7.75" style="39" customWidth="1"/>
    <col min="9204" max="9204" width="9.25" style="39" customWidth="1"/>
    <col min="9205" max="9205" width="7.75" style="39" customWidth="1"/>
    <col min="9206" max="9206" width="9.25" style="39" customWidth="1"/>
    <col min="9207" max="9207" width="7.75" style="39" customWidth="1"/>
    <col min="9208" max="9208" width="9.25" style="39" customWidth="1"/>
    <col min="9209" max="9209" width="7.75" style="39" customWidth="1"/>
    <col min="9210" max="9210" width="9.25" style="39" customWidth="1"/>
    <col min="9211" max="9211" width="7.75" style="39" customWidth="1"/>
    <col min="9212" max="9212" width="9" style="39"/>
    <col min="9213" max="9213" width="1.625" style="39" customWidth="1"/>
    <col min="9214" max="9214" width="7.875" style="39" customWidth="1"/>
    <col min="9215" max="9215" width="1.625" style="39" customWidth="1"/>
    <col min="9216" max="9216" width="9.25" style="39" customWidth="1"/>
    <col min="9217" max="9217" width="7.75" style="39" customWidth="1"/>
    <col min="9218" max="9218" width="9.25" style="39" customWidth="1"/>
    <col min="9219" max="9219" width="7.75" style="39" customWidth="1"/>
    <col min="9220" max="9220" width="9.25" style="39" customWidth="1"/>
    <col min="9221" max="9221" width="7.75" style="39" customWidth="1"/>
    <col min="9222" max="9222" width="9.25" style="39" customWidth="1"/>
    <col min="9223" max="9223" width="7.75" style="39" customWidth="1"/>
    <col min="9224" max="9224" width="9.25" style="39" customWidth="1"/>
    <col min="9225" max="9225" width="7.75" style="39" customWidth="1"/>
    <col min="9226" max="9454" width="9" style="39"/>
    <col min="9455" max="9455" width="1.625" style="39" customWidth="1"/>
    <col min="9456" max="9456" width="7.875" style="39" customWidth="1"/>
    <col min="9457" max="9457" width="2.625" style="39" customWidth="1"/>
    <col min="9458" max="9458" width="9.25" style="39" customWidth="1"/>
    <col min="9459" max="9459" width="7.75" style="39" customWidth="1"/>
    <col min="9460" max="9460" width="9.25" style="39" customWidth="1"/>
    <col min="9461" max="9461" width="7.75" style="39" customWidth="1"/>
    <col min="9462" max="9462" width="9.25" style="39" customWidth="1"/>
    <col min="9463" max="9463" width="7.75" style="39" customWidth="1"/>
    <col min="9464" max="9464" width="9.25" style="39" customWidth="1"/>
    <col min="9465" max="9465" width="7.75" style="39" customWidth="1"/>
    <col min="9466" max="9466" width="9.25" style="39" customWidth="1"/>
    <col min="9467" max="9467" width="7.75" style="39" customWidth="1"/>
    <col min="9468" max="9468" width="9" style="39"/>
    <col min="9469" max="9469" width="1.625" style="39" customWidth="1"/>
    <col min="9470" max="9470" width="7.875" style="39" customWidth="1"/>
    <col min="9471" max="9471" width="1.625" style="39" customWidth="1"/>
    <col min="9472" max="9472" width="9.25" style="39" customWidth="1"/>
    <col min="9473" max="9473" width="7.75" style="39" customWidth="1"/>
    <col min="9474" max="9474" width="9.25" style="39" customWidth="1"/>
    <col min="9475" max="9475" width="7.75" style="39" customWidth="1"/>
    <col min="9476" max="9476" width="9.25" style="39" customWidth="1"/>
    <col min="9477" max="9477" width="7.75" style="39" customWidth="1"/>
    <col min="9478" max="9478" width="9.25" style="39" customWidth="1"/>
    <col min="9479" max="9479" width="7.75" style="39" customWidth="1"/>
    <col min="9480" max="9480" width="9.25" style="39" customWidth="1"/>
    <col min="9481" max="9481" width="7.75" style="39" customWidth="1"/>
    <col min="9482" max="9710" width="9" style="39"/>
    <col min="9711" max="9711" width="1.625" style="39" customWidth="1"/>
    <col min="9712" max="9712" width="7.875" style="39" customWidth="1"/>
    <col min="9713" max="9713" width="2.625" style="39" customWidth="1"/>
    <col min="9714" max="9714" width="9.25" style="39" customWidth="1"/>
    <col min="9715" max="9715" width="7.75" style="39" customWidth="1"/>
    <col min="9716" max="9716" width="9.25" style="39" customWidth="1"/>
    <col min="9717" max="9717" width="7.75" style="39" customWidth="1"/>
    <col min="9718" max="9718" width="9.25" style="39" customWidth="1"/>
    <col min="9719" max="9719" width="7.75" style="39" customWidth="1"/>
    <col min="9720" max="9720" width="9.25" style="39" customWidth="1"/>
    <col min="9721" max="9721" width="7.75" style="39" customWidth="1"/>
    <col min="9722" max="9722" width="9.25" style="39" customWidth="1"/>
    <col min="9723" max="9723" width="7.75" style="39" customWidth="1"/>
    <col min="9724" max="9724" width="9" style="39"/>
    <col min="9725" max="9725" width="1.625" style="39" customWidth="1"/>
    <col min="9726" max="9726" width="7.875" style="39" customWidth="1"/>
    <col min="9727" max="9727" width="1.625" style="39" customWidth="1"/>
    <col min="9728" max="9728" width="9.25" style="39" customWidth="1"/>
    <col min="9729" max="9729" width="7.75" style="39" customWidth="1"/>
    <col min="9730" max="9730" width="9.25" style="39" customWidth="1"/>
    <col min="9731" max="9731" width="7.75" style="39" customWidth="1"/>
    <col min="9732" max="9732" width="9.25" style="39" customWidth="1"/>
    <col min="9733" max="9733" width="7.75" style="39" customWidth="1"/>
    <col min="9734" max="9734" width="9.25" style="39" customWidth="1"/>
    <col min="9735" max="9735" width="7.75" style="39" customWidth="1"/>
    <col min="9736" max="9736" width="9.25" style="39" customWidth="1"/>
    <col min="9737" max="9737" width="7.75" style="39" customWidth="1"/>
    <col min="9738" max="9966" width="9" style="39"/>
    <col min="9967" max="9967" width="1.625" style="39" customWidth="1"/>
    <col min="9968" max="9968" width="7.875" style="39" customWidth="1"/>
    <col min="9969" max="9969" width="2.625" style="39" customWidth="1"/>
    <col min="9970" max="9970" width="9.25" style="39" customWidth="1"/>
    <col min="9971" max="9971" width="7.75" style="39" customWidth="1"/>
    <col min="9972" max="9972" width="9.25" style="39" customWidth="1"/>
    <col min="9973" max="9973" width="7.75" style="39" customWidth="1"/>
    <col min="9974" max="9974" width="9.25" style="39" customWidth="1"/>
    <col min="9975" max="9975" width="7.75" style="39" customWidth="1"/>
    <col min="9976" max="9976" width="9.25" style="39" customWidth="1"/>
    <col min="9977" max="9977" width="7.75" style="39" customWidth="1"/>
    <col min="9978" max="9978" width="9.25" style="39" customWidth="1"/>
    <col min="9979" max="9979" width="7.75" style="39" customWidth="1"/>
    <col min="9980" max="9980" width="9" style="39"/>
    <col min="9981" max="9981" width="1.625" style="39" customWidth="1"/>
    <col min="9982" max="9982" width="7.875" style="39" customWidth="1"/>
    <col min="9983" max="9983" width="1.625" style="39" customWidth="1"/>
    <col min="9984" max="9984" width="9.25" style="39" customWidth="1"/>
    <col min="9985" max="9985" width="7.75" style="39" customWidth="1"/>
    <col min="9986" max="9986" width="9.25" style="39" customWidth="1"/>
    <col min="9987" max="9987" width="7.75" style="39" customWidth="1"/>
    <col min="9988" max="9988" width="9.25" style="39" customWidth="1"/>
    <col min="9989" max="9989" width="7.75" style="39" customWidth="1"/>
    <col min="9990" max="9990" width="9.25" style="39" customWidth="1"/>
    <col min="9991" max="9991" width="7.75" style="39" customWidth="1"/>
    <col min="9992" max="9992" width="9.25" style="39" customWidth="1"/>
    <col min="9993" max="9993" width="7.75" style="39" customWidth="1"/>
    <col min="9994" max="10222" width="9" style="39"/>
    <col min="10223" max="10223" width="1.625" style="39" customWidth="1"/>
    <col min="10224" max="10224" width="7.875" style="39" customWidth="1"/>
    <col min="10225" max="10225" width="2.625" style="39" customWidth="1"/>
    <col min="10226" max="10226" width="9.25" style="39" customWidth="1"/>
    <col min="10227" max="10227" width="7.75" style="39" customWidth="1"/>
    <col min="10228" max="10228" width="9.25" style="39" customWidth="1"/>
    <col min="10229" max="10229" width="7.75" style="39" customWidth="1"/>
    <col min="10230" max="10230" width="9.25" style="39" customWidth="1"/>
    <col min="10231" max="10231" width="7.75" style="39" customWidth="1"/>
    <col min="10232" max="10232" width="9.25" style="39" customWidth="1"/>
    <col min="10233" max="10233" width="7.75" style="39" customWidth="1"/>
    <col min="10234" max="10234" width="9.25" style="39" customWidth="1"/>
    <col min="10235" max="10235" width="7.75" style="39" customWidth="1"/>
    <col min="10236" max="10236" width="9" style="39"/>
    <col min="10237" max="10237" width="1.625" style="39" customWidth="1"/>
    <col min="10238" max="10238" width="7.875" style="39" customWidth="1"/>
    <col min="10239" max="10239" width="1.625" style="39" customWidth="1"/>
    <col min="10240" max="10240" width="9.25" style="39" customWidth="1"/>
    <col min="10241" max="10241" width="7.75" style="39" customWidth="1"/>
    <col min="10242" max="10242" width="9.25" style="39" customWidth="1"/>
    <col min="10243" max="10243" width="7.75" style="39" customWidth="1"/>
    <col min="10244" max="10244" width="9.25" style="39" customWidth="1"/>
    <col min="10245" max="10245" width="7.75" style="39" customWidth="1"/>
    <col min="10246" max="10246" width="9.25" style="39" customWidth="1"/>
    <col min="10247" max="10247" width="7.75" style="39" customWidth="1"/>
    <col min="10248" max="10248" width="9.25" style="39" customWidth="1"/>
    <col min="10249" max="10249" width="7.75" style="39" customWidth="1"/>
    <col min="10250" max="10478" width="9" style="39"/>
    <col min="10479" max="10479" width="1.625" style="39" customWidth="1"/>
    <col min="10480" max="10480" width="7.875" style="39" customWidth="1"/>
    <col min="10481" max="10481" width="2.625" style="39" customWidth="1"/>
    <col min="10482" max="10482" width="9.25" style="39" customWidth="1"/>
    <col min="10483" max="10483" width="7.75" style="39" customWidth="1"/>
    <col min="10484" max="10484" width="9.25" style="39" customWidth="1"/>
    <col min="10485" max="10485" width="7.75" style="39" customWidth="1"/>
    <col min="10486" max="10486" width="9.25" style="39" customWidth="1"/>
    <col min="10487" max="10487" width="7.75" style="39" customWidth="1"/>
    <col min="10488" max="10488" width="9.25" style="39" customWidth="1"/>
    <col min="10489" max="10489" width="7.75" style="39" customWidth="1"/>
    <col min="10490" max="10490" width="9.25" style="39" customWidth="1"/>
    <col min="10491" max="10491" width="7.75" style="39" customWidth="1"/>
    <col min="10492" max="10492" width="9" style="39"/>
    <col min="10493" max="10493" width="1.625" style="39" customWidth="1"/>
    <col min="10494" max="10494" width="7.875" style="39" customWidth="1"/>
    <col min="10495" max="10495" width="1.625" style="39" customWidth="1"/>
    <col min="10496" max="10496" width="9.25" style="39" customWidth="1"/>
    <col min="10497" max="10497" width="7.75" style="39" customWidth="1"/>
    <col min="10498" max="10498" width="9.25" style="39" customWidth="1"/>
    <col min="10499" max="10499" width="7.75" style="39" customWidth="1"/>
    <col min="10500" max="10500" width="9.25" style="39" customWidth="1"/>
    <col min="10501" max="10501" width="7.75" style="39" customWidth="1"/>
    <col min="10502" max="10502" width="9.25" style="39" customWidth="1"/>
    <col min="10503" max="10503" width="7.75" style="39" customWidth="1"/>
    <col min="10504" max="10504" width="9.25" style="39" customWidth="1"/>
    <col min="10505" max="10505" width="7.75" style="39" customWidth="1"/>
    <col min="10506" max="10734" width="9" style="39"/>
    <col min="10735" max="10735" width="1.625" style="39" customWidth="1"/>
    <col min="10736" max="10736" width="7.875" style="39" customWidth="1"/>
    <col min="10737" max="10737" width="2.625" style="39" customWidth="1"/>
    <col min="10738" max="10738" width="9.25" style="39" customWidth="1"/>
    <col min="10739" max="10739" width="7.75" style="39" customWidth="1"/>
    <col min="10740" max="10740" width="9.25" style="39" customWidth="1"/>
    <col min="10741" max="10741" width="7.75" style="39" customWidth="1"/>
    <col min="10742" max="10742" width="9.25" style="39" customWidth="1"/>
    <col min="10743" max="10743" width="7.75" style="39" customWidth="1"/>
    <col min="10744" max="10744" width="9.25" style="39" customWidth="1"/>
    <col min="10745" max="10745" width="7.75" style="39" customWidth="1"/>
    <col min="10746" max="10746" width="9.25" style="39" customWidth="1"/>
    <col min="10747" max="10747" width="7.75" style="39" customWidth="1"/>
    <col min="10748" max="10748" width="9" style="39"/>
    <col min="10749" max="10749" width="1.625" style="39" customWidth="1"/>
    <col min="10750" max="10750" width="7.875" style="39" customWidth="1"/>
    <col min="10751" max="10751" width="1.625" style="39" customWidth="1"/>
    <col min="10752" max="10752" width="9.25" style="39" customWidth="1"/>
    <col min="10753" max="10753" width="7.75" style="39" customWidth="1"/>
    <col min="10754" max="10754" width="9.25" style="39" customWidth="1"/>
    <col min="10755" max="10755" width="7.75" style="39" customWidth="1"/>
    <col min="10756" max="10756" width="9.25" style="39" customWidth="1"/>
    <col min="10757" max="10757" width="7.75" style="39" customWidth="1"/>
    <col min="10758" max="10758" width="9.25" style="39" customWidth="1"/>
    <col min="10759" max="10759" width="7.75" style="39" customWidth="1"/>
    <col min="10760" max="10760" width="9.25" style="39" customWidth="1"/>
    <col min="10761" max="10761" width="7.75" style="39" customWidth="1"/>
    <col min="10762" max="10990" width="9" style="39"/>
    <col min="10991" max="10991" width="1.625" style="39" customWidth="1"/>
    <col min="10992" max="10992" width="7.875" style="39" customWidth="1"/>
    <col min="10993" max="10993" width="2.625" style="39" customWidth="1"/>
    <col min="10994" max="10994" width="9.25" style="39" customWidth="1"/>
    <col min="10995" max="10995" width="7.75" style="39" customWidth="1"/>
    <col min="10996" max="10996" width="9.25" style="39" customWidth="1"/>
    <col min="10997" max="10997" width="7.75" style="39" customWidth="1"/>
    <col min="10998" max="10998" width="9.25" style="39" customWidth="1"/>
    <col min="10999" max="10999" width="7.75" style="39" customWidth="1"/>
    <col min="11000" max="11000" width="9.25" style="39" customWidth="1"/>
    <col min="11001" max="11001" width="7.75" style="39" customWidth="1"/>
    <col min="11002" max="11002" width="9.25" style="39" customWidth="1"/>
    <col min="11003" max="11003" width="7.75" style="39" customWidth="1"/>
    <col min="11004" max="11004" width="9" style="39"/>
    <col min="11005" max="11005" width="1.625" style="39" customWidth="1"/>
    <col min="11006" max="11006" width="7.875" style="39" customWidth="1"/>
    <col min="11007" max="11007" width="1.625" style="39" customWidth="1"/>
    <col min="11008" max="11008" width="9.25" style="39" customWidth="1"/>
    <col min="11009" max="11009" width="7.75" style="39" customWidth="1"/>
    <col min="11010" max="11010" width="9.25" style="39" customWidth="1"/>
    <col min="11011" max="11011" width="7.75" style="39" customWidth="1"/>
    <col min="11012" max="11012" width="9.25" style="39" customWidth="1"/>
    <col min="11013" max="11013" width="7.75" style="39" customWidth="1"/>
    <col min="11014" max="11014" width="9.25" style="39" customWidth="1"/>
    <col min="11015" max="11015" width="7.75" style="39" customWidth="1"/>
    <col min="11016" max="11016" width="9.25" style="39" customWidth="1"/>
    <col min="11017" max="11017" width="7.75" style="39" customWidth="1"/>
    <col min="11018" max="11246" width="9" style="39"/>
    <col min="11247" max="11247" width="1.625" style="39" customWidth="1"/>
    <col min="11248" max="11248" width="7.875" style="39" customWidth="1"/>
    <col min="11249" max="11249" width="2.625" style="39" customWidth="1"/>
    <col min="11250" max="11250" width="9.25" style="39" customWidth="1"/>
    <col min="11251" max="11251" width="7.75" style="39" customWidth="1"/>
    <col min="11252" max="11252" width="9.25" style="39" customWidth="1"/>
    <col min="11253" max="11253" width="7.75" style="39" customWidth="1"/>
    <col min="11254" max="11254" width="9.25" style="39" customWidth="1"/>
    <col min="11255" max="11255" width="7.75" style="39" customWidth="1"/>
    <col min="11256" max="11256" width="9.25" style="39" customWidth="1"/>
    <col min="11257" max="11257" width="7.75" style="39" customWidth="1"/>
    <col min="11258" max="11258" width="9.25" style="39" customWidth="1"/>
    <col min="11259" max="11259" width="7.75" style="39" customWidth="1"/>
    <col min="11260" max="11260" width="9" style="39"/>
    <col min="11261" max="11261" width="1.625" style="39" customWidth="1"/>
    <col min="11262" max="11262" width="7.875" style="39" customWidth="1"/>
    <col min="11263" max="11263" width="1.625" style="39" customWidth="1"/>
    <col min="11264" max="11264" width="9.25" style="39" customWidth="1"/>
    <col min="11265" max="11265" width="7.75" style="39" customWidth="1"/>
    <col min="11266" max="11266" width="9.25" style="39" customWidth="1"/>
    <col min="11267" max="11267" width="7.75" style="39" customWidth="1"/>
    <col min="11268" max="11268" width="9.25" style="39" customWidth="1"/>
    <col min="11269" max="11269" width="7.75" style="39" customWidth="1"/>
    <col min="11270" max="11270" width="9.25" style="39" customWidth="1"/>
    <col min="11271" max="11271" width="7.75" style="39" customWidth="1"/>
    <col min="11272" max="11272" width="9.25" style="39" customWidth="1"/>
    <col min="11273" max="11273" width="7.75" style="39" customWidth="1"/>
    <col min="11274" max="11502" width="9" style="39"/>
    <col min="11503" max="11503" width="1.625" style="39" customWidth="1"/>
    <col min="11504" max="11504" width="7.875" style="39" customWidth="1"/>
    <col min="11505" max="11505" width="2.625" style="39" customWidth="1"/>
    <col min="11506" max="11506" width="9.25" style="39" customWidth="1"/>
    <col min="11507" max="11507" width="7.75" style="39" customWidth="1"/>
    <col min="11508" max="11508" width="9.25" style="39" customWidth="1"/>
    <col min="11509" max="11509" width="7.75" style="39" customWidth="1"/>
    <col min="11510" max="11510" width="9.25" style="39" customWidth="1"/>
    <col min="11511" max="11511" width="7.75" style="39" customWidth="1"/>
    <col min="11512" max="11512" width="9.25" style="39" customWidth="1"/>
    <col min="11513" max="11513" width="7.75" style="39" customWidth="1"/>
    <col min="11514" max="11514" width="9.25" style="39" customWidth="1"/>
    <col min="11515" max="11515" width="7.75" style="39" customWidth="1"/>
    <col min="11516" max="11516" width="9" style="39"/>
    <col min="11517" max="11517" width="1.625" style="39" customWidth="1"/>
    <col min="11518" max="11518" width="7.875" style="39" customWidth="1"/>
    <col min="11519" max="11519" width="1.625" style="39" customWidth="1"/>
    <col min="11520" max="11520" width="9.25" style="39" customWidth="1"/>
    <col min="11521" max="11521" width="7.75" style="39" customWidth="1"/>
    <col min="11522" max="11522" width="9.25" style="39" customWidth="1"/>
    <col min="11523" max="11523" width="7.75" style="39" customWidth="1"/>
    <col min="11524" max="11524" width="9.25" style="39" customWidth="1"/>
    <col min="11525" max="11525" width="7.75" style="39" customWidth="1"/>
    <col min="11526" max="11526" width="9.25" style="39" customWidth="1"/>
    <col min="11527" max="11527" width="7.75" style="39" customWidth="1"/>
    <col min="11528" max="11528" width="9.25" style="39" customWidth="1"/>
    <col min="11529" max="11529" width="7.75" style="39" customWidth="1"/>
    <col min="11530" max="11758" width="9" style="39"/>
    <col min="11759" max="11759" width="1.625" style="39" customWidth="1"/>
    <col min="11760" max="11760" width="7.875" style="39" customWidth="1"/>
    <col min="11761" max="11761" width="2.625" style="39" customWidth="1"/>
    <col min="11762" max="11762" width="9.25" style="39" customWidth="1"/>
    <col min="11763" max="11763" width="7.75" style="39" customWidth="1"/>
    <col min="11764" max="11764" width="9.25" style="39" customWidth="1"/>
    <col min="11765" max="11765" width="7.75" style="39" customWidth="1"/>
    <col min="11766" max="11766" width="9.25" style="39" customWidth="1"/>
    <col min="11767" max="11767" width="7.75" style="39" customWidth="1"/>
    <col min="11768" max="11768" width="9.25" style="39" customWidth="1"/>
    <col min="11769" max="11769" width="7.75" style="39" customWidth="1"/>
    <col min="11770" max="11770" width="9.25" style="39" customWidth="1"/>
    <col min="11771" max="11771" width="7.75" style="39" customWidth="1"/>
    <col min="11772" max="11772" width="9" style="39"/>
    <col min="11773" max="11773" width="1.625" style="39" customWidth="1"/>
    <col min="11774" max="11774" width="7.875" style="39" customWidth="1"/>
    <col min="11775" max="11775" width="1.625" style="39" customWidth="1"/>
    <col min="11776" max="11776" width="9.25" style="39" customWidth="1"/>
    <col min="11777" max="11777" width="7.75" style="39" customWidth="1"/>
    <col min="11778" max="11778" width="9.25" style="39" customWidth="1"/>
    <col min="11779" max="11779" width="7.75" style="39" customWidth="1"/>
    <col min="11780" max="11780" width="9.25" style="39" customWidth="1"/>
    <col min="11781" max="11781" width="7.75" style="39" customWidth="1"/>
    <col min="11782" max="11782" width="9.25" style="39" customWidth="1"/>
    <col min="11783" max="11783" width="7.75" style="39" customWidth="1"/>
    <col min="11784" max="11784" width="9.25" style="39" customWidth="1"/>
    <col min="11785" max="11785" width="7.75" style="39" customWidth="1"/>
    <col min="11786" max="12014" width="9" style="39"/>
    <col min="12015" max="12015" width="1.625" style="39" customWidth="1"/>
    <col min="12016" max="12016" width="7.875" style="39" customWidth="1"/>
    <col min="12017" max="12017" width="2.625" style="39" customWidth="1"/>
    <col min="12018" max="12018" width="9.25" style="39" customWidth="1"/>
    <col min="12019" max="12019" width="7.75" style="39" customWidth="1"/>
    <col min="12020" max="12020" width="9.25" style="39" customWidth="1"/>
    <col min="12021" max="12021" width="7.75" style="39" customWidth="1"/>
    <col min="12022" max="12022" width="9.25" style="39" customWidth="1"/>
    <col min="12023" max="12023" width="7.75" style="39" customWidth="1"/>
    <col min="12024" max="12024" width="9.25" style="39" customWidth="1"/>
    <col min="12025" max="12025" width="7.75" style="39" customWidth="1"/>
    <col min="12026" max="12026" width="9.25" style="39" customWidth="1"/>
    <col min="12027" max="12027" width="7.75" style="39" customWidth="1"/>
    <col min="12028" max="12028" width="9" style="39"/>
    <col min="12029" max="12029" width="1.625" style="39" customWidth="1"/>
    <col min="12030" max="12030" width="7.875" style="39" customWidth="1"/>
    <col min="12031" max="12031" width="1.625" style="39" customWidth="1"/>
    <col min="12032" max="12032" width="9.25" style="39" customWidth="1"/>
    <col min="12033" max="12033" width="7.75" style="39" customWidth="1"/>
    <col min="12034" max="12034" width="9.25" style="39" customWidth="1"/>
    <col min="12035" max="12035" width="7.75" style="39" customWidth="1"/>
    <col min="12036" max="12036" width="9.25" style="39" customWidth="1"/>
    <col min="12037" max="12037" width="7.75" style="39" customWidth="1"/>
    <col min="12038" max="12038" width="9.25" style="39" customWidth="1"/>
    <col min="12039" max="12039" width="7.75" style="39" customWidth="1"/>
    <col min="12040" max="12040" width="9.25" style="39" customWidth="1"/>
    <col min="12041" max="12041" width="7.75" style="39" customWidth="1"/>
    <col min="12042" max="12270" width="9" style="39"/>
    <col min="12271" max="12271" width="1.625" style="39" customWidth="1"/>
    <col min="12272" max="12272" width="7.875" style="39" customWidth="1"/>
    <col min="12273" max="12273" width="2.625" style="39" customWidth="1"/>
    <col min="12274" max="12274" width="9.25" style="39" customWidth="1"/>
    <col min="12275" max="12275" width="7.75" style="39" customWidth="1"/>
    <col min="12276" max="12276" width="9.25" style="39" customWidth="1"/>
    <col min="12277" max="12277" width="7.75" style="39" customWidth="1"/>
    <col min="12278" max="12278" width="9.25" style="39" customWidth="1"/>
    <col min="12279" max="12279" width="7.75" style="39" customWidth="1"/>
    <col min="12280" max="12280" width="9.25" style="39" customWidth="1"/>
    <col min="12281" max="12281" width="7.75" style="39" customWidth="1"/>
    <col min="12282" max="12282" width="9.25" style="39" customWidth="1"/>
    <col min="12283" max="12283" width="7.75" style="39" customWidth="1"/>
    <col min="12284" max="12284" width="9" style="39"/>
    <col min="12285" max="12285" width="1.625" style="39" customWidth="1"/>
    <col min="12286" max="12286" width="7.875" style="39" customWidth="1"/>
    <col min="12287" max="12287" width="1.625" style="39" customWidth="1"/>
    <col min="12288" max="12288" width="9.25" style="39" customWidth="1"/>
    <col min="12289" max="12289" width="7.75" style="39" customWidth="1"/>
    <col min="12290" max="12290" width="9.25" style="39" customWidth="1"/>
    <col min="12291" max="12291" width="7.75" style="39" customWidth="1"/>
    <col min="12292" max="12292" width="9.25" style="39" customWidth="1"/>
    <col min="12293" max="12293" width="7.75" style="39" customWidth="1"/>
    <col min="12294" max="12294" width="9.25" style="39" customWidth="1"/>
    <col min="12295" max="12295" width="7.75" style="39" customWidth="1"/>
    <col min="12296" max="12296" width="9.25" style="39" customWidth="1"/>
    <col min="12297" max="12297" width="7.75" style="39" customWidth="1"/>
    <col min="12298" max="12526" width="9" style="39"/>
    <col min="12527" max="12527" width="1.625" style="39" customWidth="1"/>
    <col min="12528" max="12528" width="7.875" style="39" customWidth="1"/>
    <col min="12529" max="12529" width="2.625" style="39" customWidth="1"/>
    <col min="12530" max="12530" width="9.25" style="39" customWidth="1"/>
    <col min="12531" max="12531" width="7.75" style="39" customWidth="1"/>
    <col min="12532" max="12532" width="9.25" style="39" customWidth="1"/>
    <col min="12533" max="12533" width="7.75" style="39" customWidth="1"/>
    <col min="12534" max="12534" width="9.25" style="39" customWidth="1"/>
    <col min="12535" max="12535" width="7.75" style="39" customWidth="1"/>
    <col min="12536" max="12536" width="9.25" style="39" customWidth="1"/>
    <col min="12537" max="12537" width="7.75" style="39" customWidth="1"/>
    <col min="12538" max="12538" width="9.25" style="39" customWidth="1"/>
    <col min="12539" max="12539" width="7.75" style="39" customWidth="1"/>
    <col min="12540" max="12540" width="9" style="39"/>
    <col min="12541" max="12541" width="1.625" style="39" customWidth="1"/>
    <col min="12542" max="12542" width="7.875" style="39" customWidth="1"/>
    <col min="12543" max="12543" width="1.625" style="39" customWidth="1"/>
    <col min="12544" max="12544" width="9.25" style="39" customWidth="1"/>
    <col min="12545" max="12545" width="7.75" style="39" customWidth="1"/>
    <col min="12546" max="12546" width="9.25" style="39" customWidth="1"/>
    <col min="12547" max="12547" width="7.75" style="39" customWidth="1"/>
    <col min="12548" max="12548" width="9.25" style="39" customWidth="1"/>
    <col min="12549" max="12549" width="7.75" style="39" customWidth="1"/>
    <col min="12550" max="12550" width="9.25" style="39" customWidth="1"/>
    <col min="12551" max="12551" width="7.75" style="39" customWidth="1"/>
    <col min="12552" max="12552" width="9.25" style="39" customWidth="1"/>
    <col min="12553" max="12553" width="7.75" style="39" customWidth="1"/>
    <col min="12554" max="12782" width="9" style="39"/>
    <col min="12783" max="12783" width="1.625" style="39" customWidth="1"/>
    <col min="12784" max="12784" width="7.875" style="39" customWidth="1"/>
    <col min="12785" max="12785" width="2.625" style="39" customWidth="1"/>
    <col min="12786" max="12786" width="9.25" style="39" customWidth="1"/>
    <col min="12787" max="12787" width="7.75" style="39" customWidth="1"/>
    <col min="12788" max="12788" width="9.25" style="39" customWidth="1"/>
    <col min="12789" max="12789" width="7.75" style="39" customWidth="1"/>
    <col min="12790" max="12790" width="9.25" style="39" customWidth="1"/>
    <col min="12791" max="12791" width="7.75" style="39" customWidth="1"/>
    <col min="12792" max="12792" width="9.25" style="39" customWidth="1"/>
    <col min="12793" max="12793" width="7.75" style="39" customWidth="1"/>
    <col min="12794" max="12794" width="9.25" style="39" customWidth="1"/>
    <col min="12795" max="12795" width="7.75" style="39" customWidth="1"/>
    <col min="12796" max="12796" width="9" style="39"/>
    <col min="12797" max="12797" width="1.625" style="39" customWidth="1"/>
    <col min="12798" max="12798" width="7.875" style="39" customWidth="1"/>
    <col min="12799" max="12799" width="1.625" style="39" customWidth="1"/>
    <col min="12800" max="12800" width="9.25" style="39" customWidth="1"/>
    <col min="12801" max="12801" width="7.75" style="39" customWidth="1"/>
    <col min="12802" max="12802" width="9.25" style="39" customWidth="1"/>
    <col min="12803" max="12803" width="7.75" style="39" customWidth="1"/>
    <col min="12804" max="12804" width="9.25" style="39" customWidth="1"/>
    <col min="12805" max="12805" width="7.75" style="39" customWidth="1"/>
    <col min="12806" max="12806" width="9.25" style="39" customWidth="1"/>
    <col min="12807" max="12807" width="7.75" style="39" customWidth="1"/>
    <col min="12808" max="12808" width="9.25" style="39" customWidth="1"/>
    <col min="12809" max="12809" width="7.75" style="39" customWidth="1"/>
    <col min="12810" max="13038" width="9" style="39"/>
    <col min="13039" max="13039" width="1.625" style="39" customWidth="1"/>
    <col min="13040" max="13040" width="7.875" style="39" customWidth="1"/>
    <col min="13041" max="13041" width="2.625" style="39" customWidth="1"/>
    <col min="13042" max="13042" width="9.25" style="39" customWidth="1"/>
    <col min="13043" max="13043" width="7.75" style="39" customWidth="1"/>
    <col min="13044" max="13044" width="9.25" style="39" customWidth="1"/>
    <col min="13045" max="13045" width="7.75" style="39" customWidth="1"/>
    <col min="13046" max="13046" width="9.25" style="39" customWidth="1"/>
    <col min="13047" max="13047" width="7.75" style="39" customWidth="1"/>
    <col min="13048" max="13048" width="9.25" style="39" customWidth="1"/>
    <col min="13049" max="13049" width="7.75" style="39" customWidth="1"/>
    <col min="13050" max="13050" width="9.25" style="39" customWidth="1"/>
    <col min="13051" max="13051" width="7.75" style="39" customWidth="1"/>
    <col min="13052" max="13052" width="9" style="39"/>
    <col min="13053" max="13053" width="1.625" style="39" customWidth="1"/>
    <col min="13054" max="13054" width="7.875" style="39" customWidth="1"/>
    <col min="13055" max="13055" width="1.625" style="39" customWidth="1"/>
    <col min="13056" max="13056" width="9.25" style="39" customWidth="1"/>
    <col min="13057" max="13057" width="7.75" style="39" customWidth="1"/>
    <col min="13058" max="13058" width="9.25" style="39" customWidth="1"/>
    <col min="13059" max="13059" width="7.75" style="39" customWidth="1"/>
    <col min="13060" max="13060" width="9.25" style="39" customWidth="1"/>
    <col min="13061" max="13061" width="7.75" style="39" customWidth="1"/>
    <col min="13062" max="13062" width="9.25" style="39" customWidth="1"/>
    <col min="13063" max="13063" width="7.75" style="39" customWidth="1"/>
    <col min="13064" max="13064" width="9.25" style="39" customWidth="1"/>
    <col min="13065" max="13065" width="7.75" style="39" customWidth="1"/>
    <col min="13066" max="13294" width="9" style="39"/>
    <col min="13295" max="13295" width="1.625" style="39" customWidth="1"/>
    <col min="13296" max="13296" width="7.875" style="39" customWidth="1"/>
    <col min="13297" max="13297" width="2.625" style="39" customWidth="1"/>
    <col min="13298" max="13298" width="9.25" style="39" customWidth="1"/>
    <col min="13299" max="13299" width="7.75" style="39" customWidth="1"/>
    <col min="13300" max="13300" width="9.25" style="39" customWidth="1"/>
    <col min="13301" max="13301" width="7.75" style="39" customWidth="1"/>
    <col min="13302" max="13302" width="9.25" style="39" customWidth="1"/>
    <col min="13303" max="13303" width="7.75" style="39" customWidth="1"/>
    <col min="13304" max="13304" width="9.25" style="39" customWidth="1"/>
    <col min="13305" max="13305" width="7.75" style="39" customWidth="1"/>
    <col min="13306" max="13306" width="9.25" style="39" customWidth="1"/>
    <col min="13307" max="13307" width="7.75" style="39" customWidth="1"/>
    <col min="13308" max="13308" width="9" style="39"/>
    <col min="13309" max="13309" width="1.625" style="39" customWidth="1"/>
    <col min="13310" max="13310" width="7.875" style="39" customWidth="1"/>
    <col min="13311" max="13311" width="1.625" style="39" customWidth="1"/>
    <col min="13312" max="13312" width="9.25" style="39" customWidth="1"/>
    <col min="13313" max="13313" width="7.75" style="39" customWidth="1"/>
    <col min="13314" max="13314" width="9.25" style="39" customWidth="1"/>
    <col min="13315" max="13315" width="7.75" style="39" customWidth="1"/>
    <col min="13316" max="13316" width="9.25" style="39" customWidth="1"/>
    <col min="13317" max="13317" width="7.75" style="39" customWidth="1"/>
    <col min="13318" max="13318" width="9.25" style="39" customWidth="1"/>
    <col min="13319" max="13319" width="7.75" style="39" customWidth="1"/>
    <col min="13320" max="13320" width="9.25" style="39" customWidth="1"/>
    <col min="13321" max="13321" width="7.75" style="39" customWidth="1"/>
    <col min="13322" max="13550" width="9" style="39"/>
    <col min="13551" max="13551" width="1.625" style="39" customWidth="1"/>
    <col min="13552" max="13552" width="7.875" style="39" customWidth="1"/>
    <col min="13553" max="13553" width="2.625" style="39" customWidth="1"/>
    <col min="13554" max="13554" width="9.25" style="39" customWidth="1"/>
    <col min="13555" max="13555" width="7.75" style="39" customWidth="1"/>
    <col min="13556" max="13556" width="9.25" style="39" customWidth="1"/>
    <col min="13557" max="13557" width="7.75" style="39" customWidth="1"/>
    <col min="13558" max="13558" width="9.25" style="39" customWidth="1"/>
    <col min="13559" max="13559" width="7.75" style="39" customWidth="1"/>
    <col min="13560" max="13560" width="9.25" style="39" customWidth="1"/>
    <col min="13561" max="13561" width="7.75" style="39" customWidth="1"/>
    <col min="13562" max="13562" width="9.25" style="39" customWidth="1"/>
    <col min="13563" max="13563" width="7.75" style="39" customWidth="1"/>
    <col min="13564" max="13564" width="9" style="39"/>
    <col min="13565" max="13565" width="1.625" style="39" customWidth="1"/>
    <col min="13566" max="13566" width="7.875" style="39" customWidth="1"/>
    <col min="13567" max="13567" width="1.625" style="39" customWidth="1"/>
    <col min="13568" max="13568" width="9.25" style="39" customWidth="1"/>
    <col min="13569" max="13569" width="7.75" style="39" customWidth="1"/>
    <col min="13570" max="13570" width="9.25" style="39" customWidth="1"/>
    <col min="13571" max="13571" width="7.75" style="39" customWidth="1"/>
    <col min="13572" max="13572" width="9.25" style="39" customWidth="1"/>
    <col min="13573" max="13573" width="7.75" style="39" customWidth="1"/>
    <col min="13574" max="13574" width="9.25" style="39" customWidth="1"/>
    <col min="13575" max="13575" width="7.75" style="39" customWidth="1"/>
    <col min="13576" max="13576" width="9.25" style="39" customWidth="1"/>
    <col min="13577" max="13577" width="7.75" style="39" customWidth="1"/>
    <col min="13578" max="13806" width="9" style="39"/>
    <col min="13807" max="13807" width="1.625" style="39" customWidth="1"/>
    <col min="13808" max="13808" width="7.875" style="39" customWidth="1"/>
    <col min="13809" max="13809" width="2.625" style="39" customWidth="1"/>
    <col min="13810" max="13810" width="9.25" style="39" customWidth="1"/>
    <col min="13811" max="13811" width="7.75" style="39" customWidth="1"/>
    <col min="13812" max="13812" width="9.25" style="39" customWidth="1"/>
    <col min="13813" max="13813" width="7.75" style="39" customWidth="1"/>
    <col min="13814" max="13814" width="9.25" style="39" customWidth="1"/>
    <col min="13815" max="13815" width="7.75" style="39" customWidth="1"/>
    <col min="13816" max="13816" width="9.25" style="39" customWidth="1"/>
    <col min="13817" max="13817" width="7.75" style="39" customWidth="1"/>
    <col min="13818" max="13818" width="9.25" style="39" customWidth="1"/>
    <col min="13819" max="13819" width="7.75" style="39" customWidth="1"/>
    <col min="13820" max="13820" width="9" style="39"/>
    <col min="13821" max="13821" width="1.625" style="39" customWidth="1"/>
    <col min="13822" max="13822" width="7.875" style="39" customWidth="1"/>
    <col min="13823" max="13823" width="1.625" style="39" customWidth="1"/>
    <col min="13824" max="13824" width="9.25" style="39" customWidth="1"/>
    <col min="13825" max="13825" width="7.75" style="39" customWidth="1"/>
    <col min="13826" max="13826" width="9.25" style="39" customWidth="1"/>
    <col min="13827" max="13827" width="7.75" style="39" customWidth="1"/>
    <col min="13828" max="13828" width="9.25" style="39" customWidth="1"/>
    <col min="13829" max="13829" width="7.75" style="39" customWidth="1"/>
    <col min="13830" max="13830" width="9.25" style="39" customWidth="1"/>
    <col min="13831" max="13831" width="7.75" style="39" customWidth="1"/>
    <col min="13832" max="13832" width="9.25" style="39" customWidth="1"/>
    <col min="13833" max="13833" width="7.75" style="39" customWidth="1"/>
    <col min="13834" max="14062" width="9" style="39"/>
    <col min="14063" max="14063" width="1.625" style="39" customWidth="1"/>
    <col min="14064" max="14064" width="7.875" style="39" customWidth="1"/>
    <col min="14065" max="14065" width="2.625" style="39" customWidth="1"/>
    <col min="14066" max="14066" width="9.25" style="39" customWidth="1"/>
    <col min="14067" max="14067" width="7.75" style="39" customWidth="1"/>
    <col min="14068" max="14068" width="9.25" style="39" customWidth="1"/>
    <col min="14069" max="14069" width="7.75" style="39" customWidth="1"/>
    <col min="14070" max="14070" width="9.25" style="39" customWidth="1"/>
    <col min="14071" max="14071" width="7.75" style="39" customWidth="1"/>
    <col min="14072" max="14072" width="9.25" style="39" customWidth="1"/>
    <col min="14073" max="14073" width="7.75" style="39" customWidth="1"/>
    <col min="14074" max="14074" width="9.25" style="39" customWidth="1"/>
    <col min="14075" max="14075" width="7.75" style="39" customWidth="1"/>
    <col min="14076" max="14076" width="9" style="39"/>
    <col min="14077" max="14077" width="1.625" style="39" customWidth="1"/>
    <col min="14078" max="14078" width="7.875" style="39" customWidth="1"/>
    <col min="14079" max="14079" width="1.625" style="39" customWidth="1"/>
    <col min="14080" max="14080" width="9.25" style="39" customWidth="1"/>
    <col min="14081" max="14081" width="7.75" style="39" customWidth="1"/>
    <col min="14082" max="14082" width="9.25" style="39" customWidth="1"/>
    <col min="14083" max="14083" width="7.75" style="39" customWidth="1"/>
    <col min="14084" max="14084" width="9.25" style="39" customWidth="1"/>
    <col min="14085" max="14085" width="7.75" style="39" customWidth="1"/>
    <col min="14086" max="14086" width="9.25" style="39" customWidth="1"/>
    <col min="14087" max="14087" width="7.75" style="39" customWidth="1"/>
    <col min="14088" max="14088" width="9.25" style="39" customWidth="1"/>
    <col min="14089" max="14089" width="7.75" style="39" customWidth="1"/>
    <col min="14090" max="14318" width="9" style="39"/>
    <col min="14319" max="14319" width="1.625" style="39" customWidth="1"/>
    <col min="14320" max="14320" width="7.875" style="39" customWidth="1"/>
    <col min="14321" max="14321" width="2.625" style="39" customWidth="1"/>
    <col min="14322" max="14322" width="9.25" style="39" customWidth="1"/>
    <col min="14323" max="14323" width="7.75" style="39" customWidth="1"/>
    <col min="14324" max="14324" width="9.25" style="39" customWidth="1"/>
    <col min="14325" max="14325" width="7.75" style="39" customWidth="1"/>
    <col min="14326" max="14326" width="9.25" style="39" customWidth="1"/>
    <col min="14327" max="14327" width="7.75" style="39" customWidth="1"/>
    <col min="14328" max="14328" width="9.25" style="39" customWidth="1"/>
    <col min="14329" max="14329" width="7.75" style="39" customWidth="1"/>
    <col min="14330" max="14330" width="9.25" style="39" customWidth="1"/>
    <col min="14331" max="14331" width="7.75" style="39" customWidth="1"/>
    <col min="14332" max="14332" width="9" style="39"/>
    <col min="14333" max="14333" width="1.625" style="39" customWidth="1"/>
    <col min="14334" max="14334" width="7.875" style="39" customWidth="1"/>
    <col min="14335" max="14335" width="1.625" style="39" customWidth="1"/>
    <col min="14336" max="14336" width="9.25" style="39" customWidth="1"/>
    <col min="14337" max="14337" width="7.75" style="39" customWidth="1"/>
    <col min="14338" max="14338" width="9.25" style="39" customWidth="1"/>
    <col min="14339" max="14339" width="7.75" style="39" customWidth="1"/>
    <col min="14340" max="14340" width="9.25" style="39" customWidth="1"/>
    <col min="14341" max="14341" width="7.75" style="39" customWidth="1"/>
    <col min="14342" max="14342" width="9.25" style="39" customWidth="1"/>
    <col min="14343" max="14343" width="7.75" style="39" customWidth="1"/>
    <col min="14344" max="14344" width="9.25" style="39" customWidth="1"/>
    <col min="14345" max="14345" width="7.75" style="39" customWidth="1"/>
    <col min="14346" max="14574" width="9" style="39"/>
    <col min="14575" max="14575" width="1.625" style="39" customWidth="1"/>
    <col min="14576" max="14576" width="7.875" style="39" customWidth="1"/>
    <col min="14577" max="14577" width="2.625" style="39" customWidth="1"/>
    <col min="14578" max="14578" width="9.25" style="39" customWidth="1"/>
    <col min="14579" max="14579" width="7.75" style="39" customWidth="1"/>
    <col min="14580" max="14580" width="9.25" style="39" customWidth="1"/>
    <col min="14581" max="14581" width="7.75" style="39" customWidth="1"/>
    <col min="14582" max="14582" width="9.25" style="39" customWidth="1"/>
    <col min="14583" max="14583" width="7.75" style="39" customWidth="1"/>
    <col min="14584" max="14584" width="9.25" style="39" customWidth="1"/>
    <col min="14585" max="14585" width="7.75" style="39" customWidth="1"/>
    <col min="14586" max="14586" width="9.25" style="39" customWidth="1"/>
    <col min="14587" max="14587" width="7.75" style="39" customWidth="1"/>
    <col min="14588" max="14588" width="9" style="39"/>
    <col min="14589" max="14589" width="1.625" style="39" customWidth="1"/>
    <col min="14590" max="14590" width="7.875" style="39" customWidth="1"/>
    <col min="14591" max="14591" width="1.625" style="39" customWidth="1"/>
    <col min="14592" max="14592" width="9.25" style="39" customWidth="1"/>
    <col min="14593" max="14593" width="7.75" style="39" customWidth="1"/>
    <col min="14594" max="14594" width="9.25" style="39" customWidth="1"/>
    <col min="14595" max="14595" width="7.75" style="39" customWidth="1"/>
    <col min="14596" max="14596" width="9.25" style="39" customWidth="1"/>
    <col min="14597" max="14597" width="7.75" style="39" customWidth="1"/>
    <col min="14598" max="14598" width="9.25" style="39" customWidth="1"/>
    <col min="14599" max="14599" width="7.75" style="39" customWidth="1"/>
    <col min="14600" max="14600" width="9.25" style="39" customWidth="1"/>
    <col min="14601" max="14601" width="7.75" style="39" customWidth="1"/>
    <col min="14602" max="14830" width="9" style="39"/>
    <col min="14831" max="14831" width="1.625" style="39" customWidth="1"/>
    <col min="14832" max="14832" width="7.875" style="39" customWidth="1"/>
    <col min="14833" max="14833" width="2.625" style="39" customWidth="1"/>
    <col min="14834" max="14834" width="9.25" style="39" customWidth="1"/>
    <col min="14835" max="14835" width="7.75" style="39" customWidth="1"/>
    <col min="14836" max="14836" width="9.25" style="39" customWidth="1"/>
    <col min="14837" max="14837" width="7.75" style="39" customWidth="1"/>
    <col min="14838" max="14838" width="9.25" style="39" customWidth="1"/>
    <col min="14839" max="14839" width="7.75" style="39" customWidth="1"/>
    <col min="14840" max="14840" width="9.25" style="39" customWidth="1"/>
    <col min="14841" max="14841" width="7.75" style="39" customWidth="1"/>
    <col min="14842" max="14842" width="9.25" style="39" customWidth="1"/>
    <col min="14843" max="14843" width="7.75" style="39" customWidth="1"/>
    <col min="14844" max="14844" width="9" style="39"/>
    <col min="14845" max="14845" width="1.625" style="39" customWidth="1"/>
    <col min="14846" max="14846" width="7.875" style="39" customWidth="1"/>
    <col min="14847" max="14847" width="1.625" style="39" customWidth="1"/>
    <col min="14848" max="14848" width="9.25" style="39" customWidth="1"/>
    <col min="14849" max="14849" width="7.75" style="39" customWidth="1"/>
    <col min="14850" max="14850" width="9.25" style="39" customWidth="1"/>
    <col min="14851" max="14851" width="7.75" style="39" customWidth="1"/>
    <col min="14852" max="14852" width="9.25" style="39" customWidth="1"/>
    <col min="14853" max="14853" width="7.75" style="39" customWidth="1"/>
    <col min="14854" max="14854" width="9.25" style="39" customWidth="1"/>
    <col min="14855" max="14855" width="7.75" style="39" customWidth="1"/>
    <col min="14856" max="14856" width="9.25" style="39" customWidth="1"/>
    <col min="14857" max="14857" width="7.75" style="39" customWidth="1"/>
    <col min="14858" max="15086" width="9" style="39"/>
    <col min="15087" max="15087" width="1.625" style="39" customWidth="1"/>
    <col min="15088" max="15088" width="7.875" style="39" customWidth="1"/>
    <col min="15089" max="15089" width="2.625" style="39" customWidth="1"/>
    <col min="15090" max="15090" width="9.25" style="39" customWidth="1"/>
    <col min="15091" max="15091" width="7.75" style="39" customWidth="1"/>
    <col min="15092" max="15092" width="9.25" style="39" customWidth="1"/>
    <col min="15093" max="15093" width="7.75" style="39" customWidth="1"/>
    <col min="15094" max="15094" width="9.25" style="39" customWidth="1"/>
    <col min="15095" max="15095" width="7.75" style="39" customWidth="1"/>
    <col min="15096" max="15096" width="9.25" style="39" customWidth="1"/>
    <col min="15097" max="15097" width="7.75" style="39" customWidth="1"/>
    <col min="15098" max="15098" width="9.25" style="39" customWidth="1"/>
    <col min="15099" max="15099" width="7.75" style="39" customWidth="1"/>
    <col min="15100" max="15100" width="9" style="39"/>
    <col min="15101" max="15101" width="1.625" style="39" customWidth="1"/>
    <col min="15102" max="15102" width="7.875" style="39" customWidth="1"/>
    <col min="15103" max="15103" width="1.625" style="39" customWidth="1"/>
    <col min="15104" max="15104" width="9.25" style="39" customWidth="1"/>
    <col min="15105" max="15105" width="7.75" style="39" customWidth="1"/>
    <col min="15106" max="15106" width="9.25" style="39" customWidth="1"/>
    <col min="15107" max="15107" width="7.75" style="39" customWidth="1"/>
    <col min="15108" max="15108" width="9.25" style="39" customWidth="1"/>
    <col min="15109" max="15109" width="7.75" style="39" customWidth="1"/>
    <col min="15110" max="15110" width="9.25" style="39" customWidth="1"/>
    <col min="15111" max="15111" width="7.75" style="39" customWidth="1"/>
    <col min="15112" max="15112" width="9.25" style="39" customWidth="1"/>
    <col min="15113" max="15113" width="7.75" style="39" customWidth="1"/>
    <col min="15114" max="15342" width="9" style="39"/>
    <col min="15343" max="15343" width="1.625" style="39" customWidth="1"/>
    <col min="15344" max="15344" width="7.875" style="39" customWidth="1"/>
    <col min="15345" max="15345" width="2.625" style="39" customWidth="1"/>
    <col min="15346" max="15346" width="9.25" style="39" customWidth="1"/>
    <col min="15347" max="15347" width="7.75" style="39" customWidth="1"/>
    <col min="15348" max="15348" width="9.25" style="39" customWidth="1"/>
    <col min="15349" max="15349" width="7.75" style="39" customWidth="1"/>
    <col min="15350" max="15350" width="9.25" style="39" customWidth="1"/>
    <col min="15351" max="15351" width="7.75" style="39" customWidth="1"/>
    <col min="15352" max="15352" width="9.25" style="39" customWidth="1"/>
    <col min="15353" max="15353" width="7.75" style="39" customWidth="1"/>
    <col min="15354" max="15354" width="9.25" style="39" customWidth="1"/>
    <col min="15355" max="15355" width="7.75" style="39" customWidth="1"/>
    <col min="15356" max="15356" width="9" style="39"/>
    <col min="15357" max="15357" width="1.625" style="39" customWidth="1"/>
    <col min="15358" max="15358" width="7.875" style="39" customWidth="1"/>
    <col min="15359" max="15359" width="1.625" style="39" customWidth="1"/>
    <col min="15360" max="15360" width="9.25" style="39" customWidth="1"/>
    <col min="15361" max="15361" width="7.75" style="39" customWidth="1"/>
    <col min="15362" max="15362" width="9.25" style="39" customWidth="1"/>
    <col min="15363" max="15363" width="7.75" style="39" customWidth="1"/>
    <col min="15364" max="15364" width="9.25" style="39" customWidth="1"/>
    <col min="15365" max="15365" width="7.75" style="39" customWidth="1"/>
    <col min="15366" max="15366" width="9.25" style="39" customWidth="1"/>
    <col min="15367" max="15367" width="7.75" style="39" customWidth="1"/>
    <col min="15368" max="15368" width="9.25" style="39" customWidth="1"/>
    <col min="15369" max="15369" width="7.75" style="39" customWidth="1"/>
    <col min="15370" max="15598" width="9" style="39"/>
    <col min="15599" max="15599" width="1.625" style="39" customWidth="1"/>
    <col min="15600" max="15600" width="7.875" style="39" customWidth="1"/>
    <col min="15601" max="15601" width="2.625" style="39" customWidth="1"/>
    <col min="15602" max="15602" width="9.25" style="39" customWidth="1"/>
    <col min="15603" max="15603" width="7.75" style="39" customWidth="1"/>
    <col min="15604" max="15604" width="9.25" style="39" customWidth="1"/>
    <col min="15605" max="15605" width="7.75" style="39" customWidth="1"/>
    <col min="15606" max="15606" width="9.25" style="39" customWidth="1"/>
    <col min="15607" max="15607" width="7.75" style="39" customWidth="1"/>
    <col min="15608" max="15608" width="9.25" style="39" customWidth="1"/>
    <col min="15609" max="15609" width="7.75" style="39" customWidth="1"/>
    <col min="15610" max="15610" width="9.25" style="39" customWidth="1"/>
    <col min="15611" max="15611" width="7.75" style="39" customWidth="1"/>
    <col min="15612" max="15612" width="9" style="39"/>
    <col min="15613" max="15613" width="1.625" style="39" customWidth="1"/>
    <col min="15614" max="15614" width="7.875" style="39" customWidth="1"/>
    <col min="15615" max="15615" width="1.625" style="39" customWidth="1"/>
    <col min="15616" max="15616" width="9.25" style="39" customWidth="1"/>
    <col min="15617" max="15617" width="7.75" style="39" customWidth="1"/>
    <col min="15618" max="15618" width="9.25" style="39" customWidth="1"/>
    <col min="15619" max="15619" width="7.75" style="39" customWidth="1"/>
    <col min="15620" max="15620" width="9.25" style="39" customWidth="1"/>
    <col min="15621" max="15621" width="7.75" style="39" customWidth="1"/>
    <col min="15622" max="15622" width="9.25" style="39" customWidth="1"/>
    <col min="15623" max="15623" width="7.75" style="39" customWidth="1"/>
    <col min="15624" max="15624" width="9.25" style="39" customWidth="1"/>
    <col min="15625" max="15625" width="7.75" style="39" customWidth="1"/>
    <col min="15626" max="15854" width="9" style="39"/>
    <col min="15855" max="15855" width="1.625" style="39" customWidth="1"/>
    <col min="15856" max="15856" width="7.875" style="39" customWidth="1"/>
    <col min="15857" max="15857" width="2.625" style="39" customWidth="1"/>
    <col min="15858" max="15858" width="9.25" style="39" customWidth="1"/>
    <col min="15859" max="15859" width="7.75" style="39" customWidth="1"/>
    <col min="15860" max="15860" width="9.25" style="39" customWidth="1"/>
    <col min="15861" max="15861" width="7.75" style="39" customWidth="1"/>
    <col min="15862" max="15862" width="9.25" style="39" customWidth="1"/>
    <col min="15863" max="15863" width="7.75" style="39" customWidth="1"/>
    <col min="15864" max="15864" width="9.25" style="39" customWidth="1"/>
    <col min="15865" max="15865" width="7.75" style="39" customWidth="1"/>
    <col min="15866" max="15866" width="9.25" style="39" customWidth="1"/>
    <col min="15867" max="15867" width="7.75" style="39" customWidth="1"/>
    <col min="15868" max="15868" width="9" style="39"/>
    <col min="15869" max="15869" width="1.625" style="39" customWidth="1"/>
    <col min="15870" max="15870" width="7.875" style="39" customWidth="1"/>
    <col min="15871" max="15871" width="1.625" style="39" customWidth="1"/>
    <col min="15872" max="15872" width="9.25" style="39" customWidth="1"/>
    <col min="15873" max="15873" width="7.75" style="39" customWidth="1"/>
    <col min="15874" max="15874" width="9.25" style="39" customWidth="1"/>
    <col min="15875" max="15875" width="7.75" style="39" customWidth="1"/>
    <col min="15876" max="15876" width="9.25" style="39" customWidth="1"/>
    <col min="15877" max="15877" width="7.75" style="39" customWidth="1"/>
    <col min="15878" max="15878" width="9.25" style="39" customWidth="1"/>
    <col min="15879" max="15879" width="7.75" style="39" customWidth="1"/>
    <col min="15880" max="15880" width="9.25" style="39" customWidth="1"/>
    <col min="15881" max="15881" width="7.75" style="39" customWidth="1"/>
    <col min="15882" max="16110" width="9" style="39"/>
    <col min="16111" max="16111" width="1.625" style="39" customWidth="1"/>
    <col min="16112" max="16112" width="7.875" style="39" customWidth="1"/>
    <col min="16113" max="16113" width="2.625" style="39" customWidth="1"/>
    <col min="16114" max="16114" width="9.25" style="39" customWidth="1"/>
    <col min="16115" max="16115" width="7.75" style="39" customWidth="1"/>
    <col min="16116" max="16116" width="9.25" style="39" customWidth="1"/>
    <col min="16117" max="16117" width="7.75" style="39" customWidth="1"/>
    <col min="16118" max="16118" width="9.25" style="39" customWidth="1"/>
    <col min="16119" max="16119" width="7.75" style="39" customWidth="1"/>
    <col min="16120" max="16120" width="9.25" style="39" customWidth="1"/>
    <col min="16121" max="16121" width="7.75" style="39" customWidth="1"/>
    <col min="16122" max="16122" width="9.25" style="39" customWidth="1"/>
    <col min="16123" max="16123" width="7.75" style="39" customWidth="1"/>
    <col min="16124" max="16124" width="9" style="39"/>
    <col min="16125" max="16125" width="1.625" style="39" customWidth="1"/>
    <col min="16126" max="16126" width="7.875" style="39" customWidth="1"/>
    <col min="16127" max="16127" width="1.625" style="39" customWidth="1"/>
    <col min="16128" max="16128" width="9.25" style="39" customWidth="1"/>
    <col min="16129" max="16129" width="7.75" style="39" customWidth="1"/>
    <col min="16130" max="16130" width="9.25" style="39" customWidth="1"/>
    <col min="16131" max="16131" width="7.75" style="39" customWidth="1"/>
    <col min="16132" max="16132" width="9.25" style="39" customWidth="1"/>
    <col min="16133" max="16133" width="7.75" style="39" customWidth="1"/>
    <col min="16134" max="16134" width="9.25" style="39" customWidth="1"/>
    <col min="16135" max="16135" width="7.75" style="39" customWidth="1"/>
    <col min="16136" max="16136" width="9.25" style="39" customWidth="1"/>
    <col min="16137" max="16137" width="7.75" style="39" customWidth="1"/>
    <col min="16138" max="16384" width="9" style="39"/>
  </cols>
  <sheetData>
    <row r="1" spans="1:27" s="31" customFormat="1" ht="18">
      <c r="A1" s="293"/>
      <c r="C1" s="30"/>
      <c r="D1" s="293" t="s">
        <v>436</v>
      </c>
      <c r="E1" s="293"/>
      <c r="F1" s="30"/>
      <c r="G1" s="293"/>
      <c r="H1" s="293"/>
      <c r="I1" s="293"/>
      <c r="J1" s="293"/>
      <c r="K1" s="293"/>
      <c r="L1" s="293"/>
      <c r="M1" s="293"/>
      <c r="O1" s="545"/>
      <c r="P1" s="545"/>
      <c r="Q1" s="545"/>
      <c r="R1" s="546" t="s">
        <v>426</v>
      </c>
      <c r="S1" s="546"/>
      <c r="T1" s="545"/>
      <c r="U1" s="545"/>
      <c r="V1" s="547"/>
      <c r="W1" s="547"/>
      <c r="X1" s="547"/>
      <c r="Y1" s="547"/>
      <c r="Z1" s="547"/>
      <c r="AA1" s="547"/>
    </row>
    <row r="2" spans="1:27" s="32" customFormat="1">
      <c r="L2" s="33"/>
      <c r="M2" s="34"/>
      <c r="O2" s="548"/>
      <c r="P2" s="548"/>
      <c r="Q2" s="548"/>
      <c r="R2" s="548"/>
      <c r="S2" s="548"/>
      <c r="T2" s="548"/>
      <c r="U2" s="548"/>
      <c r="V2" s="548"/>
      <c r="W2" s="548"/>
      <c r="X2" s="548"/>
      <c r="Y2" s="548"/>
      <c r="Z2" s="549"/>
      <c r="AA2" s="550"/>
    </row>
    <row r="3" spans="1:27" s="36" customFormat="1" ht="20.100000000000001" customHeight="1" thickBot="1">
      <c r="A3" s="35" t="s">
        <v>501</v>
      </c>
      <c r="L3" s="37"/>
      <c r="M3" s="38" t="s">
        <v>437</v>
      </c>
      <c r="O3" s="551" t="s">
        <v>503</v>
      </c>
      <c r="P3" s="552"/>
      <c r="Q3" s="552"/>
      <c r="R3" s="552"/>
      <c r="S3" s="552"/>
      <c r="T3" s="552"/>
      <c r="U3" s="552"/>
      <c r="V3" s="552"/>
      <c r="W3" s="552"/>
      <c r="X3" s="552"/>
      <c r="Y3" s="552"/>
      <c r="Z3" s="553"/>
      <c r="AA3" s="554" t="s">
        <v>420</v>
      </c>
    </row>
    <row r="4" spans="1:27" ht="31.5" customHeight="1">
      <c r="A4" s="681" t="s">
        <v>62</v>
      </c>
      <c r="B4" s="681"/>
      <c r="C4" s="682"/>
      <c r="D4" s="685" t="s">
        <v>64</v>
      </c>
      <c r="E4" s="686"/>
      <c r="F4" s="685" t="s">
        <v>65</v>
      </c>
      <c r="G4" s="686"/>
      <c r="H4" s="685" t="s">
        <v>66</v>
      </c>
      <c r="I4" s="686"/>
      <c r="J4" s="685" t="s">
        <v>67</v>
      </c>
      <c r="K4" s="686"/>
      <c r="L4" s="679" t="s">
        <v>365</v>
      </c>
      <c r="M4" s="680"/>
      <c r="O4" s="702" t="s">
        <v>559</v>
      </c>
      <c r="P4" s="703"/>
      <c r="Q4" s="704"/>
      <c r="R4" s="693" t="s">
        <v>64</v>
      </c>
      <c r="S4" s="707"/>
      <c r="T4" s="693" t="s">
        <v>432</v>
      </c>
      <c r="U4" s="707"/>
      <c r="V4" s="693" t="s">
        <v>66</v>
      </c>
      <c r="W4" s="707"/>
      <c r="X4" s="693" t="s">
        <v>67</v>
      </c>
      <c r="Y4" s="707"/>
      <c r="Z4" s="693" t="s">
        <v>365</v>
      </c>
      <c r="AA4" s="694"/>
    </row>
    <row r="5" spans="1:27" ht="31.5" customHeight="1" thickBot="1">
      <c r="A5" s="683"/>
      <c r="B5" s="683"/>
      <c r="C5" s="684"/>
      <c r="D5" s="429" t="s">
        <v>68</v>
      </c>
      <c r="E5" s="429" t="s">
        <v>69</v>
      </c>
      <c r="F5" s="429" t="s">
        <v>68</v>
      </c>
      <c r="G5" s="430" t="s">
        <v>69</v>
      </c>
      <c r="H5" s="431" t="s">
        <v>68</v>
      </c>
      <c r="I5" s="432" t="s">
        <v>69</v>
      </c>
      <c r="J5" s="431" t="s">
        <v>68</v>
      </c>
      <c r="K5" s="432" t="s">
        <v>69</v>
      </c>
      <c r="L5" s="431" t="s">
        <v>68</v>
      </c>
      <c r="M5" s="432" t="s">
        <v>69</v>
      </c>
      <c r="O5" s="705"/>
      <c r="P5" s="705"/>
      <c r="Q5" s="706"/>
      <c r="R5" s="514" t="s">
        <v>68</v>
      </c>
      <c r="S5" s="514" t="s">
        <v>69</v>
      </c>
      <c r="T5" s="514" t="s">
        <v>68</v>
      </c>
      <c r="U5" s="514" t="s">
        <v>69</v>
      </c>
      <c r="V5" s="514" t="s">
        <v>68</v>
      </c>
      <c r="W5" s="515" t="s">
        <v>69</v>
      </c>
      <c r="X5" s="516" t="s">
        <v>68</v>
      </c>
      <c r="Y5" s="517" t="s">
        <v>69</v>
      </c>
      <c r="Z5" s="516" t="s">
        <v>68</v>
      </c>
      <c r="AA5" s="517" t="s">
        <v>69</v>
      </c>
    </row>
    <row r="6" spans="1:27" s="32" customFormat="1" ht="9.75" customHeight="1">
      <c r="C6" s="40"/>
      <c r="D6" s="41"/>
      <c r="E6" s="41" t="s">
        <v>70</v>
      </c>
      <c r="F6" s="41"/>
      <c r="G6" s="41" t="s">
        <v>70</v>
      </c>
      <c r="H6" s="42"/>
      <c r="I6" s="43" t="s">
        <v>70</v>
      </c>
      <c r="J6" s="42"/>
      <c r="K6" s="43" t="s">
        <v>70</v>
      </c>
      <c r="L6" s="42"/>
      <c r="M6" s="43" t="s">
        <v>70</v>
      </c>
      <c r="O6" s="548"/>
      <c r="P6" s="548"/>
      <c r="Q6" s="555"/>
      <c r="R6" s="556"/>
      <c r="S6" s="556" t="s">
        <v>70</v>
      </c>
      <c r="T6" s="556"/>
      <c r="U6" s="556" t="s">
        <v>70</v>
      </c>
      <c r="V6" s="556"/>
      <c r="W6" s="556" t="s">
        <v>70</v>
      </c>
      <c r="X6" s="557"/>
      <c r="Y6" s="558" t="s">
        <v>70</v>
      </c>
      <c r="Z6" s="557"/>
      <c r="AA6" s="558" t="s">
        <v>70</v>
      </c>
    </row>
    <row r="7" spans="1:27" s="31" customFormat="1" ht="9.75" customHeight="1">
      <c r="A7" s="689" t="s">
        <v>71</v>
      </c>
      <c r="B7" s="689"/>
      <c r="C7" s="690"/>
      <c r="D7" s="44">
        <v>60831</v>
      </c>
      <c r="E7" s="45">
        <v>100</v>
      </c>
      <c r="F7" s="46">
        <v>59732</v>
      </c>
      <c r="G7" s="45">
        <v>100</v>
      </c>
      <c r="H7" s="46">
        <v>59282</v>
      </c>
      <c r="I7" s="45">
        <v>100</v>
      </c>
      <c r="J7" s="46">
        <v>58195</v>
      </c>
      <c r="K7" s="45">
        <v>100</v>
      </c>
      <c r="L7" s="433">
        <v>56698</v>
      </c>
      <c r="M7" s="434">
        <v>100</v>
      </c>
      <c r="O7" s="695" t="s">
        <v>71</v>
      </c>
      <c r="P7" s="696"/>
      <c r="Q7" s="697"/>
      <c r="R7" s="559"/>
      <c r="S7" s="560"/>
      <c r="T7" s="559"/>
      <c r="U7" s="560"/>
      <c r="V7" s="561"/>
      <c r="W7" s="560"/>
      <c r="X7" s="561"/>
      <c r="Y7" s="560"/>
      <c r="Z7" s="562">
        <v>56491</v>
      </c>
      <c r="AA7" s="563">
        <v>100</v>
      </c>
    </row>
    <row r="8" spans="1:27" s="31" customFormat="1" ht="9.75" customHeight="1">
      <c r="B8" s="691" t="s">
        <v>72</v>
      </c>
      <c r="C8" s="692"/>
      <c r="D8" s="44"/>
      <c r="E8" s="45"/>
      <c r="F8" s="46"/>
      <c r="G8" s="45"/>
      <c r="H8" s="46"/>
      <c r="I8" s="45"/>
      <c r="J8" s="46"/>
      <c r="K8" s="45"/>
      <c r="L8" s="433"/>
      <c r="M8" s="434"/>
      <c r="O8" s="564"/>
      <c r="P8" s="698" t="s">
        <v>72</v>
      </c>
      <c r="Q8" s="699"/>
      <c r="R8" s="559"/>
      <c r="S8" s="560"/>
      <c r="T8" s="559"/>
      <c r="U8" s="560"/>
      <c r="V8" s="561"/>
      <c r="W8" s="560"/>
      <c r="X8" s="561"/>
      <c r="Y8" s="560"/>
      <c r="Z8" s="562"/>
      <c r="AA8" s="563"/>
    </row>
    <row r="9" spans="1:27" s="31" customFormat="1" ht="9.75" customHeight="1">
      <c r="A9" s="47"/>
      <c r="B9" s="48">
        <v>58000</v>
      </c>
      <c r="C9" s="49"/>
      <c r="D9" s="50" t="s">
        <v>73</v>
      </c>
      <c r="E9" s="51" t="s">
        <v>73</v>
      </c>
      <c r="F9" s="50" t="s">
        <v>73</v>
      </c>
      <c r="G9" s="51" t="s">
        <v>73</v>
      </c>
      <c r="H9" s="46">
        <v>119</v>
      </c>
      <c r="I9" s="45">
        <v>0.2</v>
      </c>
      <c r="J9" s="46">
        <v>105</v>
      </c>
      <c r="K9" s="45">
        <v>0.18</v>
      </c>
      <c r="L9" s="433">
        <v>188</v>
      </c>
      <c r="M9" s="434">
        <v>0.33</v>
      </c>
      <c r="O9" s="565"/>
      <c r="P9" s="566">
        <v>58000</v>
      </c>
      <c r="Q9" s="567"/>
      <c r="R9" s="568" t="s">
        <v>370</v>
      </c>
      <c r="S9" s="569" t="s">
        <v>370</v>
      </c>
      <c r="T9" s="568" t="s">
        <v>370</v>
      </c>
      <c r="U9" s="569" t="s">
        <v>370</v>
      </c>
      <c r="V9" s="568" t="s">
        <v>370</v>
      </c>
      <c r="W9" s="569" t="s">
        <v>370</v>
      </c>
      <c r="X9" s="568" t="s">
        <v>370</v>
      </c>
      <c r="Y9" s="569" t="s">
        <v>370</v>
      </c>
      <c r="Z9" s="562">
        <v>183</v>
      </c>
      <c r="AA9" s="563">
        <v>0.32</v>
      </c>
    </row>
    <row r="10" spans="1:27" s="31" customFormat="1" ht="9.75" customHeight="1">
      <c r="A10" s="47"/>
      <c r="B10" s="48">
        <v>68000</v>
      </c>
      <c r="C10" s="49"/>
      <c r="D10" s="50" t="s">
        <v>73</v>
      </c>
      <c r="E10" s="51" t="s">
        <v>73</v>
      </c>
      <c r="F10" s="50" t="s">
        <v>73</v>
      </c>
      <c r="G10" s="51" t="s">
        <v>73</v>
      </c>
      <c r="H10" s="46">
        <v>63</v>
      </c>
      <c r="I10" s="45">
        <v>0.11</v>
      </c>
      <c r="J10" s="46">
        <v>50</v>
      </c>
      <c r="K10" s="45">
        <v>0.09</v>
      </c>
      <c r="L10" s="433">
        <v>30</v>
      </c>
      <c r="M10" s="434">
        <v>0.05</v>
      </c>
      <c r="O10" s="565"/>
      <c r="P10" s="566">
        <v>68000</v>
      </c>
      <c r="Q10" s="567"/>
      <c r="R10" s="568" t="s">
        <v>370</v>
      </c>
      <c r="S10" s="569" t="s">
        <v>370</v>
      </c>
      <c r="T10" s="568" t="s">
        <v>370</v>
      </c>
      <c r="U10" s="569" t="s">
        <v>370</v>
      </c>
      <c r="V10" s="568" t="s">
        <v>370</v>
      </c>
      <c r="W10" s="569" t="s">
        <v>370</v>
      </c>
      <c r="X10" s="568" t="s">
        <v>370</v>
      </c>
      <c r="Y10" s="569" t="s">
        <v>370</v>
      </c>
      <c r="Z10" s="562">
        <v>29</v>
      </c>
      <c r="AA10" s="563">
        <v>0.05</v>
      </c>
    </row>
    <row r="11" spans="1:27" s="31" customFormat="1" ht="9.75" customHeight="1">
      <c r="A11" s="47"/>
      <c r="B11" s="48">
        <v>78000</v>
      </c>
      <c r="C11" s="49"/>
      <c r="D11" s="50" t="s">
        <v>73</v>
      </c>
      <c r="E11" s="51" t="s">
        <v>73</v>
      </c>
      <c r="F11" s="50" t="s">
        <v>73</v>
      </c>
      <c r="G11" s="51" t="s">
        <v>73</v>
      </c>
      <c r="H11" s="46">
        <v>73</v>
      </c>
      <c r="I11" s="45">
        <v>0.12</v>
      </c>
      <c r="J11" s="46">
        <v>60</v>
      </c>
      <c r="K11" s="45">
        <v>0.1</v>
      </c>
      <c r="L11" s="433">
        <v>94</v>
      </c>
      <c r="M11" s="434">
        <v>0.17</v>
      </c>
      <c r="O11" s="565"/>
      <c r="P11" s="566">
        <v>78000</v>
      </c>
      <c r="Q11" s="567"/>
      <c r="R11" s="568" t="s">
        <v>370</v>
      </c>
      <c r="S11" s="569" t="s">
        <v>370</v>
      </c>
      <c r="T11" s="568" t="s">
        <v>370</v>
      </c>
      <c r="U11" s="569" t="s">
        <v>370</v>
      </c>
      <c r="V11" s="568" t="s">
        <v>370</v>
      </c>
      <c r="W11" s="569" t="s">
        <v>370</v>
      </c>
      <c r="X11" s="568" t="s">
        <v>370</v>
      </c>
      <c r="Y11" s="569" t="s">
        <v>370</v>
      </c>
      <c r="Z11" s="562">
        <v>92</v>
      </c>
      <c r="AA11" s="563">
        <v>0.16</v>
      </c>
    </row>
    <row r="12" spans="1:27" s="31" customFormat="1" ht="9.75" customHeight="1">
      <c r="A12" s="47"/>
      <c r="B12" s="48">
        <v>88000</v>
      </c>
      <c r="C12" s="49"/>
      <c r="D12" s="50" t="s">
        <v>73</v>
      </c>
      <c r="E12" s="51" t="s">
        <v>73</v>
      </c>
      <c r="F12" s="50" t="s">
        <v>73</v>
      </c>
      <c r="G12" s="51" t="s">
        <v>73</v>
      </c>
      <c r="H12" s="46">
        <v>97</v>
      </c>
      <c r="I12" s="45">
        <v>0.16</v>
      </c>
      <c r="J12" s="46">
        <v>104</v>
      </c>
      <c r="K12" s="45">
        <v>0.18</v>
      </c>
      <c r="L12" s="433">
        <v>61</v>
      </c>
      <c r="M12" s="434">
        <v>0.11</v>
      </c>
      <c r="O12" s="565"/>
      <c r="P12" s="566">
        <v>88000</v>
      </c>
      <c r="Q12" s="567"/>
      <c r="R12" s="568" t="s">
        <v>370</v>
      </c>
      <c r="S12" s="569" t="s">
        <v>370</v>
      </c>
      <c r="T12" s="568" t="s">
        <v>370</v>
      </c>
      <c r="U12" s="569" t="s">
        <v>370</v>
      </c>
      <c r="V12" s="568" t="s">
        <v>370</v>
      </c>
      <c r="W12" s="569" t="s">
        <v>370</v>
      </c>
      <c r="X12" s="568" t="s">
        <v>370</v>
      </c>
      <c r="Y12" s="569" t="s">
        <v>370</v>
      </c>
      <c r="Z12" s="562">
        <v>59</v>
      </c>
      <c r="AA12" s="563">
        <v>0.1</v>
      </c>
    </row>
    <row r="13" spans="1:27" s="31" customFormat="1" ht="9.75" customHeight="1">
      <c r="A13" s="47"/>
      <c r="B13" s="48">
        <v>98000</v>
      </c>
      <c r="C13" s="52"/>
      <c r="D13" s="50" t="s">
        <v>73</v>
      </c>
      <c r="E13" s="51" t="s">
        <v>73</v>
      </c>
      <c r="F13" s="50" t="s">
        <v>73</v>
      </c>
      <c r="G13" s="51" t="s">
        <v>73</v>
      </c>
      <c r="H13" s="46" t="s">
        <v>73</v>
      </c>
      <c r="I13" s="45" t="s">
        <v>73</v>
      </c>
      <c r="J13" s="45" t="s">
        <v>73</v>
      </c>
      <c r="K13" s="45" t="s">
        <v>73</v>
      </c>
      <c r="L13" s="433">
        <v>837</v>
      </c>
      <c r="M13" s="434">
        <v>1.48</v>
      </c>
      <c r="O13" s="565"/>
      <c r="P13" s="566">
        <v>98000</v>
      </c>
      <c r="Q13" s="570"/>
      <c r="R13" s="568" t="s">
        <v>370</v>
      </c>
      <c r="S13" s="569" t="s">
        <v>370</v>
      </c>
      <c r="T13" s="568" t="s">
        <v>370</v>
      </c>
      <c r="U13" s="569" t="s">
        <v>370</v>
      </c>
      <c r="V13" s="568" t="s">
        <v>370</v>
      </c>
      <c r="W13" s="569" t="s">
        <v>370</v>
      </c>
      <c r="X13" s="568" t="s">
        <v>370</v>
      </c>
      <c r="Y13" s="569" t="s">
        <v>370</v>
      </c>
      <c r="Z13" s="562">
        <v>820</v>
      </c>
      <c r="AA13" s="563">
        <v>1.45</v>
      </c>
    </row>
    <row r="14" spans="1:27" s="31" customFormat="1" ht="9.75" customHeight="1">
      <c r="A14" s="47"/>
      <c r="B14" s="48"/>
      <c r="C14" s="52"/>
      <c r="D14" s="50"/>
      <c r="E14" s="51"/>
      <c r="F14" s="50"/>
      <c r="G14" s="51"/>
      <c r="H14" s="46"/>
      <c r="I14" s="45"/>
      <c r="J14" s="46"/>
      <c r="K14" s="45"/>
      <c r="L14" s="433"/>
      <c r="M14" s="434"/>
      <c r="O14" s="47"/>
      <c r="P14" s="48"/>
      <c r="Q14" s="52"/>
      <c r="R14" s="50"/>
      <c r="S14" s="51"/>
      <c r="T14" s="50"/>
      <c r="U14" s="51"/>
      <c r="V14" s="50"/>
      <c r="W14" s="51"/>
      <c r="X14" s="46"/>
      <c r="Y14" s="45"/>
      <c r="Z14" s="439"/>
      <c r="AA14" s="434"/>
    </row>
    <row r="15" spans="1:27" s="31" customFormat="1" ht="9.75" customHeight="1">
      <c r="A15" s="689" t="s">
        <v>74</v>
      </c>
      <c r="B15" s="689"/>
      <c r="C15" s="690"/>
      <c r="D15" s="50" t="s">
        <v>73</v>
      </c>
      <c r="E15" s="51" t="s">
        <v>73</v>
      </c>
      <c r="F15" s="50" t="s">
        <v>73</v>
      </c>
      <c r="G15" s="51" t="s">
        <v>73</v>
      </c>
      <c r="H15" s="46">
        <v>352</v>
      </c>
      <c r="I15" s="45">
        <v>0.59</v>
      </c>
      <c r="J15" s="46">
        <v>319</v>
      </c>
      <c r="K15" s="45">
        <v>0.55000000000000004</v>
      </c>
      <c r="L15" s="433">
        <v>1210</v>
      </c>
      <c r="M15" s="434">
        <v>2.13</v>
      </c>
      <c r="O15" s="689" t="s">
        <v>74</v>
      </c>
      <c r="P15" s="700"/>
      <c r="Q15" s="701"/>
      <c r="R15" s="50" t="s">
        <v>370</v>
      </c>
      <c r="S15" s="51" t="s">
        <v>370</v>
      </c>
      <c r="T15" s="50" t="s">
        <v>370</v>
      </c>
      <c r="U15" s="51" t="s">
        <v>370</v>
      </c>
      <c r="V15" s="50" t="s">
        <v>370</v>
      </c>
      <c r="W15" s="51" t="s">
        <v>370</v>
      </c>
      <c r="X15" s="50" t="s">
        <v>370</v>
      </c>
      <c r="Y15" s="51" t="s">
        <v>370</v>
      </c>
      <c r="Z15" s="433">
        <v>1183</v>
      </c>
      <c r="AA15" s="434">
        <v>2.09</v>
      </c>
    </row>
    <row r="16" spans="1:27" s="31" customFormat="1" ht="9.75" customHeight="1">
      <c r="A16" s="47"/>
      <c r="B16" s="48"/>
      <c r="C16" s="52"/>
      <c r="D16" s="50"/>
      <c r="E16" s="51"/>
      <c r="F16" s="50"/>
      <c r="G16" s="51"/>
      <c r="H16" s="46"/>
      <c r="I16" s="45"/>
      <c r="J16" s="46"/>
      <c r="K16" s="45"/>
      <c r="L16" s="433"/>
      <c r="M16" s="434"/>
      <c r="O16" s="47"/>
      <c r="P16" s="48"/>
      <c r="Q16" s="52"/>
      <c r="R16" s="50"/>
      <c r="S16" s="51"/>
      <c r="T16" s="50"/>
      <c r="U16" s="51"/>
      <c r="V16" s="50"/>
      <c r="W16" s="51"/>
      <c r="X16" s="46"/>
      <c r="Y16" s="45"/>
      <c r="Z16" s="439"/>
      <c r="AA16" s="434"/>
    </row>
    <row r="17" spans="1:27" s="31" customFormat="1" ht="9.75" customHeight="1">
      <c r="A17" s="47"/>
      <c r="B17" s="48">
        <v>104000</v>
      </c>
      <c r="C17" s="52"/>
      <c r="D17" s="44">
        <v>1208</v>
      </c>
      <c r="E17" s="45">
        <v>1.99</v>
      </c>
      <c r="F17" s="46">
        <v>1217</v>
      </c>
      <c r="G17" s="45">
        <v>2.04</v>
      </c>
      <c r="H17" s="46">
        <v>914</v>
      </c>
      <c r="I17" s="45">
        <v>1.54</v>
      </c>
      <c r="J17" s="46">
        <v>878</v>
      </c>
      <c r="K17" s="45">
        <v>1.51</v>
      </c>
      <c r="L17" s="433">
        <v>167</v>
      </c>
      <c r="M17" s="434">
        <v>0.28999999999999998</v>
      </c>
      <c r="O17" s="47"/>
      <c r="P17" s="48">
        <v>104000</v>
      </c>
      <c r="Q17" s="52"/>
      <c r="R17" s="50" t="s">
        <v>370</v>
      </c>
      <c r="S17" s="51" t="s">
        <v>370</v>
      </c>
      <c r="T17" s="50" t="s">
        <v>370</v>
      </c>
      <c r="U17" s="51" t="s">
        <v>370</v>
      </c>
      <c r="V17" s="50" t="s">
        <v>370</v>
      </c>
      <c r="W17" s="51" t="s">
        <v>370</v>
      </c>
      <c r="X17" s="50" t="s">
        <v>370</v>
      </c>
      <c r="Y17" s="51" t="s">
        <v>370</v>
      </c>
      <c r="Z17" s="433">
        <v>165</v>
      </c>
      <c r="AA17" s="434">
        <v>0.28999999999999998</v>
      </c>
    </row>
    <row r="18" spans="1:27" s="31" customFormat="1" ht="9.75" customHeight="1">
      <c r="A18" s="47"/>
      <c r="B18" s="48">
        <v>110000</v>
      </c>
      <c r="C18" s="52"/>
      <c r="D18" s="44">
        <v>128</v>
      </c>
      <c r="E18" s="45">
        <v>0.21</v>
      </c>
      <c r="F18" s="46">
        <v>194</v>
      </c>
      <c r="G18" s="45">
        <v>0.32</v>
      </c>
      <c r="H18" s="46">
        <v>182</v>
      </c>
      <c r="I18" s="45">
        <v>0.31</v>
      </c>
      <c r="J18" s="46">
        <v>164</v>
      </c>
      <c r="K18" s="45">
        <v>0.28000000000000003</v>
      </c>
      <c r="L18" s="433">
        <v>219</v>
      </c>
      <c r="M18" s="434">
        <v>0.39</v>
      </c>
      <c r="O18" s="47"/>
      <c r="P18" s="48">
        <v>110000</v>
      </c>
      <c r="Q18" s="52"/>
      <c r="R18" s="50" t="s">
        <v>370</v>
      </c>
      <c r="S18" s="51" t="s">
        <v>370</v>
      </c>
      <c r="T18" s="50" t="s">
        <v>370</v>
      </c>
      <c r="U18" s="51" t="s">
        <v>370</v>
      </c>
      <c r="V18" s="50" t="s">
        <v>370</v>
      </c>
      <c r="W18" s="51" t="s">
        <v>370</v>
      </c>
      <c r="X18" s="50" t="s">
        <v>370</v>
      </c>
      <c r="Y18" s="51" t="s">
        <v>370</v>
      </c>
      <c r="Z18" s="433">
        <v>218</v>
      </c>
      <c r="AA18" s="434">
        <v>0.39</v>
      </c>
    </row>
    <row r="19" spans="1:27" s="31" customFormat="1" ht="9.75" customHeight="1">
      <c r="A19" s="47"/>
      <c r="B19" s="48">
        <v>118000</v>
      </c>
      <c r="C19" s="52"/>
      <c r="D19" s="44">
        <v>248</v>
      </c>
      <c r="E19" s="45">
        <v>0.41</v>
      </c>
      <c r="F19" s="46">
        <v>222</v>
      </c>
      <c r="G19" s="45">
        <v>0.37</v>
      </c>
      <c r="H19" s="46">
        <v>191</v>
      </c>
      <c r="I19" s="45">
        <v>0.32</v>
      </c>
      <c r="J19" s="46">
        <v>208</v>
      </c>
      <c r="K19" s="45">
        <v>0.36</v>
      </c>
      <c r="L19" s="433">
        <v>304</v>
      </c>
      <c r="M19" s="434">
        <v>0.54</v>
      </c>
      <c r="O19" s="47"/>
      <c r="P19" s="48">
        <v>118000</v>
      </c>
      <c r="Q19" s="52"/>
      <c r="R19" s="50" t="s">
        <v>370</v>
      </c>
      <c r="S19" s="51" t="s">
        <v>370</v>
      </c>
      <c r="T19" s="50" t="s">
        <v>370</v>
      </c>
      <c r="U19" s="51" t="s">
        <v>370</v>
      </c>
      <c r="V19" s="50" t="s">
        <v>370</v>
      </c>
      <c r="W19" s="51" t="s">
        <v>370</v>
      </c>
      <c r="X19" s="50" t="s">
        <v>370</v>
      </c>
      <c r="Y19" s="51" t="s">
        <v>370</v>
      </c>
      <c r="Z19" s="433">
        <v>298</v>
      </c>
      <c r="AA19" s="434">
        <v>0.53</v>
      </c>
    </row>
    <row r="20" spans="1:27" s="31" customFormat="1" ht="9.75" customHeight="1">
      <c r="A20" s="47"/>
      <c r="B20" s="48">
        <v>126000</v>
      </c>
      <c r="C20" s="52"/>
      <c r="D20" s="44">
        <v>415</v>
      </c>
      <c r="E20" s="45">
        <v>0.68</v>
      </c>
      <c r="F20" s="46">
        <v>303</v>
      </c>
      <c r="G20" s="45">
        <v>0.51</v>
      </c>
      <c r="H20" s="46">
        <v>328</v>
      </c>
      <c r="I20" s="45">
        <v>0.55000000000000004</v>
      </c>
      <c r="J20" s="46">
        <v>296</v>
      </c>
      <c r="K20" s="45">
        <v>0.51</v>
      </c>
      <c r="L20" s="433">
        <v>154</v>
      </c>
      <c r="M20" s="434">
        <v>0.27</v>
      </c>
      <c r="O20" s="47"/>
      <c r="P20" s="48">
        <v>126000</v>
      </c>
      <c r="Q20" s="52"/>
      <c r="R20" s="50" t="s">
        <v>370</v>
      </c>
      <c r="S20" s="51" t="s">
        <v>370</v>
      </c>
      <c r="T20" s="50" t="s">
        <v>370</v>
      </c>
      <c r="U20" s="51" t="s">
        <v>370</v>
      </c>
      <c r="V20" s="50" t="s">
        <v>370</v>
      </c>
      <c r="W20" s="51" t="s">
        <v>370</v>
      </c>
      <c r="X20" s="50" t="s">
        <v>370</v>
      </c>
      <c r="Y20" s="51" t="s">
        <v>370</v>
      </c>
      <c r="Z20" s="433">
        <v>153</v>
      </c>
      <c r="AA20" s="434">
        <v>0.27</v>
      </c>
    </row>
    <row r="21" spans="1:27" s="31" customFormat="1" ht="9.75" customHeight="1">
      <c r="A21" s="47"/>
      <c r="B21" s="48">
        <v>134000</v>
      </c>
      <c r="C21" s="52"/>
      <c r="D21" s="44">
        <v>246</v>
      </c>
      <c r="E21" s="45">
        <v>0.4</v>
      </c>
      <c r="F21" s="46">
        <v>243</v>
      </c>
      <c r="G21" s="45">
        <v>0.41</v>
      </c>
      <c r="H21" s="46">
        <v>193</v>
      </c>
      <c r="I21" s="45">
        <v>0.33</v>
      </c>
      <c r="J21" s="46">
        <v>266</v>
      </c>
      <c r="K21" s="45">
        <v>0.46</v>
      </c>
      <c r="L21" s="433">
        <v>360</v>
      </c>
      <c r="M21" s="434">
        <v>0.63</v>
      </c>
      <c r="O21" s="47"/>
      <c r="P21" s="48">
        <v>134000</v>
      </c>
      <c r="Q21" s="52"/>
      <c r="R21" s="50" t="s">
        <v>370</v>
      </c>
      <c r="S21" s="51" t="s">
        <v>370</v>
      </c>
      <c r="T21" s="50" t="s">
        <v>370</v>
      </c>
      <c r="U21" s="51" t="s">
        <v>370</v>
      </c>
      <c r="V21" s="50" t="s">
        <v>370</v>
      </c>
      <c r="W21" s="51" t="s">
        <v>370</v>
      </c>
      <c r="X21" s="50" t="s">
        <v>370</v>
      </c>
      <c r="Y21" s="51" t="s">
        <v>370</v>
      </c>
      <c r="Z21" s="433">
        <v>351</v>
      </c>
      <c r="AA21" s="434">
        <v>0.62</v>
      </c>
    </row>
    <row r="22" spans="1:27" s="31" customFormat="1" ht="9.75" customHeight="1">
      <c r="A22" s="47"/>
      <c r="B22" s="48"/>
      <c r="C22" s="52"/>
      <c r="D22" s="44"/>
      <c r="E22" s="45"/>
      <c r="F22" s="46"/>
      <c r="G22" s="45"/>
      <c r="H22" s="46"/>
      <c r="I22" s="45"/>
      <c r="J22" s="46"/>
      <c r="K22" s="45"/>
      <c r="L22" s="433"/>
      <c r="M22" s="434"/>
      <c r="O22" s="47"/>
      <c r="P22" s="48"/>
      <c r="Q22" s="52"/>
      <c r="R22" s="50"/>
      <c r="S22" s="51"/>
      <c r="T22" s="50"/>
      <c r="U22" s="51"/>
      <c r="V22" s="50"/>
      <c r="W22" s="51"/>
      <c r="X22" s="46"/>
      <c r="Y22" s="45"/>
      <c r="Z22" s="433"/>
      <c r="AA22" s="434"/>
    </row>
    <row r="23" spans="1:27" s="31" customFormat="1" ht="9.75" customHeight="1">
      <c r="A23" s="689" t="s">
        <v>74</v>
      </c>
      <c r="B23" s="689"/>
      <c r="C23" s="690"/>
      <c r="D23" s="44">
        <v>2245</v>
      </c>
      <c r="E23" s="45">
        <v>3.69</v>
      </c>
      <c r="F23" s="44">
        <v>2179</v>
      </c>
      <c r="G23" s="45">
        <v>3.65</v>
      </c>
      <c r="H23" s="46">
        <v>1808</v>
      </c>
      <c r="I23" s="45">
        <v>3.05</v>
      </c>
      <c r="J23" s="46">
        <v>1812</v>
      </c>
      <c r="K23" s="45">
        <v>3.11</v>
      </c>
      <c r="L23" s="433">
        <v>1204</v>
      </c>
      <c r="M23" s="434">
        <v>2.12</v>
      </c>
      <c r="O23" s="689" t="s">
        <v>74</v>
      </c>
      <c r="P23" s="700"/>
      <c r="Q23" s="701"/>
      <c r="R23" s="50" t="s">
        <v>370</v>
      </c>
      <c r="S23" s="51" t="s">
        <v>370</v>
      </c>
      <c r="T23" s="50" t="s">
        <v>370</v>
      </c>
      <c r="U23" s="51" t="s">
        <v>370</v>
      </c>
      <c r="V23" s="50" t="s">
        <v>370</v>
      </c>
      <c r="W23" s="51" t="s">
        <v>370</v>
      </c>
      <c r="X23" s="50" t="s">
        <v>370</v>
      </c>
      <c r="Y23" s="51" t="s">
        <v>370</v>
      </c>
      <c r="Z23" s="433">
        <v>1185</v>
      </c>
      <c r="AA23" s="434">
        <v>2.1</v>
      </c>
    </row>
    <row r="24" spans="1:27" s="31" customFormat="1" ht="9.75" customHeight="1">
      <c r="A24" s="47"/>
      <c r="B24" s="48"/>
      <c r="C24" s="52"/>
      <c r="D24" s="44"/>
      <c r="E24" s="45"/>
      <c r="F24" s="46"/>
      <c r="G24" s="45"/>
      <c r="H24" s="46"/>
      <c r="I24" s="45"/>
      <c r="J24" s="46"/>
      <c r="K24" s="45"/>
      <c r="L24" s="433"/>
      <c r="M24" s="434"/>
      <c r="O24" s="47"/>
      <c r="P24" s="48"/>
      <c r="Q24" s="52"/>
      <c r="R24" s="44"/>
      <c r="S24" s="45"/>
      <c r="T24" s="44"/>
      <c r="U24" s="45"/>
      <c r="V24" s="46"/>
      <c r="W24" s="45"/>
      <c r="X24" s="46"/>
      <c r="Y24" s="45"/>
      <c r="Z24" s="433"/>
      <c r="AA24" s="434"/>
    </row>
    <row r="25" spans="1:27" s="31" customFormat="1" ht="9.75" customHeight="1">
      <c r="A25" s="47"/>
      <c r="B25" s="48">
        <v>142000</v>
      </c>
      <c r="C25" s="52"/>
      <c r="D25" s="44">
        <v>402</v>
      </c>
      <c r="E25" s="45">
        <v>0.66</v>
      </c>
      <c r="F25" s="46">
        <v>307</v>
      </c>
      <c r="G25" s="45">
        <v>0.51</v>
      </c>
      <c r="H25" s="46">
        <v>291</v>
      </c>
      <c r="I25" s="45">
        <v>0.49</v>
      </c>
      <c r="J25" s="46">
        <v>286</v>
      </c>
      <c r="K25" s="45">
        <v>0.49</v>
      </c>
      <c r="L25" s="433">
        <v>256</v>
      </c>
      <c r="M25" s="434">
        <v>0.45</v>
      </c>
      <c r="O25" s="47"/>
      <c r="P25" s="48">
        <v>142000</v>
      </c>
      <c r="Q25" s="52"/>
      <c r="R25" s="50" t="s">
        <v>370</v>
      </c>
      <c r="S25" s="51" t="s">
        <v>370</v>
      </c>
      <c r="T25" s="50" t="s">
        <v>370</v>
      </c>
      <c r="U25" s="51" t="s">
        <v>370</v>
      </c>
      <c r="V25" s="50" t="s">
        <v>370</v>
      </c>
      <c r="W25" s="51" t="s">
        <v>370</v>
      </c>
      <c r="X25" s="50" t="s">
        <v>370</v>
      </c>
      <c r="Y25" s="51" t="s">
        <v>370</v>
      </c>
      <c r="Z25" s="433">
        <v>250</v>
      </c>
      <c r="AA25" s="434">
        <v>0.44</v>
      </c>
    </row>
    <row r="26" spans="1:27" s="31" customFormat="1" ht="9.75" customHeight="1">
      <c r="A26" s="47"/>
      <c r="B26" s="48">
        <v>150000</v>
      </c>
      <c r="C26" s="52"/>
      <c r="D26" s="44">
        <v>310</v>
      </c>
      <c r="E26" s="45">
        <v>0.51</v>
      </c>
      <c r="F26" s="46">
        <v>388</v>
      </c>
      <c r="G26" s="45">
        <v>0.65</v>
      </c>
      <c r="H26" s="46">
        <v>276</v>
      </c>
      <c r="I26" s="45">
        <v>0.47</v>
      </c>
      <c r="J26" s="46">
        <v>236</v>
      </c>
      <c r="K26" s="45">
        <v>0.41</v>
      </c>
      <c r="L26" s="433">
        <v>880</v>
      </c>
      <c r="M26" s="434">
        <v>1.55</v>
      </c>
      <c r="O26" s="47"/>
      <c r="P26" s="48">
        <v>150000</v>
      </c>
      <c r="Q26" s="52"/>
      <c r="R26" s="50" t="s">
        <v>370</v>
      </c>
      <c r="S26" s="51" t="s">
        <v>370</v>
      </c>
      <c r="T26" s="50" t="s">
        <v>370</v>
      </c>
      <c r="U26" s="51" t="s">
        <v>370</v>
      </c>
      <c r="V26" s="50" t="s">
        <v>370</v>
      </c>
      <c r="W26" s="51" t="s">
        <v>370</v>
      </c>
      <c r="X26" s="50" t="s">
        <v>370</v>
      </c>
      <c r="Y26" s="51" t="s">
        <v>370</v>
      </c>
      <c r="Z26" s="433">
        <v>862</v>
      </c>
      <c r="AA26" s="434">
        <v>1.53</v>
      </c>
    </row>
    <row r="27" spans="1:27" s="31" customFormat="1" ht="9.75" customHeight="1">
      <c r="A27" s="47"/>
      <c r="B27" s="48">
        <v>160000</v>
      </c>
      <c r="C27" s="52"/>
      <c r="D27" s="44">
        <v>866</v>
      </c>
      <c r="E27" s="45">
        <v>1.42</v>
      </c>
      <c r="F27" s="46">
        <v>906</v>
      </c>
      <c r="G27" s="45">
        <v>1.52</v>
      </c>
      <c r="H27" s="46">
        <v>844</v>
      </c>
      <c r="I27" s="45">
        <v>1.42</v>
      </c>
      <c r="J27" s="46">
        <v>879</v>
      </c>
      <c r="K27" s="45">
        <v>1.51</v>
      </c>
      <c r="L27" s="433">
        <v>252</v>
      </c>
      <c r="M27" s="434">
        <v>0.44</v>
      </c>
      <c r="O27" s="47"/>
      <c r="P27" s="48">
        <v>160000</v>
      </c>
      <c r="Q27" s="52"/>
      <c r="R27" s="50" t="s">
        <v>370</v>
      </c>
      <c r="S27" s="51" t="s">
        <v>370</v>
      </c>
      <c r="T27" s="50" t="s">
        <v>370</v>
      </c>
      <c r="U27" s="51" t="s">
        <v>370</v>
      </c>
      <c r="V27" s="50" t="s">
        <v>370</v>
      </c>
      <c r="W27" s="51" t="s">
        <v>370</v>
      </c>
      <c r="X27" s="50" t="s">
        <v>370</v>
      </c>
      <c r="Y27" s="51" t="s">
        <v>370</v>
      </c>
      <c r="Z27" s="433">
        <v>247</v>
      </c>
      <c r="AA27" s="434">
        <v>0.44</v>
      </c>
    </row>
    <row r="28" spans="1:27" s="31" customFormat="1" ht="9.75" customHeight="1">
      <c r="A28" s="47"/>
      <c r="B28" s="48">
        <v>170000</v>
      </c>
      <c r="C28" s="52"/>
      <c r="D28" s="44">
        <v>387</v>
      </c>
      <c r="E28" s="45">
        <v>0.64</v>
      </c>
      <c r="F28" s="46">
        <v>373</v>
      </c>
      <c r="G28" s="45">
        <v>0.62</v>
      </c>
      <c r="H28" s="46">
        <v>321</v>
      </c>
      <c r="I28" s="45">
        <v>0.54</v>
      </c>
      <c r="J28" s="46">
        <v>282</v>
      </c>
      <c r="K28" s="45">
        <v>0.48</v>
      </c>
      <c r="L28" s="433">
        <v>494</v>
      </c>
      <c r="M28" s="434">
        <v>0.87</v>
      </c>
      <c r="O28" s="47"/>
      <c r="P28" s="48">
        <v>170000</v>
      </c>
      <c r="Q28" s="52"/>
      <c r="R28" s="50" t="s">
        <v>370</v>
      </c>
      <c r="S28" s="51" t="s">
        <v>370</v>
      </c>
      <c r="T28" s="50" t="s">
        <v>370</v>
      </c>
      <c r="U28" s="51" t="s">
        <v>370</v>
      </c>
      <c r="V28" s="50" t="s">
        <v>370</v>
      </c>
      <c r="W28" s="51" t="s">
        <v>370</v>
      </c>
      <c r="X28" s="50" t="s">
        <v>370</v>
      </c>
      <c r="Y28" s="51" t="s">
        <v>370</v>
      </c>
      <c r="Z28" s="433">
        <v>490</v>
      </c>
      <c r="AA28" s="434">
        <v>0.87</v>
      </c>
    </row>
    <row r="29" spans="1:27" s="31" customFormat="1" ht="9.75" customHeight="1">
      <c r="A29" s="47"/>
      <c r="B29" s="48">
        <v>180000</v>
      </c>
      <c r="C29" s="52"/>
      <c r="D29" s="44">
        <v>501</v>
      </c>
      <c r="E29" s="45">
        <v>0.82</v>
      </c>
      <c r="F29" s="46">
        <v>477</v>
      </c>
      <c r="G29" s="45">
        <v>0.8</v>
      </c>
      <c r="H29" s="46">
        <v>426</v>
      </c>
      <c r="I29" s="45">
        <v>0.72</v>
      </c>
      <c r="J29" s="46">
        <v>513</v>
      </c>
      <c r="K29" s="45">
        <v>0.88</v>
      </c>
      <c r="L29" s="433">
        <v>814</v>
      </c>
      <c r="M29" s="434">
        <v>1.44</v>
      </c>
      <c r="O29" s="47"/>
      <c r="P29" s="48">
        <v>180000</v>
      </c>
      <c r="Q29" s="52"/>
      <c r="R29" s="50" t="s">
        <v>370</v>
      </c>
      <c r="S29" s="51" t="s">
        <v>370</v>
      </c>
      <c r="T29" s="50" t="s">
        <v>370</v>
      </c>
      <c r="U29" s="51" t="s">
        <v>370</v>
      </c>
      <c r="V29" s="50" t="s">
        <v>370</v>
      </c>
      <c r="W29" s="51" t="s">
        <v>370</v>
      </c>
      <c r="X29" s="50" t="s">
        <v>370</v>
      </c>
      <c r="Y29" s="51" t="s">
        <v>370</v>
      </c>
      <c r="Z29" s="433">
        <v>804</v>
      </c>
      <c r="AA29" s="434">
        <v>1.42</v>
      </c>
    </row>
    <row r="30" spans="1:27" s="31" customFormat="1" ht="9.75" customHeight="1">
      <c r="A30" s="47"/>
      <c r="B30" s="48"/>
      <c r="C30" s="52"/>
      <c r="D30" s="44"/>
      <c r="E30" s="45"/>
      <c r="F30" s="46"/>
      <c r="G30" s="45"/>
      <c r="H30" s="46"/>
      <c r="I30" s="45"/>
      <c r="J30" s="46"/>
      <c r="K30" s="45"/>
      <c r="L30" s="433"/>
      <c r="M30" s="434"/>
      <c r="O30" s="47"/>
      <c r="P30" s="48"/>
      <c r="Q30" s="52"/>
      <c r="R30" s="50"/>
      <c r="S30" s="51"/>
      <c r="T30" s="50"/>
      <c r="U30" s="51"/>
      <c r="V30" s="50"/>
      <c r="W30" s="51"/>
      <c r="X30" s="46"/>
      <c r="Y30" s="45"/>
      <c r="Z30" s="433"/>
      <c r="AA30" s="434"/>
    </row>
    <row r="31" spans="1:27" s="31" customFormat="1" ht="9.75" customHeight="1">
      <c r="A31" s="689" t="s">
        <v>74</v>
      </c>
      <c r="B31" s="689"/>
      <c r="C31" s="690"/>
      <c r="D31" s="44">
        <v>2466</v>
      </c>
      <c r="E31" s="45">
        <v>4.05</v>
      </c>
      <c r="F31" s="44">
        <v>2451</v>
      </c>
      <c r="G31" s="45">
        <v>4.0999999999999996</v>
      </c>
      <c r="H31" s="46">
        <v>2158</v>
      </c>
      <c r="I31" s="45">
        <v>3.64</v>
      </c>
      <c r="J31" s="46">
        <v>2196</v>
      </c>
      <c r="K31" s="45">
        <v>3.77</v>
      </c>
      <c r="L31" s="433">
        <v>2696</v>
      </c>
      <c r="M31" s="434">
        <v>4.76</v>
      </c>
      <c r="O31" s="689" t="s">
        <v>74</v>
      </c>
      <c r="P31" s="700"/>
      <c r="Q31" s="701"/>
      <c r="R31" s="50" t="s">
        <v>370</v>
      </c>
      <c r="S31" s="51" t="s">
        <v>370</v>
      </c>
      <c r="T31" s="50" t="s">
        <v>370</v>
      </c>
      <c r="U31" s="51" t="s">
        <v>370</v>
      </c>
      <c r="V31" s="50" t="s">
        <v>370</v>
      </c>
      <c r="W31" s="51" t="s">
        <v>370</v>
      </c>
      <c r="X31" s="50" t="s">
        <v>370</v>
      </c>
      <c r="Y31" s="51" t="s">
        <v>370</v>
      </c>
      <c r="Z31" s="433">
        <v>2653</v>
      </c>
      <c r="AA31" s="434">
        <v>4.7</v>
      </c>
    </row>
    <row r="32" spans="1:27" s="31" customFormat="1" ht="9.75" customHeight="1">
      <c r="A32" s="47"/>
      <c r="B32" s="48"/>
      <c r="C32" s="52"/>
      <c r="D32" s="44"/>
      <c r="E32" s="45"/>
      <c r="F32" s="46"/>
      <c r="G32" s="45"/>
      <c r="H32" s="46"/>
      <c r="I32" s="45"/>
      <c r="J32" s="46"/>
      <c r="K32" s="45"/>
      <c r="L32" s="433"/>
      <c r="M32" s="434"/>
      <c r="O32" s="47"/>
      <c r="P32" s="48"/>
      <c r="Q32" s="52"/>
      <c r="R32" s="44"/>
      <c r="S32" s="45"/>
      <c r="T32" s="44"/>
      <c r="U32" s="45"/>
      <c r="V32" s="46"/>
      <c r="W32" s="45"/>
      <c r="X32" s="46"/>
      <c r="Y32" s="45"/>
      <c r="Z32" s="433"/>
      <c r="AA32" s="434"/>
    </row>
    <row r="33" spans="1:27" s="31" customFormat="1" ht="9.75" customHeight="1">
      <c r="A33" s="47"/>
      <c r="B33" s="48">
        <v>190000</v>
      </c>
      <c r="C33" s="53"/>
      <c r="D33" s="44">
        <v>1147</v>
      </c>
      <c r="E33" s="45">
        <v>1.89</v>
      </c>
      <c r="F33" s="46">
        <v>1107</v>
      </c>
      <c r="G33" s="45">
        <v>1.85</v>
      </c>
      <c r="H33" s="46">
        <v>1020</v>
      </c>
      <c r="I33" s="45">
        <v>1.72</v>
      </c>
      <c r="J33" s="46">
        <v>978</v>
      </c>
      <c r="K33" s="45">
        <v>1.68</v>
      </c>
      <c r="L33" s="433">
        <v>569</v>
      </c>
      <c r="M33" s="434">
        <v>1</v>
      </c>
      <c r="O33" s="47"/>
      <c r="P33" s="48">
        <v>190000</v>
      </c>
      <c r="Q33" s="53"/>
      <c r="R33" s="50" t="s">
        <v>370</v>
      </c>
      <c r="S33" s="51" t="s">
        <v>370</v>
      </c>
      <c r="T33" s="50" t="s">
        <v>370</v>
      </c>
      <c r="U33" s="51" t="s">
        <v>370</v>
      </c>
      <c r="V33" s="50" t="s">
        <v>370</v>
      </c>
      <c r="W33" s="51" t="s">
        <v>370</v>
      </c>
      <c r="X33" s="50" t="s">
        <v>370</v>
      </c>
      <c r="Y33" s="51" t="s">
        <v>370</v>
      </c>
      <c r="Z33" s="433">
        <v>565</v>
      </c>
      <c r="AA33" s="434">
        <v>1</v>
      </c>
    </row>
    <row r="34" spans="1:27" s="31" customFormat="1" ht="9.75" customHeight="1">
      <c r="A34" s="47"/>
      <c r="B34" s="48">
        <v>200000</v>
      </c>
      <c r="C34" s="500"/>
      <c r="D34" s="44">
        <v>834</v>
      </c>
      <c r="E34" s="45">
        <v>1.37</v>
      </c>
      <c r="F34" s="46">
        <v>730</v>
      </c>
      <c r="G34" s="45">
        <v>1.22</v>
      </c>
      <c r="H34" s="46">
        <v>582</v>
      </c>
      <c r="I34" s="45">
        <v>0.98</v>
      </c>
      <c r="J34" s="46">
        <v>588</v>
      </c>
      <c r="K34" s="45">
        <v>1.01</v>
      </c>
      <c r="L34" s="433">
        <v>1995</v>
      </c>
      <c r="M34" s="434">
        <v>3.52</v>
      </c>
      <c r="O34" s="47"/>
      <c r="P34" s="48">
        <v>200000</v>
      </c>
      <c r="Q34" s="542"/>
      <c r="R34" s="50" t="s">
        <v>370</v>
      </c>
      <c r="S34" s="51" t="s">
        <v>370</v>
      </c>
      <c r="T34" s="50" t="s">
        <v>370</v>
      </c>
      <c r="U34" s="51" t="s">
        <v>370</v>
      </c>
      <c r="V34" s="50" t="s">
        <v>370</v>
      </c>
      <c r="W34" s="51" t="s">
        <v>370</v>
      </c>
      <c r="X34" s="50" t="s">
        <v>370</v>
      </c>
      <c r="Y34" s="51" t="s">
        <v>370</v>
      </c>
      <c r="Z34" s="433">
        <v>1983</v>
      </c>
      <c r="AA34" s="434">
        <v>3.51</v>
      </c>
    </row>
    <row r="35" spans="1:27" s="31" customFormat="1" ht="9.75" customHeight="1">
      <c r="A35" s="47"/>
      <c r="B35" s="48">
        <v>220000</v>
      </c>
      <c r="C35" s="52"/>
      <c r="D35" s="44">
        <v>1790</v>
      </c>
      <c r="E35" s="45">
        <v>2.94</v>
      </c>
      <c r="F35" s="46">
        <v>1834</v>
      </c>
      <c r="G35" s="45">
        <v>3.07</v>
      </c>
      <c r="H35" s="46">
        <v>1767</v>
      </c>
      <c r="I35" s="45">
        <v>2.98</v>
      </c>
      <c r="J35" s="46">
        <v>1761</v>
      </c>
      <c r="K35" s="45">
        <v>3.03</v>
      </c>
      <c r="L35" s="433">
        <v>1529</v>
      </c>
      <c r="M35" s="434">
        <v>2.7</v>
      </c>
      <c r="O35" s="47"/>
      <c r="P35" s="48">
        <v>220000</v>
      </c>
      <c r="Q35" s="52"/>
      <c r="R35" s="50" t="s">
        <v>370</v>
      </c>
      <c r="S35" s="51" t="s">
        <v>370</v>
      </c>
      <c r="T35" s="50" t="s">
        <v>370</v>
      </c>
      <c r="U35" s="51" t="s">
        <v>370</v>
      </c>
      <c r="V35" s="50" t="s">
        <v>370</v>
      </c>
      <c r="W35" s="51" t="s">
        <v>370</v>
      </c>
      <c r="X35" s="50" t="s">
        <v>370</v>
      </c>
      <c r="Y35" s="51" t="s">
        <v>370</v>
      </c>
      <c r="Z35" s="433">
        <v>1522</v>
      </c>
      <c r="AA35" s="434">
        <v>2.69</v>
      </c>
    </row>
    <row r="36" spans="1:27" s="31" customFormat="1" ht="9.75" customHeight="1">
      <c r="A36" s="47"/>
      <c r="B36" s="48">
        <v>240000</v>
      </c>
      <c r="C36" s="52"/>
      <c r="D36" s="44">
        <v>1587</v>
      </c>
      <c r="E36" s="45">
        <v>2.61</v>
      </c>
      <c r="F36" s="46">
        <v>1737</v>
      </c>
      <c r="G36" s="45">
        <v>2.91</v>
      </c>
      <c r="H36" s="46">
        <v>1562</v>
      </c>
      <c r="I36" s="45">
        <v>2.63</v>
      </c>
      <c r="J36" s="46">
        <v>1532</v>
      </c>
      <c r="K36" s="45">
        <v>2.63</v>
      </c>
      <c r="L36" s="433">
        <v>2219</v>
      </c>
      <c r="M36" s="434">
        <v>3.91</v>
      </c>
      <c r="O36" s="47"/>
      <c r="P36" s="48">
        <v>240000</v>
      </c>
      <c r="Q36" s="52"/>
      <c r="R36" s="50" t="s">
        <v>370</v>
      </c>
      <c r="S36" s="51" t="s">
        <v>370</v>
      </c>
      <c r="T36" s="50" t="s">
        <v>370</v>
      </c>
      <c r="U36" s="51" t="s">
        <v>370</v>
      </c>
      <c r="V36" s="50" t="s">
        <v>370</v>
      </c>
      <c r="W36" s="51" t="s">
        <v>370</v>
      </c>
      <c r="X36" s="50" t="s">
        <v>370</v>
      </c>
      <c r="Y36" s="51" t="s">
        <v>370</v>
      </c>
      <c r="Z36" s="433">
        <v>2205</v>
      </c>
      <c r="AA36" s="434">
        <v>3.9</v>
      </c>
    </row>
    <row r="37" spans="1:27" s="31" customFormat="1" ht="9.75" customHeight="1">
      <c r="A37" s="47"/>
      <c r="B37" s="48">
        <v>260000</v>
      </c>
      <c r="C37" s="500"/>
      <c r="D37" s="44">
        <v>2174</v>
      </c>
      <c r="E37" s="45">
        <v>3.57</v>
      </c>
      <c r="F37" s="46">
        <v>1973</v>
      </c>
      <c r="G37" s="45">
        <v>3.3</v>
      </c>
      <c r="H37" s="46">
        <v>2064</v>
      </c>
      <c r="I37" s="45">
        <v>3.48</v>
      </c>
      <c r="J37" s="46">
        <v>2016</v>
      </c>
      <c r="K37" s="45">
        <v>3.46</v>
      </c>
      <c r="L37" s="433">
        <v>2472</v>
      </c>
      <c r="M37" s="434">
        <v>4.3600000000000003</v>
      </c>
      <c r="O37" s="47"/>
      <c r="P37" s="48">
        <v>260000</v>
      </c>
      <c r="Q37" s="542"/>
      <c r="R37" s="50" t="s">
        <v>370</v>
      </c>
      <c r="S37" s="51" t="s">
        <v>370</v>
      </c>
      <c r="T37" s="50" t="s">
        <v>370</v>
      </c>
      <c r="U37" s="51" t="s">
        <v>370</v>
      </c>
      <c r="V37" s="50" t="s">
        <v>370</v>
      </c>
      <c r="W37" s="51" t="s">
        <v>370</v>
      </c>
      <c r="X37" s="50" t="s">
        <v>370</v>
      </c>
      <c r="Y37" s="51" t="s">
        <v>370</v>
      </c>
      <c r="Z37" s="433">
        <v>2464</v>
      </c>
      <c r="AA37" s="434">
        <v>4.3600000000000003</v>
      </c>
    </row>
    <row r="38" spans="1:27" s="31" customFormat="1" ht="9.75" customHeight="1">
      <c r="A38" s="47"/>
      <c r="B38" s="48"/>
      <c r="C38" s="500"/>
      <c r="D38" s="44"/>
      <c r="E38" s="45"/>
      <c r="F38" s="46"/>
      <c r="G38" s="45"/>
      <c r="H38" s="46"/>
      <c r="I38" s="45"/>
      <c r="J38" s="46"/>
      <c r="K38" s="45"/>
      <c r="L38" s="433"/>
      <c r="M38" s="434"/>
      <c r="O38" s="47"/>
      <c r="P38" s="48"/>
      <c r="Q38" s="542"/>
      <c r="R38" s="50"/>
      <c r="S38" s="51"/>
      <c r="T38" s="50"/>
      <c r="U38" s="51"/>
      <c r="V38" s="50"/>
      <c r="W38" s="51"/>
      <c r="X38" s="46"/>
      <c r="Y38" s="45"/>
      <c r="Z38" s="433"/>
      <c r="AA38" s="434"/>
    </row>
    <row r="39" spans="1:27" s="31" customFormat="1" ht="9.75" customHeight="1">
      <c r="A39" s="689" t="s">
        <v>74</v>
      </c>
      <c r="B39" s="689"/>
      <c r="C39" s="690"/>
      <c r="D39" s="44">
        <v>7532</v>
      </c>
      <c r="E39" s="45">
        <v>12.38</v>
      </c>
      <c r="F39" s="44">
        <v>7381</v>
      </c>
      <c r="G39" s="45">
        <v>12.36</v>
      </c>
      <c r="H39" s="46">
        <v>6995</v>
      </c>
      <c r="I39" s="45">
        <v>11.8</v>
      </c>
      <c r="J39" s="46">
        <v>6875</v>
      </c>
      <c r="K39" s="45">
        <v>11.81</v>
      </c>
      <c r="L39" s="433">
        <v>8784</v>
      </c>
      <c r="M39" s="434">
        <v>15.49</v>
      </c>
      <c r="O39" s="689" t="s">
        <v>74</v>
      </c>
      <c r="P39" s="700"/>
      <c r="Q39" s="701"/>
      <c r="R39" s="50" t="s">
        <v>370</v>
      </c>
      <c r="S39" s="51" t="s">
        <v>370</v>
      </c>
      <c r="T39" s="50" t="s">
        <v>370</v>
      </c>
      <c r="U39" s="51" t="s">
        <v>370</v>
      </c>
      <c r="V39" s="50" t="s">
        <v>370</v>
      </c>
      <c r="W39" s="51" t="s">
        <v>370</v>
      </c>
      <c r="X39" s="50" t="s">
        <v>370</v>
      </c>
      <c r="Y39" s="51" t="s">
        <v>370</v>
      </c>
      <c r="Z39" s="433">
        <v>8739</v>
      </c>
      <c r="AA39" s="434">
        <v>15.47</v>
      </c>
    </row>
    <row r="40" spans="1:27" s="31" customFormat="1" ht="9.75" customHeight="1">
      <c r="A40" s="47"/>
      <c r="B40" s="48"/>
      <c r="C40" s="500"/>
      <c r="D40" s="44"/>
      <c r="E40" s="45"/>
      <c r="F40" s="46"/>
      <c r="G40" s="45"/>
      <c r="H40" s="46"/>
      <c r="I40" s="45"/>
      <c r="J40" s="46"/>
      <c r="K40" s="45"/>
      <c r="L40" s="433"/>
      <c r="M40" s="434"/>
      <c r="O40" s="47"/>
      <c r="P40" s="48"/>
      <c r="Q40" s="542"/>
      <c r="R40" s="44"/>
      <c r="S40" s="45"/>
      <c r="T40" s="44"/>
      <c r="U40" s="45"/>
      <c r="V40" s="46"/>
      <c r="W40" s="45"/>
      <c r="X40" s="46"/>
      <c r="Y40" s="45"/>
      <c r="Z40" s="433"/>
      <c r="AA40" s="434"/>
    </row>
    <row r="41" spans="1:27" s="31" customFormat="1" ht="9.75" customHeight="1">
      <c r="A41" s="47"/>
      <c r="B41" s="48">
        <v>280000</v>
      </c>
      <c r="C41" s="500"/>
      <c r="D41" s="44">
        <v>2559</v>
      </c>
      <c r="E41" s="45">
        <v>4.21</v>
      </c>
      <c r="F41" s="46">
        <v>2562</v>
      </c>
      <c r="G41" s="45">
        <v>4.29</v>
      </c>
      <c r="H41" s="46">
        <v>2447</v>
      </c>
      <c r="I41" s="45">
        <v>4.13</v>
      </c>
      <c r="J41" s="46">
        <v>2464</v>
      </c>
      <c r="K41" s="45">
        <v>4.2300000000000004</v>
      </c>
      <c r="L41" s="433">
        <v>2425</v>
      </c>
      <c r="M41" s="434">
        <v>4.28</v>
      </c>
      <c r="O41" s="47"/>
      <c r="P41" s="48">
        <v>280000</v>
      </c>
      <c r="Q41" s="542"/>
      <c r="R41" s="50" t="s">
        <v>370</v>
      </c>
      <c r="S41" s="51" t="s">
        <v>370</v>
      </c>
      <c r="T41" s="50" t="s">
        <v>370</v>
      </c>
      <c r="U41" s="51" t="s">
        <v>370</v>
      </c>
      <c r="V41" s="50" t="s">
        <v>370</v>
      </c>
      <c r="W41" s="51" t="s">
        <v>370</v>
      </c>
      <c r="X41" s="50" t="s">
        <v>370</v>
      </c>
      <c r="Y41" s="51" t="s">
        <v>370</v>
      </c>
      <c r="Z41" s="433">
        <v>2417</v>
      </c>
      <c r="AA41" s="434">
        <v>4.28</v>
      </c>
    </row>
    <row r="42" spans="1:27" s="31" customFormat="1" ht="9.75" customHeight="1">
      <c r="A42" s="47"/>
      <c r="B42" s="48">
        <v>300000</v>
      </c>
      <c r="C42" s="500"/>
      <c r="D42" s="44">
        <v>2715</v>
      </c>
      <c r="E42" s="45">
        <v>4.46</v>
      </c>
      <c r="F42" s="46">
        <v>2454</v>
      </c>
      <c r="G42" s="45">
        <v>4.1100000000000003</v>
      </c>
      <c r="H42" s="46">
        <v>2518</v>
      </c>
      <c r="I42" s="45">
        <v>4.25</v>
      </c>
      <c r="J42" s="46">
        <v>2462</v>
      </c>
      <c r="K42" s="45">
        <v>4.2300000000000004</v>
      </c>
      <c r="L42" s="433">
        <v>3719</v>
      </c>
      <c r="M42" s="434">
        <v>6.56</v>
      </c>
      <c r="O42" s="47"/>
      <c r="P42" s="48">
        <v>300000</v>
      </c>
      <c r="Q42" s="542"/>
      <c r="R42" s="50" t="s">
        <v>370</v>
      </c>
      <c r="S42" s="51" t="s">
        <v>370</v>
      </c>
      <c r="T42" s="50" t="s">
        <v>370</v>
      </c>
      <c r="U42" s="51" t="s">
        <v>370</v>
      </c>
      <c r="V42" s="50" t="s">
        <v>370</v>
      </c>
      <c r="W42" s="51" t="s">
        <v>370</v>
      </c>
      <c r="X42" s="50" t="s">
        <v>370</v>
      </c>
      <c r="Y42" s="51" t="s">
        <v>370</v>
      </c>
      <c r="Z42" s="433">
        <v>3710</v>
      </c>
      <c r="AA42" s="434">
        <v>6.57</v>
      </c>
    </row>
    <row r="43" spans="1:27" s="31" customFormat="1" ht="9.75" customHeight="1">
      <c r="A43" s="47"/>
      <c r="B43" s="48">
        <v>320000</v>
      </c>
      <c r="C43" s="500"/>
      <c r="D43" s="44">
        <v>4062</v>
      </c>
      <c r="E43" s="45">
        <v>6.68</v>
      </c>
      <c r="F43" s="46">
        <v>4014</v>
      </c>
      <c r="G43" s="45">
        <v>6.72</v>
      </c>
      <c r="H43" s="46">
        <v>4027</v>
      </c>
      <c r="I43" s="45">
        <v>6.79</v>
      </c>
      <c r="J43" s="46">
        <v>3798</v>
      </c>
      <c r="K43" s="45">
        <v>6.53</v>
      </c>
      <c r="L43" s="433">
        <v>2500</v>
      </c>
      <c r="M43" s="434">
        <v>4.41</v>
      </c>
      <c r="O43" s="47"/>
      <c r="P43" s="48">
        <v>320000</v>
      </c>
      <c r="Q43" s="542"/>
      <c r="R43" s="50" t="s">
        <v>370</v>
      </c>
      <c r="S43" s="51" t="s">
        <v>370</v>
      </c>
      <c r="T43" s="50" t="s">
        <v>370</v>
      </c>
      <c r="U43" s="51" t="s">
        <v>370</v>
      </c>
      <c r="V43" s="50" t="s">
        <v>370</v>
      </c>
      <c r="W43" s="51" t="s">
        <v>370</v>
      </c>
      <c r="X43" s="50" t="s">
        <v>370</v>
      </c>
      <c r="Y43" s="51" t="s">
        <v>370</v>
      </c>
      <c r="Z43" s="433">
        <v>2495</v>
      </c>
      <c r="AA43" s="434">
        <v>4.42</v>
      </c>
    </row>
    <row r="44" spans="1:27" s="31" customFormat="1" ht="9.75" customHeight="1">
      <c r="A44" s="47"/>
      <c r="B44" s="48">
        <v>340000</v>
      </c>
      <c r="C44" s="500"/>
      <c r="D44" s="44">
        <v>3069</v>
      </c>
      <c r="E44" s="45">
        <v>5.05</v>
      </c>
      <c r="F44" s="46">
        <v>3005</v>
      </c>
      <c r="G44" s="45">
        <v>5.03</v>
      </c>
      <c r="H44" s="46">
        <v>2786</v>
      </c>
      <c r="I44" s="45">
        <v>4.7</v>
      </c>
      <c r="J44" s="46">
        <v>2556</v>
      </c>
      <c r="K44" s="45">
        <v>4.3899999999999997</v>
      </c>
      <c r="L44" s="433">
        <v>2785</v>
      </c>
      <c r="M44" s="434">
        <v>4.91</v>
      </c>
      <c r="O44" s="47"/>
      <c r="P44" s="48">
        <v>340000</v>
      </c>
      <c r="Q44" s="542"/>
      <c r="R44" s="50" t="s">
        <v>370</v>
      </c>
      <c r="S44" s="51" t="s">
        <v>370</v>
      </c>
      <c r="T44" s="50" t="s">
        <v>370</v>
      </c>
      <c r="U44" s="51" t="s">
        <v>370</v>
      </c>
      <c r="V44" s="50" t="s">
        <v>370</v>
      </c>
      <c r="W44" s="51" t="s">
        <v>370</v>
      </c>
      <c r="X44" s="50" t="s">
        <v>370</v>
      </c>
      <c r="Y44" s="51" t="s">
        <v>370</v>
      </c>
      <c r="Z44" s="433">
        <v>2779</v>
      </c>
      <c r="AA44" s="434">
        <v>4.92</v>
      </c>
    </row>
    <row r="45" spans="1:27" s="31" customFormat="1" ht="9.75" customHeight="1">
      <c r="A45" s="47"/>
      <c r="B45" s="48">
        <v>360000</v>
      </c>
      <c r="C45" s="500"/>
      <c r="D45" s="44">
        <v>3365</v>
      </c>
      <c r="E45" s="45">
        <v>5.53</v>
      </c>
      <c r="F45" s="46">
        <v>3303</v>
      </c>
      <c r="G45" s="45">
        <v>5.53</v>
      </c>
      <c r="H45" s="46">
        <v>3017</v>
      </c>
      <c r="I45" s="45">
        <v>5.09</v>
      </c>
      <c r="J45" s="46">
        <v>2916</v>
      </c>
      <c r="K45" s="45">
        <v>5.01</v>
      </c>
      <c r="L45" s="433">
        <v>3034</v>
      </c>
      <c r="M45" s="434">
        <v>5.35</v>
      </c>
      <c r="O45" s="47"/>
      <c r="P45" s="48">
        <v>360000</v>
      </c>
      <c r="Q45" s="542"/>
      <c r="R45" s="50" t="s">
        <v>370</v>
      </c>
      <c r="S45" s="51" t="s">
        <v>370</v>
      </c>
      <c r="T45" s="50" t="s">
        <v>370</v>
      </c>
      <c r="U45" s="51" t="s">
        <v>370</v>
      </c>
      <c r="V45" s="50" t="s">
        <v>370</v>
      </c>
      <c r="W45" s="51" t="s">
        <v>370</v>
      </c>
      <c r="X45" s="50" t="s">
        <v>370</v>
      </c>
      <c r="Y45" s="51" t="s">
        <v>370</v>
      </c>
      <c r="Z45" s="433">
        <v>3029</v>
      </c>
      <c r="AA45" s="434">
        <v>5.36</v>
      </c>
    </row>
    <row r="46" spans="1:27" s="31" customFormat="1" ht="9.75" customHeight="1">
      <c r="A46" s="47"/>
      <c r="B46" s="48"/>
      <c r="C46" s="500"/>
      <c r="D46" s="44"/>
      <c r="E46" s="45"/>
      <c r="F46" s="46"/>
      <c r="G46" s="45"/>
      <c r="H46" s="46"/>
      <c r="I46" s="45"/>
      <c r="J46" s="46"/>
      <c r="K46" s="45"/>
      <c r="L46" s="433"/>
      <c r="M46" s="434"/>
      <c r="O46" s="47"/>
      <c r="P46" s="48"/>
      <c r="Q46" s="542"/>
      <c r="R46" s="50"/>
      <c r="S46" s="51"/>
      <c r="T46" s="50"/>
      <c r="U46" s="51"/>
      <c r="V46" s="50"/>
      <c r="W46" s="51"/>
      <c r="X46" s="46"/>
      <c r="Y46" s="45"/>
      <c r="Z46" s="433"/>
      <c r="AA46" s="434"/>
    </row>
    <row r="47" spans="1:27" s="31" customFormat="1" ht="9.75" customHeight="1">
      <c r="A47" s="689" t="s">
        <v>74</v>
      </c>
      <c r="B47" s="689"/>
      <c r="C47" s="690"/>
      <c r="D47" s="44">
        <v>15770</v>
      </c>
      <c r="E47" s="45">
        <v>25.92</v>
      </c>
      <c r="F47" s="44">
        <v>15338</v>
      </c>
      <c r="G47" s="45">
        <v>25.68</v>
      </c>
      <c r="H47" s="46">
        <v>14795</v>
      </c>
      <c r="I47" s="45">
        <v>24.96</v>
      </c>
      <c r="J47" s="46">
        <v>14196</v>
      </c>
      <c r="K47" s="45">
        <v>24.39</v>
      </c>
      <c r="L47" s="433">
        <v>14463</v>
      </c>
      <c r="M47" s="434">
        <v>25.51</v>
      </c>
      <c r="O47" s="689" t="s">
        <v>74</v>
      </c>
      <c r="P47" s="700"/>
      <c r="Q47" s="701"/>
      <c r="R47" s="50" t="s">
        <v>370</v>
      </c>
      <c r="S47" s="51" t="s">
        <v>370</v>
      </c>
      <c r="T47" s="50" t="s">
        <v>370</v>
      </c>
      <c r="U47" s="51" t="s">
        <v>370</v>
      </c>
      <c r="V47" s="50" t="s">
        <v>370</v>
      </c>
      <c r="W47" s="51" t="s">
        <v>370</v>
      </c>
      <c r="X47" s="50" t="s">
        <v>370</v>
      </c>
      <c r="Y47" s="51" t="s">
        <v>370</v>
      </c>
      <c r="Z47" s="433">
        <v>14430</v>
      </c>
      <c r="AA47" s="434">
        <v>25.54</v>
      </c>
    </row>
    <row r="48" spans="1:27" s="31" customFormat="1" ht="9.75" customHeight="1">
      <c r="A48" s="47"/>
      <c r="B48" s="48"/>
      <c r="C48" s="500"/>
      <c r="D48" s="44"/>
      <c r="E48" s="45"/>
      <c r="F48" s="46"/>
      <c r="G48" s="45"/>
      <c r="H48" s="46"/>
      <c r="I48" s="45"/>
      <c r="J48" s="46"/>
      <c r="K48" s="45"/>
      <c r="L48" s="433"/>
      <c r="M48" s="434"/>
      <c r="O48" s="47"/>
      <c r="P48" s="48"/>
      <c r="Q48" s="542"/>
      <c r="R48" s="44"/>
      <c r="S48" s="45"/>
      <c r="T48" s="44"/>
      <c r="U48" s="45"/>
      <c r="V48" s="46"/>
      <c r="W48" s="45"/>
      <c r="X48" s="46"/>
      <c r="Y48" s="45"/>
      <c r="Z48" s="433"/>
      <c r="AA48" s="434"/>
    </row>
    <row r="49" spans="1:27" s="31" customFormat="1" ht="9.75" customHeight="1">
      <c r="A49" s="47"/>
      <c r="B49" s="48">
        <v>380000</v>
      </c>
      <c r="C49" s="500"/>
      <c r="D49" s="44">
        <v>3484</v>
      </c>
      <c r="E49" s="45">
        <v>5.73</v>
      </c>
      <c r="F49" s="46">
        <v>3377</v>
      </c>
      <c r="G49" s="45">
        <v>5.65</v>
      </c>
      <c r="H49" s="46">
        <v>3379</v>
      </c>
      <c r="I49" s="45">
        <v>5.7</v>
      </c>
      <c r="J49" s="46">
        <v>3229</v>
      </c>
      <c r="K49" s="45">
        <v>5.55</v>
      </c>
      <c r="L49" s="433">
        <v>3490</v>
      </c>
      <c r="M49" s="434">
        <v>6.16</v>
      </c>
      <c r="O49" s="47"/>
      <c r="P49" s="48">
        <v>380000</v>
      </c>
      <c r="Q49" s="542"/>
      <c r="R49" s="50" t="s">
        <v>370</v>
      </c>
      <c r="S49" s="51" t="s">
        <v>370</v>
      </c>
      <c r="T49" s="50" t="s">
        <v>370</v>
      </c>
      <c r="U49" s="51" t="s">
        <v>370</v>
      </c>
      <c r="V49" s="50" t="s">
        <v>370</v>
      </c>
      <c r="W49" s="51" t="s">
        <v>370</v>
      </c>
      <c r="X49" s="50" t="s">
        <v>370</v>
      </c>
      <c r="Y49" s="51" t="s">
        <v>370</v>
      </c>
      <c r="Z49" s="433">
        <v>3487</v>
      </c>
      <c r="AA49" s="434">
        <v>6.17</v>
      </c>
    </row>
    <row r="50" spans="1:27" s="31" customFormat="1" ht="9.75" customHeight="1">
      <c r="A50" s="47"/>
      <c r="B50" s="48">
        <v>410000</v>
      </c>
      <c r="C50" s="500"/>
      <c r="D50" s="44">
        <v>4054</v>
      </c>
      <c r="E50" s="45">
        <v>6.66</v>
      </c>
      <c r="F50" s="46">
        <v>4011</v>
      </c>
      <c r="G50" s="45">
        <v>6.71</v>
      </c>
      <c r="H50" s="46">
        <v>3925</v>
      </c>
      <c r="I50" s="45">
        <v>6.62</v>
      </c>
      <c r="J50" s="46">
        <v>3811</v>
      </c>
      <c r="K50" s="45">
        <v>6.55</v>
      </c>
      <c r="L50" s="433">
        <v>4324</v>
      </c>
      <c r="M50" s="434">
        <v>7.63</v>
      </c>
      <c r="O50" s="47"/>
      <c r="P50" s="48">
        <v>410000</v>
      </c>
      <c r="Q50" s="542"/>
      <c r="R50" s="50" t="s">
        <v>370</v>
      </c>
      <c r="S50" s="51" t="s">
        <v>370</v>
      </c>
      <c r="T50" s="50" t="s">
        <v>370</v>
      </c>
      <c r="U50" s="51" t="s">
        <v>370</v>
      </c>
      <c r="V50" s="50" t="s">
        <v>370</v>
      </c>
      <c r="W50" s="51" t="s">
        <v>370</v>
      </c>
      <c r="X50" s="50" t="s">
        <v>370</v>
      </c>
      <c r="Y50" s="51" t="s">
        <v>370</v>
      </c>
      <c r="Z50" s="433">
        <v>4314</v>
      </c>
      <c r="AA50" s="434">
        <v>7.64</v>
      </c>
    </row>
    <row r="51" spans="1:27" s="31" customFormat="1" ht="9.75" customHeight="1">
      <c r="A51" s="47"/>
      <c r="B51" s="48">
        <v>440000</v>
      </c>
      <c r="C51" s="500"/>
      <c r="D51" s="44">
        <v>4897</v>
      </c>
      <c r="E51" s="45">
        <v>8.0500000000000007</v>
      </c>
      <c r="F51" s="46">
        <v>4600</v>
      </c>
      <c r="G51" s="45">
        <v>7.7</v>
      </c>
      <c r="H51" s="46">
        <v>4483</v>
      </c>
      <c r="I51" s="45">
        <v>7.56</v>
      </c>
      <c r="J51" s="46">
        <v>4424</v>
      </c>
      <c r="K51" s="45">
        <v>7.6</v>
      </c>
      <c r="L51" s="433">
        <v>3624</v>
      </c>
      <c r="M51" s="434">
        <v>6.39</v>
      </c>
      <c r="O51" s="47"/>
      <c r="P51" s="48">
        <v>440000</v>
      </c>
      <c r="Q51" s="542"/>
      <c r="R51" s="50" t="s">
        <v>370</v>
      </c>
      <c r="S51" s="51" t="s">
        <v>370</v>
      </c>
      <c r="T51" s="50" t="s">
        <v>370</v>
      </c>
      <c r="U51" s="51" t="s">
        <v>370</v>
      </c>
      <c r="V51" s="50" t="s">
        <v>370</v>
      </c>
      <c r="W51" s="51" t="s">
        <v>370</v>
      </c>
      <c r="X51" s="50" t="s">
        <v>370</v>
      </c>
      <c r="Y51" s="51" t="s">
        <v>370</v>
      </c>
      <c r="Z51" s="433">
        <v>3618</v>
      </c>
      <c r="AA51" s="434">
        <v>6.4</v>
      </c>
    </row>
    <row r="52" spans="1:27" s="31" customFormat="1" ht="9.75" customHeight="1">
      <c r="A52" s="47"/>
      <c r="B52" s="48">
        <v>470000</v>
      </c>
      <c r="C52" s="500"/>
      <c r="D52" s="44">
        <v>4033</v>
      </c>
      <c r="E52" s="45">
        <v>6.63</v>
      </c>
      <c r="F52" s="46">
        <v>4056</v>
      </c>
      <c r="G52" s="45">
        <v>6.79</v>
      </c>
      <c r="H52" s="46">
        <v>4066</v>
      </c>
      <c r="I52" s="45">
        <v>6.86</v>
      </c>
      <c r="J52" s="46">
        <v>3789</v>
      </c>
      <c r="K52" s="45">
        <v>6.51</v>
      </c>
      <c r="L52" s="433">
        <v>3101</v>
      </c>
      <c r="M52" s="434">
        <v>5.47</v>
      </c>
      <c r="O52" s="47"/>
      <c r="P52" s="48">
        <v>470000</v>
      </c>
      <c r="Q52" s="542"/>
      <c r="R52" s="50" t="s">
        <v>370</v>
      </c>
      <c r="S52" s="51" t="s">
        <v>370</v>
      </c>
      <c r="T52" s="50" t="s">
        <v>370</v>
      </c>
      <c r="U52" s="51" t="s">
        <v>370</v>
      </c>
      <c r="V52" s="50" t="s">
        <v>370</v>
      </c>
      <c r="W52" s="51" t="s">
        <v>370</v>
      </c>
      <c r="X52" s="50" t="s">
        <v>370</v>
      </c>
      <c r="Y52" s="51" t="s">
        <v>370</v>
      </c>
      <c r="Z52" s="433">
        <v>3099</v>
      </c>
      <c r="AA52" s="434">
        <v>5.49</v>
      </c>
    </row>
    <row r="53" spans="1:27" s="31" customFormat="1" ht="9.75" customHeight="1">
      <c r="A53" s="47"/>
      <c r="B53" s="48">
        <v>500000</v>
      </c>
      <c r="C53" s="52"/>
      <c r="D53" s="44">
        <v>3403</v>
      </c>
      <c r="E53" s="45">
        <v>5.59</v>
      </c>
      <c r="F53" s="46">
        <v>3323</v>
      </c>
      <c r="G53" s="45">
        <v>5.56</v>
      </c>
      <c r="H53" s="46">
        <v>3321</v>
      </c>
      <c r="I53" s="45">
        <v>5.6</v>
      </c>
      <c r="J53" s="46">
        <v>3163</v>
      </c>
      <c r="K53" s="45">
        <v>5.44</v>
      </c>
      <c r="L53" s="433">
        <v>2699</v>
      </c>
      <c r="M53" s="434">
        <v>4.76</v>
      </c>
      <c r="O53" s="47"/>
      <c r="P53" s="48">
        <v>500000</v>
      </c>
      <c r="Q53" s="52"/>
      <c r="R53" s="50" t="s">
        <v>370</v>
      </c>
      <c r="S53" s="51" t="s">
        <v>370</v>
      </c>
      <c r="T53" s="50" t="s">
        <v>370</v>
      </c>
      <c r="U53" s="51" t="s">
        <v>370</v>
      </c>
      <c r="V53" s="50" t="s">
        <v>370</v>
      </c>
      <c r="W53" s="51" t="s">
        <v>370</v>
      </c>
      <c r="X53" s="50" t="s">
        <v>370</v>
      </c>
      <c r="Y53" s="51" t="s">
        <v>370</v>
      </c>
      <c r="Z53" s="433">
        <v>2694</v>
      </c>
      <c r="AA53" s="434">
        <v>4.7699999999999996</v>
      </c>
    </row>
    <row r="54" spans="1:27" s="31" customFormat="1" ht="9.75" customHeight="1">
      <c r="A54" s="47"/>
      <c r="B54" s="48"/>
      <c r="C54" s="52"/>
      <c r="D54" s="44"/>
      <c r="E54" s="45"/>
      <c r="F54" s="46"/>
      <c r="G54" s="45"/>
      <c r="H54" s="46"/>
      <c r="I54" s="45"/>
      <c r="J54" s="46"/>
      <c r="K54" s="45"/>
      <c r="L54" s="433"/>
      <c r="M54" s="434"/>
      <c r="O54" s="47"/>
      <c r="P54" s="48"/>
      <c r="Q54" s="52"/>
      <c r="R54" s="50"/>
      <c r="S54" s="51"/>
      <c r="T54" s="50"/>
      <c r="U54" s="51"/>
      <c r="V54" s="50"/>
      <c r="W54" s="51"/>
      <c r="X54" s="46"/>
      <c r="Y54" s="45"/>
      <c r="Z54" s="433"/>
      <c r="AA54" s="434"/>
    </row>
    <row r="55" spans="1:27" s="31" customFormat="1" ht="9.75" customHeight="1">
      <c r="A55" s="689" t="s">
        <v>74</v>
      </c>
      <c r="B55" s="689"/>
      <c r="C55" s="690"/>
      <c r="D55" s="44">
        <v>19871</v>
      </c>
      <c r="E55" s="45">
        <v>32.67</v>
      </c>
      <c r="F55" s="44">
        <v>19367</v>
      </c>
      <c r="G55" s="45">
        <v>32.42</v>
      </c>
      <c r="H55" s="46">
        <v>19174</v>
      </c>
      <c r="I55" s="45">
        <v>32.340000000000003</v>
      </c>
      <c r="J55" s="46">
        <v>18416</v>
      </c>
      <c r="K55" s="45">
        <v>31.65</v>
      </c>
      <c r="L55" s="433">
        <v>17238</v>
      </c>
      <c r="M55" s="434">
        <v>30.4</v>
      </c>
      <c r="O55" s="689" t="s">
        <v>74</v>
      </c>
      <c r="P55" s="700"/>
      <c r="Q55" s="701"/>
      <c r="R55" s="50" t="s">
        <v>370</v>
      </c>
      <c r="S55" s="51" t="s">
        <v>370</v>
      </c>
      <c r="T55" s="50" t="s">
        <v>370</v>
      </c>
      <c r="U55" s="51" t="s">
        <v>370</v>
      </c>
      <c r="V55" s="50" t="s">
        <v>370</v>
      </c>
      <c r="W55" s="51" t="s">
        <v>370</v>
      </c>
      <c r="X55" s="50" t="s">
        <v>370</v>
      </c>
      <c r="Y55" s="51" t="s">
        <v>370</v>
      </c>
      <c r="Z55" s="433">
        <v>17212</v>
      </c>
      <c r="AA55" s="434">
        <v>30.47</v>
      </c>
    </row>
    <row r="56" spans="1:27" s="31" customFormat="1" ht="9.75" customHeight="1">
      <c r="A56" s="47"/>
      <c r="B56" s="48"/>
      <c r="C56" s="52"/>
      <c r="D56" s="44"/>
      <c r="E56" s="45"/>
      <c r="F56" s="46"/>
      <c r="G56" s="45"/>
      <c r="H56" s="46"/>
      <c r="I56" s="45"/>
      <c r="J56" s="46"/>
      <c r="K56" s="45"/>
      <c r="L56" s="433"/>
      <c r="M56" s="434"/>
      <c r="O56" s="47"/>
      <c r="P56" s="48"/>
      <c r="Q56" s="52"/>
      <c r="R56" s="44"/>
      <c r="S56" s="45"/>
      <c r="T56" s="44"/>
      <c r="U56" s="45"/>
      <c r="V56" s="46"/>
      <c r="W56" s="45"/>
      <c r="X56" s="46"/>
      <c r="Y56" s="45"/>
      <c r="Z56" s="433"/>
      <c r="AA56" s="434"/>
    </row>
    <row r="57" spans="1:27" s="31" customFormat="1" ht="9.75" customHeight="1">
      <c r="A57" s="47"/>
      <c r="B57" s="48">
        <v>530000</v>
      </c>
      <c r="C57" s="52"/>
      <c r="D57" s="44">
        <v>2912</v>
      </c>
      <c r="E57" s="45">
        <v>4.79</v>
      </c>
      <c r="F57" s="46">
        <v>2800</v>
      </c>
      <c r="G57" s="45">
        <v>4.6900000000000004</v>
      </c>
      <c r="H57" s="46">
        <v>2856</v>
      </c>
      <c r="I57" s="45">
        <v>4.82</v>
      </c>
      <c r="J57" s="46">
        <v>2839</v>
      </c>
      <c r="K57" s="45">
        <v>4.88</v>
      </c>
      <c r="L57" s="433">
        <v>2251</v>
      </c>
      <c r="M57" s="434">
        <v>3.97</v>
      </c>
      <c r="O57" s="47"/>
      <c r="P57" s="48">
        <v>530000</v>
      </c>
      <c r="Q57" s="52"/>
      <c r="R57" s="50" t="s">
        <v>370</v>
      </c>
      <c r="S57" s="51" t="s">
        <v>370</v>
      </c>
      <c r="T57" s="50" t="s">
        <v>370</v>
      </c>
      <c r="U57" s="51" t="s">
        <v>370</v>
      </c>
      <c r="V57" s="50" t="s">
        <v>370</v>
      </c>
      <c r="W57" s="51" t="s">
        <v>370</v>
      </c>
      <c r="X57" s="50" t="s">
        <v>370</v>
      </c>
      <c r="Y57" s="51" t="s">
        <v>370</v>
      </c>
      <c r="Z57" s="433">
        <v>2248</v>
      </c>
      <c r="AA57" s="434">
        <v>3.98</v>
      </c>
    </row>
    <row r="58" spans="1:27" s="31" customFormat="1" ht="9.75" customHeight="1">
      <c r="A58" s="47"/>
      <c r="B58" s="48">
        <v>560000</v>
      </c>
      <c r="C58" s="52"/>
      <c r="D58" s="44">
        <v>2091</v>
      </c>
      <c r="E58" s="45">
        <v>3.44</v>
      </c>
      <c r="F58" s="46">
        <v>2158</v>
      </c>
      <c r="G58" s="45">
        <v>3.61</v>
      </c>
      <c r="H58" s="46">
        <v>2209</v>
      </c>
      <c r="I58" s="45">
        <v>3.73</v>
      </c>
      <c r="J58" s="46">
        <v>2240</v>
      </c>
      <c r="K58" s="45">
        <v>3.85</v>
      </c>
      <c r="L58" s="433">
        <v>1713</v>
      </c>
      <c r="M58" s="434">
        <v>3.02</v>
      </c>
      <c r="O58" s="47"/>
      <c r="P58" s="48">
        <v>560000</v>
      </c>
      <c r="Q58" s="52"/>
      <c r="R58" s="50" t="s">
        <v>370</v>
      </c>
      <c r="S58" s="51" t="s">
        <v>370</v>
      </c>
      <c r="T58" s="50" t="s">
        <v>370</v>
      </c>
      <c r="U58" s="51" t="s">
        <v>370</v>
      </c>
      <c r="V58" s="50" t="s">
        <v>370</v>
      </c>
      <c r="W58" s="51" t="s">
        <v>370</v>
      </c>
      <c r="X58" s="50" t="s">
        <v>370</v>
      </c>
      <c r="Y58" s="51" t="s">
        <v>370</v>
      </c>
      <c r="Z58" s="433">
        <v>1712</v>
      </c>
      <c r="AA58" s="434">
        <v>3.03</v>
      </c>
    </row>
    <row r="59" spans="1:27" s="31" customFormat="1" ht="9.75" customHeight="1">
      <c r="A59" s="47"/>
      <c r="B59" s="48">
        <v>590000</v>
      </c>
      <c r="C59" s="500"/>
      <c r="D59" s="44">
        <v>1536</v>
      </c>
      <c r="E59" s="45">
        <v>2.5299999999999998</v>
      </c>
      <c r="F59" s="46">
        <v>1578</v>
      </c>
      <c r="G59" s="45">
        <v>2.64</v>
      </c>
      <c r="H59" s="46">
        <v>1714</v>
      </c>
      <c r="I59" s="45">
        <v>2.89</v>
      </c>
      <c r="J59" s="46">
        <v>1781</v>
      </c>
      <c r="K59" s="45">
        <v>3.06</v>
      </c>
      <c r="L59" s="433">
        <v>1444</v>
      </c>
      <c r="M59" s="434">
        <v>2.5499999999999998</v>
      </c>
      <c r="O59" s="47"/>
      <c r="P59" s="48">
        <v>590000</v>
      </c>
      <c r="Q59" s="542"/>
      <c r="R59" s="50" t="s">
        <v>370</v>
      </c>
      <c r="S59" s="51" t="s">
        <v>370</v>
      </c>
      <c r="T59" s="50" t="s">
        <v>370</v>
      </c>
      <c r="U59" s="51" t="s">
        <v>370</v>
      </c>
      <c r="V59" s="50" t="s">
        <v>370</v>
      </c>
      <c r="W59" s="51" t="s">
        <v>370</v>
      </c>
      <c r="X59" s="50" t="s">
        <v>370</v>
      </c>
      <c r="Y59" s="51" t="s">
        <v>370</v>
      </c>
      <c r="Z59" s="433">
        <v>1440</v>
      </c>
      <c r="AA59" s="434">
        <v>2.5499999999999998</v>
      </c>
    </row>
    <row r="60" spans="1:27" s="31" customFormat="1" ht="9.75" customHeight="1">
      <c r="A60" s="47"/>
      <c r="B60" s="48">
        <v>620000</v>
      </c>
      <c r="C60" s="500"/>
      <c r="D60" s="44">
        <v>1266</v>
      </c>
      <c r="E60" s="45">
        <v>2.08</v>
      </c>
      <c r="F60" s="46">
        <v>1188</v>
      </c>
      <c r="G60" s="45">
        <v>1.99</v>
      </c>
      <c r="H60" s="46">
        <v>1356</v>
      </c>
      <c r="I60" s="45">
        <v>2.29</v>
      </c>
      <c r="J60" s="46">
        <v>1486</v>
      </c>
      <c r="K60" s="45">
        <v>2.5499999999999998</v>
      </c>
      <c r="L60" s="433">
        <v>1057</v>
      </c>
      <c r="M60" s="434">
        <v>1.86</v>
      </c>
      <c r="O60" s="47"/>
      <c r="P60" s="48">
        <v>620000</v>
      </c>
      <c r="Q60" s="542"/>
      <c r="R60" s="50" t="s">
        <v>370</v>
      </c>
      <c r="S60" s="51" t="s">
        <v>370</v>
      </c>
      <c r="T60" s="50" t="s">
        <v>370</v>
      </c>
      <c r="U60" s="51" t="s">
        <v>370</v>
      </c>
      <c r="V60" s="50" t="s">
        <v>370</v>
      </c>
      <c r="W60" s="51" t="s">
        <v>370</v>
      </c>
      <c r="X60" s="50" t="s">
        <v>370</v>
      </c>
      <c r="Y60" s="51" t="s">
        <v>370</v>
      </c>
      <c r="Z60" s="433">
        <v>1056</v>
      </c>
      <c r="AA60" s="434">
        <v>1.87</v>
      </c>
    </row>
    <row r="61" spans="1:27" s="31" customFormat="1" ht="9.75" customHeight="1">
      <c r="A61" s="47"/>
      <c r="B61" s="48">
        <v>650000</v>
      </c>
      <c r="C61" s="500"/>
      <c r="D61" s="44">
        <v>956</v>
      </c>
      <c r="E61" s="45">
        <v>1.57</v>
      </c>
      <c r="F61" s="46">
        <v>999</v>
      </c>
      <c r="G61" s="45">
        <v>1.67</v>
      </c>
      <c r="H61" s="46">
        <v>963</v>
      </c>
      <c r="I61" s="45">
        <v>1.62</v>
      </c>
      <c r="J61" s="46">
        <v>1058</v>
      </c>
      <c r="K61" s="45">
        <v>1.82</v>
      </c>
      <c r="L61" s="433">
        <v>798</v>
      </c>
      <c r="M61" s="434">
        <v>1.41</v>
      </c>
      <c r="O61" s="47"/>
      <c r="P61" s="48">
        <v>650000</v>
      </c>
      <c r="Q61" s="542"/>
      <c r="R61" s="50" t="s">
        <v>370</v>
      </c>
      <c r="S61" s="51" t="s">
        <v>370</v>
      </c>
      <c r="T61" s="50" t="s">
        <v>370</v>
      </c>
      <c r="U61" s="51" t="s">
        <v>370</v>
      </c>
      <c r="V61" s="50" t="s">
        <v>370</v>
      </c>
      <c r="W61" s="51" t="s">
        <v>370</v>
      </c>
      <c r="X61" s="50" t="s">
        <v>370</v>
      </c>
      <c r="Y61" s="51" t="s">
        <v>370</v>
      </c>
      <c r="Z61" s="433">
        <v>798</v>
      </c>
      <c r="AA61" s="434">
        <v>1.41</v>
      </c>
    </row>
    <row r="62" spans="1:27" s="31" customFormat="1" ht="9.75" customHeight="1">
      <c r="A62" s="47"/>
      <c r="B62" s="48"/>
      <c r="C62" s="500"/>
      <c r="D62" s="44"/>
      <c r="E62" s="45"/>
      <c r="F62" s="46"/>
      <c r="G62" s="45"/>
      <c r="H62" s="46"/>
      <c r="I62" s="45"/>
      <c r="J62" s="46"/>
      <c r="K62" s="45"/>
      <c r="L62" s="433"/>
      <c r="M62" s="434"/>
      <c r="O62" s="47"/>
      <c r="P62" s="48"/>
      <c r="Q62" s="542"/>
      <c r="R62" s="50"/>
      <c r="S62" s="51"/>
      <c r="T62" s="50"/>
      <c r="U62" s="51"/>
      <c r="V62" s="50"/>
      <c r="W62" s="51"/>
      <c r="X62" s="46"/>
      <c r="Y62" s="45"/>
      <c r="Z62" s="433"/>
      <c r="AA62" s="434"/>
    </row>
    <row r="63" spans="1:27" s="31" customFormat="1" ht="9.75" customHeight="1">
      <c r="A63" s="689" t="s">
        <v>74</v>
      </c>
      <c r="B63" s="689"/>
      <c r="C63" s="690"/>
      <c r="D63" s="44">
        <v>8761</v>
      </c>
      <c r="E63" s="45">
        <v>14.4</v>
      </c>
      <c r="F63" s="44">
        <v>8723</v>
      </c>
      <c r="G63" s="45">
        <v>14.6</v>
      </c>
      <c r="H63" s="46">
        <v>9098</v>
      </c>
      <c r="I63" s="45">
        <v>15.35</v>
      </c>
      <c r="J63" s="46">
        <v>9404</v>
      </c>
      <c r="K63" s="45">
        <v>16.16</v>
      </c>
      <c r="L63" s="433">
        <v>7263</v>
      </c>
      <c r="M63" s="434">
        <v>12.81</v>
      </c>
      <c r="O63" s="689" t="s">
        <v>74</v>
      </c>
      <c r="P63" s="700"/>
      <c r="Q63" s="701"/>
      <c r="R63" s="50" t="s">
        <v>370</v>
      </c>
      <c r="S63" s="51" t="s">
        <v>370</v>
      </c>
      <c r="T63" s="50" t="s">
        <v>370</v>
      </c>
      <c r="U63" s="51" t="s">
        <v>370</v>
      </c>
      <c r="V63" s="50" t="s">
        <v>370</v>
      </c>
      <c r="W63" s="51" t="s">
        <v>370</v>
      </c>
      <c r="X63" s="50" t="s">
        <v>370</v>
      </c>
      <c r="Y63" s="51" t="s">
        <v>370</v>
      </c>
      <c r="Z63" s="433">
        <v>7254</v>
      </c>
      <c r="AA63" s="434">
        <v>12.84</v>
      </c>
    </row>
    <row r="64" spans="1:27" s="31" customFormat="1" ht="9.75" customHeight="1">
      <c r="A64" s="47"/>
      <c r="B64" s="48"/>
      <c r="C64" s="500"/>
      <c r="D64" s="44"/>
      <c r="E64" s="45"/>
      <c r="F64" s="46"/>
      <c r="G64" s="45"/>
      <c r="H64" s="46"/>
      <c r="I64" s="45"/>
      <c r="J64" s="46"/>
      <c r="K64" s="45"/>
      <c r="L64" s="433"/>
      <c r="M64" s="434"/>
      <c r="O64" s="47"/>
      <c r="P64" s="48"/>
      <c r="Q64" s="542"/>
      <c r="R64" s="44"/>
      <c r="S64" s="45"/>
      <c r="T64" s="44"/>
      <c r="U64" s="45"/>
      <c r="V64" s="46"/>
      <c r="W64" s="45"/>
      <c r="X64" s="46"/>
      <c r="Y64" s="45"/>
      <c r="Z64" s="433"/>
      <c r="AA64" s="434"/>
    </row>
    <row r="65" spans="1:27" s="31" customFormat="1" ht="9.75" customHeight="1">
      <c r="A65" s="47"/>
      <c r="B65" s="48">
        <v>680000</v>
      </c>
      <c r="C65" s="500"/>
      <c r="D65" s="44">
        <v>803</v>
      </c>
      <c r="E65" s="45">
        <v>1.32</v>
      </c>
      <c r="F65" s="46">
        <v>747</v>
      </c>
      <c r="G65" s="45">
        <v>1.25</v>
      </c>
      <c r="H65" s="46">
        <v>828</v>
      </c>
      <c r="I65" s="45">
        <v>1.4</v>
      </c>
      <c r="J65" s="46">
        <v>805</v>
      </c>
      <c r="K65" s="45">
        <v>1.38</v>
      </c>
      <c r="L65" s="433">
        <v>609</v>
      </c>
      <c r="M65" s="434">
        <v>1.07</v>
      </c>
      <c r="O65" s="47"/>
      <c r="P65" s="48">
        <v>680000</v>
      </c>
      <c r="Q65" s="542"/>
      <c r="R65" s="50" t="s">
        <v>370</v>
      </c>
      <c r="S65" s="51" t="s">
        <v>370</v>
      </c>
      <c r="T65" s="50" t="s">
        <v>370</v>
      </c>
      <c r="U65" s="51" t="s">
        <v>370</v>
      </c>
      <c r="V65" s="50" t="s">
        <v>370</v>
      </c>
      <c r="W65" s="51" t="s">
        <v>370</v>
      </c>
      <c r="X65" s="50" t="s">
        <v>370</v>
      </c>
      <c r="Y65" s="51" t="s">
        <v>370</v>
      </c>
      <c r="Z65" s="433">
        <v>609</v>
      </c>
      <c r="AA65" s="434">
        <v>1.08</v>
      </c>
    </row>
    <row r="66" spans="1:27" s="31" customFormat="1" ht="9.75" customHeight="1">
      <c r="A66" s="47"/>
      <c r="B66" s="48">
        <v>710000</v>
      </c>
      <c r="C66" s="500"/>
      <c r="D66" s="44">
        <v>523</v>
      </c>
      <c r="E66" s="45">
        <v>0.86</v>
      </c>
      <c r="F66" s="46">
        <v>520</v>
      </c>
      <c r="G66" s="45">
        <v>0.87</v>
      </c>
      <c r="H66" s="46">
        <v>577</v>
      </c>
      <c r="I66" s="45">
        <v>0.97</v>
      </c>
      <c r="J66" s="46">
        <v>655</v>
      </c>
      <c r="K66" s="45">
        <v>1.1299999999999999</v>
      </c>
      <c r="L66" s="433">
        <v>534</v>
      </c>
      <c r="M66" s="434">
        <v>0.94</v>
      </c>
      <c r="O66" s="47"/>
      <c r="P66" s="48">
        <v>710000</v>
      </c>
      <c r="Q66" s="542"/>
      <c r="R66" s="50" t="s">
        <v>370</v>
      </c>
      <c r="S66" s="51" t="s">
        <v>370</v>
      </c>
      <c r="T66" s="50" t="s">
        <v>370</v>
      </c>
      <c r="U66" s="51" t="s">
        <v>370</v>
      </c>
      <c r="V66" s="50" t="s">
        <v>370</v>
      </c>
      <c r="W66" s="51" t="s">
        <v>370</v>
      </c>
      <c r="X66" s="50" t="s">
        <v>370</v>
      </c>
      <c r="Y66" s="51" t="s">
        <v>370</v>
      </c>
      <c r="Z66" s="433">
        <v>533</v>
      </c>
      <c r="AA66" s="434">
        <v>0.94</v>
      </c>
    </row>
    <row r="67" spans="1:27" s="31" customFormat="1" ht="9.75" customHeight="1">
      <c r="A67" s="47"/>
      <c r="B67" s="48">
        <v>750000</v>
      </c>
      <c r="C67" s="52"/>
      <c r="D67" s="44">
        <v>559</v>
      </c>
      <c r="E67" s="45">
        <v>0.92</v>
      </c>
      <c r="F67" s="46">
        <v>567</v>
      </c>
      <c r="G67" s="45">
        <v>0.95</v>
      </c>
      <c r="H67" s="46">
        <v>624</v>
      </c>
      <c r="I67" s="45">
        <v>1.05</v>
      </c>
      <c r="J67" s="46">
        <v>609</v>
      </c>
      <c r="K67" s="45">
        <v>1.05</v>
      </c>
      <c r="L67" s="433">
        <v>430</v>
      </c>
      <c r="M67" s="434">
        <v>0.76</v>
      </c>
      <c r="O67" s="47"/>
      <c r="P67" s="48">
        <v>750000</v>
      </c>
      <c r="Q67" s="52"/>
      <c r="R67" s="50" t="s">
        <v>370</v>
      </c>
      <c r="S67" s="51" t="s">
        <v>370</v>
      </c>
      <c r="T67" s="50" t="s">
        <v>370</v>
      </c>
      <c r="U67" s="51" t="s">
        <v>370</v>
      </c>
      <c r="V67" s="50" t="s">
        <v>370</v>
      </c>
      <c r="W67" s="51" t="s">
        <v>370</v>
      </c>
      <c r="X67" s="50" t="s">
        <v>370</v>
      </c>
      <c r="Y67" s="51" t="s">
        <v>370</v>
      </c>
      <c r="Z67" s="433">
        <v>430</v>
      </c>
      <c r="AA67" s="434">
        <v>0.76</v>
      </c>
    </row>
    <row r="68" spans="1:27" s="31" customFormat="1" ht="9.75" customHeight="1">
      <c r="A68" s="47"/>
      <c r="B68" s="48">
        <v>790000</v>
      </c>
      <c r="C68" s="500"/>
      <c r="D68" s="44">
        <v>429</v>
      </c>
      <c r="E68" s="45">
        <v>0.71</v>
      </c>
      <c r="F68" s="46">
        <v>412</v>
      </c>
      <c r="G68" s="45">
        <v>0.69</v>
      </c>
      <c r="H68" s="46">
        <v>544</v>
      </c>
      <c r="I68" s="45">
        <v>0.92</v>
      </c>
      <c r="J68" s="46">
        <v>516</v>
      </c>
      <c r="K68" s="45">
        <v>0.89</v>
      </c>
      <c r="L68" s="433">
        <v>316</v>
      </c>
      <c r="M68" s="434">
        <v>0.56000000000000005</v>
      </c>
      <c r="O68" s="47"/>
      <c r="P68" s="48">
        <v>790000</v>
      </c>
      <c r="Q68" s="542"/>
      <c r="R68" s="50" t="s">
        <v>370</v>
      </c>
      <c r="S68" s="51" t="s">
        <v>370</v>
      </c>
      <c r="T68" s="50" t="s">
        <v>370</v>
      </c>
      <c r="U68" s="51" t="s">
        <v>370</v>
      </c>
      <c r="V68" s="50" t="s">
        <v>370</v>
      </c>
      <c r="W68" s="51" t="s">
        <v>370</v>
      </c>
      <c r="X68" s="50" t="s">
        <v>370</v>
      </c>
      <c r="Y68" s="51" t="s">
        <v>370</v>
      </c>
      <c r="Z68" s="433">
        <v>315</v>
      </c>
      <c r="AA68" s="434">
        <v>0.56000000000000005</v>
      </c>
    </row>
    <row r="69" spans="1:27" s="31" customFormat="1" ht="9.75" customHeight="1">
      <c r="A69" s="47"/>
      <c r="B69" s="48">
        <v>830000</v>
      </c>
      <c r="C69" s="500"/>
      <c r="D69" s="44">
        <v>340</v>
      </c>
      <c r="E69" s="45">
        <v>0.56000000000000005</v>
      </c>
      <c r="F69" s="46">
        <v>372</v>
      </c>
      <c r="G69" s="45">
        <v>0.62</v>
      </c>
      <c r="H69" s="46">
        <v>326</v>
      </c>
      <c r="I69" s="45">
        <v>0.55000000000000004</v>
      </c>
      <c r="J69" s="46">
        <v>322</v>
      </c>
      <c r="K69" s="45">
        <v>0.55000000000000004</v>
      </c>
      <c r="L69" s="433">
        <v>311</v>
      </c>
      <c r="M69" s="434">
        <v>0.55000000000000004</v>
      </c>
      <c r="O69" s="47"/>
      <c r="P69" s="48">
        <v>830000</v>
      </c>
      <c r="Q69" s="542"/>
      <c r="R69" s="50" t="s">
        <v>370</v>
      </c>
      <c r="S69" s="51" t="s">
        <v>370</v>
      </c>
      <c r="T69" s="50" t="s">
        <v>370</v>
      </c>
      <c r="U69" s="51" t="s">
        <v>370</v>
      </c>
      <c r="V69" s="50" t="s">
        <v>370</v>
      </c>
      <c r="W69" s="51" t="s">
        <v>370</v>
      </c>
      <c r="X69" s="50" t="s">
        <v>370</v>
      </c>
      <c r="Y69" s="51" t="s">
        <v>370</v>
      </c>
      <c r="Z69" s="433">
        <v>310</v>
      </c>
      <c r="AA69" s="434">
        <v>0.55000000000000004</v>
      </c>
    </row>
    <row r="70" spans="1:27" s="31" customFormat="1" ht="9.75" customHeight="1">
      <c r="A70" s="47"/>
      <c r="B70" s="48"/>
      <c r="C70" s="500"/>
      <c r="D70" s="44"/>
      <c r="E70" s="45"/>
      <c r="F70" s="46"/>
      <c r="G70" s="45"/>
      <c r="H70" s="46"/>
      <c r="I70" s="45"/>
      <c r="J70" s="46"/>
      <c r="K70" s="45"/>
      <c r="L70" s="433"/>
      <c r="M70" s="434"/>
      <c r="O70" s="47"/>
      <c r="P70" s="48"/>
      <c r="Q70" s="542"/>
      <c r="R70" s="50"/>
      <c r="S70" s="51"/>
      <c r="T70" s="50"/>
      <c r="U70" s="51"/>
      <c r="V70" s="50"/>
      <c r="W70" s="51"/>
      <c r="X70" s="46"/>
      <c r="Y70" s="45"/>
      <c r="Z70" s="433"/>
      <c r="AA70" s="434"/>
    </row>
    <row r="71" spans="1:27" s="31" customFormat="1" ht="9.75" customHeight="1">
      <c r="A71" s="689" t="s">
        <v>74</v>
      </c>
      <c r="B71" s="689"/>
      <c r="C71" s="690"/>
      <c r="D71" s="44">
        <v>2654</v>
      </c>
      <c r="E71" s="45">
        <v>4.3600000000000003</v>
      </c>
      <c r="F71" s="44">
        <v>2618</v>
      </c>
      <c r="G71" s="45">
        <v>4.38</v>
      </c>
      <c r="H71" s="46">
        <v>2899</v>
      </c>
      <c r="I71" s="45">
        <v>4.8899999999999997</v>
      </c>
      <c r="J71" s="46">
        <v>2907</v>
      </c>
      <c r="K71" s="45">
        <v>5</v>
      </c>
      <c r="L71" s="433">
        <v>2200</v>
      </c>
      <c r="M71" s="434">
        <v>3.88</v>
      </c>
      <c r="O71" s="689" t="s">
        <v>74</v>
      </c>
      <c r="P71" s="700"/>
      <c r="Q71" s="701"/>
      <c r="R71" s="50" t="s">
        <v>370</v>
      </c>
      <c r="S71" s="51" t="s">
        <v>370</v>
      </c>
      <c r="T71" s="50" t="s">
        <v>370</v>
      </c>
      <c r="U71" s="51" t="s">
        <v>370</v>
      </c>
      <c r="V71" s="50" t="s">
        <v>370</v>
      </c>
      <c r="W71" s="51" t="s">
        <v>370</v>
      </c>
      <c r="X71" s="50" t="s">
        <v>370</v>
      </c>
      <c r="Y71" s="51" t="s">
        <v>370</v>
      </c>
      <c r="Z71" s="433">
        <v>2197</v>
      </c>
      <c r="AA71" s="434">
        <v>3.89</v>
      </c>
    </row>
    <row r="72" spans="1:27" s="31" customFormat="1" ht="9.75" customHeight="1">
      <c r="A72" s="47"/>
      <c r="B72" s="48"/>
      <c r="C72" s="500"/>
      <c r="D72" s="44"/>
      <c r="E72" s="45"/>
      <c r="F72" s="46"/>
      <c r="G72" s="45"/>
      <c r="H72" s="46"/>
      <c r="I72" s="45"/>
      <c r="J72" s="46"/>
      <c r="K72" s="45"/>
      <c r="L72" s="433"/>
      <c r="M72" s="434"/>
      <c r="O72" s="47"/>
      <c r="P72" s="48"/>
      <c r="Q72" s="542"/>
      <c r="R72" s="44"/>
      <c r="S72" s="45"/>
      <c r="T72" s="44"/>
      <c r="U72" s="45"/>
      <c r="V72" s="46"/>
      <c r="W72" s="45"/>
      <c r="X72" s="46"/>
      <c r="Y72" s="45"/>
      <c r="Z72" s="433"/>
      <c r="AA72" s="434"/>
    </row>
    <row r="73" spans="1:27" s="31" customFormat="1" ht="9.75" customHeight="1">
      <c r="A73" s="47"/>
      <c r="B73" s="48">
        <v>880000</v>
      </c>
      <c r="C73" s="500"/>
      <c r="D73" s="44">
        <v>350</v>
      </c>
      <c r="E73" s="45">
        <v>0.57999999999999996</v>
      </c>
      <c r="F73" s="46">
        <v>298</v>
      </c>
      <c r="G73" s="45">
        <v>0.5</v>
      </c>
      <c r="H73" s="46">
        <v>303</v>
      </c>
      <c r="I73" s="45">
        <v>0.51</v>
      </c>
      <c r="J73" s="46">
        <v>314</v>
      </c>
      <c r="K73" s="45">
        <v>0.54</v>
      </c>
      <c r="L73" s="433">
        <v>277</v>
      </c>
      <c r="M73" s="434">
        <v>0.49</v>
      </c>
      <c r="O73" s="47"/>
      <c r="P73" s="48">
        <v>880000</v>
      </c>
      <c r="Q73" s="542"/>
      <c r="R73" s="50" t="s">
        <v>370</v>
      </c>
      <c r="S73" s="51" t="s">
        <v>370</v>
      </c>
      <c r="T73" s="50" t="s">
        <v>370</v>
      </c>
      <c r="U73" s="51" t="s">
        <v>370</v>
      </c>
      <c r="V73" s="50" t="s">
        <v>370</v>
      </c>
      <c r="W73" s="51" t="s">
        <v>370</v>
      </c>
      <c r="X73" s="50" t="s">
        <v>370</v>
      </c>
      <c r="Y73" s="51" t="s">
        <v>370</v>
      </c>
      <c r="Z73" s="433">
        <v>277</v>
      </c>
      <c r="AA73" s="434">
        <v>0.49</v>
      </c>
    </row>
    <row r="74" spans="1:27" s="31" customFormat="1" ht="9.75" customHeight="1">
      <c r="A74" s="47"/>
      <c r="B74" s="48">
        <v>930000</v>
      </c>
      <c r="C74" s="500"/>
      <c r="D74" s="44">
        <v>242</v>
      </c>
      <c r="E74" s="45">
        <v>0.4</v>
      </c>
      <c r="F74" s="46">
        <v>283</v>
      </c>
      <c r="G74" s="45">
        <v>0.47</v>
      </c>
      <c r="H74" s="46">
        <v>264</v>
      </c>
      <c r="I74" s="45">
        <v>0.45</v>
      </c>
      <c r="J74" s="46">
        <v>283</v>
      </c>
      <c r="K74" s="45">
        <v>0.49</v>
      </c>
      <c r="L74" s="433">
        <v>193</v>
      </c>
      <c r="M74" s="434">
        <v>0.34</v>
      </c>
      <c r="O74" s="47"/>
      <c r="P74" s="48">
        <v>930000</v>
      </c>
      <c r="Q74" s="542"/>
      <c r="R74" s="50" t="s">
        <v>370</v>
      </c>
      <c r="S74" s="51" t="s">
        <v>370</v>
      </c>
      <c r="T74" s="50" t="s">
        <v>370</v>
      </c>
      <c r="U74" s="51" t="s">
        <v>370</v>
      </c>
      <c r="V74" s="50" t="s">
        <v>370</v>
      </c>
      <c r="W74" s="51" t="s">
        <v>370</v>
      </c>
      <c r="X74" s="50" t="s">
        <v>370</v>
      </c>
      <c r="Y74" s="51" t="s">
        <v>370</v>
      </c>
      <c r="Z74" s="433">
        <v>193</v>
      </c>
      <c r="AA74" s="434">
        <v>0.34</v>
      </c>
    </row>
    <row r="75" spans="1:27" s="31" customFormat="1" ht="9.75" customHeight="1">
      <c r="A75" s="47"/>
      <c r="B75" s="48">
        <v>980000</v>
      </c>
      <c r="C75" s="500"/>
      <c r="D75" s="44">
        <v>184</v>
      </c>
      <c r="E75" s="45">
        <v>0.3</v>
      </c>
      <c r="F75" s="46">
        <v>215</v>
      </c>
      <c r="G75" s="45">
        <v>0.36</v>
      </c>
      <c r="H75" s="46">
        <v>215</v>
      </c>
      <c r="I75" s="45">
        <v>0.36</v>
      </c>
      <c r="J75" s="46">
        <v>166</v>
      </c>
      <c r="K75" s="45">
        <v>0.28999999999999998</v>
      </c>
      <c r="L75" s="433">
        <v>164</v>
      </c>
      <c r="M75" s="434">
        <v>0.28999999999999998</v>
      </c>
      <c r="O75" s="47"/>
      <c r="P75" s="48">
        <v>980000</v>
      </c>
      <c r="Q75" s="542"/>
      <c r="R75" s="50" t="s">
        <v>370</v>
      </c>
      <c r="S75" s="51" t="s">
        <v>370</v>
      </c>
      <c r="T75" s="50" t="s">
        <v>370</v>
      </c>
      <c r="U75" s="51" t="s">
        <v>370</v>
      </c>
      <c r="V75" s="50" t="s">
        <v>370</v>
      </c>
      <c r="W75" s="51" t="s">
        <v>370</v>
      </c>
      <c r="X75" s="50" t="s">
        <v>370</v>
      </c>
      <c r="Y75" s="51" t="s">
        <v>370</v>
      </c>
      <c r="Z75" s="433">
        <v>163</v>
      </c>
      <c r="AA75" s="434">
        <v>0.28999999999999998</v>
      </c>
    </row>
    <row r="76" spans="1:27" s="31" customFormat="1" ht="9.75" customHeight="1">
      <c r="A76" s="47"/>
      <c r="B76" s="48">
        <v>1030000</v>
      </c>
      <c r="C76" s="500"/>
      <c r="D76" s="44">
        <v>756</v>
      </c>
      <c r="E76" s="45">
        <v>1.24</v>
      </c>
      <c r="F76" s="46">
        <v>879</v>
      </c>
      <c r="G76" s="45">
        <v>1.47</v>
      </c>
      <c r="H76" s="46">
        <v>239</v>
      </c>
      <c r="I76" s="45">
        <v>0.4</v>
      </c>
      <c r="J76" s="46">
        <v>201</v>
      </c>
      <c r="K76" s="45">
        <v>0.35</v>
      </c>
      <c r="L76" s="433">
        <v>105</v>
      </c>
      <c r="M76" s="434">
        <v>0.19</v>
      </c>
      <c r="O76" s="47"/>
      <c r="P76" s="48">
        <v>1030000</v>
      </c>
      <c r="Q76" s="542"/>
      <c r="R76" s="50" t="s">
        <v>370</v>
      </c>
      <c r="S76" s="51" t="s">
        <v>370</v>
      </c>
      <c r="T76" s="50" t="s">
        <v>370</v>
      </c>
      <c r="U76" s="51" t="s">
        <v>370</v>
      </c>
      <c r="V76" s="50" t="s">
        <v>370</v>
      </c>
      <c r="W76" s="51" t="s">
        <v>370</v>
      </c>
      <c r="X76" s="50" t="s">
        <v>370</v>
      </c>
      <c r="Y76" s="51" t="s">
        <v>370</v>
      </c>
      <c r="Z76" s="433">
        <v>104</v>
      </c>
      <c r="AA76" s="434">
        <v>0.18</v>
      </c>
    </row>
    <row r="77" spans="1:27" s="31" customFormat="1" ht="9.75" customHeight="1">
      <c r="A77" s="47"/>
      <c r="B77" s="48">
        <v>1090000</v>
      </c>
      <c r="C77" s="500"/>
      <c r="D77" s="50" t="s">
        <v>73</v>
      </c>
      <c r="E77" s="50" t="s">
        <v>73</v>
      </c>
      <c r="F77" s="50" t="s">
        <v>73</v>
      </c>
      <c r="G77" s="50" t="s">
        <v>73</v>
      </c>
      <c r="H77" s="46">
        <v>148</v>
      </c>
      <c r="I77" s="45">
        <v>0.25</v>
      </c>
      <c r="J77" s="46">
        <v>114</v>
      </c>
      <c r="K77" s="45">
        <v>0.2</v>
      </c>
      <c r="L77" s="433">
        <v>142</v>
      </c>
      <c r="M77" s="434">
        <v>0.25</v>
      </c>
      <c r="O77" s="47"/>
      <c r="P77" s="48">
        <v>1090000</v>
      </c>
      <c r="Q77" s="542"/>
      <c r="R77" s="50" t="s">
        <v>370</v>
      </c>
      <c r="S77" s="51" t="s">
        <v>370</v>
      </c>
      <c r="T77" s="50" t="s">
        <v>370</v>
      </c>
      <c r="U77" s="51" t="s">
        <v>370</v>
      </c>
      <c r="V77" s="50" t="s">
        <v>370</v>
      </c>
      <c r="W77" s="51" t="s">
        <v>370</v>
      </c>
      <c r="X77" s="50" t="s">
        <v>370</v>
      </c>
      <c r="Y77" s="51" t="s">
        <v>370</v>
      </c>
      <c r="Z77" s="433">
        <v>142</v>
      </c>
      <c r="AA77" s="434">
        <v>0.25</v>
      </c>
    </row>
    <row r="78" spans="1:27" s="31" customFormat="1" ht="9.75" customHeight="1">
      <c r="A78" s="47"/>
      <c r="B78" s="48"/>
      <c r="C78" s="500"/>
      <c r="D78" s="50"/>
      <c r="E78" s="45"/>
      <c r="F78" s="50"/>
      <c r="G78" s="45"/>
      <c r="H78" s="46"/>
      <c r="I78" s="45"/>
      <c r="J78" s="46"/>
      <c r="K78" s="45"/>
      <c r="L78" s="433"/>
      <c r="M78" s="434"/>
      <c r="O78" s="47"/>
      <c r="P78" s="48"/>
      <c r="Q78" s="542"/>
      <c r="R78" s="50"/>
      <c r="S78" s="51"/>
      <c r="T78" s="50"/>
      <c r="U78" s="51"/>
      <c r="V78" s="50"/>
      <c r="W78" s="51"/>
      <c r="X78" s="46"/>
      <c r="Y78" s="45"/>
      <c r="Z78" s="433"/>
      <c r="AA78" s="434"/>
    </row>
    <row r="79" spans="1:27" s="31" customFormat="1" ht="9.75" customHeight="1">
      <c r="A79" s="689" t="s">
        <v>74</v>
      </c>
      <c r="B79" s="689"/>
      <c r="C79" s="690"/>
      <c r="D79" s="46">
        <v>1532</v>
      </c>
      <c r="E79" s="45">
        <v>2.52</v>
      </c>
      <c r="F79" s="46">
        <v>1675</v>
      </c>
      <c r="G79" s="45">
        <v>2.8</v>
      </c>
      <c r="H79" s="46">
        <v>1169</v>
      </c>
      <c r="I79" s="45">
        <v>1.97</v>
      </c>
      <c r="J79" s="46">
        <v>1078</v>
      </c>
      <c r="K79" s="45">
        <v>1.85</v>
      </c>
      <c r="L79" s="433">
        <v>881</v>
      </c>
      <c r="M79" s="434">
        <v>1.55</v>
      </c>
      <c r="O79" s="689" t="s">
        <v>74</v>
      </c>
      <c r="P79" s="700"/>
      <c r="Q79" s="701"/>
      <c r="R79" s="50" t="s">
        <v>370</v>
      </c>
      <c r="S79" s="51" t="s">
        <v>370</v>
      </c>
      <c r="T79" s="50" t="s">
        <v>370</v>
      </c>
      <c r="U79" s="51" t="s">
        <v>370</v>
      </c>
      <c r="V79" s="50" t="s">
        <v>370</v>
      </c>
      <c r="W79" s="51" t="s">
        <v>370</v>
      </c>
      <c r="X79" s="50" t="s">
        <v>370</v>
      </c>
      <c r="Y79" s="51" t="s">
        <v>370</v>
      </c>
      <c r="Z79" s="433">
        <v>879</v>
      </c>
      <c r="AA79" s="434">
        <v>1.56</v>
      </c>
    </row>
    <row r="80" spans="1:27" s="31" customFormat="1" ht="9.75" customHeight="1">
      <c r="A80" s="47"/>
      <c r="B80" s="48"/>
      <c r="C80" s="500"/>
      <c r="D80" s="50"/>
      <c r="E80" s="50"/>
      <c r="F80" s="50"/>
      <c r="G80" s="50"/>
      <c r="H80" s="46"/>
      <c r="I80" s="45"/>
      <c r="J80" s="46"/>
      <c r="K80" s="45"/>
      <c r="L80" s="433"/>
      <c r="M80" s="434"/>
      <c r="O80" s="47"/>
      <c r="P80" s="48"/>
      <c r="Q80" s="542"/>
      <c r="R80" s="50"/>
      <c r="S80" s="50"/>
      <c r="T80" s="50"/>
      <c r="U80" s="50"/>
      <c r="V80" s="50"/>
      <c r="W80" s="50"/>
      <c r="X80" s="46"/>
      <c r="Y80" s="45"/>
      <c r="Z80" s="433"/>
      <c r="AA80" s="434"/>
    </row>
    <row r="81" spans="1:27" s="31" customFormat="1" ht="9.75" customHeight="1">
      <c r="A81" s="499"/>
      <c r="B81" s="48">
        <v>1150000</v>
      </c>
      <c r="C81" s="435"/>
      <c r="D81" s="50" t="s">
        <v>73</v>
      </c>
      <c r="E81" s="50" t="s">
        <v>73</v>
      </c>
      <c r="F81" s="50" t="s">
        <v>73</v>
      </c>
      <c r="G81" s="50" t="s">
        <v>73</v>
      </c>
      <c r="H81" s="46">
        <v>79</v>
      </c>
      <c r="I81" s="45">
        <v>0.13</v>
      </c>
      <c r="J81" s="46">
        <v>77</v>
      </c>
      <c r="K81" s="45">
        <v>0.13</v>
      </c>
      <c r="L81" s="433">
        <v>117</v>
      </c>
      <c r="M81" s="434">
        <v>0.21</v>
      </c>
      <c r="O81" s="387"/>
      <c r="P81" s="388">
        <v>1150000</v>
      </c>
      <c r="Q81" s="389"/>
      <c r="R81" s="50" t="s">
        <v>370</v>
      </c>
      <c r="S81" s="51" t="s">
        <v>370</v>
      </c>
      <c r="T81" s="50" t="s">
        <v>370</v>
      </c>
      <c r="U81" s="51" t="s">
        <v>370</v>
      </c>
      <c r="V81" s="50" t="s">
        <v>370</v>
      </c>
      <c r="W81" s="51" t="s">
        <v>370</v>
      </c>
      <c r="X81" s="50" t="s">
        <v>370</v>
      </c>
      <c r="Y81" s="51" t="s">
        <v>370</v>
      </c>
      <c r="Z81" s="440">
        <v>117</v>
      </c>
      <c r="AA81" s="441">
        <v>0.21</v>
      </c>
    </row>
    <row r="82" spans="1:27" s="31" customFormat="1" ht="9.75" customHeight="1">
      <c r="A82" s="499"/>
      <c r="B82" s="48">
        <v>1210000</v>
      </c>
      <c r="C82" s="435"/>
      <c r="D82" s="50" t="s">
        <v>73</v>
      </c>
      <c r="E82" s="50" t="s">
        <v>73</v>
      </c>
      <c r="F82" s="50" t="s">
        <v>73</v>
      </c>
      <c r="G82" s="50" t="s">
        <v>73</v>
      </c>
      <c r="H82" s="46">
        <v>607</v>
      </c>
      <c r="I82" s="45">
        <v>1.02</v>
      </c>
      <c r="J82" s="46">
        <v>786</v>
      </c>
      <c r="K82" s="45">
        <v>1.35</v>
      </c>
      <c r="L82" s="433">
        <v>642</v>
      </c>
      <c r="M82" s="434">
        <v>1.1299999999999999</v>
      </c>
      <c r="O82" s="543"/>
      <c r="P82" s="388">
        <v>1210000</v>
      </c>
      <c r="Q82" s="394"/>
      <c r="R82" s="50" t="s">
        <v>370</v>
      </c>
      <c r="S82" s="51" t="s">
        <v>370</v>
      </c>
      <c r="T82" s="50" t="s">
        <v>370</v>
      </c>
      <c r="U82" s="51" t="s">
        <v>370</v>
      </c>
      <c r="V82" s="50" t="s">
        <v>370</v>
      </c>
      <c r="W82" s="51" t="s">
        <v>370</v>
      </c>
      <c r="X82" s="50" t="s">
        <v>370</v>
      </c>
      <c r="Y82" s="51" t="s">
        <v>370</v>
      </c>
      <c r="Z82" s="440">
        <v>642</v>
      </c>
      <c r="AA82" s="441">
        <v>1.1399999999999999</v>
      </c>
    </row>
    <row r="83" spans="1:27" s="31" customFormat="1" ht="9.75" customHeight="1">
      <c r="A83" s="499"/>
      <c r="B83" s="48"/>
      <c r="C83" s="435"/>
      <c r="D83" s="436"/>
      <c r="E83" s="436"/>
      <c r="F83" s="436"/>
      <c r="G83" s="436"/>
      <c r="H83" s="46"/>
      <c r="I83" s="45"/>
      <c r="J83" s="46"/>
      <c r="K83" s="45"/>
      <c r="L83" s="433"/>
      <c r="M83" s="434"/>
      <c r="O83" s="543"/>
      <c r="P83" s="388"/>
      <c r="Q83" s="394"/>
      <c r="R83" s="395"/>
      <c r="S83" s="395"/>
      <c r="T83" s="395"/>
      <c r="U83" s="395"/>
      <c r="V83" s="395"/>
      <c r="W83" s="395"/>
      <c r="X83" s="391"/>
      <c r="Y83" s="392"/>
      <c r="Z83" s="440"/>
      <c r="AA83" s="441"/>
    </row>
    <row r="84" spans="1:27" s="31" customFormat="1" ht="9.75" customHeight="1">
      <c r="A84" s="687" t="s">
        <v>74</v>
      </c>
      <c r="B84" s="687"/>
      <c r="C84" s="688"/>
      <c r="D84" s="50" t="s">
        <v>73</v>
      </c>
      <c r="E84" s="50" t="s">
        <v>73</v>
      </c>
      <c r="F84" s="50" t="s">
        <v>73</v>
      </c>
      <c r="G84" s="50" t="s">
        <v>73</v>
      </c>
      <c r="H84" s="46">
        <v>834</v>
      </c>
      <c r="I84" s="45">
        <v>1.41</v>
      </c>
      <c r="J84" s="46">
        <v>992</v>
      </c>
      <c r="K84" s="45">
        <v>1.7</v>
      </c>
      <c r="L84" s="433">
        <v>759</v>
      </c>
      <c r="M84" s="434">
        <v>1.34</v>
      </c>
      <c r="O84" s="708" t="s">
        <v>74</v>
      </c>
      <c r="P84" s="709"/>
      <c r="Q84" s="710"/>
      <c r="R84" s="50" t="s">
        <v>370</v>
      </c>
      <c r="S84" s="51" t="s">
        <v>370</v>
      </c>
      <c r="T84" s="50" t="s">
        <v>370</v>
      </c>
      <c r="U84" s="51" t="s">
        <v>370</v>
      </c>
      <c r="V84" s="50" t="s">
        <v>370</v>
      </c>
      <c r="W84" s="51" t="s">
        <v>370</v>
      </c>
      <c r="X84" s="50" t="s">
        <v>370</v>
      </c>
      <c r="Y84" s="51" t="s">
        <v>370</v>
      </c>
      <c r="Z84" s="440">
        <v>759</v>
      </c>
      <c r="AA84" s="441">
        <v>1.34</v>
      </c>
    </row>
    <row r="85" spans="1:27" s="59" customFormat="1" ht="9.75" customHeight="1" thickBot="1">
      <c r="A85" s="54"/>
      <c r="B85" s="54"/>
      <c r="C85" s="55"/>
      <c r="D85" s="56"/>
      <c r="E85" s="56"/>
      <c r="F85" s="56"/>
      <c r="G85" s="56"/>
      <c r="H85" s="56"/>
      <c r="I85" s="56"/>
      <c r="J85" s="56"/>
      <c r="K85" s="56"/>
      <c r="L85" s="57"/>
      <c r="M85" s="58"/>
      <c r="O85" s="54"/>
      <c r="P85" s="54"/>
      <c r="Q85" s="55"/>
      <c r="R85" s="56"/>
      <c r="S85" s="56"/>
      <c r="T85" s="56"/>
      <c r="U85" s="56"/>
      <c r="V85" s="56"/>
      <c r="W85" s="56"/>
      <c r="X85" s="56"/>
      <c r="Y85" s="56"/>
      <c r="Z85" s="57"/>
      <c r="AA85" s="58"/>
    </row>
    <row r="86" spans="1:27" s="31" customFormat="1" ht="2.1" customHeight="1">
      <c r="L86" s="60"/>
      <c r="M86" s="61"/>
      <c r="Z86" s="60"/>
      <c r="AA86" s="61"/>
    </row>
    <row r="87" spans="1:27" s="36" customFormat="1">
      <c r="B87" s="36" t="s">
        <v>502</v>
      </c>
      <c r="L87" s="37"/>
      <c r="M87" s="37"/>
      <c r="Z87" s="37"/>
      <c r="AA87" s="369"/>
    </row>
    <row r="88" spans="1:27">
      <c r="B88" s="36"/>
    </row>
  </sheetData>
  <mergeCells count="36">
    <mergeCell ref="O71:Q71"/>
    <mergeCell ref="O79:Q79"/>
    <mergeCell ref="O84:Q84"/>
    <mergeCell ref="O31:Q31"/>
    <mergeCell ref="O39:Q39"/>
    <mergeCell ref="O47:Q47"/>
    <mergeCell ref="O55:Q55"/>
    <mergeCell ref="O63:Q63"/>
    <mergeCell ref="Z4:AA4"/>
    <mergeCell ref="O7:Q7"/>
    <mergeCell ref="P8:Q8"/>
    <mergeCell ref="O15:Q15"/>
    <mergeCell ref="O23:Q23"/>
    <mergeCell ref="O4:Q5"/>
    <mergeCell ref="R4:S4"/>
    <mergeCell ref="T4:U4"/>
    <mergeCell ref="V4:W4"/>
    <mergeCell ref="X4:Y4"/>
    <mergeCell ref="A84:C84"/>
    <mergeCell ref="A7:C7"/>
    <mergeCell ref="B8:C8"/>
    <mergeCell ref="A15:C15"/>
    <mergeCell ref="A23:C23"/>
    <mergeCell ref="A31:C31"/>
    <mergeCell ref="A39:C39"/>
    <mergeCell ref="A47:C47"/>
    <mergeCell ref="A55:C55"/>
    <mergeCell ref="A63:C63"/>
    <mergeCell ref="A71:C71"/>
    <mergeCell ref="A79:C79"/>
    <mergeCell ref="L4:M4"/>
    <mergeCell ref="A4:C5"/>
    <mergeCell ref="D4:E4"/>
    <mergeCell ref="F4:G4"/>
    <mergeCell ref="H4:I4"/>
    <mergeCell ref="J4:K4"/>
  </mergeCells>
  <phoneticPr fontId="1"/>
  <printOptions horizontalCentered="1"/>
  <pageMargins left="0.51181102362204722" right="0.51181102362204722" top="0.6692913385826772" bottom="0.6692913385826772" header="0.39370078740157483" footer="0.39370078740157483"/>
  <pageSetup paperSize="9" scale="87" firstPageNumber="260" orientation="portrait" useFirstPageNumber="1" r:id="rId1"/>
  <headerFooter alignWithMargins="0"/>
</worksheet>
</file>

<file path=xl/worksheets/sheet6.xml><?xml version="1.0" encoding="utf-8"?>
<worksheet xmlns="http://schemas.openxmlformats.org/spreadsheetml/2006/main" xmlns:r="http://schemas.openxmlformats.org/officeDocument/2006/relationships">
  <dimension ref="A1:DW70"/>
  <sheetViews>
    <sheetView showGridLines="0" zoomScaleNormal="100" zoomScaleSheetLayoutView="100" workbookViewId="0">
      <selection sqref="A1:H1"/>
    </sheetView>
  </sheetViews>
  <sheetFormatPr defaultRowHeight="13.5"/>
  <cols>
    <col min="1" max="1" width="10.5" style="129" customWidth="1"/>
    <col min="2" max="7" width="12" style="120" customWidth="1"/>
    <col min="8" max="8" width="11.625" style="120" customWidth="1"/>
    <col min="9" max="256" width="9" style="120"/>
    <col min="257" max="257" width="10.5" style="120" customWidth="1"/>
    <col min="258" max="263" width="12" style="120" customWidth="1"/>
    <col min="264" max="264" width="11.625" style="120" customWidth="1"/>
    <col min="265" max="512" width="9" style="120"/>
    <col min="513" max="513" width="10.5" style="120" customWidth="1"/>
    <col min="514" max="519" width="12" style="120" customWidth="1"/>
    <col min="520" max="520" width="11.625" style="120" customWidth="1"/>
    <col min="521" max="768" width="9" style="120"/>
    <col min="769" max="769" width="10.5" style="120" customWidth="1"/>
    <col min="770" max="775" width="12" style="120" customWidth="1"/>
    <col min="776" max="776" width="11.625" style="120" customWidth="1"/>
    <col min="777" max="1024" width="9" style="120"/>
    <col min="1025" max="1025" width="10.5" style="120" customWidth="1"/>
    <col min="1026" max="1031" width="12" style="120" customWidth="1"/>
    <col min="1032" max="1032" width="11.625" style="120" customWidth="1"/>
    <col min="1033" max="1280" width="9" style="120"/>
    <col min="1281" max="1281" width="10.5" style="120" customWidth="1"/>
    <col min="1282" max="1287" width="12" style="120" customWidth="1"/>
    <col min="1288" max="1288" width="11.625" style="120" customWidth="1"/>
    <col min="1289" max="1536" width="9" style="120"/>
    <col min="1537" max="1537" width="10.5" style="120" customWidth="1"/>
    <col min="1538" max="1543" width="12" style="120" customWidth="1"/>
    <col min="1544" max="1544" width="11.625" style="120" customWidth="1"/>
    <col min="1545" max="1792" width="9" style="120"/>
    <col min="1793" max="1793" width="10.5" style="120" customWidth="1"/>
    <col min="1794" max="1799" width="12" style="120" customWidth="1"/>
    <col min="1800" max="1800" width="11.625" style="120" customWidth="1"/>
    <col min="1801" max="2048" width="9" style="120"/>
    <col min="2049" max="2049" width="10.5" style="120" customWidth="1"/>
    <col min="2050" max="2055" width="12" style="120" customWidth="1"/>
    <col min="2056" max="2056" width="11.625" style="120" customWidth="1"/>
    <col min="2057" max="2304" width="9" style="120"/>
    <col min="2305" max="2305" width="10.5" style="120" customWidth="1"/>
    <col min="2306" max="2311" width="12" style="120" customWidth="1"/>
    <col min="2312" max="2312" width="11.625" style="120" customWidth="1"/>
    <col min="2313" max="2560" width="9" style="120"/>
    <col min="2561" max="2561" width="10.5" style="120" customWidth="1"/>
    <col min="2562" max="2567" width="12" style="120" customWidth="1"/>
    <col min="2568" max="2568" width="11.625" style="120" customWidth="1"/>
    <col min="2569" max="2816" width="9" style="120"/>
    <col min="2817" max="2817" width="10.5" style="120" customWidth="1"/>
    <col min="2818" max="2823" width="12" style="120" customWidth="1"/>
    <col min="2824" max="2824" width="11.625" style="120" customWidth="1"/>
    <col min="2825" max="3072" width="9" style="120"/>
    <col min="3073" max="3073" width="10.5" style="120" customWidth="1"/>
    <col min="3074" max="3079" width="12" style="120" customWidth="1"/>
    <col min="3080" max="3080" width="11.625" style="120" customWidth="1"/>
    <col min="3081" max="3328" width="9" style="120"/>
    <col min="3329" max="3329" width="10.5" style="120" customWidth="1"/>
    <col min="3330" max="3335" width="12" style="120" customWidth="1"/>
    <col min="3336" max="3336" width="11.625" style="120" customWidth="1"/>
    <col min="3337" max="3584" width="9" style="120"/>
    <col min="3585" max="3585" width="10.5" style="120" customWidth="1"/>
    <col min="3586" max="3591" width="12" style="120" customWidth="1"/>
    <col min="3592" max="3592" width="11.625" style="120" customWidth="1"/>
    <col min="3593" max="3840" width="9" style="120"/>
    <col min="3841" max="3841" width="10.5" style="120" customWidth="1"/>
    <col min="3842" max="3847" width="12" style="120" customWidth="1"/>
    <col min="3848" max="3848" width="11.625" style="120" customWidth="1"/>
    <col min="3849" max="4096" width="9" style="120"/>
    <col min="4097" max="4097" width="10.5" style="120" customWidth="1"/>
    <col min="4098" max="4103" width="12" style="120" customWidth="1"/>
    <col min="4104" max="4104" width="11.625" style="120" customWidth="1"/>
    <col min="4105" max="4352" width="9" style="120"/>
    <col min="4353" max="4353" width="10.5" style="120" customWidth="1"/>
    <col min="4354" max="4359" width="12" style="120" customWidth="1"/>
    <col min="4360" max="4360" width="11.625" style="120" customWidth="1"/>
    <col min="4361" max="4608" width="9" style="120"/>
    <col min="4609" max="4609" width="10.5" style="120" customWidth="1"/>
    <col min="4610" max="4615" width="12" style="120" customWidth="1"/>
    <col min="4616" max="4616" width="11.625" style="120" customWidth="1"/>
    <col min="4617" max="4864" width="9" style="120"/>
    <col min="4865" max="4865" width="10.5" style="120" customWidth="1"/>
    <col min="4866" max="4871" width="12" style="120" customWidth="1"/>
    <col min="4872" max="4872" width="11.625" style="120" customWidth="1"/>
    <col min="4873" max="5120" width="9" style="120"/>
    <col min="5121" max="5121" width="10.5" style="120" customWidth="1"/>
    <col min="5122" max="5127" width="12" style="120" customWidth="1"/>
    <col min="5128" max="5128" width="11.625" style="120" customWidth="1"/>
    <col min="5129" max="5376" width="9" style="120"/>
    <col min="5377" max="5377" width="10.5" style="120" customWidth="1"/>
    <col min="5378" max="5383" width="12" style="120" customWidth="1"/>
    <col min="5384" max="5384" width="11.625" style="120" customWidth="1"/>
    <col min="5385" max="5632" width="9" style="120"/>
    <col min="5633" max="5633" width="10.5" style="120" customWidth="1"/>
    <col min="5634" max="5639" width="12" style="120" customWidth="1"/>
    <col min="5640" max="5640" width="11.625" style="120" customWidth="1"/>
    <col min="5641" max="5888" width="9" style="120"/>
    <col min="5889" max="5889" width="10.5" style="120" customWidth="1"/>
    <col min="5890" max="5895" width="12" style="120" customWidth="1"/>
    <col min="5896" max="5896" width="11.625" style="120" customWidth="1"/>
    <col min="5897" max="6144" width="9" style="120"/>
    <col min="6145" max="6145" width="10.5" style="120" customWidth="1"/>
    <col min="6146" max="6151" width="12" style="120" customWidth="1"/>
    <col min="6152" max="6152" width="11.625" style="120" customWidth="1"/>
    <col min="6153" max="6400" width="9" style="120"/>
    <col min="6401" max="6401" width="10.5" style="120" customWidth="1"/>
    <col min="6402" max="6407" width="12" style="120" customWidth="1"/>
    <col min="6408" max="6408" width="11.625" style="120" customWidth="1"/>
    <col min="6409" max="6656" width="9" style="120"/>
    <col min="6657" max="6657" width="10.5" style="120" customWidth="1"/>
    <col min="6658" max="6663" width="12" style="120" customWidth="1"/>
    <col min="6664" max="6664" width="11.625" style="120" customWidth="1"/>
    <col min="6665" max="6912" width="9" style="120"/>
    <col min="6913" max="6913" width="10.5" style="120" customWidth="1"/>
    <col min="6914" max="6919" width="12" style="120" customWidth="1"/>
    <col min="6920" max="6920" width="11.625" style="120" customWidth="1"/>
    <col min="6921" max="7168" width="9" style="120"/>
    <col min="7169" max="7169" width="10.5" style="120" customWidth="1"/>
    <col min="7170" max="7175" width="12" style="120" customWidth="1"/>
    <col min="7176" max="7176" width="11.625" style="120" customWidth="1"/>
    <col min="7177" max="7424" width="9" style="120"/>
    <col min="7425" max="7425" width="10.5" style="120" customWidth="1"/>
    <col min="7426" max="7431" width="12" style="120" customWidth="1"/>
    <col min="7432" max="7432" width="11.625" style="120" customWidth="1"/>
    <col min="7433" max="7680" width="9" style="120"/>
    <col min="7681" max="7681" width="10.5" style="120" customWidth="1"/>
    <col min="7682" max="7687" width="12" style="120" customWidth="1"/>
    <col min="7688" max="7688" width="11.625" style="120" customWidth="1"/>
    <col min="7689" max="7936" width="9" style="120"/>
    <col min="7937" max="7937" width="10.5" style="120" customWidth="1"/>
    <col min="7938" max="7943" width="12" style="120" customWidth="1"/>
    <col min="7944" max="7944" width="11.625" style="120" customWidth="1"/>
    <col min="7945" max="8192" width="9" style="120"/>
    <col min="8193" max="8193" width="10.5" style="120" customWidth="1"/>
    <col min="8194" max="8199" width="12" style="120" customWidth="1"/>
    <col min="8200" max="8200" width="11.625" style="120" customWidth="1"/>
    <col min="8201" max="8448" width="9" style="120"/>
    <col min="8449" max="8449" width="10.5" style="120" customWidth="1"/>
    <col min="8450" max="8455" width="12" style="120" customWidth="1"/>
    <col min="8456" max="8456" width="11.625" style="120" customWidth="1"/>
    <col min="8457" max="8704" width="9" style="120"/>
    <col min="8705" max="8705" width="10.5" style="120" customWidth="1"/>
    <col min="8706" max="8711" width="12" style="120" customWidth="1"/>
    <col min="8712" max="8712" width="11.625" style="120" customWidth="1"/>
    <col min="8713" max="8960" width="9" style="120"/>
    <col min="8961" max="8961" width="10.5" style="120" customWidth="1"/>
    <col min="8962" max="8967" width="12" style="120" customWidth="1"/>
    <col min="8968" max="8968" width="11.625" style="120" customWidth="1"/>
    <col min="8969" max="9216" width="9" style="120"/>
    <col min="9217" max="9217" width="10.5" style="120" customWidth="1"/>
    <col min="9218" max="9223" width="12" style="120" customWidth="1"/>
    <col min="9224" max="9224" width="11.625" style="120" customWidth="1"/>
    <col min="9225" max="9472" width="9" style="120"/>
    <col min="9473" max="9473" width="10.5" style="120" customWidth="1"/>
    <col min="9474" max="9479" width="12" style="120" customWidth="1"/>
    <col min="9480" max="9480" width="11.625" style="120" customWidth="1"/>
    <col min="9481" max="9728" width="9" style="120"/>
    <col min="9729" max="9729" width="10.5" style="120" customWidth="1"/>
    <col min="9730" max="9735" width="12" style="120" customWidth="1"/>
    <col min="9736" max="9736" width="11.625" style="120" customWidth="1"/>
    <col min="9737" max="9984" width="9" style="120"/>
    <col min="9985" max="9985" width="10.5" style="120" customWidth="1"/>
    <col min="9986" max="9991" width="12" style="120" customWidth="1"/>
    <col min="9992" max="9992" width="11.625" style="120" customWidth="1"/>
    <col min="9993" max="10240" width="9" style="120"/>
    <col min="10241" max="10241" width="10.5" style="120" customWidth="1"/>
    <col min="10242" max="10247" width="12" style="120" customWidth="1"/>
    <col min="10248" max="10248" width="11.625" style="120" customWidth="1"/>
    <col min="10249" max="10496" width="9" style="120"/>
    <col min="10497" max="10497" width="10.5" style="120" customWidth="1"/>
    <col min="10498" max="10503" width="12" style="120" customWidth="1"/>
    <col min="10504" max="10504" width="11.625" style="120" customWidth="1"/>
    <col min="10505" max="10752" width="9" style="120"/>
    <col min="10753" max="10753" width="10.5" style="120" customWidth="1"/>
    <col min="10754" max="10759" width="12" style="120" customWidth="1"/>
    <col min="10760" max="10760" width="11.625" style="120" customWidth="1"/>
    <col min="10761" max="11008" width="9" style="120"/>
    <col min="11009" max="11009" width="10.5" style="120" customWidth="1"/>
    <col min="11010" max="11015" width="12" style="120" customWidth="1"/>
    <col min="11016" max="11016" width="11.625" style="120" customWidth="1"/>
    <col min="11017" max="11264" width="9" style="120"/>
    <col min="11265" max="11265" width="10.5" style="120" customWidth="1"/>
    <col min="11266" max="11271" width="12" style="120" customWidth="1"/>
    <col min="11272" max="11272" width="11.625" style="120" customWidth="1"/>
    <col min="11273" max="11520" width="9" style="120"/>
    <col min="11521" max="11521" width="10.5" style="120" customWidth="1"/>
    <col min="11522" max="11527" width="12" style="120" customWidth="1"/>
    <col min="11528" max="11528" width="11.625" style="120" customWidth="1"/>
    <col min="11529" max="11776" width="9" style="120"/>
    <col min="11777" max="11777" width="10.5" style="120" customWidth="1"/>
    <col min="11778" max="11783" width="12" style="120" customWidth="1"/>
    <col min="11784" max="11784" width="11.625" style="120" customWidth="1"/>
    <col min="11785" max="12032" width="9" style="120"/>
    <col min="12033" max="12033" width="10.5" style="120" customWidth="1"/>
    <col min="12034" max="12039" width="12" style="120" customWidth="1"/>
    <col min="12040" max="12040" width="11.625" style="120" customWidth="1"/>
    <col min="12041" max="12288" width="9" style="120"/>
    <col min="12289" max="12289" width="10.5" style="120" customWidth="1"/>
    <col min="12290" max="12295" width="12" style="120" customWidth="1"/>
    <col min="12296" max="12296" width="11.625" style="120" customWidth="1"/>
    <col min="12297" max="12544" width="9" style="120"/>
    <col min="12545" max="12545" width="10.5" style="120" customWidth="1"/>
    <col min="12546" max="12551" width="12" style="120" customWidth="1"/>
    <col min="12552" max="12552" width="11.625" style="120" customWidth="1"/>
    <col min="12553" max="12800" width="9" style="120"/>
    <col min="12801" max="12801" width="10.5" style="120" customWidth="1"/>
    <col min="12802" max="12807" width="12" style="120" customWidth="1"/>
    <col min="12808" max="12808" width="11.625" style="120" customWidth="1"/>
    <col min="12809" max="13056" width="9" style="120"/>
    <col min="13057" max="13057" width="10.5" style="120" customWidth="1"/>
    <col min="13058" max="13063" width="12" style="120" customWidth="1"/>
    <col min="13064" max="13064" width="11.625" style="120" customWidth="1"/>
    <col min="13065" max="13312" width="9" style="120"/>
    <col min="13313" max="13313" width="10.5" style="120" customWidth="1"/>
    <col min="13314" max="13319" width="12" style="120" customWidth="1"/>
    <col min="13320" max="13320" width="11.625" style="120" customWidth="1"/>
    <col min="13321" max="13568" width="9" style="120"/>
    <col min="13569" max="13569" width="10.5" style="120" customWidth="1"/>
    <col min="13570" max="13575" width="12" style="120" customWidth="1"/>
    <col min="13576" max="13576" width="11.625" style="120" customWidth="1"/>
    <col min="13577" max="13824" width="9" style="120"/>
    <col min="13825" max="13825" width="10.5" style="120" customWidth="1"/>
    <col min="13826" max="13831" width="12" style="120" customWidth="1"/>
    <col min="13832" max="13832" width="11.625" style="120" customWidth="1"/>
    <col min="13833" max="14080" width="9" style="120"/>
    <col min="14081" max="14081" width="10.5" style="120" customWidth="1"/>
    <col min="14082" max="14087" width="12" style="120" customWidth="1"/>
    <col min="14088" max="14088" width="11.625" style="120" customWidth="1"/>
    <col min="14089" max="14336" width="9" style="120"/>
    <col min="14337" max="14337" width="10.5" style="120" customWidth="1"/>
    <col min="14338" max="14343" width="12" style="120" customWidth="1"/>
    <col min="14344" max="14344" width="11.625" style="120" customWidth="1"/>
    <col min="14345" max="14592" width="9" style="120"/>
    <col min="14593" max="14593" width="10.5" style="120" customWidth="1"/>
    <col min="14594" max="14599" width="12" style="120" customWidth="1"/>
    <col min="14600" max="14600" width="11.625" style="120" customWidth="1"/>
    <col min="14601" max="14848" width="9" style="120"/>
    <col min="14849" max="14849" width="10.5" style="120" customWidth="1"/>
    <col min="14850" max="14855" width="12" style="120" customWidth="1"/>
    <col min="14856" max="14856" width="11.625" style="120" customWidth="1"/>
    <col min="14857" max="15104" width="9" style="120"/>
    <col min="15105" max="15105" width="10.5" style="120" customWidth="1"/>
    <col min="15106" max="15111" width="12" style="120" customWidth="1"/>
    <col min="15112" max="15112" width="11.625" style="120" customWidth="1"/>
    <col min="15113" max="15360" width="9" style="120"/>
    <col min="15361" max="15361" width="10.5" style="120" customWidth="1"/>
    <col min="15362" max="15367" width="12" style="120" customWidth="1"/>
    <col min="15368" max="15368" width="11.625" style="120" customWidth="1"/>
    <col min="15369" max="15616" width="9" style="120"/>
    <col min="15617" max="15617" width="10.5" style="120" customWidth="1"/>
    <col min="15618" max="15623" width="12" style="120" customWidth="1"/>
    <col min="15624" max="15624" width="11.625" style="120" customWidth="1"/>
    <col min="15625" max="15872" width="9" style="120"/>
    <col min="15873" max="15873" width="10.5" style="120" customWidth="1"/>
    <col min="15874" max="15879" width="12" style="120" customWidth="1"/>
    <col min="15880" max="15880" width="11.625" style="120" customWidth="1"/>
    <col min="15881" max="16128" width="9" style="120"/>
    <col min="16129" max="16129" width="10.5" style="120" customWidth="1"/>
    <col min="16130" max="16135" width="12" style="120" customWidth="1"/>
    <col min="16136" max="16136" width="11.625" style="120" customWidth="1"/>
    <col min="16137" max="16384" width="9" style="120"/>
  </cols>
  <sheetData>
    <row r="1" spans="1:127" s="117" customFormat="1" ht="18">
      <c r="A1" s="711" t="s">
        <v>560</v>
      </c>
      <c r="B1" s="711"/>
      <c r="C1" s="711"/>
      <c r="D1" s="711"/>
      <c r="E1" s="711"/>
      <c r="F1" s="711"/>
      <c r="G1" s="711"/>
      <c r="H1" s="711"/>
      <c r="I1" s="504"/>
      <c r="J1" s="504"/>
      <c r="K1" s="113"/>
      <c r="L1" s="113"/>
      <c r="M1" s="113"/>
      <c r="N1" s="113"/>
      <c r="O1" s="113"/>
      <c r="P1" s="113"/>
      <c r="Q1" s="113"/>
      <c r="R1" s="114"/>
      <c r="S1" s="115"/>
      <c r="T1" s="115"/>
      <c r="U1" s="115"/>
      <c r="V1" s="115"/>
      <c r="W1" s="115"/>
      <c r="X1" s="115"/>
      <c r="Y1" s="115"/>
      <c r="Z1" s="115"/>
      <c r="AA1" s="113"/>
      <c r="AB1" s="113"/>
      <c r="AC1" s="113"/>
      <c r="AD1" s="113"/>
      <c r="AE1" s="113"/>
      <c r="AF1" s="113"/>
      <c r="AG1" s="116"/>
      <c r="AH1" s="116"/>
    </row>
    <row r="2" spans="1:127" s="117" customFormat="1" ht="11.25">
      <c r="A2" s="114"/>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row>
    <row r="3" spans="1:127" s="117" customFormat="1" ht="20.100000000000001" customHeight="1" thickBot="1">
      <c r="A3" s="118"/>
      <c r="B3" s="114"/>
      <c r="C3" s="114"/>
      <c r="D3" s="114"/>
      <c r="E3" s="118"/>
      <c r="F3" s="118"/>
      <c r="G3" s="118"/>
      <c r="H3" s="119" t="s">
        <v>504</v>
      </c>
      <c r="I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c r="DJ3" s="118"/>
      <c r="DK3" s="118"/>
      <c r="DL3" s="118"/>
      <c r="DM3" s="118"/>
      <c r="DN3" s="118"/>
      <c r="DO3" s="118"/>
      <c r="DP3" s="118"/>
      <c r="DQ3" s="118"/>
      <c r="DR3" s="118"/>
      <c r="DS3" s="118"/>
      <c r="DT3" s="118"/>
      <c r="DU3" s="118"/>
      <c r="DV3" s="118"/>
      <c r="DW3" s="118"/>
    </row>
    <row r="4" spans="1:127" ht="31.5" customHeight="1">
      <c r="A4" s="712" t="s">
        <v>5</v>
      </c>
      <c r="B4" s="714" t="s">
        <v>438</v>
      </c>
      <c r="C4" s="715"/>
      <c r="D4" s="716"/>
      <c r="E4" s="714" t="s">
        <v>439</v>
      </c>
      <c r="F4" s="715"/>
      <c r="G4" s="716"/>
      <c r="H4" s="717" t="s">
        <v>440</v>
      </c>
    </row>
    <row r="5" spans="1:127" ht="31.5" customHeight="1" thickBot="1">
      <c r="A5" s="713"/>
      <c r="B5" s="121" t="s">
        <v>441</v>
      </c>
      <c r="C5" s="121" t="s">
        <v>442</v>
      </c>
      <c r="D5" s="442" t="s">
        <v>443</v>
      </c>
      <c r="E5" s="121" t="s">
        <v>441</v>
      </c>
      <c r="F5" s="121" t="s">
        <v>444</v>
      </c>
      <c r="G5" s="121" t="s">
        <v>445</v>
      </c>
      <c r="H5" s="718"/>
    </row>
    <row r="6" spans="1:127" ht="10.5" customHeight="1">
      <c r="A6" s="122"/>
    </row>
    <row r="7" spans="1:127" ht="10.5" customHeight="1">
      <c r="A7" s="123" t="s">
        <v>446</v>
      </c>
      <c r="B7" s="124">
        <v>88764</v>
      </c>
      <c r="C7" s="124">
        <v>79521</v>
      </c>
      <c r="D7" s="124">
        <v>9243</v>
      </c>
      <c r="E7" s="443">
        <v>155425</v>
      </c>
      <c r="F7" s="443">
        <v>45379</v>
      </c>
      <c r="G7" s="443">
        <v>110046</v>
      </c>
      <c r="H7" s="444">
        <v>1.7509999999999999</v>
      </c>
    </row>
    <row r="8" spans="1:127" ht="10.5" customHeight="1">
      <c r="A8" s="125"/>
      <c r="B8" s="445"/>
      <c r="C8" s="124"/>
      <c r="D8" s="124"/>
      <c r="E8" s="443"/>
      <c r="F8" s="443"/>
      <c r="G8" s="443"/>
      <c r="H8" s="444"/>
    </row>
    <row r="9" spans="1:127" ht="10.5" customHeight="1">
      <c r="A9" s="123" t="s">
        <v>447</v>
      </c>
      <c r="B9" s="445">
        <v>83691</v>
      </c>
      <c r="C9" s="124">
        <v>75889</v>
      </c>
      <c r="D9" s="124">
        <v>7802</v>
      </c>
      <c r="E9" s="443">
        <v>144575</v>
      </c>
      <c r="F9" s="443">
        <v>41967</v>
      </c>
      <c r="G9" s="443">
        <v>102608</v>
      </c>
      <c r="H9" s="444">
        <v>1.7270000000000001</v>
      </c>
    </row>
    <row r="10" spans="1:127" ht="10.5" customHeight="1">
      <c r="A10" s="125"/>
      <c r="B10" s="445"/>
      <c r="C10" s="124"/>
      <c r="D10" s="124"/>
      <c r="E10" s="443"/>
      <c r="F10" s="443"/>
      <c r="G10" s="443"/>
      <c r="H10" s="444"/>
    </row>
    <row r="11" spans="1:127" ht="10.5" customHeight="1">
      <c r="A11" s="123" t="s">
        <v>448</v>
      </c>
      <c r="B11" s="445">
        <v>78153</v>
      </c>
      <c r="C11" s="124">
        <v>71317</v>
      </c>
      <c r="D11" s="124">
        <v>6836</v>
      </c>
      <c r="E11" s="443">
        <v>134211</v>
      </c>
      <c r="F11" s="443">
        <v>38907</v>
      </c>
      <c r="G11" s="443">
        <v>95304</v>
      </c>
      <c r="H11" s="444">
        <v>1.7170000000000001</v>
      </c>
    </row>
    <row r="12" spans="1:127" ht="10.5" customHeight="1">
      <c r="A12" s="125"/>
      <c r="B12" s="445"/>
      <c r="C12" s="124"/>
      <c r="D12" s="124"/>
      <c r="E12" s="443"/>
      <c r="F12" s="443"/>
      <c r="G12" s="443"/>
      <c r="H12" s="444"/>
    </row>
    <row r="13" spans="1:127" ht="10.5" customHeight="1">
      <c r="A13" s="123"/>
      <c r="B13" s="124"/>
      <c r="C13" s="124"/>
      <c r="D13" s="124"/>
      <c r="E13" s="443"/>
      <c r="F13" s="443"/>
      <c r="G13" s="443"/>
      <c r="H13" s="444"/>
    </row>
    <row r="14" spans="1:127" ht="10.5" customHeight="1">
      <c r="A14" s="123" t="s">
        <v>449</v>
      </c>
      <c r="B14" s="445">
        <v>73438</v>
      </c>
      <c r="C14" s="124">
        <v>66818</v>
      </c>
      <c r="D14" s="124">
        <v>6620</v>
      </c>
      <c r="E14" s="443">
        <v>124341</v>
      </c>
      <c r="F14" s="443">
        <v>35834</v>
      </c>
      <c r="G14" s="443">
        <v>88507</v>
      </c>
      <c r="H14" s="444">
        <v>1.6930000000000001</v>
      </c>
    </row>
    <row r="15" spans="1:127" ht="10.5" customHeight="1">
      <c r="A15" s="125"/>
      <c r="B15" s="445"/>
      <c r="C15" s="124"/>
      <c r="D15" s="124"/>
      <c r="E15" s="443"/>
      <c r="F15" s="443"/>
      <c r="G15" s="443"/>
      <c r="H15" s="444"/>
    </row>
    <row r="16" spans="1:127" ht="10.5" customHeight="1">
      <c r="A16" s="123" t="s">
        <v>450</v>
      </c>
      <c r="B16" s="445">
        <v>68949</v>
      </c>
      <c r="C16" s="124">
        <v>63288</v>
      </c>
      <c r="D16" s="124">
        <v>5661</v>
      </c>
      <c r="E16" s="443">
        <v>116197</v>
      </c>
      <c r="F16" s="443">
        <v>33562</v>
      </c>
      <c r="G16" s="443">
        <v>82635</v>
      </c>
      <c r="H16" s="444">
        <v>1.6850000000000001</v>
      </c>
    </row>
    <row r="17" spans="1:8" ht="10.5" customHeight="1">
      <c r="A17" s="123"/>
      <c r="B17" s="124"/>
      <c r="C17" s="124"/>
      <c r="D17" s="124"/>
      <c r="E17" s="443"/>
      <c r="F17" s="443"/>
      <c r="G17" s="443"/>
      <c r="H17" s="444"/>
    </row>
    <row r="18" spans="1:8" ht="10.5" customHeight="1">
      <c r="A18" s="123" t="s">
        <v>451</v>
      </c>
      <c r="B18" s="445">
        <v>66081</v>
      </c>
      <c r="C18" s="124">
        <v>61935</v>
      </c>
      <c r="D18" s="124">
        <v>4146</v>
      </c>
      <c r="E18" s="443">
        <v>107503</v>
      </c>
      <c r="F18" s="443">
        <v>30791</v>
      </c>
      <c r="G18" s="443">
        <v>76712</v>
      </c>
      <c r="H18" s="444">
        <v>1.627</v>
      </c>
    </row>
    <row r="19" spans="1:8" ht="10.5" customHeight="1">
      <c r="A19" s="125"/>
      <c r="B19" s="445"/>
      <c r="C19" s="124"/>
      <c r="D19" s="124"/>
      <c r="E19" s="443"/>
      <c r="F19" s="443"/>
      <c r="G19" s="443"/>
      <c r="H19" s="444"/>
    </row>
    <row r="20" spans="1:8" ht="10.5" customHeight="1">
      <c r="A20" s="125"/>
      <c r="B20" s="445"/>
      <c r="C20" s="124"/>
      <c r="D20" s="124"/>
      <c r="E20" s="443"/>
      <c r="F20" s="443"/>
      <c r="G20" s="443"/>
      <c r="H20" s="444"/>
    </row>
    <row r="21" spans="1:8" ht="10.5" customHeight="1">
      <c r="A21" s="123" t="s">
        <v>452</v>
      </c>
      <c r="B21" s="445">
        <v>64834</v>
      </c>
      <c r="C21" s="124">
        <v>60831</v>
      </c>
      <c r="D21" s="124">
        <v>4003</v>
      </c>
      <c r="E21" s="443">
        <v>103118</v>
      </c>
      <c r="F21" s="443">
        <v>29247</v>
      </c>
      <c r="G21" s="443">
        <v>73871</v>
      </c>
      <c r="H21" s="444">
        <v>1.59</v>
      </c>
    </row>
    <row r="22" spans="1:8" ht="10.5" customHeight="1">
      <c r="A22" s="123"/>
      <c r="B22" s="124"/>
      <c r="C22" s="124"/>
      <c r="D22" s="124"/>
      <c r="E22" s="443"/>
      <c r="F22" s="443"/>
      <c r="G22" s="443"/>
      <c r="H22" s="444"/>
    </row>
    <row r="23" spans="1:8" ht="10.5" customHeight="1">
      <c r="A23" s="123" t="s">
        <v>453</v>
      </c>
      <c r="B23" s="124">
        <v>63499</v>
      </c>
      <c r="C23" s="124">
        <v>59732</v>
      </c>
      <c r="D23" s="124">
        <v>3767</v>
      </c>
      <c r="E23" s="124">
        <v>97846</v>
      </c>
      <c r="F23" s="124">
        <v>27330</v>
      </c>
      <c r="G23" s="124">
        <v>70516</v>
      </c>
      <c r="H23" s="444">
        <v>1.5409999999999999</v>
      </c>
    </row>
    <row r="24" spans="1:8" ht="10.5" customHeight="1">
      <c r="A24" s="125"/>
      <c r="B24" s="445"/>
      <c r="C24" s="124"/>
      <c r="D24" s="124"/>
      <c r="E24" s="443"/>
      <c r="F24" s="443"/>
      <c r="G24" s="443"/>
      <c r="H24" s="444"/>
    </row>
    <row r="25" spans="1:8" ht="10.5" customHeight="1">
      <c r="A25" s="446" t="s">
        <v>493</v>
      </c>
      <c r="B25" s="443">
        <v>62804</v>
      </c>
      <c r="C25" s="443">
        <v>59282</v>
      </c>
      <c r="D25" s="443">
        <v>3522</v>
      </c>
      <c r="E25" s="443">
        <v>94602</v>
      </c>
      <c r="F25" s="443">
        <v>26240</v>
      </c>
      <c r="G25" s="443">
        <v>68362</v>
      </c>
      <c r="H25" s="447">
        <v>1.506</v>
      </c>
    </row>
    <row r="26" spans="1:8" ht="10.5" customHeight="1">
      <c r="A26" s="125"/>
      <c r="B26" s="124"/>
      <c r="C26" s="124"/>
      <c r="D26" s="124"/>
      <c r="E26" s="124"/>
      <c r="F26" s="124"/>
      <c r="G26" s="124"/>
      <c r="H26" s="444"/>
    </row>
    <row r="27" spans="1:8" ht="10.5" customHeight="1">
      <c r="A27" s="123"/>
      <c r="B27" s="124"/>
      <c r="C27" s="124"/>
      <c r="D27" s="124"/>
      <c r="E27" s="124"/>
      <c r="F27" s="124"/>
      <c r="G27" s="124"/>
      <c r="H27" s="444"/>
    </row>
    <row r="28" spans="1:8" ht="10.5" customHeight="1">
      <c r="A28" s="123" t="s">
        <v>23</v>
      </c>
      <c r="B28" s="445">
        <v>61683</v>
      </c>
      <c r="C28" s="124">
        <v>58010</v>
      </c>
      <c r="D28" s="124">
        <v>3673</v>
      </c>
      <c r="E28" s="443">
        <v>82266</v>
      </c>
      <c r="F28" s="443">
        <v>23237</v>
      </c>
      <c r="G28" s="443">
        <v>59029</v>
      </c>
      <c r="H28" s="444">
        <v>1.3340000000000001</v>
      </c>
    </row>
    <row r="29" spans="1:8" ht="10.5" customHeight="1">
      <c r="A29" s="123"/>
      <c r="B29" s="124"/>
      <c r="C29" s="124"/>
      <c r="D29" s="124"/>
      <c r="E29" s="443"/>
      <c r="F29" s="443"/>
      <c r="G29" s="443"/>
      <c r="H29" s="444"/>
    </row>
    <row r="30" spans="1:8" ht="10.5" customHeight="1">
      <c r="A30" s="123"/>
      <c r="B30" s="124"/>
      <c r="C30" s="124"/>
      <c r="D30" s="124"/>
      <c r="E30" s="443"/>
      <c r="F30" s="443"/>
      <c r="G30" s="443"/>
      <c r="H30" s="444"/>
    </row>
    <row r="31" spans="1:8" ht="10.5" customHeight="1">
      <c r="A31" s="125" t="s">
        <v>25</v>
      </c>
      <c r="B31" s="445">
        <v>62958</v>
      </c>
      <c r="C31" s="124">
        <v>59869</v>
      </c>
      <c r="D31" s="124">
        <v>3089</v>
      </c>
      <c r="E31" s="443">
        <v>84362</v>
      </c>
      <c r="F31" s="443">
        <v>23777</v>
      </c>
      <c r="G31" s="443">
        <v>60585</v>
      </c>
      <c r="H31" s="444">
        <v>1.34</v>
      </c>
    </row>
    <row r="32" spans="1:8" ht="10.5" customHeight="1">
      <c r="A32" s="125" t="s">
        <v>27</v>
      </c>
      <c r="B32" s="445">
        <v>63093</v>
      </c>
      <c r="C32" s="124">
        <v>60065</v>
      </c>
      <c r="D32" s="124">
        <v>3028</v>
      </c>
      <c r="E32" s="443">
        <v>84126</v>
      </c>
      <c r="F32" s="443">
        <v>23651</v>
      </c>
      <c r="G32" s="443">
        <v>60475</v>
      </c>
      <c r="H32" s="444">
        <v>1.333</v>
      </c>
    </row>
    <row r="33" spans="1:8" ht="10.5" customHeight="1">
      <c r="A33" s="125" t="s">
        <v>28</v>
      </c>
      <c r="B33" s="445">
        <v>62717</v>
      </c>
      <c r="C33" s="124">
        <v>59406</v>
      </c>
      <c r="D33" s="124">
        <v>3311</v>
      </c>
      <c r="E33" s="443">
        <v>83888</v>
      </c>
      <c r="F33" s="443">
        <v>23513</v>
      </c>
      <c r="G33" s="443">
        <v>60375</v>
      </c>
      <c r="H33" s="444">
        <v>1.3380000000000001</v>
      </c>
    </row>
    <row r="34" spans="1:8" ht="10.5" customHeight="1">
      <c r="A34" s="123"/>
      <c r="B34" s="124"/>
      <c r="C34" s="124"/>
      <c r="D34" s="124"/>
      <c r="E34" s="443"/>
      <c r="F34" s="443"/>
      <c r="G34" s="443"/>
      <c r="H34" s="444"/>
    </row>
    <row r="35" spans="1:8" ht="10.5" customHeight="1">
      <c r="A35" s="125" t="s">
        <v>54</v>
      </c>
      <c r="B35" s="445">
        <v>62263</v>
      </c>
      <c r="C35" s="124">
        <v>58871</v>
      </c>
      <c r="D35" s="124">
        <v>3392</v>
      </c>
      <c r="E35" s="443">
        <v>82613</v>
      </c>
      <c r="F35" s="443">
        <v>23135</v>
      </c>
      <c r="G35" s="443">
        <v>59478</v>
      </c>
      <c r="H35" s="444">
        <v>1.327</v>
      </c>
    </row>
    <row r="36" spans="1:8" ht="10.5" customHeight="1">
      <c r="A36" s="125" t="s">
        <v>55</v>
      </c>
      <c r="B36" s="445">
        <v>63093</v>
      </c>
      <c r="C36" s="124">
        <v>60055</v>
      </c>
      <c r="D36" s="124">
        <v>3038</v>
      </c>
      <c r="E36" s="443">
        <v>83056</v>
      </c>
      <c r="F36" s="443">
        <v>23939</v>
      </c>
      <c r="G36" s="443">
        <v>59117</v>
      </c>
      <c r="H36" s="444">
        <v>1.3160000000000001</v>
      </c>
    </row>
    <row r="37" spans="1:8" ht="10.5" customHeight="1">
      <c r="A37" s="125" t="s">
        <v>56</v>
      </c>
      <c r="B37" s="445">
        <v>63575</v>
      </c>
      <c r="C37" s="124">
        <v>61026</v>
      </c>
      <c r="D37" s="124">
        <v>2549</v>
      </c>
      <c r="E37" s="443">
        <v>83625</v>
      </c>
      <c r="F37" s="443">
        <v>23478</v>
      </c>
      <c r="G37" s="443">
        <v>60147</v>
      </c>
      <c r="H37" s="444">
        <v>1.3149999999999999</v>
      </c>
    </row>
    <row r="38" spans="1:8" ht="10.5" customHeight="1">
      <c r="A38" s="125"/>
      <c r="B38" s="124"/>
      <c r="C38" s="124"/>
      <c r="D38" s="124"/>
      <c r="E38" s="443"/>
      <c r="F38" s="443"/>
      <c r="G38" s="443"/>
      <c r="H38" s="444"/>
    </row>
    <row r="39" spans="1:8" ht="10.5" customHeight="1">
      <c r="A39" s="123"/>
      <c r="B39" s="124"/>
      <c r="C39" s="124"/>
      <c r="D39" s="124"/>
      <c r="E39" s="443"/>
      <c r="F39" s="443"/>
      <c r="G39" s="443"/>
      <c r="H39" s="444"/>
    </row>
    <row r="40" spans="1:8" ht="10.5" customHeight="1">
      <c r="A40" s="125" t="s">
        <v>57</v>
      </c>
      <c r="B40" s="445">
        <v>63351</v>
      </c>
      <c r="C40" s="124">
        <v>60858</v>
      </c>
      <c r="D40" s="124">
        <v>2493</v>
      </c>
      <c r="E40" s="443">
        <v>83568</v>
      </c>
      <c r="F40" s="443">
        <v>23448</v>
      </c>
      <c r="G40" s="443">
        <v>60120</v>
      </c>
      <c r="H40" s="444">
        <v>1.319</v>
      </c>
    </row>
    <row r="41" spans="1:8" ht="10.5" customHeight="1">
      <c r="A41" s="125" t="s">
        <v>58</v>
      </c>
      <c r="B41" s="445">
        <v>62780</v>
      </c>
      <c r="C41" s="124">
        <v>59732</v>
      </c>
      <c r="D41" s="124">
        <v>3048</v>
      </c>
      <c r="E41" s="443">
        <v>83282</v>
      </c>
      <c r="F41" s="443">
        <v>23432</v>
      </c>
      <c r="G41" s="443">
        <v>59850</v>
      </c>
      <c r="H41" s="444">
        <v>1.327</v>
      </c>
    </row>
    <row r="42" spans="1:8" ht="10.5" customHeight="1">
      <c r="A42" s="125" t="s">
        <v>59</v>
      </c>
      <c r="B42" s="445">
        <v>61553</v>
      </c>
      <c r="C42" s="124">
        <v>58114</v>
      </c>
      <c r="D42" s="124">
        <v>3439</v>
      </c>
      <c r="E42" s="443">
        <v>83372</v>
      </c>
      <c r="F42" s="443">
        <v>23471</v>
      </c>
      <c r="G42" s="443">
        <v>59901</v>
      </c>
      <c r="H42" s="444">
        <v>1.3540000000000001</v>
      </c>
    </row>
    <row r="43" spans="1:8" ht="10.5" customHeight="1">
      <c r="A43" s="123"/>
      <c r="B43" s="124"/>
      <c r="C43" s="124"/>
      <c r="D43" s="124"/>
      <c r="E43" s="443"/>
      <c r="F43" s="443"/>
      <c r="G43" s="443"/>
      <c r="H43" s="444"/>
    </row>
    <row r="44" spans="1:8" ht="10.5" customHeight="1">
      <c r="A44" s="125" t="s">
        <v>39</v>
      </c>
      <c r="B44" s="445">
        <v>61719</v>
      </c>
      <c r="C44" s="124">
        <v>57966</v>
      </c>
      <c r="D44" s="124">
        <v>3753</v>
      </c>
      <c r="E44" s="443">
        <v>82215</v>
      </c>
      <c r="F44" s="443">
        <v>23211</v>
      </c>
      <c r="G44" s="443">
        <v>59004</v>
      </c>
      <c r="H44" s="444">
        <v>1.3320000000000001</v>
      </c>
    </row>
    <row r="45" spans="1:8" ht="10.5" customHeight="1">
      <c r="A45" s="125" t="s">
        <v>61</v>
      </c>
      <c r="B45" s="445">
        <v>61674</v>
      </c>
      <c r="C45" s="124">
        <v>58146</v>
      </c>
      <c r="D45" s="124">
        <v>3528</v>
      </c>
      <c r="E45" s="443">
        <v>82286</v>
      </c>
      <c r="F45" s="443">
        <v>23282</v>
      </c>
      <c r="G45" s="443">
        <v>59004</v>
      </c>
      <c r="H45" s="444">
        <v>1.3340000000000001</v>
      </c>
    </row>
    <row r="46" spans="1:8" ht="10.5" customHeight="1">
      <c r="A46" s="125" t="s">
        <v>42</v>
      </c>
      <c r="B46" s="445">
        <v>61683</v>
      </c>
      <c r="C46" s="124">
        <v>58010</v>
      </c>
      <c r="D46" s="124">
        <v>3673</v>
      </c>
      <c r="E46" s="443">
        <v>82266</v>
      </c>
      <c r="F46" s="443">
        <v>23237</v>
      </c>
      <c r="G46" s="443">
        <v>59029</v>
      </c>
      <c r="H46" s="444">
        <v>1.3340000000000001</v>
      </c>
    </row>
    <row r="47" spans="1:8" ht="10.5" customHeight="1">
      <c r="A47" s="448"/>
      <c r="B47" s="443"/>
      <c r="C47" s="443"/>
      <c r="D47" s="443"/>
      <c r="E47" s="443"/>
      <c r="F47" s="443"/>
      <c r="G47" s="443"/>
      <c r="H47" s="447"/>
    </row>
    <row r="48" spans="1:8" ht="10.5" customHeight="1">
      <c r="A48" s="125"/>
      <c r="B48" s="124"/>
      <c r="C48" s="124"/>
      <c r="D48" s="124"/>
      <c r="E48" s="124"/>
      <c r="F48" s="124"/>
      <c r="G48" s="124"/>
      <c r="H48" s="444"/>
    </row>
    <row r="49" spans="1:9" ht="10.5" customHeight="1">
      <c r="A49" s="123" t="s">
        <v>362</v>
      </c>
      <c r="B49" s="445">
        <v>60641</v>
      </c>
      <c r="C49" s="124">
        <v>56491</v>
      </c>
      <c r="D49" s="124">
        <v>4150</v>
      </c>
      <c r="E49" s="443">
        <v>79663</v>
      </c>
      <c r="F49" s="443">
        <v>22567</v>
      </c>
      <c r="G49" s="443">
        <v>57096</v>
      </c>
      <c r="H49" s="444">
        <v>1.3140000000000001</v>
      </c>
      <c r="I49" s="444"/>
    </row>
    <row r="50" spans="1:9" ht="10.5" customHeight="1">
      <c r="A50" s="123"/>
      <c r="B50" s="124"/>
      <c r="C50" s="124"/>
      <c r="D50" s="124"/>
      <c r="E50" s="443"/>
      <c r="F50" s="443"/>
      <c r="G50" s="443"/>
      <c r="H50" s="444"/>
      <c r="I50" s="444"/>
    </row>
    <row r="51" spans="1:9" ht="10.5" customHeight="1">
      <c r="A51" s="123"/>
      <c r="B51" s="124"/>
      <c r="C51" s="124"/>
      <c r="D51" s="124"/>
      <c r="E51" s="443"/>
      <c r="F51" s="443"/>
      <c r="G51" s="443"/>
      <c r="H51" s="444"/>
      <c r="I51" s="444"/>
    </row>
    <row r="52" spans="1:9" ht="10.5" customHeight="1">
      <c r="A52" s="125" t="s">
        <v>363</v>
      </c>
      <c r="B52" s="445">
        <v>61871</v>
      </c>
      <c r="C52" s="124">
        <v>58389</v>
      </c>
      <c r="D52" s="124">
        <v>3482</v>
      </c>
      <c r="E52" s="443">
        <v>81404</v>
      </c>
      <c r="F52" s="443">
        <v>22815</v>
      </c>
      <c r="G52" s="443">
        <v>58589</v>
      </c>
      <c r="H52" s="444">
        <v>1.3160000000000001</v>
      </c>
      <c r="I52" s="444"/>
    </row>
    <row r="53" spans="1:9" ht="10.5" customHeight="1">
      <c r="A53" s="125" t="s">
        <v>27</v>
      </c>
      <c r="B53" s="445">
        <v>61646</v>
      </c>
      <c r="C53" s="124">
        <v>58158</v>
      </c>
      <c r="D53" s="124">
        <v>3488</v>
      </c>
      <c r="E53" s="443">
        <v>80762</v>
      </c>
      <c r="F53" s="443">
        <v>22634</v>
      </c>
      <c r="G53" s="443">
        <v>58128</v>
      </c>
      <c r="H53" s="444">
        <v>1.31</v>
      </c>
      <c r="I53" s="444"/>
    </row>
    <row r="54" spans="1:9" ht="10.5" customHeight="1">
      <c r="A54" s="125" t="s">
        <v>28</v>
      </c>
      <c r="B54" s="445">
        <v>61359</v>
      </c>
      <c r="C54" s="124">
        <v>57472</v>
      </c>
      <c r="D54" s="124">
        <v>3887</v>
      </c>
      <c r="E54" s="443">
        <v>80844</v>
      </c>
      <c r="F54" s="443">
        <v>22631</v>
      </c>
      <c r="G54" s="443">
        <v>58213</v>
      </c>
      <c r="H54" s="444">
        <v>1.3180000000000001</v>
      </c>
      <c r="I54" s="444"/>
    </row>
    <row r="55" spans="1:9" ht="10.5" customHeight="1">
      <c r="A55" s="123"/>
      <c r="B55" s="124"/>
      <c r="C55" s="124"/>
      <c r="D55" s="124"/>
      <c r="E55" s="443"/>
      <c r="F55" s="443"/>
      <c r="G55" s="443"/>
      <c r="H55" s="444"/>
      <c r="I55" s="444"/>
    </row>
    <row r="56" spans="1:9" ht="10.5" customHeight="1">
      <c r="A56" s="125" t="s">
        <v>54</v>
      </c>
      <c r="B56" s="445">
        <v>61138</v>
      </c>
      <c r="C56" s="124">
        <v>57016</v>
      </c>
      <c r="D56" s="124">
        <v>4122</v>
      </c>
      <c r="E56" s="443">
        <v>80199</v>
      </c>
      <c r="F56" s="443">
        <v>22515</v>
      </c>
      <c r="G56" s="443">
        <v>57684</v>
      </c>
      <c r="H56" s="444">
        <v>1.3120000000000001</v>
      </c>
      <c r="I56" s="444"/>
    </row>
    <row r="57" spans="1:9" ht="10.5" customHeight="1">
      <c r="A57" s="125" t="s">
        <v>55</v>
      </c>
      <c r="B57" s="445">
        <v>61902</v>
      </c>
      <c r="C57" s="124">
        <v>58291</v>
      </c>
      <c r="D57" s="124">
        <v>3611</v>
      </c>
      <c r="E57" s="443">
        <v>80799</v>
      </c>
      <c r="F57" s="443">
        <v>22677</v>
      </c>
      <c r="G57" s="443">
        <v>58122</v>
      </c>
      <c r="H57" s="444">
        <v>1.3049999999999999</v>
      </c>
      <c r="I57" s="444"/>
    </row>
    <row r="58" spans="1:9" ht="10.5" customHeight="1">
      <c r="A58" s="125" t="s">
        <v>56</v>
      </c>
      <c r="B58" s="445">
        <v>62272</v>
      </c>
      <c r="C58" s="124">
        <v>59259</v>
      </c>
      <c r="D58" s="124">
        <v>3013</v>
      </c>
      <c r="E58" s="443">
        <v>81311</v>
      </c>
      <c r="F58" s="443">
        <v>22832</v>
      </c>
      <c r="G58" s="443">
        <v>58479</v>
      </c>
      <c r="H58" s="444">
        <v>1.306</v>
      </c>
      <c r="I58" s="444"/>
    </row>
    <row r="59" spans="1:9" ht="10.5" customHeight="1">
      <c r="A59" s="125"/>
      <c r="B59" s="124"/>
      <c r="C59" s="124"/>
      <c r="D59" s="124"/>
      <c r="E59" s="443"/>
      <c r="F59" s="443"/>
      <c r="G59" s="443"/>
      <c r="H59" s="444"/>
      <c r="I59" s="444"/>
    </row>
    <row r="60" spans="1:9" ht="10.5" customHeight="1">
      <c r="A60" s="123"/>
      <c r="B60" s="124"/>
      <c r="C60" s="124"/>
      <c r="D60" s="124"/>
      <c r="E60" s="443"/>
      <c r="F60" s="443"/>
      <c r="G60" s="443"/>
      <c r="H60" s="444"/>
      <c r="I60" s="444"/>
    </row>
    <row r="61" spans="1:9" ht="10.5" customHeight="1">
      <c r="A61" s="125" t="s">
        <v>57</v>
      </c>
      <c r="B61" s="445">
        <v>61800</v>
      </c>
      <c r="C61" s="124">
        <v>58780</v>
      </c>
      <c r="D61" s="124">
        <v>3020</v>
      </c>
      <c r="E61" s="443">
        <v>81142</v>
      </c>
      <c r="F61" s="443">
        <v>22826</v>
      </c>
      <c r="G61" s="443">
        <v>58316</v>
      </c>
      <c r="H61" s="444">
        <v>1.3129999999999999</v>
      </c>
      <c r="I61" s="444"/>
    </row>
    <row r="62" spans="1:9" ht="10.5" customHeight="1">
      <c r="A62" s="125" t="s">
        <v>58</v>
      </c>
      <c r="B62" s="445">
        <v>61155</v>
      </c>
      <c r="C62" s="124">
        <v>57959</v>
      </c>
      <c r="D62" s="124">
        <v>3196</v>
      </c>
      <c r="E62" s="443">
        <v>80537</v>
      </c>
      <c r="F62" s="443">
        <v>22647</v>
      </c>
      <c r="G62" s="443">
        <v>57890</v>
      </c>
      <c r="H62" s="444">
        <v>1.3169999999999999</v>
      </c>
      <c r="I62" s="444"/>
    </row>
    <row r="63" spans="1:9" ht="10.5" customHeight="1">
      <c r="A63" s="125" t="s">
        <v>59</v>
      </c>
      <c r="B63" s="445">
        <v>60115</v>
      </c>
      <c r="C63" s="124">
        <v>56296</v>
      </c>
      <c r="D63" s="124">
        <v>3819</v>
      </c>
      <c r="E63" s="443">
        <v>80003</v>
      </c>
      <c r="F63" s="443">
        <v>22535</v>
      </c>
      <c r="G63" s="443">
        <v>57468</v>
      </c>
      <c r="H63" s="444">
        <v>1.331</v>
      </c>
      <c r="I63" s="444"/>
    </row>
    <row r="64" spans="1:9" ht="10.5" customHeight="1">
      <c r="A64" s="123"/>
      <c r="B64" s="124"/>
      <c r="C64" s="124"/>
      <c r="D64" s="124"/>
      <c r="E64" s="443"/>
      <c r="F64" s="443"/>
      <c r="G64" s="443"/>
      <c r="H64" s="444"/>
    </row>
    <row r="65" spans="1:8" ht="10.5" customHeight="1">
      <c r="A65" s="125" t="s">
        <v>364</v>
      </c>
      <c r="B65" s="445">
        <v>60766</v>
      </c>
      <c r="C65" s="445">
        <v>56103</v>
      </c>
      <c r="D65" s="445">
        <v>4663</v>
      </c>
      <c r="E65" s="443">
        <v>79897</v>
      </c>
      <c r="F65" s="443">
        <v>22558</v>
      </c>
      <c r="G65" s="443">
        <v>57339</v>
      </c>
      <c r="H65" s="444">
        <v>1.3149999999999999</v>
      </c>
    </row>
    <row r="66" spans="1:8" ht="10.5" customHeight="1">
      <c r="A66" s="125" t="s">
        <v>61</v>
      </c>
      <c r="B66" s="445">
        <v>61158</v>
      </c>
      <c r="C66" s="445">
        <v>56610</v>
      </c>
      <c r="D66" s="445">
        <v>4548</v>
      </c>
      <c r="E66" s="443">
        <v>80187</v>
      </c>
      <c r="F66" s="443">
        <v>22663</v>
      </c>
      <c r="G66" s="443">
        <v>57524</v>
      </c>
      <c r="H66" s="444">
        <v>1.3109999999999999</v>
      </c>
    </row>
    <row r="67" spans="1:8" ht="10.5" customHeight="1">
      <c r="A67" s="125" t="s">
        <v>42</v>
      </c>
      <c r="B67" s="445">
        <v>60641</v>
      </c>
      <c r="C67" s="445">
        <v>56491</v>
      </c>
      <c r="D67" s="445">
        <v>4150</v>
      </c>
      <c r="E67" s="443">
        <v>79663</v>
      </c>
      <c r="F67" s="443">
        <v>22567</v>
      </c>
      <c r="G67" s="443">
        <v>57096</v>
      </c>
      <c r="H67" s="444">
        <v>1.3140000000000001</v>
      </c>
    </row>
    <row r="68" spans="1:8" ht="10.5" customHeight="1" thickBot="1">
      <c r="A68" s="126"/>
      <c r="B68" s="449"/>
      <c r="C68" s="449"/>
      <c r="D68" s="449"/>
      <c r="E68" s="449"/>
      <c r="F68" s="449"/>
      <c r="G68" s="449"/>
      <c r="H68" s="449"/>
    </row>
    <row r="69" spans="1:8" ht="11.25">
      <c r="A69" s="127" t="s">
        <v>562</v>
      </c>
      <c r="B69" s="127"/>
      <c r="C69" s="127"/>
      <c r="D69" s="127"/>
      <c r="E69" s="127"/>
    </row>
    <row r="70" spans="1:8" ht="11.25">
      <c r="A70" s="450"/>
      <c r="B70" s="451"/>
      <c r="C70" s="451"/>
      <c r="D70" s="451"/>
      <c r="E70" s="451"/>
      <c r="F70" s="451"/>
      <c r="G70" s="451"/>
      <c r="H70" s="128"/>
    </row>
  </sheetData>
  <mergeCells count="5">
    <mergeCell ref="A1:H1"/>
    <mergeCell ref="A4:A5"/>
    <mergeCell ref="B4:D4"/>
    <mergeCell ref="E4:G4"/>
    <mergeCell ref="H4:H5"/>
  </mergeCells>
  <phoneticPr fontId="1"/>
  <printOptions horizontalCentered="1"/>
  <pageMargins left="0.51181102362204722" right="0.51181102362204722" top="0.6692913385826772" bottom="0.6692913385826772" header="0.39370078740157483" footer="0.3937007874015748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dimension ref="A1:O71"/>
  <sheetViews>
    <sheetView showGridLines="0" zoomScaleNormal="100" zoomScaleSheetLayoutView="100" workbookViewId="0">
      <selection sqref="A1:F1"/>
    </sheetView>
  </sheetViews>
  <sheetFormatPr defaultRowHeight="11.25"/>
  <cols>
    <col min="1" max="1" width="10.625" style="151" customWidth="1"/>
    <col min="2" max="6" width="16.625" style="151" customWidth="1"/>
    <col min="7" max="7" width="8.625" style="151" customWidth="1"/>
    <col min="8" max="8" width="10.625" style="151" customWidth="1"/>
    <col min="9" max="11" width="13.625" style="134" customWidth="1"/>
    <col min="12" max="13" width="15.625" style="134" customWidth="1"/>
    <col min="14" max="14" width="10.625" style="134" customWidth="1"/>
    <col min="15" max="256" width="9" style="151"/>
    <col min="257" max="257" width="10.625" style="151" customWidth="1"/>
    <col min="258" max="262" width="16.625" style="151" customWidth="1"/>
    <col min="263" max="263" width="8.625" style="151" customWidth="1"/>
    <col min="264" max="264" width="10.625" style="151" customWidth="1"/>
    <col min="265" max="267" width="13.625" style="151" customWidth="1"/>
    <col min="268" max="269" width="15.625" style="151" customWidth="1"/>
    <col min="270" max="270" width="10.625" style="151" customWidth="1"/>
    <col min="271" max="512" width="9" style="151"/>
    <col min="513" max="513" width="10.625" style="151" customWidth="1"/>
    <col min="514" max="518" width="16.625" style="151" customWidth="1"/>
    <col min="519" max="519" width="8.625" style="151" customWidth="1"/>
    <col min="520" max="520" width="10.625" style="151" customWidth="1"/>
    <col min="521" max="523" width="13.625" style="151" customWidth="1"/>
    <col min="524" max="525" width="15.625" style="151" customWidth="1"/>
    <col min="526" max="526" width="10.625" style="151" customWidth="1"/>
    <col min="527" max="768" width="9" style="151"/>
    <col min="769" max="769" width="10.625" style="151" customWidth="1"/>
    <col min="770" max="774" width="16.625" style="151" customWidth="1"/>
    <col min="775" max="775" width="8.625" style="151" customWidth="1"/>
    <col min="776" max="776" width="10.625" style="151" customWidth="1"/>
    <col min="777" max="779" width="13.625" style="151" customWidth="1"/>
    <col min="780" max="781" width="15.625" style="151" customWidth="1"/>
    <col min="782" max="782" width="10.625" style="151" customWidth="1"/>
    <col min="783" max="1024" width="9" style="151"/>
    <col min="1025" max="1025" width="10.625" style="151" customWidth="1"/>
    <col min="1026" max="1030" width="16.625" style="151" customWidth="1"/>
    <col min="1031" max="1031" width="8.625" style="151" customWidth="1"/>
    <col min="1032" max="1032" width="10.625" style="151" customWidth="1"/>
    <col min="1033" max="1035" width="13.625" style="151" customWidth="1"/>
    <col min="1036" max="1037" width="15.625" style="151" customWidth="1"/>
    <col min="1038" max="1038" width="10.625" style="151" customWidth="1"/>
    <col min="1039" max="1280" width="9" style="151"/>
    <col min="1281" max="1281" width="10.625" style="151" customWidth="1"/>
    <col min="1282" max="1286" width="16.625" style="151" customWidth="1"/>
    <col min="1287" max="1287" width="8.625" style="151" customWidth="1"/>
    <col min="1288" max="1288" width="10.625" style="151" customWidth="1"/>
    <col min="1289" max="1291" width="13.625" style="151" customWidth="1"/>
    <col min="1292" max="1293" width="15.625" style="151" customWidth="1"/>
    <col min="1294" max="1294" width="10.625" style="151" customWidth="1"/>
    <col min="1295" max="1536" width="9" style="151"/>
    <col min="1537" max="1537" width="10.625" style="151" customWidth="1"/>
    <col min="1538" max="1542" width="16.625" style="151" customWidth="1"/>
    <col min="1543" max="1543" width="8.625" style="151" customWidth="1"/>
    <col min="1544" max="1544" width="10.625" style="151" customWidth="1"/>
    <col min="1545" max="1547" width="13.625" style="151" customWidth="1"/>
    <col min="1548" max="1549" width="15.625" style="151" customWidth="1"/>
    <col min="1550" max="1550" width="10.625" style="151" customWidth="1"/>
    <col min="1551" max="1792" width="9" style="151"/>
    <col min="1793" max="1793" width="10.625" style="151" customWidth="1"/>
    <col min="1794" max="1798" width="16.625" style="151" customWidth="1"/>
    <col min="1799" max="1799" width="8.625" style="151" customWidth="1"/>
    <col min="1800" max="1800" width="10.625" style="151" customWidth="1"/>
    <col min="1801" max="1803" width="13.625" style="151" customWidth="1"/>
    <col min="1804" max="1805" width="15.625" style="151" customWidth="1"/>
    <col min="1806" max="1806" width="10.625" style="151" customWidth="1"/>
    <col min="1807" max="2048" width="9" style="151"/>
    <col min="2049" max="2049" width="10.625" style="151" customWidth="1"/>
    <col min="2050" max="2054" width="16.625" style="151" customWidth="1"/>
    <col min="2055" max="2055" width="8.625" style="151" customWidth="1"/>
    <col min="2056" max="2056" width="10.625" style="151" customWidth="1"/>
    <col min="2057" max="2059" width="13.625" style="151" customWidth="1"/>
    <col min="2060" max="2061" width="15.625" style="151" customWidth="1"/>
    <col min="2062" max="2062" width="10.625" style="151" customWidth="1"/>
    <col min="2063" max="2304" width="9" style="151"/>
    <col min="2305" max="2305" width="10.625" style="151" customWidth="1"/>
    <col min="2306" max="2310" width="16.625" style="151" customWidth="1"/>
    <col min="2311" max="2311" width="8.625" style="151" customWidth="1"/>
    <col min="2312" max="2312" width="10.625" style="151" customWidth="1"/>
    <col min="2313" max="2315" width="13.625" style="151" customWidth="1"/>
    <col min="2316" max="2317" width="15.625" style="151" customWidth="1"/>
    <col min="2318" max="2318" width="10.625" style="151" customWidth="1"/>
    <col min="2319" max="2560" width="9" style="151"/>
    <col min="2561" max="2561" width="10.625" style="151" customWidth="1"/>
    <col min="2562" max="2566" width="16.625" style="151" customWidth="1"/>
    <col min="2567" max="2567" width="8.625" style="151" customWidth="1"/>
    <col min="2568" max="2568" width="10.625" style="151" customWidth="1"/>
    <col min="2569" max="2571" width="13.625" style="151" customWidth="1"/>
    <col min="2572" max="2573" width="15.625" style="151" customWidth="1"/>
    <col min="2574" max="2574" width="10.625" style="151" customWidth="1"/>
    <col min="2575" max="2816" width="9" style="151"/>
    <col min="2817" max="2817" width="10.625" style="151" customWidth="1"/>
    <col min="2818" max="2822" width="16.625" style="151" customWidth="1"/>
    <col min="2823" max="2823" width="8.625" style="151" customWidth="1"/>
    <col min="2824" max="2824" width="10.625" style="151" customWidth="1"/>
    <col min="2825" max="2827" width="13.625" style="151" customWidth="1"/>
    <col min="2828" max="2829" width="15.625" style="151" customWidth="1"/>
    <col min="2830" max="2830" width="10.625" style="151" customWidth="1"/>
    <col min="2831" max="3072" width="9" style="151"/>
    <col min="3073" max="3073" width="10.625" style="151" customWidth="1"/>
    <col min="3074" max="3078" width="16.625" style="151" customWidth="1"/>
    <col min="3079" max="3079" width="8.625" style="151" customWidth="1"/>
    <col min="3080" max="3080" width="10.625" style="151" customWidth="1"/>
    <col min="3081" max="3083" width="13.625" style="151" customWidth="1"/>
    <col min="3084" max="3085" width="15.625" style="151" customWidth="1"/>
    <col min="3086" max="3086" width="10.625" style="151" customWidth="1"/>
    <col min="3087" max="3328" width="9" style="151"/>
    <col min="3329" max="3329" width="10.625" style="151" customWidth="1"/>
    <col min="3330" max="3334" width="16.625" style="151" customWidth="1"/>
    <col min="3335" max="3335" width="8.625" style="151" customWidth="1"/>
    <col min="3336" max="3336" width="10.625" style="151" customWidth="1"/>
    <col min="3337" max="3339" width="13.625" style="151" customWidth="1"/>
    <col min="3340" max="3341" width="15.625" style="151" customWidth="1"/>
    <col min="3342" max="3342" width="10.625" style="151" customWidth="1"/>
    <col min="3343" max="3584" width="9" style="151"/>
    <col min="3585" max="3585" width="10.625" style="151" customWidth="1"/>
    <col min="3586" max="3590" width="16.625" style="151" customWidth="1"/>
    <col min="3591" max="3591" width="8.625" style="151" customWidth="1"/>
    <col min="3592" max="3592" width="10.625" style="151" customWidth="1"/>
    <col min="3593" max="3595" width="13.625" style="151" customWidth="1"/>
    <col min="3596" max="3597" width="15.625" style="151" customWidth="1"/>
    <col min="3598" max="3598" width="10.625" style="151" customWidth="1"/>
    <col min="3599" max="3840" width="9" style="151"/>
    <col min="3841" max="3841" width="10.625" style="151" customWidth="1"/>
    <col min="3842" max="3846" width="16.625" style="151" customWidth="1"/>
    <col min="3847" max="3847" width="8.625" style="151" customWidth="1"/>
    <col min="3848" max="3848" width="10.625" style="151" customWidth="1"/>
    <col min="3849" max="3851" width="13.625" style="151" customWidth="1"/>
    <col min="3852" max="3853" width="15.625" style="151" customWidth="1"/>
    <col min="3854" max="3854" width="10.625" style="151" customWidth="1"/>
    <col min="3855" max="4096" width="9" style="151"/>
    <col min="4097" max="4097" width="10.625" style="151" customWidth="1"/>
    <col min="4098" max="4102" width="16.625" style="151" customWidth="1"/>
    <col min="4103" max="4103" width="8.625" style="151" customWidth="1"/>
    <col min="4104" max="4104" width="10.625" style="151" customWidth="1"/>
    <col min="4105" max="4107" width="13.625" style="151" customWidth="1"/>
    <col min="4108" max="4109" width="15.625" style="151" customWidth="1"/>
    <col min="4110" max="4110" width="10.625" style="151" customWidth="1"/>
    <col min="4111" max="4352" width="9" style="151"/>
    <col min="4353" max="4353" width="10.625" style="151" customWidth="1"/>
    <col min="4354" max="4358" width="16.625" style="151" customWidth="1"/>
    <col min="4359" max="4359" width="8.625" style="151" customWidth="1"/>
    <col min="4360" max="4360" width="10.625" style="151" customWidth="1"/>
    <col min="4361" max="4363" width="13.625" style="151" customWidth="1"/>
    <col min="4364" max="4365" width="15.625" style="151" customWidth="1"/>
    <col min="4366" max="4366" width="10.625" style="151" customWidth="1"/>
    <col min="4367" max="4608" width="9" style="151"/>
    <col min="4609" max="4609" width="10.625" style="151" customWidth="1"/>
    <col min="4610" max="4614" width="16.625" style="151" customWidth="1"/>
    <col min="4615" max="4615" width="8.625" style="151" customWidth="1"/>
    <col min="4616" max="4616" width="10.625" style="151" customWidth="1"/>
    <col min="4617" max="4619" width="13.625" style="151" customWidth="1"/>
    <col min="4620" max="4621" width="15.625" style="151" customWidth="1"/>
    <col min="4622" max="4622" width="10.625" style="151" customWidth="1"/>
    <col min="4623" max="4864" width="9" style="151"/>
    <col min="4865" max="4865" width="10.625" style="151" customWidth="1"/>
    <col min="4866" max="4870" width="16.625" style="151" customWidth="1"/>
    <col min="4871" max="4871" width="8.625" style="151" customWidth="1"/>
    <col min="4872" max="4872" width="10.625" style="151" customWidth="1"/>
    <col min="4873" max="4875" width="13.625" style="151" customWidth="1"/>
    <col min="4876" max="4877" width="15.625" style="151" customWidth="1"/>
    <col min="4878" max="4878" width="10.625" style="151" customWidth="1"/>
    <col min="4879" max="5120" width="9" style="151"/>
    <col min="5121" max="5121" width="10.625" style="151" customWidth="1"/>
    <col min="5122" max="5126" width="16.625" style="151" customWidth="1"/>
    <col min="5127" max="5127" width="8.625" style="151" customWidth="1"/>
    <col min="5128" max="5128" width="10.625" style="151" customWidth="1"/>
    <col min="5129" max="5131" width="13.625" style="151" customWidth="1"/>
    <col min="5132" max="5133" width="15.625" style="151" customWidth="1"/>
    <col min="5134" max="5134" width="10.625" style="151" customWidth="1"/>
    <col min="5135" max="5376" width="9" style="151"/>
    <col min="5377" max="5377" width="10.625" style="151" customWidth="1"/>
    <col min="5378" max="5382" width="16.625" style="151" customWidth="1"/>
    <col min="5383" max="5383" width="8.625" style="151" customWidth="1"/>
    <col min="5384" max="5384" width="10.625" style="151" customWidth="1"/>
    <col min="5385" max="5387" width="13.625" style="151" customWidth="1"/>
    <col min="5388" max="5389" width="15.625" style="151" customWidth="1"/>
    <col min="5390" max="5390" width="10.625" style="151" customWidth="1"/>
    <col min="5391" max="5632" width="9" style="151"/>
    <col min="5633" max="5633" width="10.625" style="151" customWidth="1"/>
    <col min="5634" max="5638" width="16.625" style="151" customWidth="1"/>
    <col min="5639" max="5639" width="8.625" style="151" customWidth="1"/>
    <col min="5640" max="5640" width="10.625" style="151" customWidth="1"/>
    <col min="5641" max="5643" width="13.625" style="151" customWidth="1"/>
    <col min="5644" max="5645" width="15.625" style="151" customWidth="1"/>
    <col min="5646" max="5646" width="10.625" style="151" customWidth="1"/>
    <col min="5647" max="5888" width="9" style="151"/>
    <col min="5889" max="5889" width="10.625" style="151" customWidth="1"/>
    <col min="5890" max="5894" width="16.625" style="151" customWidth="1"/>
    <col min="5895" max="5895" width="8.625" style="151" customWidth="1"/>
    <col min="5896" max="5896" width="10.625" style="151" customWidth="1"/>
    <col min="5897" max="5899" width="13.625" style="151" customWidth="1"/>
    <col min="5900" max="5901" width="15.625" style="151" customWidth="1"/>
    <col min="5902" max="5902" width="10.625" style="151" customWidth="1"/>
    <col min="5903" max="6144" width="9" style="151"/>
    <col min="6145" max="6145" width="10.625" style="151" customWidth="1"/>
    <col min="6146" max="6150" width="16.625" style="151" customWidth="1"/>
    <col min="6151" max="6151" width="8.625" style="151" customWidth="1"/>
    <col min="6152" max="6152" width="10.625" style="151" customWidth="1"/>
    <col min="6153" max="6155" width="13.625" style="151" customWidth="1"/>
    <col min="6156" max="6157" width="15.625" style="151" customWidth="1"/>
    <col min="6158" max="6158" width="10.625" style="151" customWidth="1"/>
    <col min="6159" max="6400" width="9" style="151"/>
    <col min="6401" max="6401" width="10.625" style="151" customWidth="1"/>
    <col min="6402" max="6406" width="16.625" style="151" customWidth="1"/>
    <col min="6407" max="6407" width="8.625" style="151" customWidth="1"/>
    <col min="6408" max="6408" width="10.625" style="151" customWidth="1"/>
    <col min="6409" max="6411" width="13.625" style="151" customWidth="1"/>
    <col min="6412" max="6413" width="15.625" style="151" customWidth="1"/>
    <col min="6414" max="6414" width="10.625" style="151" customWidth="1"/>
    <col min="6415" max="6656" width="9" style="151"/>
    <col min="6657" max="6657" width="10.625" style="151" customWidth="1"/>
    <col min="6658" max="6662" width="16.625" style="151" customWidth="1"/>
    <col min="6663" max="6663" width="8.625" style="151" customWidth="1"/>
    <col min="6664" max="6664" width="10.625" style="151" customWidth="1"/>
    <col min="6665" max="6667" width="13.625" style="151" customWidth="1"/>
    <col min="6668" max="6669" width="15.625" style="151" customWidth="1"/>
    <col min="6670" max="6670" width="10.625" style="151" customWidth="1"/>
    <col min="6671" max="6912" width="9" style="151"/>
    <col min="6913" max="6913" width="10.625" style="151" customWidth="1"/>
    <col min="6914" max="6918" width="16.625" style="151" customWidth="1"/>
    <col min="6919" max="6919" width="8.625" style="151" customWidth="1"/>
    <col min="6920" max="6920" width="10.625" style="151" customWidth="1"/>
    <col min="6921" max="6923" width="13.625" style="151" customWidth="1"/>
    <col min="6924" max="6925" width="15.625" style="151" customWidth="1"/>
    <col min="6926" max="6926" width="10.625" style="151" customWidth="1"/>
    <col min="6927" max="7168" width="9" style="151"/>
    <col min="7169" max="7169" width="10.625" style="151" customWidth="1"/>
    <col min="7170" max="7174" width="16.625" style="151" customWidth="1"/>
    <col min="7175" max="7175" width="8.625" style="151" customWidth="1"/>
    <col min="7176" max="7176" width="10.625" style="151" customWidth="1"/>
    <col min="7177" max="7179" width="13.625" style="151" customWidth="1"/>
    <col min="7180" max="7181" width="15.625" style="151" customWidth="1"/>
    <col min="7182" max="7182" width="10.625" style="151" customWidth="1"/>
    <col min="7183" max="7424" width="9" style="151"/>
    <col min="7425" max="7425" width="10.625" style="151" customWidth="1"/>
    <col min="7426" max="7430" width="16.625" style="151" customWidth="1"/>
    <col min="7431" max="7431" width="8.625" style="151" customWidth="1"/>
    <col min="7432" max="7432" width="10.625" style="151" customWidth="1"/>
    <col min="7433" max="7435" width="13.625" style="151" customWidth="1"/>
    <col min="7436" max="7437" width="15.625" style="151" customWidth="1"/>
    <col min="7438" max="7438" width="10.625" style="151" customWidth="1"/>
    <col min="7439" max="7680" width="9" style="151"/>
    <col min="7681" max="7681" width="10.625" style="151" customWidth="1"/>
    <col min="7682" max="7686" width="16.625" style="151" customWidth="1"/>
    <col min="7687" max="7687" width="8.625" style="151" customWidth="1"/>
    <col min="7688" max="7688" width="10.625" style="151" customWidth="1"/>
    <col min="7689" max="7691" width="13.625" style="151" customWidth="1"/>
    <col min="7692" max="7693" width="15.625" style="151" customWidth="1"/>
    <col min="7694" max="7694" width="10.625" style="151" customWidth="1"/>
    <col min="7695" max="7936" width="9" style="151"/>
    <col min="7937" max="7937" width="10.625" style="151" customWidth="1"/>
    <col min="7938" max="7942" width="16.625" style="151" customWidth="1"/>
    <col min="7943" max="7943" width="8.625" style="151" customWidth="1"/>
    <col min="7944" max="7944" width="10.625" style="151" customWidth="1"/>
    <col min="7945" max="7947" width="13.625" style="151" customWidth="1"/>
    <col min="7948" max="7949" width="15.625" style="151" customWidth="1"/>
    <col min="7950" max="7950" width="10.625" style="151" customWidth="1"/>
    <col min="7951" max="8192" width="9" style="151"/>
    <col min="8193" max="8193" width="10.625" style="151" customWidth="1"/>
    <col min="8194" max="8198" width="16.625" style="151" customWidth="1"/>
    <col min="8199" max="8199" width="8.625" style="151" customWidth="1"/>
    <col min="8200" max="8200" width="10.625" style="151" customWidth="1"/>
    <col min="8201" max="8203" width="13.625" style="151" customWidth="1"/>
    <col min="8204" max="8205" width="15.625" style="151" customWidth="1"/>
    <col min="8206" max="8206" width="10.625" style="151" customWidth="1"/>
    <col min="8207" max="8448" width="9" style="151"/>
    <col min="8449" max="8449" width="10.625" style="151" customWidth="1"/>
    <col min="8450" max="8454" width="16.625" style="151" customWidth="1"/>
    <col min="8455" max="8455" width="8.625" style="151" customWidth="1"/>
    <col min="8456" max="8456" width="10.625" style="151" customWidth="1"/>
    <col min="8457" max="8459" width="13.625" style="151" customWidth="1"/>
    <col min="8460" max="8461" width="15.625" style="151" customWidth="1"/>
    <col min="8462" max="8462" width="10.625" style="151" customWidth="1"/>
    <col min="8463" max="8704" width="9" style="151"/>
    <col min="8705" max="8705" width="10.625" style="151" customWidth="1"/>
    <col min="8706" max="8710" width="16.625" style="151" customWidth="1"/>
    <col min="8711" max="8711" width="8.625" style="151" customWidth="1"/>
    <col min="8712" max="8712" width="10.625" style="151" customWidth="1"/>
    <col min="8713" max="8715" width="13.625" style="151" customWidth="1"/>
    <col min="8716" max="8717" width="15.625" style="151" customWidth="1"/>
    <col min="8718" max="8718" width="10.625" style="151" customWidth="1"/>
    <col min="8719" max="8960" width="9" style="151"/>
    <col min="8961" max="8961" width="10.625" style="151" customWidth="1"/>
    <col min="8962" max="8966" width="16.625" style="151" customWidth="1"/>
    <col min="8967" max="8967" width="8.625" style="151" customWidth="1"/>
    <col min="8968" max="8968" width="10.625" style="151" customWidth="1"/>
    <col min="8969" max="8971" width="13.625" style="151" customWidth="1"/>
    <col min="8972" max="8973" width="15.625" style="151" customWidth="1"/>
    <col min="8974" max="8974" width="10.625" style="151" customWidth="1"/>
    <col min="8975" max="9216" width="9" style="151"/>
    <col min="9217" max="9217" width="10.625" style="151" customWidth="1"/>
    <col min="9218" max="9222" width="16.625" style="151" customWidth="1"/>
    <col min="9223" max="9223" width="8.625" style="151" customWidth="1"/>
    <col min="9224" max="9224" width="10.625" style="151" customWidth="1"/>
    <col min="9225" max="9227" width="13.625" style="151" customWidth="1"/>
    <col min="9228" max="9229" width="15.625" style="151" customWidth="1"/>
    <col min="9230" max="9230" width="10.625" style="151" customWidth="1"/>
    <col min="9231" max="9472" width="9" style="151"/>
    <col min="9473" max="9473" width="10.625" style="151" customWidth="1"/>
    <col min="9474" max="9478" width="16.625" style="151" customWidth="1"/>
    <col min="9479" max="9479" width="8.625" style="151" customWidth="1"/>
    <col min="9480" max="9480" width="10.625" style="151" customWidth="1"/>
    <col min="9481" max="9483" width="13.625" style="151" customWidth="1"/>
    <col min="9484" max="9485" width="15.625" style="151" customWidth="1"/>
    <col min="9486" max="9486" width="10.625" style="151" customWidth="1"/>
    <col min="9487" max="9728" width="9" style="151"/>
    <col min="9729" max="9729" width="10.625" style="151" customWidth="1"/>
    <col min="9730" max="9734" width="16.625" style="151" customWidth="1"/>
    <col min="9735" max="9735" width="8.625" style="151" customWidth="1"/>
    <col min="9736" max="9736" width="10.625" style="151" customWidth="1"/>
    <col min="9737" max="9739" width="13.625" style="151" customWidth="1"/>
    <col min="9740" max="9741" width="15.625" style="151" customWidth="1"/>
    <col min="9742" max="9742" width="10.625" style="151" customWidth="1"/>
    <col min="9743" max="9984" width="9" style="151"/>
    <col min="9985" max="9985" width="10.625" style="151" customWidth="1"/>
    <col min="9986" max="9990" width="16.625" style="151" customWidth="1"/>
    <col min="9991" max="9991" width="8.625" style="151" customWidth="1"/>
    <col min="9992" max="9992" width="10.625" style="151" customWidth="1"/>
    <col min="9993" max="9995" width="13.625" style="151" customWidth="1"/>
    <col min="9996" max="9997" width="15.625" style="151" customWidth="1"/>
    <col min="9998" max="9998" width="10.625" style="151" customWidth="1"/>
    <col min="9999" max="10240" width="9" style="151"/>
    <col min="10241" max="10241" width="10.625" style="151" customWidth="1"/>
    <col min="10242" max="10246" width="16.625" style="151" customWidth="1"/>
    <col min="10247" max="10247" width="8.625" style="151" customWidth="1"/>
    <col min="10248" max="10248" width="10.625" style="151" customWidth="1"/>
    <col min="10249" max="10251" width="13.625" style="151" customWidth="1"/>
    <col min="10252" max="10253" width="15.625" style="151" customWidth="1"/>
    <col min="10254" max="10254" width="10.625" style="151" customWidth="1"/>
    <col min="10255" max="10496" width="9" style="151"/>
    <col min="10497" max="10497" width="10.625" style="151" customWidth="1"/>
    <col min="10498" max="10502" width="16.625" style="151" customWidth="1"/>
    <col min="10503" max="10503" width="8.625" style="151" customWidth="1"/>
    <col min="10504" max="10504" width="10.625" style="151" customWidth="1"/>
    <col min="10505" max="10507" width="13.625" style="151" customWidth="1"/>
    <col min="10508" max="10509" width="15.625" style="151" customWidth="1"/>
    <col min="10510" max="10510" width="10.625" style="151" customWidth="1"/>
    <col min="10511" max="10752" width="9" style="151"/>
    <col min="10753" max="10753" width="10.625" style="151" customWidth="1"/>
    <col min="10754" max="10758" width="16.625" style="151" customWidth="1"/>
    <col min="10759" max="10759" width="8.625" style="151" customWidth="1"/>
    <col min="10760" max="10760" width="10.625" style="151" customWidth="1"/>
    <col min="10761" max="10763" width="13.625" style="151" customWidth="1"/>
    <col min="10764" max="10765" width="15.625" style="151" customWidth="1"/>
    <col min="10766" max="10766" width="10.625" style="151" customWidth="1"/>
    <col min="10767" max="11008" width="9" style="151"/>
    <col min="11009" max="11009" width="10.625" style="151" customWidth="1"/>
    <col min="11010" max="11014" width="16.625" style="151" customWidth="1"/>
    <col min="11015" max="11015" width="8.625" style="151" customWidth="1"/>
    <col min="11016" max="11016" width="10.625" style="151" customWidth="1"/>
    <col min="11017" max="11019" width="13.625" style="151" customWidth="1"/>
    <col min="11020" max="11021" width="15.625" style="151" customWidth="1"/>
    <col min="11022" max="11022" width="10.625" style="151" customWidth="1"/>
    <col min="11023" max="11264" width="9" style="151"/>
    <col min="11265" max="11265" width="10.625" style="151" customWidth="1"/>
    <col min="11266" max="11270" width="16.625" style="151" customWidth="1"/>
    <col min="11271" max="11271" width="8.625" style="151" customWidth="1"/>
    <col min="11272" max="11272" width="10.625" style="151" customWidth="1"/>
    <col min="11273" max="11275" width="13.625" style="151" customWidth="1"/>
    <col min="11276" max="11277" width="15.625" style="151" customWidth="1"/>
    <col min="11278" max="11278" width="10.625" style="151" customWidth="1"/>
    <col min="11279" max="11520" width="9" style="151"/>
    <col min="11521" max="11521" width="10.625" style="151" customWidth="1"/>
    <col min="11522" max="11526" width="16.625" style="151" customWidth="1"/>
    <col min="11527" max="11527" width="8.625" style="151" customWidth="1"/>
    <col min="11528" max="11528" width="10.625" style="151" customWidth="1"/>
    <col min="11529" max="11531" width="13.625" style="151" customWidth="1"/>
    <col min="11532" max="11533" width="15.625" style="151" customWidth="1"/>
    <col min="11534" max="11534" width="10.625" style="151" customWidth="1"/>
    <col min="11535" max="11776" width="9" style="151"/>
    <col min="11777" max="11777" width="10.625" style="151" customWidth="1"/>
    <col min="11778" max="11782" width="16.625" style="151" customWidth="1"/>
    <col min="11783" max="11783" width="8.625" style="151" customWidth="1"/>
    <col min="11784" max="11784" width="10.625" style="151" customWidth="1"/>
    <col min="11785" max="11787" width="13.625" style="151" customWidth="1"/>
    <col min="11788" max="11789" width="15.625" style="151" customWidth="1"/>
    <col min="11790" max="11790" width="10.625" style="151" customWidth="1"/>
    <col min="11791" max="12032" width="9" style="151"/>
    <col min="12033" max="12033" width="10.625" style="151" customWidth="1"/>
    <col min="12034" max="12038" width="16.625" style="151" customWidth="1"/>
    <col min="12039" max="12039" width="8.625" style="151" customWidth="1"/>
    <col min="12040" max="12040" width="10.625" style="151" customWidth="1"/>
    <col min="12041" max="12043" width="13.625" style="151" customWidth="1"/>
    <col min="12044" max="12045" width="15.625" style="151" customWidth="1"/>
    <col min="12046" max="12046" width="10.625" style="151" customWidth="1"/>
    <col min="12047" max="12288" width="9" style="151"/>
    <col min="12289" max="12289" width="10.625" style="151" customWidth="1"/>
    <col min="12290" max="12294" width="16.625" style="151" customWidth="1"/>
    <col min="12295" max="12295" width="8.625" style="151" customWidth="1"/>
    <col min="12296" max="12296" width="10.625" style="151" customWidth="1"/>
    <col min="12297" max="12299" width="13.625" style="151" customWidth="1"/>
    <col min="12300" max="12301" width="15.625" style="151" customWidth="1"/>
    <col min="12302" max="12302" width="10.625" style="151" customWidth="1"/>
    <col min="12303" max="12544" width="9" style="151"/>
    <col min="12545" max="12545" width="10.625" style="151" customWidth="1"/>
    <col min="12546" max="12550" width="16.625" style="151" customWidth="1"/>
    <col min="12551" max="12551" width="8.625" style="151" customWidth="1"/>
    <col min="12552" max="12552" width="10.625" style="151" customWidth="1"/>
    <col min="12553" max="12555" width="13.625" style="151" customWidth="1"/>
    <col min="12556" max="12557" width="15.625" style="151" customWidth="1"/>
    <col min="12558" max="12558" width="10.625" style="151" customWidth="1"/>
    <col min="12559" max="12800" width="9" style="151"/>
    <col min="12801" max="12801" width="10.625" style="151" customWidth="1"/>
    <col min="12802" max="12806" width="16.625" style="151" customWidth="1"/>
    <col min="12807" max="12807" width="8.625" style="151" customWidth="1"/>
    <col min="12808" max="12808" width="10.625" style="151" customWidth="1"/>
    <col min="12809" max="12811" width="13.625" style="151" customWidth="1"/>
    <col min="12812" max="12813" width="15.625" style="151" customWidth="1"/>
    <col min="12814" max="12814" width="10.625" style="151" customWidth="1"/>
    <col min="12815" max="13056" width="9" style="151"/>
    <col min="13057" max="13057" width="10.625" style="151" customWidth="1"/>
    <col min="13058" max="13062" width="16.625" style="151" customWidth="1"/>
    <col min="13063" max="13063" width="8.625" style="151" customWidth="1"/>
    <col min="13064" max="13064" width="10.625" style="151" customWidth="1"/>
    <col min="13065" max="13067" width="13.625" style="151" customWidth="1"/>
    <col min="13068" max="13069" width="15.625" style="151" customWidth="1"/>
    <col min="13070" max="13070" width="10.625" style="151" customWidth="1"/>
    <col min="13071" max="13312" width="9" style="151"/>
    <col min="13313" max="13313" width="10.625" style="151" customWidth="1"/>
    <col min="13314" max="13318" width="16.625" style="151" customWidth="1"/>
    <col min="13319" max="13319" width="8.625" style="151" customWidth="1"/>
    <col min="13320" max="13320" width="10.625" style="151" customWidth="1"/>
    <col min="13321" max="13323" width="13.625" style="151" customWidth="1"/>
    <col min="13324" max="13325" width="15.625" style="151" customWidth="1"/>
    <col min="13326" max="13326" width="10.625" style="151" customWidth="1"/>
    <col min="13327" max="13568" width="9" style="151"/>
    <col min="13569" max="13569" width="10.625" style="151" customWidth="1"/>
    <col min="13570" max="13574" width="16.625" style="151" customWidth="1"/>
    <col min="13575" max="13575" width="8.625" style="151" customWidth="1"/>
    <col min="13576" max="13576" width="10.625" style="151" customWidth="1"/>
    <col min="13577" max="13579" width="13.625" style="151" customWidth="1"/>
    <col min="13580" max="13581" width="15.625" style="151" customWidth="1"/>
    <col min="13582" max="13582" width="10.625" style="151" customWidth="1"/>
    <col min="13583" max="13824" width="9" style="151"/>
    <col min="13825" max="13825" width="10.625" style="151" customWidth="1"/>
    <col min="13826" max="13830" width="16.625" style="151" customWidth="1"/>
    <col min="13831" max="13831" width="8.625" style="151" customWidth="1"/>
    <col min="13832" max="13832" width="10.625" style="151" customWidth="1"/>
    <col min="13833" max="13835" width="13.625" style="151" customWidth="1"/>
    <col min="13836" max="13837" width="15.625" style="151" customWidth="1"/>
    <col min="13838" max="13838" width="10.625" style="151" customWidth="1"/>
    <col min="13839" max="14080" width="9" style="151"/>
    <col min="14081" max="14081" width="10.625" style="151" customWidth="1"/>
    <col min="14082" max="14086" width="16.625" style="151" customWidth="1"/>
    <col min="14087" max="14087" width="8.625" style="151" customWidth="1"/>
    <col min="14088" max="14088" width="10.625" style="151" customWidth="1"/>
    <col min="14089" max="14091" width="13.625" style="151" customWidth="1"/>
    <col min="14092" max="14093" width="15.625" style="151" customWidth="1"/>
    <col min="14094" max="14094" width="10.625" style="151" customWidth="1"/>
    <col min="14095" max="14336" width="9" style="151"/>
    <col min="14337" max="14337" width="10.625" style="151" customWidth="1"/>
    <col min="14338" max="14342" width="16.625" style="151" customWidth="1"/>
    <col min="14343" max="14343" width="8.625" style="151" customWidth="1"/>
    <col min="14344" max="14344" width="10.625" style="151" customWidth="1"/>
    <col min="14345" max="14347" width="13.625" style="151" customWidth="1"/>
    <col min="14348" max="14349" width="15.625" style="151" customWidth="1"/>
    <col min="14350" max="14350" width="10.625" style="151" customWidth="1"/>
    <col min="14351" max="14592" width="9" style="151"/>
    <col min="14593" max="14593" width="10.625" style="151" customWidth="1"/>
    <col min="14594" max="14598" width="16.625" style="151" customWidth="1"/>
    <col min="14599" max="14599" width="8.625" style="151" customWidth="1"/>
    <col min="14600" max="14600" width="10.625" style="151" customWidth="1"/>
    <col min="14601" max="14603" width="13.625" style="151" customWidth="1"/>
    <col min="14604" max="14605" width="15.625" style="151" customWidth="1"/>
    <col min="14606" max="14606" width="10.625" style="151" customWidth="1"/>
    <col min="14607" max="14848" width="9" style="151"/>
    <col min="14849" max="14849" width="10.625" style="151" customWidth="1"/>
    <col min="14850" max="14854" width="16.625" style="151" customWidth="1"/>
    <col min="14855" max="14855" width="8.625" style="151" customWidth="1"/>
    <col min="14856" max="14856" width="10.625" style="151" customWidth="1"/>
    <col min="14857" max="14859" width="13.625" style="151" customWidth="1"/>
    <col min="14860" max="14861" width="15.625" style="151" customWidth="1"/>
    <col min="14862" max="14862" width="10.625" style="151" customWidth="1"/>
    <col min="14863" max="15104" width="9" style="151"/>
    <col min="15105" max="15105" width="10.625" style="151" customWidth="1"/>
    <col min="15106" max="15110" width="16.625" style="151" customWidth="1"/>
    <col min="15111" max="15111" width="8.625" style="151" customWidth="1"/>
    <col min="15112" max="15112" width="10.625" style="151" customWidth="1"/>
    <col min="15113" max="15115" width="13.625" style="151" customWidth="1"/>
    <col min="15116" max="15117" width="15.625" style="151" customWidth="1"/>
    <col min="15118" max="15118" width="10.625" style="151" customWidth="1"/>
    <col min="15119" max="15360" width="9" style="151"/>
    <col min="15361" max="15361" width="10.625" style="151" customWidth="1"/>
    <col min="15362" max="15366" width="16.625" style="151" customWidth="1"/>
    <col min="15367" max="15367" width="8.625" style="151" customWidth="1"/>
    <col min="15368" max="15368" width="10.625" style="151" customWidth="1"/>
    <col min="15369" max="15371" width="13.625" style="151" customWidth="1"/>
    <col min="15372" max="15373" width="15.625" style="151" customWidth="1"/>
    <col min="15374" max="15374" width="10.625" style="151" customWidth="1"/>
    <col min="15375" max="15616" width="9" style="151"/>
    <col min="15617" max="15617" width="10.625" style="151" customWidth="1"/>
    <col min="15618" max="15622" width="16.625" style="151" customWidth="1"/>
    <col min="15623" max="15623" width="8.625" style="151" customWidth="1"/>
    <col min="15624" max="15624" width="10.625" style="151" customWidth="1"/>
    <col min="15625" max="15627" width="13.625" style="151" customWidth="1"/>
    <col min="15628" max="15629" width="15.625" style="151" customWidth="1"/>
    <col min="15630" max="15630" width="10.625" style="151" customWidth="1"/>
    <col min="15631" max="15872" width="9" style="151"/>
    <col min="15873" max="15873" width="10.625" style="151" customWidth="1"/>
    <col min="15874" max="15878" width="16.625" style="151" customWidth="1"/>
    <col min="15879" max="15879" width="8.625" style="151" customWidth="1"/>
    <col min="15880" max="15880" width="10.625" style="151" customWidth="1"/>
    <col min="15881" max="15883" width="13.625" style="151" customWidth="1"/>
    <col min="15884" max="15885" width="15.625" style="151" customWidth="1"/>
    <col min="15886" max="15886" width="10.625" style="151" customWidth="1"/>
    <col min="15887" max="16128" width="9" style="151"/>
    <col min="16129" max="16129" width="10.625" style="151" customWidth="1"/>
    <col min="16130" max="16134" width="16.625" style="151" customWidth="1"/>
    <col min="16135" max="16135" width="8.625" style="151" customWidth="1"/>
    <col min="16136" max="16136" width="10.625" style="151" customWidth="1"/>
    <col min="16137" max="16139" width="13.625" style="151" customWidth="1"/>
    <col min="16140" max="16141" width="15.625" style="151" customWidth="1"/>
    <col min="16142" max="16142" width="10.625" style="151" customWidth="1"/>
    <col min="16143" max="16384" width="9" style="151"/>
  </cols>
  <sheetData>
    <row r="1" spans="1:14" s="505" customFormat="1" ht="18">
      <c r="A1" s="719" t="s">
        <v>534</v>
      </c>
      <c r="B1" s="719"/>
      <c r="C1" s="719"/>
      <c r="D1" s="719"/>
      <c r="E1" s="719"/>
      <c r="F1" s="720"/>
      <c r="G1" s="130"/>
      <c r="H1" s="719" t="s">
        <v>535</v>
      </c>
      <c r="I1" s="721"/>
      <c r="J1" s="721"/>
      <c r="K1" s="721"/>
      <c r="L1" s="721"/>
      <c r="M1" s="721"/>
      <c r="N1" s="721"/>
    </row>
    <row r="2" spans="1:14" s="505" customFormat="1">
      <c r="I2" s="132"/>
      <c r="J2" s="132"/>
      <c r="K2" s="132"/>
      <c r="L2" s="132"/>
      <c r="M2" s="132"/>
      <c r="N2" s="132"/>
    </row>
    <row r="3" spans="1:14" s="505" customFormat="1" ht="20.100000000000001" customHeight="1" thickBot="1">
      <c r="A3" s="133"/>
      <c r="F3" s="132" t="s">
        <v>504</v>
      </c>
      <c r="H3" s="133"/>
      <c r="I3" s="132"/>
      <c r="J3" s="132"/>
      <c r="K3" s="132"/>
      <c r="L3" s="132"/>
      <c r="M3" s="132"/>
      <c r="N3" s="134" t="s">
        <v>154</v>
      </c>
    </row>
    <row r="4" spans="1:14" s="506" customFormat="1" ht="17.100000000000001" customHeight="1">
      <c r="A4" s="722" t="s">
        <v>155</v>
      </c>
      <c r="B4" s="725" t="s">
        <v>156</v>
      </c>
      <c r="C4" s="726"/>
      <c r="D4" s="726"/>
      <c r="E4" s="726"/>
      <c r="F4" s="726"/>
      <c r="G4" s="135"/>
      <c r="H4" s="722" t="s">
        <v>155</v>
      </c>
      <c r="I4" s="725" t="s">
        <v>157</v>
      </c>
      <c r="J4" s="727"/>
      <c r="K4" s="727"/>
      <c r="L4" s="727"/>
      <c r="M4" s="727"/>
      <c r="N4" s="726"/>
    </row>
    <row r="5" spans="1:14" s="506" customFormat="1" ht="21" customHeight="1">
      <c r="A5" s="723"/>
      <c r="B5" s="728" t="s">
        <v>158</v>
      </c>
      <c r="C5" s="730" t="s">
        <v>159</v>
      </c>
      <c r="D5" s="730"/>
      <c r="E5" s="731"/>
      <c r="F5" s="731"/>
      <c r="G5" s="135"/>
      <c r="H5" s="723"/>
      <c r="I5" s="728" t="s">
        <v>158</v>
      </c>
      <c r="J5" s="732" t="s">
        <v>505</v>
      </c>
      <c r="K5" s="733"/>
      <c r="L5" s="733"/>
      <c r="M5" s="734"/>
      <c r="N5" s="734"/>
    </row>
    <row r="6" spans="1:14" s="506" customFormat="1" ht="24.95" customHeight="1" thickBot="1">
      <c r="A6" s="724"/>
      <c r="B6" s="729"/>
      <c r="C6" s="137" t="s">
        <v>161</v>
      </c>
      <c r="D6" s="137" t="s">
        <v>162</v>
      </c>
      <c r="E6" s="138" t="s">
        <v>163</v>
      </c>
      <c r="F6" s="139" t="s">
        <v>164</v>
      </c>
      <c r="G6" s="140"/>
      <c r="H6" s="724"/>
      <c r="I6" s="729"/>
      <c r="J6" s="137" t="s">
        <v>165</v>
      </c>
      <c r="K6" s="141" t="s">
        <v>166</v>
      </c>
      <c r="L6" s="137" t="s">
        <v>162</v>
      </c>
      <c r="M6" s="138" t="s">
        <v>163</v>
      </c>
      <c r="N6" s="137" t="s">
        <v>164</v>
      </c>
    </row>
    <row r="7" spans="1:14" s="505" customFormat="1" ht="12.95" customHeight="1">
      <c r="A7" s="142"/>
      <c r="B7" s="143"/>
      <c r="C7" s="144"/>
      <c r="D7" s="144"/>
      <c r="E7" s="144"/>
      <c r="G7" s="506"/>
      <c r="H7" s="142"/>
      <c r="I7" s="132"/>
      <c r="J7" s="132"/>
      <c r="K7" s="132"/>
      <c r="L7" s="132"/>
      <c r="M7" s="132"/>
      <c r="N7" s="132"/>
    </row>
    <row r="8" spans="1:14" s="148" customFormat="1" ht="10.5" customHeight="1">
      <c r="A8" s="145" t="s">
        <v>506</v>
      </c>
      <c r="B8" s="146">
        <v>88764</v>
      </c>
      <c r="C8" s="146" t="s">
        <v>73</v>
      </c>
      <c r="D8" s="146" t="s">
        <v>73</v>
      </c>
      <c r="E8" s="146" t="s">
        <v>73</v>
      </c>
      <c r="F8" s="146">
        <v>513</v>
      </c>
      <c r="G8" s="147"/>
      <c r="H8" s="145" t="s">
        <v>506</v>
      </c>
      <c r="I8" s="146">
        <v>155425</v>
      </c>
      <c r="J8" s="146" t="s">
        <v>73</v>
      </c>
      <c r="K8" s="146" t="s">
        <v>73</v>
      </c>
      <c r="L8" s="146" t="s">
        <v>73</v>
      </c>
      <c r="M8" s="146" t="s">
        <v>73</v>
      </c>
      <c r="N8" s="146">
        <v>17953</v>
      </c>
    </row>
    <row r="9" spans="1:14" s="148" customFormat="1" ht="10.5" customHeight="1">
      <c r="A9" s="145"/>
      <c r="B9" s="146"/>
      <c r="C9" s="146"/>
      <c r="D9" s="146"/>
      <c r="E9" s="146"/>
      <c r="F9" s="146"/>
      <c r="G9" s="147"/>
      <c r="H9" s="145"/>
      <c r="I9" s="146"/>
      <c r="J9" s="146"/>
      <c r="K9" s="146"/>
      <c r="L9" s="146"/>
      <c r="M9" s="146"/>
      <c r="N9" s="146"/>
    </row>
    <row r="10" spans="1:14" s="148" customFormat="1" ht="10.5" customHeight="1">
      <c r="A10" s="145" t="s">
        <v>507</v>
      </c>
      <c r="B10" s="146">
        <v>83691</v>
      </c>
      <c r="C10" s="146" t="s">
        <v>73</v>
      </c>
      <c r="D10" s="146" t="s">
        <v>73</v>
      </c>
      <c r="E10" s="146" t="s">
        <v>73</v>
      </c>
      <c r="F10" s="146">
        <v>559</v>
      </c>
      <c r="G10" s="147"/>
      <c r="H10" s="145" t="s">
        <v>507</v>
      </c>
      <c r="I10" s="146">
        <v>144575</v>
      </c>
      <c r="J10" s="146" t="s">
        <v>73</v>
      </c>
      <c r="K10" s="146" t="s">
        <v>73</v>
      </c>
      <c r="L10" s="146" t="s">
        <v>73</v>
      </c>
      <c r="M10" s="146" t="s">
        <v>73</v>
      </c>
      <c r="N10" s="146">
        <v>17134</v>
      </c>
    </row>
    <row r="11" spans="1:14" s="148" customFormat="1" ht="10.5" customHeight="1">
      <c r="A11" s="145"/>
      <c r="B11" s="146"/>
      <c r="C11" s="146"/>
      <c r="D11" s="146"/>
      <c r="E11" s="146"/>
      <c r="F11" s="146"/>
      <c r="G11" s="147"/>
      <c r="H11" s="145"/>
      <c r="I11" s="146"/>
      <c r="J11" s="146"/>
      <c r="K11" s="146"/>
      <c r="L11" s="146"/>
      <c r="M11" s="146"/>
      <c r="N11" s="146"/>
    </row>
    <row r="12" spans="1:14" s="148" customFormat="1" ht="10.5" customHeight="1">
      <c r="A12" s="145" t="s">
        <v>508</v>
      </c>
      <c r="B12" s="146">
        <v>78153</v>
      </c>
      <c r="C12" s="146" t="s">
        <v>73</v>
      </c>
      <c r="D12" s="146" t="s">
        <v>73</v>
      </c>
      <c r="E12" s="146" t="s">
        <v>73</v>
      </c>
      <c r="F12" s="146">
        <v>606</v>
      </c>
      <c r="G12" s="147"/>
      <c r="H12" s="145" t="s">
        <v>508</v>
      </c>
      <c r="I12" s="146">
        <v>134211</v>
      </c>
      <c r="J12" s="146" t="s">
        <v>73</v>
      </c>
      <c r="K12" s="146" t="s">
        <v>73</v>
      </c>
      <c r="L12" s="146" t="s">
        <v>73</v>
      </c>
      <c r="M12" s="146" t="s">
        <v>73</v>
      </c>
      <c r="N12" s="146">
        <v>15922</v>
      </c>
    </row>
    <row r="13" spans="1:14" s="148" customFormat="1" ht="10.5" customHeight="1">
      <c r="A13" s="145"/>
      <c r="B13" s="146"/>
      <c r="C13" s="146"/>
      <c r="D13" s="146"/>
      <c r="E13" s="146"/>
      <c r="F13" s="146"/>
      <c r="G13" s="147"/>
      <c r="H13" s="145"/>
      <c r="I13" s="146"/>
      <c r="J13" s="146"/>
      <c r="K13" s="146"/>
      <c r="L13" s="146"/>
      <c r="M13" s="146"/>
      <c r="N13" s="146"/>
    </row>
    <row r="14" spans="1:14" s="148" customFormat="1" ht="10.5" customHeight="1">
      <c r="A14" s="149"/>
      <c r="B14" s="146"/>
      <c r="C14" s="146"/>
      <c r="D14" s="146"/>
      <c r="E14" s="146"/>
      <c r="F14" s="146"/>
      <c r="G14" s="147"/>
      <c r="H14" s="149"/>
      <c r="I14" s="146"/>
      <c r="J14" s="146"/>
      <c r="K14" s="146"/>
      <c r="L14" s="146"/>
      <c r="M14" s="146"/>
      <c r="N14" s="146"/>
    </row>
    <row r="15" spans="1:14" s="148" customFormat="1" ht="10.5" customHeight="1">
      <c r="A15" s="145" t="s">
        <v>32</v>
      </c>
      <c r="B15" s="146">
        <v>73438</v>
      </c>
      <c r="C15" s="146">
        <v>72784</v>
      </c>
      <c r="D15" s="146">
        <v>67</v>
      </c>
      <c r="E15" s="146">
        <v>47</v>
      </c>
      <c r="F15" s="146">
        <v>540</v>
      </c>
      <c r="G15" s="147"/>
      <c r="H15" s="145" t="s">
        <v>32</v>
      </c>
      <c r="I15" s="146">
        <v>124341</v>
      </c>
      <c r="J15" s="146">
        <v>4770</v>
      </c>
      <c r="K15" s="146">
        <v>104731</v>
      </c>
      <c r="L15" s="146">
        <v>322</v>
      </c>
      <c r="M15" s="146">
        <v>7</v>
      </c>
      <c r="N15" s="146">
        <v>14511</v>
      </c>
    </row>
    <row r="16" spans="1:14" s="148" customFormat="1" ht="10.5" customHeight="1">
      <c r="A16" s="149"/>
      <c r="B16" s="146"/>
      <c r="C16" s="146"/>
      <c r="D16" s="146"/>
      <c r="E16" s="146"/>
      <c r="F16" s="146"/>
      <c r="G16" s="147"/>
      <c r="H16" s="149"/>
      <c r="I16" s="146"/>
      <c r="J16" s="146"/>
      <c r="K16" s="146"/>
      <c r="L16" s="146"/>
      <c r="M16" s="146"/>
      <c r="N16" s="146"/>
    </row>
    <row r="17" spans="1:14" s="148" customFormat="1" ht="10.5" customHeight="1">
      <c r="A17" s="145" t="s">
        <v>492</v>
      </c>
      <c r="B17" s="146">
        <v>68949</v>
      </c>
      <c r="C17" s="146">
        <v>68302</v>
      </c>
      <c r="D17" s="146">
        <v>148</v>
      </c>
      <c r="E17" s="146">
        <v>99</v>
      </c>
      <c r="F17" s="146">
        <v>400</v>
      </c>
      <c r="G17" s="147"/>
      <c r="H17" s="145" t="s">
        <v>492</v>
      </c>
      <c r="I17" s="146">
        <v>116197</v>
      </c>
      <c r="J17" s="146">
        <v>4342</v>
      </c>
      <c r="K17" s="146">
        <v>97878</v>
      </c>
      <c r="L17" s="146">
        <v>874</v>
      </c>
      <c r="M17" s="146">
        <v>15</v>
      </c>
      <c r="N17" s="146">
        <v>13088</v>
      </c>
    </row>
    <row r="18" spans="1:14" s="148" customFormat="1" ht="10.5" customHeight="1">
      <c r="A18" s="150"/>
      <c r="B18" s="146"/>
      <c r="C18" s="146"/>
      <c r="D18" s="146"/>
      <c r="E18" s="146"/>
      <c r="F18" s="146"/>
      <c r="G18" s="147"/>
      <c r="H18" s="150"/>
      <c r="I18" s="146"/>
      <c r="J18" s="146"/>
      <c r="K18" s="146"/>
      <c r="L18" s="146"/>
      <c r="M18" s="146"/>
      <c r="N18" s="146"/>
    </row>
    <row r="19" spans="1:14" s="148" customFormat="1" ht="10.5" customHeight="1">
      <c r="A19" s="145" t="s">
        <v>63</v>
      </c>
      <c r="B19" s="146">
        <v>66081</v>
      </c>
      <c r="C19" s="146">
        <v>65356</v>
      </c>
      <c r="D19" s="146">
        <v>247</v>
      </c>
      <c r="E19" s="146">
        <v>140</v>
      </c>
      <c r="F19" s="146">
        <v>338</v>
      </c>
      <c r="G19" s="147"/>
      <c r="H19" s="145" t="s">
        <v>63</v>
      </c>
      <c r="I19" s="146">
        <v>107503</v>
      </c>
      <c r="J19" s="146">
        <v>4085</v>
      </c>
      <c r="K19" s="146">
        <v>90395</v>
      </c>
      <c r="L19" s="146">
        <v>1373</v>
      </c>
      <c r="M19" s="146">
        <v>38</v>
      </c>
      <c r="N19" s="146">
        <v>11612</v>
      </c>
    </row>
    <row r="20" spans="1:14" s="148" customFormat="1" ht="10.5" customHeight="1">
      <c r="A20" s="145"/>
      <c r="B20" s="146"/>
      <c r="C20" s="146"/>
      <c r="D20" s="146"/>
      <c r="E20" s="146"/>
      <c r="F20" s="146"/>
      <c r="G20" s="147"/>
      <c r="H20" s="145"/>
      <c r="I20" s="146"/>
      <c r="J20" s="146"/>
      <c r="K20" s="146"/>
      <c r="L20" s="146"/>
      <c r="M20" s="146"/>
      <c r="N20" s="146"/>
    </row>
    <row r="21" spans="1:14" s="148" customFormat="1" ht="10.5" customHeight="1">
      <c r="A21" s="150"/>
      <c r="B21" s="146"/>
      <c r="C21" s="146"/>
      <c r="D21" s="146"/>
      <c r="E21" s="146"/>
      <c r="F21" s="146"/>
      <c r="G21" s="147"/>
      <c r="H21" s="150"/>
      <c r="I21" s="146"/>
      <c r="J21" s="146"/>
      <c r="K21" s="146"/>
      <c r="L21" s="146"/>
      <c r="M21" s="146"/>
      <c r="N21" s="146"/>
    </row>
    <row r="22" spans="1:14" s="148" customFormat="1" ht="10.5" customHeight="1">
      <c r="A22" s="145" t="s">
        <v>64</v>
      </c>
      <c r="B22" s="146">
        <v>64834</v>
      </c>
      <c r="C22" s="146">
        <v>63968</v>
      </c>
      <c r="D22" s="146">
        <v>388</v>
      </c>
      <c r="E22" s="146">
        <v>185</v>
      </c>
      <c r="F22" s="146">
        <v>293</v>
      </c>
      <c r="G22" s="147"/>
      <c r="H22" s="145" t="s">
        <v>64</v>
      </c>
      <c r="I22" s="146">
        <v>103118</v>
      </c>
      <c r="J22" s="146">
        <v>3891</v>
      </c>
      <c r="K22" s="146">
        <v>86739</v>
      </c>
      <c r="L22" s="146">
        <v>1819</v>
      </c>
      <c r="M22" s="146">
        <v>55</v>
      </c>
      <c r="N22" s="146">
        <v>10614</v>
      </c>
    </row>
    <row r="23" spans="1:14" s="148" customFormat="1" ht="10.5" customHeight="1">
      <c r="A23" s="150"/>
      <c r="B23" s="146"/>
      <c r="C23" s="146"/>
      <c r="D23" s="146"/>
      <c r="E23" s="146"/>
      <c r="F23" s="146"/>
      <c r="G23" s="147"/>
      <c r="H23" s="150"/>
      <c r="I23" s="146"/>
      <c r="J23" s="146"/>
      <c r="K23" s="146"/>
      <c r="L23" s="146"/>
      <c r="M23" s="146"/>
      <c r="N23" s="146"/>
    </row>
    <row r="24" spans="1:14" s="148" customFormat="1" ht="10.5" customHeight="1">
      <c r="A24" s="145" t="s">
        <v>65</v>
      </c>
      <c r="B24" s="146">
        <v>63499</v>
      </c>
      <c r="C24" s="146">
        <v>62571</v>
      </c>
      <c r="D24" s="146">
        <v>460</v>
      </c>
      <c r="E24" s="146">
        <v>223</v>
      </c>
      <c r="F24" s="146">
        <v>245</v>
      </c>
      <c r="G24" s="147"/>
      <c r="H24" s="145" t="s">
        <v>65</v>
      </c>
      <c r="I24" s="146">
        <v>97846</v>
      </c>
      <c r="J24" s="146">
        <v>3817</v>
      </c>
      <c r="K24" s="146">
        <v>82075</v>
      </c>
      <c r="L24" s="146">
        <v>2287</v>
      </c>
      <c r="M24" s="146">
        <v>67</v>
      </c>
      <c r="N24" s="146">
        <v>9600</v>
      </c>
    </row>
    <row r="25" spans="1:14" s="148" customFormat="1" ht="10.5" customHeight="1">
      <c r="A25" s="150"/>
      <c r="B25" s="146"/>
      <c r="C25" s="146"/>
      <c r="D25" s="146"/>
      <c r="E25" s="146"/>
      <c r="F25" s="146"/>
      <c r="G25" s="147"/>
      <c r="H25" s="150"/>
      <c r="I25" s="146"/>
      <c r="J25" s="146"/>
      <c r="K25" s="146"/>
      <c r="L25" s="146"/>
      <c r="M25" s="146"/>
      <c r="N25" s="146"/>
    </row>
    <row r="26" spans="1:14" s="148" customFormat="1" ht="10.5" customHeight="1">
      <c r="A26" s="145" t="s">
        <v>66</v>
      </c>
      <c r="B26" s="146">
        <v>62804</v>
      </c>
      <c r="C26" s="146">
        <v>61811</v>
      </c>
      <c r="D26" s="146">
        <v>486</v>
      </c>
      <c r="E26" s="146">
        <v>254</v>
      </c>
      <c r="F26" s="146">
        <v>253</v>
      </c>
      <c r="G26" s="147"/>
      <c r="H26" s="145" t="s">
        <v>66</v>
      </c>
      <c r="I26" s="146">
        <v>94602</v>
      </c>
      <c r="J26" s="146">
        <v>3792</v>
      </c>
      <c r="K26" s="146">
        <v>79079</v>
      </c>
      <c r="L26" s="146">
        <v>2523</v>
      </c>
      <c r="M26" s="146">
        <v>86</v>
      </c>
      <c r="N26" s="146">
        <v>9122</v>
      </c>
    </row>
    <row r="27" spans="1:14" s="148" customFormat="1" ht="10.5" customHeight="1">
      <c r="A27" s="145"/>
      <c r="B27" s="146"/>
      <c r="C27" s="146"/>
      <c r="D27" s="146"/>
      <c r="E27" s="146"/>
      <c r="F27" s="146"/>
      <c r="G27" s="147"/>
      <c r="H27" s="145"/>
      <c r="I27" s="146"/>
      <c r="J27" s="146"/>
      <c r="K27" s="146"/>
      <c r="L27" s="146"/>
      <c r="M27" s="146"/>
      <c r="N27" s="146"/>
    </row>
    <row r="28" spans="1:14" s="148" customFormat="1" ht="10.5" customHeight="1">
      <c r="A28" s="145"/>
      <c r="B28" s="146"/>
      <c r="C28" s="146"/>
      <c r="D28" s="146"/>
      <c r="E28" s="146"/>
      <c r="F28" s="146"/>
      <c r="G28" s="147"/>
      <c r="H28" s="145"/>
      <c r="I28" s="146"/>
      <c r="J28" s="146"/>
      <c r="K28" s="146"/>
      <c r="L28" s="146"/>
      <c r="M28" s="146"/>
      <c r="N28" s="146"/>
    </row>
    <row r="29" spans="1:14" s="148" customFormat="1" ht="10.5" customHeight="1">
      <c r="A29" s="152" t="s">
        <v>67</v>
      </c>
      <c r="B29" s="153">
        <v>61683</v>
      </c>
      <c r="C29" s="153">
        <v>60864</v>
      </c>
      <c r="D29" s="153">
        <v>553</v>
      </c>
      <c r="E29" s="153">
        <v>266</v>
      </c>
      <c r="F29" s="146" t="s">
        <v>73</v>
      </c>
      <c r="G29" s="151"/>
      <c r="H29" s="152" t="s">
        <v>67</v>
      </c>
      <c r="I29" s="153">
        <v>82266</v>
      </c>
      <c r="J29" s="153">
        <v>9007</v>
      </c>
      <c r="K29" s="153">
        <v>70966</v>
      </c>
      <c r="L29" s="153">
        <v>2236</v>
      </c>
      <c r="M29" s="153">
        <v>57</v>
      </c>
      <c r="N29" s="146" t="s">
        <v>73</v>
      </c>
    </row>
    <row r="30" spans="1:14" s="148" customFormat="1" ht="10.5" customHeight="1">
      <c r="A30" s="152"/>
      <c r="B30" s="153"/>
      <c r="C30" s="153"/>
      <c r="D30" s="153"/>
      <c r="E30" s="153"/>
      <c r="F30" s="146"/>
      <c r="G30" s="151"/>
      <c r="H30" s="152"/>
      <c r="I30" s="153"/>
      <c r="J30" s="153"/>
      <c r="K30" s="153"/>
      <c r="L30" s="153"/>
      <c r="M30" s="153"/>
      <c r="N30" s="146"/>
    </row>
    <row r="31" spans="1:14" s="148" customFormat="1" ht="10.5" customHeight="1">
      <c r="A31" s="152"/>
      <c r="B31" s="153"/>
      <c r="C31" s="153"/>
      <c r="D31" s="153"/>
      <c r="E31" s="153"/>
      <c r="F31" s="146"/>
      <c r="G31" s="151"/>
      <c r="H31" s="152"/>
      <c r="I31" s="153"/>
      <c r="J31" s="153"/>
      <c r="K31" s="153"/>
      <c r="L31" s="153"/>
      <c r="M31" s="153"/>
      <c r="N31" s="146"/>
    </row>
    <row r="32" spans="1:14" s="148" customFormat="1" ht="10.5" customHeight="1">
      <c r="A32" s="154" t="s">
        <v>509</v>
      </c>
      <c r="B32" s="153">
        <v>62958</v>
      </c>
      <c r="C32" s="153">
        <v>62198</v>
      </c>
      <c r="D32" s="153">
        <v>502</v>
      </c>
      <c r="E32" s="153">
        <v>258</v>
      </c>
      <c r="F32" s="146" t="s">
        <v>73</v>
      </c>
      <c r="G32" s="151"/>
      <c r="H32" s="154" t="s">
        <v>509</v>
      </c>
      <c r="I32" s="153">
        <v>84362</v>
      </c>
      <c r="J32" s="153">
        <v>7810</v>
      </c>
      <c r="K32" s="153">
        <v>74040</v>
      </c>
      <c r="L32" s="153">
        <v>2451</v>
      </c>
      <c r="M32" s="153">
        <v>61</v>
      </c>
      <c r="N32" s="146" t="s">
        <v>73</v>
      </c>
    </row>
    <row r="33" spans="1:14" s="148" customFormat="1" ht="10.5" customHeight="1">
      <c r="A33" s="154" t="s">
        <v>27</v>
      </c>
      <c r="B33" s="153">
        <v>63093</v>
      </c>
      <c r="C33" s="153">
        <v>62314</v>
      </c>
      <c r="D33" s="153">
        <v>518</v>
      </c>
      <c r="E33" s="153">
        <v>261</v>
      </c>
      <c r="F33" s="146" t="s">
        <v>73</v>
      </c>
      <c r="G33" s="151"/>
      <c r="H33" s="154" t="s">
        <v>27</v>
      </c>
      <c r="I33" s="153">
        <v>84126</v>
      </c>
      <c r="J33" s="153">
        <v>7987</v>
      </c>
      <c r="K33" s="153">
        <v>73621</v>
      </c>
      <c r="L33" s="153">
        <v>2464</v>
      </c>
      <c r="M33" s="153">
        <v>54</v>
      </c>
      <c r="N33" s="146" t="s">
        <v>73</v>
      </c>
    </row>
    <row r="34" spans="1:14" s="148" customFormat="1" ht="10.5" customHeight="1">
      <c r="A34" s="154" t="s">
        <v>28</v>
      </c>
      <c r="B34" s="153">
        <v>62717</v>
      </c>
      <c r="C34" s="153">
        <v>61958</v>
      </c>
      <c r="D34" s="153">
        <v>505</v>
      </c>
      <c r="E34" s="153">
        <v>254</v>
      </c>
      <c r="F34" s="146" t="s">
        <v>73</v>
      </c>
      <c r="G34" s="151"/>
      <c r="H34" s="154" t="s">
        <v>28</v>
      </c>
      <c r="I34" s="153">
        <v>83888</v>
      </c>
      <c r="J34" s="153">
        <v>8012</v>
      </c>
      <c r="K34" s="153">
        <v>73402</v>
      </c>
      <c r="L34" s="153">
        <v>2415</v>
      </c>
      <c r="M34" s="153">
        <v>59</v>
      </c>
      <c r="N34" s="146" t="s">
        <v>73</v>
      </c>
    </row>
    <row r="35" spans="1:14" s="148" customFormat="1" ht="10.5" customHeight="1">
      <c r="A35" s="152"/>
      <c r="B35" s="153"/>
      <c r="C35" s="153"/>
      <c r="D35" s="153"/>
      <c r="E35" s="153"/>
      <c r="F35" s="146"/>
      <c r="G35" s="151"/>
      <c r="H35" s="152"/>
      <c r="I35" s="153"/>
      <c r="J35" s="153"/>
      <c r="K35" s="153"/>
      <c r="L35" s="153"/>
      <c r="M35" s="153"/>
      <c r="N35" s="146"/>
    </row>
    <row r="36" spans="1:14" s="148" customFormat="1" ht="10.5" customHeight="1">
      <c r="A36" s="154" t="s">
        <v>54</v>
      </c>
      <c r="B36" s="153">
        <v>62263</v>
      </c>
      <c r="C36" s="153">
        <v>61489</v>
      </c>
      <c r="D36" s="153">
        <v>523</v>
      </c>
      <c r="E36" s="153">
        <v>251</v>
      </c>
      <c r="F36" s="146" t="s">
        <v>73</v>
      </c>
      <c r="G36" s="151"/>
      <c r="H36" s="154" t="s">
        <v>54</v>
      </c>
      <c r="I36" s="153">
        <v>82613</v>
      </c>
      <c r="J36" s="153">
        <v>8092</v>
      </c>
      <c r="K36" s="153">
        <v>72046</v>
      </c>
      <c r="L36" s="153">
        <v>2413</v>
      </c>
      <c r="M36" s="153">
        <v>62</v>
      </c>
      <c r="N36" s="146" t="s">
        <v>73</v>
      </c>
    </row>
    <row r="37" spans="1:14" s="148" customFormat="1" ht="10.5" customHeight="1">
      <c r="A37" s="154" t="s">
        <v>55</v>
      </c>
      <c r="B37" s="153">
        <v>63093</v>
      </c>
      <c r="C37" s="153">
        <v>62302</v>
      </c>
      <c r="D37" s="153">
        <v>535</v>
      </c>
      <c r="E37" s="153">
        <v>256</v>
      </c>
      <c r="F37" s="146" t="s">
        <v>73</v>
      </c>
      <c r="G37" s="151"/>
      <c r="H37" s="154" t="s">
        <v>55</v>
      </c>
      <c r="I37" s="153">
        <v>83056</v>
      </c>
      <c r="J37" s="153">
        <v>8339</v>
      </c>
      <c r="K37" s="153">
        <v>72245</v>
      </c>
      <c r="L37" s="153">
        <v>2409</v>
      </c>
      <c r="M37" s="153">
        <v>63</v>
      </c>
      <c r="N37" s="146" t="s">
        <v>73</v>
      </c>
    </row>
    <row r="38" spans="1:14" s="148" customFormat="1" ht="10.5" customHeight="1">
      <c r="A38" s="154" t="s">
        <v>56</v>
      </c>
      <c r="B38" s="153">
        <v>63575</v>
      </c>
      <c r="C38" s="153">
        <v>62783</v>
      </c>
      <c r="D38" s="153">
        <v>536</v>
      </c>
      <c r="E38" s="153">
        <v>256</v>
      </c>
      <c r="F38" s="146" t="s">
        <v>73</v>
      </c>
      <c r="G38" s="151"/>
      <c r="H38" s="154" t="s">
        <v>56</v>
      </c>
      <c r="I38" s="153">
        <v>83625</v>
      </c>
      <c r="J38" s="153">
        <v>8553</v>
      </c>
      <c r="K38" s="153">
        <v>72597</v>
      </c>
      <c r="L38" s="153">
        <v>2416</v>
      </c>
      <c r="M38" s="153">
        <v>59</v>
      </c>
      <c r="N38" s="146" t="s">
        <v>73</v>
      </c>
    </row>
    <row r="39" spans="1:14" s="148" customFormat="1" ht="10.5" customHeight="1">
      <c r="A39" s="154"/>
      <c r="B39" s="153"/>
      <c r="C39" s="153"/>
      <c r="D39" s="153"/>
      <c r="E39" s="153"/>
      <c r="F39" s="146"/>
      <c r="G39" s="151"/>
      <c r="H39" s="154"/>
      <c r="I39" s="153"/>
      <c r="J39" s="153"/>
      <c r="K39" s="153"/>
      <c r="L39" s="153"/>
      <c r="M39" s="153"/>
      <c r="N39" s="146"/>
    </row>
    <row r="40" spans="1:14" s="148" customFormat="1" ht="10.5" customHeight="1">
      <c r="A40" s="152"/>
      <c r="B40" s="153"/>
      <c r="C40" s="153"/>
      <c r="D40" s="153"/>
      <c r="E40" s="153"/>
      <c r="F40" s="146"/>
      <c r="G40" s="151"/>
      <c r="H40" s="152"/>
      <c r="I40" s="153"/>
      <c r="J40" s="153"/>
      <c r="K40" s="153"/>
      <c r="L40" s="153"/>
      <c r="M40" s="153"/>
      <c r="N40" s="146"/>
    </row>
    <row r="41" spans="1:14" s="148" customFormat="1" ht="10.5" customHeight="1">
      <c r="A41" s="154" t="s">
        <v>57</v>
      </c>
      <c r="B41" s="153">
        <v>63351</v>
      </c>
      <c r="C41" s="153">
        <v>62571</v>
      </c>
      <c r="D41" s="153">
        <v>526</v>
      </c>
      <c r="E41" s="153">
        <v>254</v>
      </c>
      <c r="F41" s="146" t="s">
        <v>73</v>
      </c>
      <c r="G41" s="151"/>
      <c r="H41" s="154" t="s">
        <v>57</v>
      </c>
      <c r="I41" s="153">
        <v>83568</v>
      </c>
      <c r="J41" s="153">
        <v>8669</v>
      </c>
      <c r="K41" s="153">
        <v>72455</v>
      </c>
      <c r="L41" s="153">
        <v>2392</v>
      </c>
      <c r="M41" s="153">
        <v>52</v>
      </c>
      <c r="N41" s="146" t="s">
        <v>73</v>
      </c>
    </row>
    <row r="42" spans="1:14" s="148" customFormat="1" ht="10.5" customHeight="1">
      <c r="A42" s="154" t="s">
        <v>58</v>
      </c>
      <c r="B42" s="153">
        <v>62780</v>
      </c>
      <c r="C42" s="153">
        <v>61984</v>
      </c>
      <c r="D42" s="153">
        <v>542</v>
      </c>
      <c r="E42" s="153">
        <v>254</v>
      </c>
      <c r="F42" s="146" t="s">
        <v>73</v>
      </c>
      <c r="G42" s="151"/>
      <c r="H42" s="154" t="s">
        <v>58</v>
      </c>
      <c r="I42" s="153">
        <v>83282</v>
      </c>
      <c r="J42" s="153">
        <v>8710</v>
      </c>
      <c r="K42" s="153">
        <v>72171</v>
      </c>
      <c r="L42" s="153">
        <v>2348</v>
      </c>
      <c r="M42" s="153">
        <v>53</v>
      </c>
      <c r="N42" s="146" t="s">
        <v>73</v>
      </c>
    </row>
    <row r="43" spans="1:14" s="148" customFormat="1" ht="10.5" customHeight="1">
      <c r="A43" s="154" t="s">
        <v>59</v>
      </c>
      <c r="B43" s="153">
        <v>61553</v>
      </c>
      <c r="C43" s="153">
        <v>60764</v>
      </c>
      <c r="D43" s="153">
        <v>535</v>
      </c>
      <c r="E43" s="153">
        <v>254</v>
      </c>
      <c r="F43" s="146" t="s">
        <v>73</v>
      </c>
      <c r="G43" s="151"/>
      <c r="H43" s="154" t="s">
        <v>59</v>
      </c>
      <c r="I43" s="153">
        <v>83372</v>
      </c>
      <c r="J43" s="153">
        <v>8705</v>
      </c>
      <c r="K43" s="153">
        <v>72313</v>
      </c>
      <c r="L43" s="153">
        <v>2302</v>
      </c>
      <c r="M43" s="153">
        <v>52</v>
      </c>
      <c r="N43" s="146" t="s">
        <v>73</v>
      </c>
    </row>
    <row r="44" spans="1:14" s="148" customFormat="1" ht="10.5" customHeight="1">
      <c r="A44" s="152"/>
      <c r="B44" s="153"/>
      <c r="C44" s="153"/>
      <c r="D44" s="155"/>
      <c r="E44" s="155"/>
      <c r="F44" s="146"/>
      <c r="G44" s="151"/>
      <c r="H44" s="152"/>
      <c r="I44" s="153"/>
      <c r="J44" s="153"/>
      <c r="K44" s="153"/>
      <c r="L44" s="153"/>
      <c r="M44" s="153"/>
      <c r="N44" s="146"/>
    </row>
    <row r="45" spans="1:14" s="148" customFormat="1" ht="10.5" customHeight="1">
      <c r="A45" s="154" t="s">
        <v>510</v>
      </c>
      <c r="B45" s="153">
        <v>61719</v>
      </c>
      <c r="C45" s="153">
        <v>60929</v>
      </c>
      <c r="D45" s="153">
        <v>538</v>
      </c>
      <c r="E45" s="153">
        <v>252</v>
      </c>
      <c r="F45" s="146" t="s">
        <v>73</v>
      </c>
      <c r="G45" s="151"/>
      <c r="H45" s="154" t="s">
        <v>510</v>
      </c>
      <c r="I45" s="153">
        <v>82215</v>
      </c>
      <c r="J45" s="153">
        <v>8803</v>
      </c>
      <c r="K45" s="153">
        <v>71069</v>
      </c>
      <c r="L45" s="153">
        <v>2290</v>
      </c>
      <c r="M45" s="153">
        <v>53</v>
      </c>
      <c r="N45" s="146" t="s">
        <v>73</v>
      </c>
    </row>
    <row r="46" spans="1:14" s="148" customFormat="1" ht="10.5" customHeight="1">
      <c r="A46" s="154" t="s">
        <v>61</v>
      </c>
      <c r="B46" s="153">
        <v>61674</v>
      </c>
      <c r="C46" s="153">
        <v>60866</v>
      </c>
      <c r="D46" s="153">
        <v>549</v>
      </c>
      <c r="E46" s="153">
        <v>259</v>
      </c>
      <c r="F46" s="146" t="s">
        <v>73</v>
      </c>
      <c r="G46" s="151"/>
      <c r="H46" s="154" t="s">
        <v>61</v>
      </c>
      <c r="I46" s="153">
        <v>82286</v>
      </c>
      <c r="J46" s="153">
        <v>8860</v>
      </c>
      <c r="K46" s="153">
        <v>71102</v>
      </c>
      <c r="L46" s="153">
        <v>2263</v>
      </c>
      <c r="M46" s="153">
        <v>61</v>
      </c>
      <c r="N46" s="146" t="s">
        <v>73</v>
      </c>
    </row>
    <row r="47" spans="1:14" ht="10.5" customHeight="1">
      <c r="A47" s="154" t="s">
        <v>42</v>
      </c>
      <c r="B47" s="153">
        <v>61683</v>
      </c>
      <c r="C47" s="153">
        <v>60864</v>
      </c>
      <c r="D47" s="153">
        <v>553</v>
      </c>
      <c r="E47" s="153">
        <v>266</v>
      </c>
      <c r="F47" s="146" t="s">
        <v>73</v>
      </c>
      <c r="H47" s="154" t="s">
        <v>42</v>
      </c>
      <c r="I47" s="153">
        <v>82266</v>
      </c>
      <c r="J47" s="153">
        <v>9007</v>
      </c>
      <c r="K47" s="153">
        <v>70966</v>
      </c>
      <c r="L47" s="153">
        <v>2236</v>
      </c>
      <c r="M47" s="153">
        <v>57</v>
      </c>
      <c r="N47" s="146" t="s">
        <v>73</v>
      </c>
    </row>
    <row r="48" spans="1:14" ht="10.5" customHeight="1">
      <c r="A48" s="145"/>
      <c r="B48" s="146"/>
      <c r="C48" s="146"/>
      <c r="D48" s="146"/>
      <c r="E48" s="146"/>
      <c r="F48" s="146"/>
      <c r="H48" s="145"/>
      <c r="I48" s="146"/>
      <c r="J48" s="146"/>
      <c r="K48" s="146"/>
      <c r="L48" s="146"/>
      <c r="M48" s="146"/>
      <c r="N48" s="146"/>
    </row>
    <row r="49" spans="1:14" ht="10.5" customHeight="1">
      <c r="A49" s="145"/>
      <c r="B49" s="146"/>
      <c r="C49" s="146"/>
      <c r="D49" s="146"/>
      <c r="E49" s="146"/>
      <c r="F49" s="146"/>
      <c r="H49" s="145"/>
      <c r="I49" s="146"/>
      <c r="J49" s="146"/>
      <c r="K49" s="146"/>
      <c r="L49" s="146"/>
      <c r="M49" s="146"/>
      <c r="N49" s="146"/>
    </row>
    <row r="50" spans="1:14" ht="10.5" customHeight="1">
      <c r="A50" s="152" t="s">
        <v>365</v>
      </c>
      <c r="B50" s="153">
        <v>60641</v>
      </c>
      <c r="C50" s="153">
        <v>59783</v>
      </c>
      <c r="D50" s="153">
        <v>563</v>
      </c>
      <c r="E50" s="153">
        <v>295</v>
      </c>
      <c r="F50" s="146" t="s">
        <v>73</v>
      </c>
      <c r="H50" s="152" t="s">
        <v>368</v>
      </c>
      <c r="I50" s="153">
        <v>79663</v>
      </c>
      <c r="J50" s="153">
        <v>8947</v>
      </c>
      <c r="K50" s="153">
        <v>68599</v>
      </c>
      <c r="L50" s="153">
        <v>2052</v>
      </c>
      <c r="M50" s="153">
        <v>65</v>
      </c>
      <c r="N50" s="146" t="s">
        <v>354</v>
      </c>
    </row>
    <row r="51" spans="1:14" ht="10.5" customHeight="1">
      <c r="A51" s="152"/>
      <c r="B51" s="153"/>
      <c r="C51" s="153"/>
      <c r="D51" s="153"/>
      <c r="E51" s="153"/>
      <c r="F51" s="146"/>
      <c r="H51" s="152"/>
      <c r="I51" s="153"/>
      <c r="J51" s="153"/>
      <c r="K51" s="153"/>
      <c r="L51" s="153"/>
      <c r="M51" s="153"/>
      <c r="N51" s="146"/>
    </row>
    <row r="52" spans="1:14" ht="10.5" customHeight="1">
      <c r="A52" s="152"/>
      <c r="B52" s="153"/>
      <c r="C52" s="153"/>
      <c r="D52" s="153"/>
      <c r="E52" s="153"/>
      <c r="F52" s="146"/>
      <c r="H52" s="152"/>
      <c r="I52" s="153"/>
      <c r="J52" s="153"/>
      <c r="K52" s="153"/>
      <c r="L52" s="153"/>
      <c r="M52" s="153"/>
      <c r="N52" s="146"/>
    </row>
    <row r="53" spans="1:14" ht="10.5" customHeight="1">
      <c r="A53" s="154" t="s">
        <v>366</v>
      </c>
      <c r="B53" s="153">
        <v>61871</v>
      </c>
      <c r="C53" s="153">
        <v>61049</v>
      </c>
      <c r="D53" s="153">
        <v>567</v>
      </c>
      <c r="E53" s="153">
        <v>255</v>
      </c>
      <c r="F53" s="146" t="s">
        <v>73</v>
      </c>
      <c r="G53" s="452"/>
      <c r="H53" s="154" t="s">
        <v>369</v>
      </c>
      <c r="I53" s="153">
        <v>81404</v>
      </c>
      <c r="J53" s="153">
        <v>7776</v>
      </c>
      <c r="K53" s="153">
        <v>71315</v>
      </c>
      <c r="L53" s="153">
        <v>2248</v>
      </c>
      <c r="M53" s="153">
        <v>65</v>
      </c>
      <c r="N53" s="146" t="s">
        <v>354</v>
      </c>
    </row>
    <row r="54" spans="1:14" ht="10.5" customHeight="1">
      <c r="A54" s="154" t="s">
        <v>27</v>
      </c>
      <c r="B54" s="153">
        <v>61646</v>
      </c>
      <c r="C54" s="153">
        <v>60815</v>
      </c>
      <c r="D54" s="153">
        <v>578</v>
      </c>
      <c r="E54" s="153">
        <v>253</v>
      </c>
      <c r="F54" s="146" t="s">
        <v>73</v>
      </c>
      <c r="H54" s="154" t="s">
        <v>44</v>
      </c>
      <c r="I54" s="153">
        <v>80762</v>
      </c>
      <c r="J54" s="153">
        <v>7892</v>
      </c>
      <c r="K54" s="153">
        <v>70583</v>
      </c>
      <c r="L54" s="153">
        <v>2224</v>
      </c>
      <c r="M54" s="153">
        <v>63</v>
      </c>
      <c r="N54" s="146" t="s">
        <v>354</v>
      </c>
    </row>
    <row r="55" spans="1:14" ht="10.5" customHeight="1">
      <c r="A55" s="154" t="s">
        <v>28</v>
      </c>
      <c r="B55" s="153">
        <v>61359</v>
      </c>
      <c r="C55" s="153">
        <v>60553</v>
      </c>
      <c r="D55" s="153">
        <v>556</v>
      </c>
      <c r="E55" s="153">
        <v>250</v>
      </c>
      <c r="F55" s="146" t="s">
        <v>73</v>
      </c>
      <c r="H55" s="154" t="s">
        <v>45</v>
      </c>
      <c r="I55" s="153">
        <v>80844</v>
      </c>
      <c r="J55" s="153">
        <v>7931</v>
      </c>
      <c r="K55" s="153">
        <v>70634</v>
      </c>
      <c r="L55" s="153">
        <v>2216</v>
      </c>
      <c r="M55" s="153">
        <v>63</v>
      </c>
      <c r="N55" s="146" t="s">
        <v>354</v>
      </c>
    </row>
    <row r="56" spans="1:14" ht="10.5" customHeight="1">
      <c r="A56" s="152"/>
      <c r="B56" s="153"/>
      <c r="C56" s="153"/>
      <c r="D56" s="153"/>
      <c r="E56" s="153"/>
      <c r="F56" s="146"/>
      <c r="H56" s="152"/>
      <c r="I56" s="153"/>
      <c r="J56" s="153"/>
      <c r="K56" s="153"/>
      <c r="L56" s="153"/>
      <c r="M56" s="153"/>
      <c r="N56" s="146"/>
    </row>
    <row r="57" spans="1:14" ht="10.5" customHeight="1">
      <c r="A57" s="154" t="s">
        <v>54</v>
      </c>
      <c r="B57" s="153">
        <v>61138</v>
      </c>
      <c r="C57" s="153">
        <v>60325</v>
      </c>
      <c r="D57" s="153">
        <v>555</v>
      </c>
      <c r="E57" s="153">
        <v>258</v>
      </c>
      <c r="F57" s="146" t="s">
        <v>73</v>
      </c>
      <c r="H57" s="154" t="s">
        <v>30</v>
      </c>
      <c r="I57" s="153">
        <v>80199</v>
      </c>
      <c r="J57" s="153">
        <v>8030</v>
      </c>
      <c r="K57" s="153">
        <v>69916</v>
      </c>
      <c r="L57" s="153">
        <v>2191</v>
      </c>
      <c r="M57" s="153">
        <v>62</v>
      </c>
      <c r="N57" s="146" t="s">
        <v>354</v>
      </c>
    </row>
    <row r="58" spans="1:14" ht="10.5" customHeight="1">
      <c r="A58" s="154" t="s">
        <v>55</v>
      </c>
      <c r="B58" s="153">
        <v>61902</v>
      </c>
      <c r="C58" s="153">
        <v>61066</v>
      </c>
      <c r="D58" s="153">
        <v>567</v>
      </c>
      <c r="E58" s="153">
        <v>269</v>
      </c>
      <c r="F58" s="146" t="s">
        <v>73</v>
      </c>
      <c r="H58" s="154" t="s">
        <v>31</v>
      </c>
      <c r="I58" s="153">
        <v>80799</v>
      </c>
      <c r="J58" s="153">
        <v>8252</v>
      </c>
      <c r="K58" s="153">
        <v>70280</v>
      </c>
      <c r="L58" s="153">
        <v>2197</v>
      </c>
      <c r="M58" s="153">
        <v>70</v>
      </c>
      <c r="N58" s="146" t="s">
        <v>354</v>
      </c>
    </row>
    <row r="59" spans="1:14" ht="10.5" customHeight="1">
      <c r="A59" s="154" t="s">
        <v>56</v>
      </c>
      <c r="B59" s="153">
        <v>62272</v>
      </c>
      <c r="C59" s="153">
        <v>61423</v>
      </c>
      <c r="D59" s="153">
        <v>566</v>
      </c>
      <c r="E59" s="153">
        <v>283</v>
      </c>
      <c r="F59" s="146" t="s">
        <v>73</v>
      </c>
      <c r="H59" s="154" t="s">
        <v>33</v>
      </c>
      <c r="I59" s="153">
        <v>81311</v>
      </c>
      <c r="J59" s="153">
        <v>8446</v>
      </c>
      <c r="K59" s="153">
        <v>70476</v>
      </c>
      <c r="L59" s="153">
        <v>2314</v>
      </c>
      <c r="M59" s="153">
        <v>75</v>
      </c>
      <c r="N59" s="146" t="s">
        <v>354</v>
      </c>
    </row>
    <row r="60" spans="1:14" ht="10.5" customHeight="1">
      <c r="A60" s="154"/>
      <c r="B60" s="153"/>
      <c r="C60" s="153"/>
      <c r="D60" s="153"/>
      <c r="E60" s="153"/>
      <c r="F60" s="146"/>
      <c r="H60" s="154"/>
      <c r="I60" s="153"/>
      <c r="J60" s="153"/>
      <c r="K60" s="153"/>
      <c r="L60" s="153"/>
      <c r="M60" s="153"/>
      <c r="N60" s="146"/>
    </row>
    <row r="61" spans="1:14" ht="10.5" customHeight="1">
      <c r="A61" s="152"/>
      <c r="B61" s="153"/>
      <c r="C61" s="153"/>
      <c r="D61" s="153"/>
      <c r="E61" s="153"/>
      <c r="F61" s="146"/>
      <c r="H61" s="152"/>
      <c r="I61" s="153"/>
      <c r="J61" s="153"/>
      <c r="K61" s="153"/>
      <c r="L61" s="153"/>
      <c r="M61" s="153"/>
      <c r="N61" s="146"/>
    </row>
    <row r="62" spans="1:14" ht="10.5" customHeight="1">
      <c r="A62" s="154" t="s">
        <v>57</v>
      </c>
      <c r="B62" s="153">
        <v>61800</v>
      </c>
      <c r="C62" s="153">
        <v>60966</v>
      </c>
      <c r="D62" s="153">
        <v>556</v>
      </c>
      <c r="E62" s="153">
        <v>278</v>
      </c>
      <c r="F62" s="146" t="s">
        <v>73</v>
      </c>
      <c r="H62" s="154" t="s">
        <v>35</v>
      </c>
      <c r="I62" s="153">
        <v>81142</v>
      </c>
      <c r="J62" s="153">
        <v>8501</v>
      </c>
      <c r="K62" s="153">
        <v>70421</v>
      </c>
      <c r="L62" s="153">
        <v>2152</v>
      </c>
      <c r="M62" s="153">
        <v>68</v>
      </c>
      <c r="N62" s="146" t="s">
        <v>354</v>
      </c>
    </row>
    <row r="63" spans="1:14" ht="10.5" customHeight="1">
      <c r="A63" s="154" t="s">
        <v>58</v>
      </c>
      <c r="B63" s="153">
        <v>61155</v>
      </c>
      <c r="C63" s="153">
        <v>60327</v>
      </c>
      <c r="D63" s="153">
        <v>550</v>
      </c>
      <c r="E63" s="153">
        <v>278</v>
      </c>
      <c r="F63" s="146" t="s">
        <v>73</v>
      </c>
      <c r="H63" s="154" t="s">
        <v>36</v>
      </c>
      <c r="I63" s="153">
        <v>80537</v>
      </c>
      <c r="J63" s="153">
        <v>8493</v>
      </c>
      <c r="K63" s="153">
        <v>69860</v>
      </c>
      <c r="L63" s="153">
        <v>2122</v>
      </c>
      <c r="M63" s="153">
        <v>62</v>
      </c>
      <c r="N63" s="146" t="s">
        <v>354</v>
      </c>
    </row>
    <row r="64" spans="1:14" ht="10.5" customHeight="1">
      <c r="A64" s="154" t="s">
        <v>59</v>
      </c>
      <c r="B64" s="153">
        <v>60115</v>
      </c>
      <c r="C64" s="153">
        <v>59296</v>
      </c>
      <c r="D64" s="153">
        <v>557</v>
      </c>
      <c r="E64" s="153">
        <v>262</v>
      </c>
      <c r="F64" s="146" t="s">
        <v>73</v>
      </c>
      <c r="H64" s="154" t="s">
        <v>37</v>
      </c>
      <c r="I64" s="153">
        <v>80003</v>
      </c>
      <c r="J64" s="153">
        <v>8491</v>
      </c>
      <c r="K64" s="153">
        <v>69401</v>
      </c>
      <c r="L64" s="153">
        <v>2053</v>
      </c>
      <c r="M64" s="153">
        <v>58</v>
      </c>
      <c r="N64" s="146" t="s">
        <v>354</v>
      </c>
    </row>
    <row r="65" spans="1:15" ht="10.5" customHeight="1">
      <c r="A65" s="152"/>
      <c r="B65" s="153"/>
      <c r="C65" s="153"/>
      <c r="D65" s="155"/>
      <c r="E65" s="155"/>
      <c r="F65" s="146"/>
      <c r="H65" s="152"/>
      <c r="I65" s="153"/>
      <c r="J65" s="153"/>
      <c r="K65" s="153"/>
      <c r="L65" s="153"/>
      <c r="M65" s="153"/>
      <c r="N65" s="146"/>
    </row>
    <row r="66" spans="1:15" ht="10.5" customHeight="1">
      <c r="A66" s="154" t="s">
        <v>367</v>
      </c>
      <c r="B66" s="153">
        <v>60766</v>
      </c>
      <c r="C66" s="153">
        <v>59934</v>
      </c>
      <c r="D66" s="153">
        <v>549</v>
      </c>
      <c r="E66" s="153">
        <v>283</v>
      </c>
      <c r="F66" s="146" t="s">
        <v>73</v>
      </c>
      <c r="H66" s="154" t="s">
        <v>367</v>
      </c>
      <c r="I66" s="153">
        <v>79897</v>
      </c>
      <c r="J66" s="153">
        <v>8682</v>
      </c>
      <c r="K66" s="153">
        <v>69066</v>
      </c>
      <c r="L66" s="153">
        <v>2083</v>
      </c>
      <c r="M66" s="153">
        <v>66</v>
      </c>
      <c r="N66" s="146" t="s">
        <v>354</v>
      </c>
    </row>
    <row r="67" spans="1:15" ht="10.5" customHeight="1">
      <c r="A67" s="154" t="s">
        <v>61</v>
      </c>
      <c r="B67" s="153">
        <v>61158</v>
      </c>
      <c r="C67" s="153">
        <v>60314</v>
      </c>
      <c r="D67" s="153">
        <v>557</v>
      </c>
      <c r="E67" s="153">
        <v>287</v>
      </c>
      <c r="F67" s="146" t="s">
        <v>73</v>
      </c>
      <c r="H67" s="154" t="s">
        <v>61</v>
      </c>
      <c r="I67" s="153">
        <v>80187</v>
      </c>
      <c r="J67" s="153">
        <v>8841</v>
      </c>
      <c r="K67" s="153">
        <v>69220</v>
      </c>
      <c r="L67" s="153">
        <v>2059</v>
      </c>
      <c r="M67" s="153">
        <v>67</v>
      </c>
      <c r="N67" s="146" t="s">
        <v>354</v>
      </c>
    </row>
    <row r="68" spans="1:15" ht="10.5" customHeight="1">
      <c r="A68" s="154" t="s">
        <v>42</v>
      </c>
      <c r="B68" s="153">
        <v>60641</v>
      </c>
      <c r="C68" s="153">
        <v>59783</v>
      </c>
      <c r="D68" s="153">
        <v>563</v>
      </c>
      <c r="E68" s="153">
        <v>295</v>
      </c>
      <c r="F68" s="146" t="s">
        <v>73</v>
      </c>
      <c r="H68" s="154" t="s">
        <v>42</v>
      </c>
      <c r="I68" s="153">
        <v>79663</v>
      </c>
      <c r="J68" s="153">
        <v>8947</v>
      </c>
      <c r="K68" s="153">
        <v>68599</v>
      </c>
      <c r="L68" s="153">
        <v>2052</v>
      </c>
      <c r="M68" s="153">
        <v>65</v>
      </c>
      <c r="N68" s="146" t="s">
        <v>354</v>
      </c>
    </row>
    <row r="69" spans="1:15" s="148" customFormat="1" ht="10.5" customHeight="1" thickBot="1">
      <c r="A69" s="156"/>
      <c r="B69" s="157"/>
      <c r="C69" s="158"/>
      <c r="D69" s="158"/>
      <c r="E69" s="158"/>
      <c r="F69" s="158"/>
      <c r="G69" s="159"/>
      <c r="H69" s="156"/>
      <c r="I69" s="158"/>
      <c r="J69" s="158"/>
      <c r="K69" s="158"/>
      <c r="L69" s="158"/>
      <c r="M69" s="158"/>
      <c r="N69" s="158"/>
    </row>
    <row r="70" spans="1:15" s="161" customFormat="1">
      <c r="A70" s="127" t="s">
        <v>561</v>
      </c>
      <c r="B70" s="160"/>
      <c r="C70" s="160"/>
      <c r="D70" s="160"/>
      <c r="E70" s="160"/>
      <c r="G70" s="162"/>
      <c r="H70" s="127" t="s">
        <v>617</v>
      </c>
      <c r="I70" s="160"/>
      <c r="J70" s="160"/>
      <c r="K70" s="160"/>
      <c r="L70" s="160"/>
      <c r="M70" s="163"/>
      <c r="N70" s="163"/>
    </row>
    <row r="71" spans="1:15">
      <c r="A71" s="127"/>
      <c r="B71" s="127"/>
      <c r="C71" s="127"/>
      <c r="D71" s="127"/>
      <c r="E71" s="127"/>
      <c r="H71" s="127"/>
      <c r="I71" s="127"/>
      <c r="J71" s="127"/>
      <c r="K71" s="127"/>
      <c r="L71" s="127"/>
      <c r="O71" s="128"/>
    </row>
  </sheetData>
  <mergeCells count="10">
    <mergeCell ref="A1:F1"/>
    <mergeCell ref="H1:N1"/>
    <mergeCell ref="A4:A6"/>
    <mergeCell ref="B4:F4"/>
    <mergeCell ref="H4:H6"/>
    <mergeCell ref="I4:N4"/>
    <mergeCell ref="B5:B6"/>
    <mergeCell ref="C5:F5"/>
    <mergeCell ref="I5:I6"/>
    <mergeCell ref="J5:N5"/>
  </mergeCells>
  <phoneticPr fontId="8"/>
  <printOptions horizontalCentered="1"/>
  <pageMargins left="0.51181102362204722" right="0.51181102362204722" top="0.6692913385826772" bottom="0.6692913385826772" header="0.39370078740157483" footer="0.39370078740157483"/>
  <pageSetup paperSize="9" firstPageNumber="252" orientation="portrait" useFirstPageNumber="1" r:id="rId1"/>
  <headerFooter alignWithMargins="0"/>
  <colBreaks count="1" manualBreakCount="1">
    <brk id="6" max="1048575" man="1"/>
  </colBreaks>
</worksheet>
</file>

<file path=xl/worksheets/sheet8.xml><?xml version="1.0" encoding="utf-8"?>
<worksheet xmlns="http://schemas.openxmlformats.org/spreadsheetml/2006/main" xmlns:r="http://schemas.openxmlformats.org/officeDocument/2006/relationships">
  <dimension ref="A1:XDF83"/>
  <sheetViews>
    <sheetView showGridLines="0" zoomScaleNormal="100" zoomScaleSheetLayoutView="100" workbookViewId="0">
      <pane xSplit="1" ySplit="11" topLeftCell="B12" activePane="bottomRight" state="frozen"/>
      <selection activeCell="C83" sqref="C83"/>
      <selection pane="topRight" activeCell="C83" sqref="C83"/>
      <selection pane="bottomLeft" activeCell="C83" sqref="C83"/>
      <selection pane="bottomRight"/>
    </sheetView>
  </sheetViews>
  <sheetFormatPr defaultColWidth="0" defaultRowHeight="13.5"/>
  <cols>
    <col min="1" max="1" width="10.5" style="25" customWidth="1"/>
    <col min="2" max="2" width="8.625" style="15" customWidth="1"/>
    <col min="3" max="3" width="10.25" style="15" customWidth="1"/>
    <col min="4" max="4" width="7.375" style="15" customWidth="1"/>
    <col min="5" max="5" width="9.75" style="15" customWidth="1"/>
    <col min="6" max="6" width="7" style="15" customWidth="1"/>
    <col min="7" max="7" width="8.5" style="15" customWidth="1"/>
    <col min="8" max="8" width="9.875" style="15" customWidth="1"/>
    <col min="9" max="9" width="6.125" style="15" customWidth="1"/>
    <col min="10" max="10" width="7.625" style="15" customWidth="1"/>
    <col min="11" max="11" width="8.5" style="15" customWidth="1"/>
    <col min="12" max="12" width="8.625" style="15" customWidth="1"/>
    <col min="13" max="13" width="10.25" style="15" customWidth="1"/>
    <col min="14" max="15" width="10.75" style="15" customWidth="1"/>
    <col min="16" max="17" width="10.25" style="15" customWidth="1"/>
    <col min="18" max="18" width="10.75" style="15" customWidth="1"/>
    <col min="19" max="21" width="10.25" style="15" customWidth="1"/>
    <col min="22" max="22" width="8.625" style="15" customWidth="1"/>
    <col min="23" max="23" width="10.5" style="25" customWidth="1"/>
    <col min="24" max="26" width="8.125" style="15" customWidth="1"/>
    <col min="27" max="29" width="6.625" style="15" customWidth="1"/>
    <col min="30" max="32" width="7.5" style="15" customWidth="1"/>
    <col min="33" max="34" width="7.625" style="15" customWidth="1"/>
    <col min="35" max="35" width="8.625" style="15" customWidth="1"/>
    <col min="36" max="37" width="9.625" style="15" customWidth="1"/>
    <col min="38" max="45" width="9.125" style="15" customWidth="1"/>
    <col min="46" max="46" width="8.625" style="15" customWidth="1"/>
    <col min="47" max="47" width="10.5" style="25" customWidth="1"/>
    <col min="48" max="48" width="8.375" style="15" customWidth="1"/>
    <col min="49" max="49" width="8.625" style="15" customWidth="1"/>
    <col min="50" max="50" width="9.75" style="15" customWidth="1"/>
    <col min="51" max="51" width="8.375" style="15" customWidth="1"/>
    <col min="52" max="52" width="8.625" style="15" customWidth="1"/>
    <col min="53" max="53" width="9.75" style="15" customWidth="1"/>
    <col min="54" max="54" width="8.375" style="15" customWidth="1"/>
    <col min="55" max="55" width="8.625" style="15" customWidth="1"/>
    <col min="56" max="56" width="9.75" style="15" customWidth="1"/>
    <col min="57" max="57" width="8.625" style="15" customWidth="1"/>
    <col min="58" max="71" width="6.625" style="15" customWidth="1"/>
    <col min="72" max="72" width="8.625" style="15" customWidth="1"/>
    <col min="73" max="73" width="10.5" style="25" customWidth="1"/>
    <col min="74" max="74" width="8.625" style="15" customWidth="1"/>
    <col min="75" max="75" width="10.125" style="15" customWidth="1"/>
    <col min="76" max="76" width="8.625" style="15" customWidth="1"/>
    <col min="77" max="77" width="9" style="15" customWidth="1"/>
    <col min="78" max="78" width="10.125" style="15" customWidth="1"/>
    <col min="79" max="79" width="7.125" style="15" customWidth="1"/>
    <col min="80" max="80" width="8.125" style="15" customWidth="1"/>
    <col min="81" max="81" width="10.125" style="15" customWidth="1"/>
    <col min="82" max="83" width="8.625" style="15" customWidth="1"/>
    <col min="84" max="88" width="8.875" style="15" customWidth="1"/>
    <col min="89" max="89" width="7.75" style="15" customWidth="1"/>
    <col min="90" max="90" width="6.75" style="15" bestFit="1" customWidth="1"/>
    <col min="91" max="91" width="8.25" style="15" customWidth="1"/>
    <col min="92" max="94" width="7.75" style="15" customWidth="1"/>
    <col min="95" max="95" width="8.625" style="15" customWidth="1"/>
    <col min="96" max="96" width="10.5" style="25" customWidth="1"/>
    <col min="97" max="102" width="8.5" style="25" customWidth="1"/>
    <col min="103" max="105" width="9.625" style="15" customWidth="1"/>
    <col min="106" max="106" width="8.625" style="16" customWidth="1"/>
    <col min="107" max="109" width="10.125" style="16" customWidth="1"/>
    <col min="110" max="112" width="10.625" style="15" customWidth="1"/>
    <col min="113" max="115" width="10.125" style="15" customWidth="1"/>
    <col min="116" max="116" width="8.625" style="16" customWidth="1"/>
    <col min="117" max="117" width="10.5" style="25" customWidth="1"/>
    <col min="118" max="120" width="8.625" style="15" customWidth="1"/>
    <col min="121" max="126" width="8.125" style="15" customWidth="1"/>
    <col min="127" max="127" width="7.625" style="15" customWidth="1"/>
    <col min="128" max="128" width="8.625" style="16" customWidth="1"/>
    <col min="129" max="139" width="8.375" style="15" customWidth="1"/>
    <col min="140" max="140" width="8.625" style="15" customWidth="1"/>
    <col min="141" max="141" width="10.5" style="25" customWidth="1"/>
    <col min="142" max="145" width="9.625" style="15" customWidth="1"/>
    <col min="146" max="150" width="8.625" style="15" customWidth="1"/>
    <col min="151" max="151" width="8.625" style="16" customWidth="1"/>
    <col min="152" max="152" width="9.375" style="16" customWidth="1"/>
    <col min="153" max="161" width="9.375" style="15" customWidth="1"/>
    <col min="162" max="162" width="8.625" style="16" customWidth="1"/>
    <col min="163" max="163" width="10.5" style="25" customWidth="1"/>
    <col min="164" max="172" width="9.25" style="15" customWidth="1"/>
    <col min="173" max="173" width="8.625" style="16" customWidth="1"/>
    <col min="174" max="182" width="10.375" style="15" customWidth="1"/>
    <col min="183" max="183" width="8.625" style="16" customWidth="1"/>
    <col min="184" max="184" width="10.5" style="25" customWidth="1"/>
    <col min="185" max="193" width="9.125" style="15" customWidth="1"/>
    <col min="194" max="194" width="8.625" style="16" customWidth="1"/>
    <col min="195" max="206" width="7.625" style="15" customWidth="1"/>
    <col min="207" max="245" width="9" style="15" hidden="1" customWidth="1"/>
    <col min="246" max="261" width="9" style="15" hidden="1"/>
    <col min="262" max="462" width="0" style="15" hidden="1"/>
    <col min="463" max="517" width="9" style="15" hidden="1"/>
    <col min="518" max="718" width="0" style="15" hidden="1"/>
    <col min="719" max="773" width="9" style="15" hidden="1"/>
    <col min="774" max="974" width="0" style="15" hidden="1"/>
    <col min="975" max="1029" width="9" style="15" hidden="1"/>
    <col min="1030" max="1230" width="0" style="15" hidden="1"/>
    <col min="1231" max="1285" width="9" style="15" hidden="1"/>
    <col min="1286" max="1486" width="0" style="15" hidden="1"/>
    <col min="1487" max="1541" width="9" style="15" hidden="1"/>
    <col min="1542" max="1742" width="0" style="15" hidden="1"/>
    <col min="1743" max="1797" width="9" style="15" hidden="1"/>
    <col min="1798" max="1998" width="0" style="15" hidden="1"/>
    <col min="1999" max="2053" width="9" style="15" hidden="1"/>
    <col min="2054" max="2254" width="0" style="15" hidden="1"/>
    <col min="2255" max="2309" width="9" style="15" hidden="1"/>
    <col min="2310" max="2510" width="0" style="15" hidden="1"/>
    <col min="2511" max="2565" width="9" style="15" hidden="1"/>
    <col min="2566" max="2766" width="0" style="15" hidden="1"/>
    <col min="2767" max="2821" width="9" style="15" hidden="1"/>
    <col min="2822" max="3022" width="0" style="15" hidden="1"/>
    <col min="3023" max="3077" width="9" style="15" hidden="1"/>
    <col min="3078" max="3278" width="0" style="15" hidden="1"/>
    <col min="3279" max="3333" width="9" style="15" hidden="1"/>
    <col min="3334" max="3534" width="0" style="15" hidden="1"/>
    <col min="3535" max="3589" width="9" style="15" hidden="1"/>
    <col min="3590" max="3790" width="0" style="15" hidden="1"/>
    <col min="3791" max="3845" width="9" style="15" hidden="1"/>
    <col min="3846" max="4046" width="0" style="15" hidden="1"/>
    <col min="4047" max="4101" width="9" style="15" hidden="1"/>
    <col min="4102" max="4302" width="0" style="15" hidden="1"/>
    <col min="4303" max="4357" width="9" style="15" hidden="1"/>
    <col min="4358" max="4558" width="0" style="15" hidden="1"/>
    <col min="4559" max="4613" width="9" style="15" hidden="1"/>
    <col min="4614" max="4814" width="0" style="15" hidden="1"/>
    <col min="4815" max="4869" width="9" style="15" hidden="1"/>
    <col min="4870" max="5070" width="0" style="15" hidden="1"/>
    <col min="5071" max="5125" width="9" style="15" hidden="1"/>
    <col min="5126" max="5326" width="0" style="15" hidden="1"/>
    <col min="5327" max="5381" width="9" style="15" hidden="1"/>
    <col min="5382" max="5582" width="0" style="15" hidden="1"/>
    <col min="5583" max="5637" width="9" style="15" hidden="1"/>
    <col min="5638" max="5838" width="0" style="15" hidden="1"/>
    <col min="5839" max="5893" width="9" style="15" hidden="1"/>
    <col min="5894" max="6094" width="0" style="15" hidden="1"/>
    <col min="6095" max="6149" width="9" style="15" hidden="1"/>
    <col min="6150" max="6350" width="0" style="15" hidden="1"/>
    <col min="6351" max="6405" width="9" style="15" hidden="1"/>
    <col min="6406" max="6606" width="0" style="15" hidden="1"/>
    <col min="6607" max="6661" width="9" style="15" hidden="1"/>
    <col min="6662" max="6862" width="0" style="15" hidden="1"/>
    <col min="6863" max="6917" width="9" style="15" hidden="1"/>
    <col min="6918" max="7118" width="0" style="15" hidden="1"/>
    <col min="7119" max="7173" width="9" style="15" hidden="1"/>
    <col min="7174" max="7374" width="0" style="15" hidden="1"/>
    <col min="7375" max="7429" width="9" style="15" hidden="1"/>
    <col min="7430" max="7630" width="0" style="15" hidden="1"/>
    <col min="7631" max="7685" width="9" style="15" hidden="1"/>
    <col min="7686" max="7886" width="0" style="15" hidden="1"/>
    <col min="7887" max="7941" width="9" style="15" hidden="1"/>
    <col min="7942" max="8142" width="0" style="15" hidden="1"/>
    <col min="8143" max="8197" width="9" style="15" hidden="1"/>
    <col min="8198" max="8398" width="0" style="15" hidden="1"/>
    <col min="8399" max="8453" width="9" style="15" hidden="1"/>
    <col min="8454" max="8654" width="0" style="15" hidden="1"/>
    <col min="8655" max="8709" width="9" style="15" hidden="1"/>
    <col min="8710" max="8910" width="0" style="15" hidden="1"/>
    <col min="8911" max="8965" width="9" style="15" hidden="1"/>
    <col min="8966" max="9166" width="0" style="15" hidden="1"/>
    <col min="9167" max="9221" width="9" style="15" hidden="1"/>
    <col min="9222" max="9422" width="0" style="15" hidden="1"/>
    <col min="9423" max="9477" width="9" style="15" hidden="1"/>
    <col min="9478" max="9678" width="0" style="15" hidden="1"/>
    <col min="9679" max="9733" width="9" style="15" hidden="1"/>
    <col min="9734" max="9934" width="0" style="15" hidden="1"/>
    <col min="9935" max="9989" width="9" style="15" hidden="1"/>
    <col min="9990" max="10190" width="0" style="15" hidden="1"/>
    <col min="10191" max="10245" width="9" style="15" hidden="1"/>
    <col min="10246" max="10446" width="0" style="15" hidden="1"/>
    <col min="10447" max="10501" width="9" style="15" hidden="1"/>
    <col min="10502" max="10702" width="0" style="15" hidden="1"/>
    <col min="10703" max="10757" width="9" style="15" hidden="1"/>
    <col min="10758" max="10958" width="0" style="15" hidden="1"/>
    <col min="10959" max="11013" width="9" style="15" hidden="1"/>
    <col min="11014" max="11214" width="0" style="15" hidden="1"/>
    <col min="11215" max="11269" width="9" style="15" hidden="1"/>
    <col min="11270" max="11470" width="0" style="15" hidden="1"/>
    <col min="11471" max="11525" width="9" style="15" hidden="1"/>
    <col min="11526" max="11726" width="0" style="15" hidden="1"/>
    <col min="11727" max="11781" width="9" style="15" hidden="1"/>
    <col min="11782" max="11982" width="0" style="15" hidden="1"/>
    <col min="11983" max="12037" width="9" style="15" hidden="1"/>
    <col min="12038" max="12238" width="0" style="15" hidden="1"/>
    <col min="12239" max="12293" width="9" style="15" hidden="1"/>
    <col min="12294" max="12494" width="0" style="15" hidden="1"/>
    <col min="12495" max="12549" width="9" style="15" hidden="1"/>
    <col min="12550" max="12750" width="0" style="15" hidden="1"/>
    <col min="12751" max="12805" width="9" style="15" hidden="1"/>
    <col min="12806" max="13006" width="0" style="15" hidden="1"/>
    <col min="13007" max="13061" width="9" style="15" hidden="1"/>
    <col min="13062" max="13262" width="0" style="15" hidden="1"/>
    <col min="13263" max="13317" width="9" style="15" hidden="1"/>
    <col min="13318" max="13518" width="0" style="15" hidden="1"/>
    <col min="13519" max="13573" width="9" style="15" hidden="1"/>
    <col min="13574" max="13774" width="0" style="15" hidden="1"/>
    <col min="13775" max="13829" width="9" style="15" hidden="1"/>
    <col min="13830" max="14030" width="0" style="15" hidden="1"/>
    <col min="14031" max="14085" width="9" style="15" hidden="1"/>
    <col min="14086" max="14286" width="0" style="15" hidden="1"/>
    <col min="14287" max="14341" width="9" style="15" hidden="1"/>
    <col min="14342" max="14542" width="0" style="15" hidden="1"/>
    <col min="14543" max="14597" width="9" style="15" hidden="1"/>
    <col min="14598" max="14798" width="0" style="15" hidden="1"/>
    <col min="14799" max="14853" width="9" style="15" hidden="1"/>
    <col min="14854" max="15054" width="0" style="15" hidden="1"/>
    <col min="15055" max="15109" width="9" style="15" hidden="1"/>
    <col min="15110" max="15310" width="0" style="15" hidden="1"/>
    <col min="15311" max="15365" width="9" style="15" hidden="1"/>
    <col min="15366" max="15566" width="0" style="15" hidden="1"/>
    <col min="15567" max="15621" width="9" style="15" hidden="1"/>
    <col min="15622" max="15822" width="0" style="15" hidden="1"/>
    <col min="15823" max="15877" width="9" style="15" hidden="1"/>
    <col min="15878" max="16078" width="0" style="15" hidden="1"/>
    <col min="16079" max="16133" width="9" style="15" hidden="1"/>
    <col min="16134" max="16334" width="0" style="15" hidden="1"/>
    <col min="16335" max="16384" width="9" style="15" hidden="1"/>
  </cols>
  <sheetData>
    <row r="1" spans="1:206" s="3" customFormat="1" ht="18">
      <c r="A1" s="186"/>
      <c r="B1" s="581"/>
      <c r="C1" s="581"/>
      <c r="D1" s="581"/>
      <c r="E1" s="581"/>
      <c r="F1" s="581"/>
      <c r="G1" s="581"/>
      <c r="H1" s="581"/>
      <c r="I1" s="2"/>
      <c r="K1" s="2" t="s">
        <v>583</v>
      </c>
      <c r="L1" s="2"/>
      <c r="M1" s="571" t="s">
        <v>511</v>
      </c>
      <c r="N1" s="571"/>
      <c r="O1" s="571"/>
      <c r="P1" s="571"/>
      <c r="Q1" s="571"/>
      <c r="R1" s="5"/>
      <c r="S1" s="2"/>
      <c r="T1" s="2"/>
      <c r="U1" s="571"/>
      <c r="V1" s="2"/>
      <c r="X1" s="2"/>
      <c r="Y1" s="2"/>
      <c r="Z1" s="2"/>
      <c r="AA1" s="2"/>
      <c r="AB1" s="2"/>
      <c r="AC1" s="2"/>
      <c r="AD1" s="2"/>
      <c r="AG1" s="571"/>
      <c r="AH1" s="2" t="s">
        <v>584</v>
      </c>
      <c r="AI1" s="2"/>
      <c r="AJ1" s="571" t="s">
        <v>511</v>
      </c>
      <c r="AN1" s="2"/>
      <c r="AO1" s="571"/>
      <c r="AY1" s="571"/>
      <c r="AZ1" s="571"/>
      <c r="BA1" s="571"/>
      <c r="BB1" s="571"/>
      <c r="BC1" s="571"/>
      <c r="BD1" s="2" t="s">
        <v>584</v>
      </c>
      <c r="BE1" s="2"/>
      <c r="BF1" s="571" t="s">
        <v>511</v>
      </c>
      <c r="BG1" s="2"/>
      <c r="BH1" s="2"/>
      <c r="BI1" s="571"/>
      <c r="BJ1" s="571"/>
      <c r="BK1" s="571"/>
      <c r="BL1" s="571"/>
      <c r="BT1" s="571"/>
      <c r="BV1" s="571"/>
      <c r="CD1" s="2" t="s">
        <v>584</v>
      </c>
      <c r="CF1" s="571" t="s">
        <v>511</v>
      </c>
      <c r="CJ1" s="2"/>
      <c r="CK1" s="2"/>
      <c r="CL1" s="2"/>
      <c r="CM1" s="2"/>
      <c r="CN1" s="2"/>
      <c r="CO1" s="2"/>
      <c r="CP1" s="2"/>
      <c r="CQ1" s="2"/>
      <c r="CY1" s="571"/>
      <c r="DA1" s="2" t="s">
        <v>584</v>
      </c>
      <c r="DC1" s="571" t="s">
        <v>511</v>
      </c>
      <c r="DG1" s="2"/>
      <c r="DH1" s="571"/>
      <c r="DI1" s="571"/>
      <c r="DJ1" s="571"/>
      <c r="DK1" s="571"/>
      <c r="DL1" s="6"/>
      <c r="DW1" s="2" t="s">
        <v>584</v>
      </c>
      <c r="DY1" s="571" t="s">
        <v>511</v>
      </c>
      <c r="EI1" s="2"/>
      <c r="ET1" s="2" t="s">
        <v>584</v>
      </c>
      <c r="EV1" s="571" t="s">
        <v>511</v>
      </c>
      <c r="FP1" s="2" t="s">
        <v>584</v>
      </c>
      <c r="FR1" s="571" t="s">
        <v>511</v>
      </c>
      <c r="GK1" s="2" t="s">
        <v>584</v>
      </c>
      <c r="GM1" s="571" t="s">
        <v>511</v>
      </c>
      <c r="GO1" s="581"/>
      <c r="GP1" s="581"/>
      <c r="GQ1" s="581"/>
      <c r="GR1" s="581"/>
      <c r="GS1" s="581"/>
      <c r="GT1" s="581"/>
      <c r="GU1" s="581"/>
      <c r="GV1" s="581"/>
      <c r="GW1" s="581"/>
      <c r="GX1" s="581"/>
    </row>
    <row r="2" spans="1:206" s="3" customFormat="1" ht="11.2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I2" s="5"/>
      <c r="AU2" s="5"/>
      <c r="BU2" s="5"/>
      <c r="CR2" s="5"/>
      <c r="CS2" s="5"/>
      <c r="CT2" s="5"/>
      <c r="CU2" s="5"/>
      <c r="CV2" s="5"/>
      <c r="CW2" s="5"/>
      <c r="CX2" s="5"/>
      <c r="DM2" s="5"/>
      <c r="EK2" s="5"/>
      <c r="FG2" s="5"/>
      <c r="GB2" s="5"/>
    </row>
    <row r="3" spans="1:206" s="3" customFormat="1" ht="20.100000000000001" customHeight="1" thickBot="1">
      <c r="A3" s="7"/>
      <c r="B3" s="5"/>
      <c r="C3" s="7"/>
      <c r="D3" s="7" t="s">
        <v>201</v>
      </c>
      <c r="E3" s="7"/>
      <c r="F3" s="7"/>
      <c r="G3" s="7"/>
      <c r="H3" s="8"/>
      <c r="I3" s="7"/>
      <c r="K3" s="7"/>
      <c r="L3" s="9"/>
      <c r="M3" s="7"/>
      <c r="N3" s="7"/>
      <c r="O3" s="7"/>
      <c r="P3" s="7"/>
      <c r="Q3" s="7"/>
      <c r="R3" s="7"/>
      <c r="S3" s="7"/>
      <c r="T3" s="7"/>
      <c r="U3" s="7"/>
      <c r="V3" s="7"/>
      <c r="W3" s="7" t="s">
        <v>519</v>
      </c>
      <c r="X3" s="7"/>
      <c r="Y3" s="7"/>
      <c r="Z3" s="7"/>
      <c r="AA3" s="7"/>
      <c r="AB3" s="7"/>
      <c r="AC3" s="7"/>
      <c r="AD3" s="7"/>
      <c r="AE3" s="7"/>
      <c r="AF3" s="7"/>
      <c r="AG3" s="7"/>
      <c r="AH3" s="7"/>
      <c r="AI3" s="9"/>
      <c r="AJ3" s="7"/>
      <c r="AK3" s="7"/>
      <c r="AL3" s="7"/>
      <c r="AM3" s="7"/>
      <c r="AN3" s="7"/>
      <c r="AO3" s="7"/>
      <c r="AP3" s="7"/>
      <c r="AQ3" s="7"/>
      <c r="AR3" s="7"/>
      <c r="AS3" s="7"/>
      <c r="AT3" s="7"/>
      <c r="AU3" s="7" t="s">
        <v>519</v>
      </c>
      <c r="AV3" s="7"/>
      <c r="AW3" s="7"/>
      <c r="AX3" s="7"/>
      <c r="AY3" s="7"/>
      <c r="AZ3" s="7"/>
      <c r="BA3" s="7"/>
      <c r="BB3" s="7"/>
      <c r="BC3" s="7"/>
      <c r="BD3" s="7"/>
      <c r="BE3" s="9"/>
      <c r="BF3" s="9"/>
      <c r="BG3" s="9"/>
      <c r="BH3" s="9"/>
      <c r="BI3" s="7"/>
      <c r="BJ3" s="7"/>
      <c r="BK3" s="7"/>
      <c r="BL3" s="7"/>
      <c r="BM3" s="7"/>
      <c r="BN3" s="7"/>
      <c r="BO3" s="7"/>
      <c r="BP3" s="7"/>
      <c r="BQ3" s="7"/>
      <c r="BR3" s="7"/>
      <c r="BS3" s="7"/>
      <c r="BT3" s="7"/>
      <c r="BU3" s="7" t="s">
        <v>520</v>
      </c>
      <c r="BV3" s="7"/>
      <c r="BW3" s="7"/>
      <c r="BX3" s="7"/>
      <c r="BY3" s="7"/>
      <c r="BZ3" s="7"/>
      <c r="CA3" s="7"/>
      <c r="CB3" s="7"/>
      <c r="CC3" s="7"/>
      <c r="CD3" s="7"/>
      <c r="CE3" s="7"/>
      <c r="CF3" s="7"/>
      <c r="CG3" s="7"/>
      <c r="CH3" s="7"/>
      <c r="CI3" s="7"/>
      <c r="CJ3" s="7"/>
      <c r="CK3" s="7"/>
      <c r="CL3" s="7"/>
      <c r="CM3" s="7"/>
      <c r="CN3" s="7"/>
      <c r="CO3" s="7"/>
      <c r="CP3" s="7"/>
      <c r="CQ3" s="9"/>
      <c r="CR3" s="7" t="s">
        <v>520</v>
      </c>
      <c r="CS3" s="7"/>
      <c r="CT3" s="7"/>
      <c r="CU3" s="7"/>
      <c r="CV3" s="7"/>
      <c r="CW3" s="7"/>
      <c r="CX3" s="7"/>
      <c r="CY3" s="7"/>
      <c r="CZ3" s="7"/>
      <c r="DA3" s="7"/>
      <c r="DB3" s="9"/>
      <c r="DC3" s="9"/>
      <c r="DD3" s="9"/>
      <c r="DE3" s="9"/>
      <c r="DF3" s="7"/>
      <c r="DG3" s="7"/>
      <c r="DH3" s="7"/>
      <c r="DI3" s="7"/>
      <c r="DJ3" s="7"/>
      <c r="DK3" s="7"/>
      <c r="DL3" s="9"/>
      <c r="DM3" s="7" t="s">
        <v>520</v>
      </c>
      <c r="DN3" s="7"/>
      <c r="DO3" s="7"/>
      <c r="DP3" s="7"/>
      <c r="DQ3" s="7"/>
      <c r="DR3" s="7"/>
      <c r="DS3" s="7"/>
      <c r="DT3" s="7"/>
      <c r="DU3" s="7"/>
      <c r="DV3" s="7"/>
      <c r="DW3" s="7"/>
      <c r="DX3" s="9"/>
      <c r="DY3" s="7"/>
      <c r="DZ3" s="7"/>
      <c r="EA3" s="7"/>
      <c r="EB3" s="7"/>
      <c r="EC3" s="7"/>
      <c r="ED3" s="7"/>
      <c r="EE3" s="7"/>
      <c r="EF3" s="7"/>
      <c r="EG3" s="7"/>
      <c r="EH3" s="7"/>
      <c r="EI3" s="7"/>
      <c r="EJ3" s="7"/>
      <c r="EK3" s="7" t="s">
        <v>520</v>
      </c>
      <c r="EL3" s="7"/>
      <c r="EM3" s="7"/>
      <c r="EN3" s="7"/>
      <c r="EO3" s="7"/>
      <c r="EP3" s="7" t="s">
        <v>204</v>
      </c>
      <c r="EQ3" s="7"/>
      <c r="ER3" s="7"/>
      <c r="ES3" s="7"/>
      <c r="ET3" s="7"/>
      <c r="EU3" s="9"/>
      <c r="EV3" s="9"/>
      <c r="EW3" s="7"/>
      <c r="EX3" s="7"/>
      <c r="EY3" s="7"/>
      <c r="EZ3" s="7"/>
      <c r="FA3" s="7"/>
      <c r="FB3" s="7"/>
      <c r="FC3" s="7"/>
      <c r="FD3" s="7"/>
      <c r="FE3" s="7"/>
      <c r="FF3" s="9"/>
      <c r="FG3" s="7" t="s">
        <v>521</v>
      </c>
      <c r="FH3" s="7"/>
      <c r="FI3" s="7"/>
      <c r="FJ3" s="7"/>
      <c r="FK3" s="7"/>
      <c r="FL3" s="737" t="s">
        <v>206</v>
      </c>
      <c r="FM3" s="738"/>
      <c r="FN3" s="738"/>
      <c r="FO3" s="738"/>
      <c r="FP3" s="738"/>
      <c r="FQ3" s="9"/>
      <c r="FR3" s="7"/>
      <c r="FS3" s="7"/>
      <c r="FT3" s="7"/>
      <c r="FU3" s="7"/>
      <c r="FV3" s="7"/>
      <c r="FW3" s="7"/>
      <c r="FX3" s="7"/>
      <c r="FY3" s="7"/>
      <c r="FZ3" s="7"/>
      <c r="GA3" s="9"/>
      <c r="GB3" s="7" t="s">
        <v>522</v>
      </c>
      <c r="GC3" s="7"/>
      <c r="GD3" s="7"/>
      <c r="GE3" s="7"/>
      <c r="GF3" s="7"/>
      <c r="GG3" s="7"/>
      <c r="GH3" s="7"/>
      <c r="GI3" s="7"/>
      <c r="GJ3" s="7"/>
      <c r="GK3" s="7"/>
      <c r="GL3" s="9"/>
      <c r="GM3" s="187" t="s">
        <v>208</v>
      </c>
      <c r="GN3" s="187"/>
      <c r="GO3" s="7"/>
      <c r="GP3" s="7"/>
      <c r="GQ3" s="7"/>
      <c r="GR3" s="7"/>
      <c r="GS3" s="7" t="s">
        <v>209</v>
      </c>
      <c r="GT3" s="7"/>
    </row>
    <row r="4" spans="1:206" s="3" customFormat="1" ht="18.75" customHeight="1" thickBot="1">
      <c r="A4" s="674" t="s">
        <v>210</v>
      </c>
      <c r="B4" s="741" t="s">
        <v>211</v>
      </c>
      <c r="C4" s="742"/>
      <c r="D4" s="747" t="s">
        <v>212</v>
      </c>
      <c r="E4" s="747"/>
      <c r="F4" s="747"/>
      <c r="G4" s="747"/>
      <c r="H4" s="747"/>
      <c r="I4" s="747"/>
      <c r="J4" s="747"/>
      <c r="K4" s="747"/>
      <c r="L4" s="9"/>
      <c r="M4" s="748" t="s">
        <v>213</v>
      </c>
      <c r="N4" s="748"/>
      <c r="O4" s="748"/>
      <c r="P4" s="748"/>
      <c r="Q4" s="748"/>
      <c r="R4" s="748"/>
      <c r="S4" s="748"/>
      <c r="T4" s="748"/>
      <c r="U4" s="748"/>
      <c r="V4" s="7"/>
      <c r="W4" s="674" t="s">
        <v>210</v>
      </c>
      <c r="X4" s="750" t="s">
        <v>214</v>
      </c>
      <c r="Y4" s="747"/>
      <c r="Z4" s="747"/>
      <c r="AA4" s="747"/>
      <c r="AB4" s="747"/>
      <c r="AC4" s="747"/>
      <c r="AD4" s="747"/>
      <c r="AE4" s="747"/>
      <c r="AF4" s="747"/>
      <c r="AG4" s="747"/>
      <c r="AH4" s="747"/>
      <c r="AI4" s="9"/>
      <c r="AJ4" s="748" t="s">
        <v>215</v>
      </c>
      <c r="AK4" s="748"/>
      <c r="AL4" s="748"/>
      <c r="AM4" s="748"/>
      <c r="AN4" s="748"/>
      <c r="AO4" s="748"/>
      <c r="AP4" s="748"/>
      <c r="AQ4" s="748"/>
      <c r="AR4" s="748"/>
      <c r="AS4" s="748"/>
      <c r="AT4" s="7"/>
      <c r="AU4" s="674" t="s">
        <v>210</v>
      </c>
      <c r="AV4" s="750" t="s">
        <v>216</v>
      </c>
      <c r="AW4" s="747"/>
      <c r="AX4" s="747"/>
      <c r="AY4" s="747"/>
      <c r="AZ4" s="747"/>
      <c r="BA4" s="747"/>
      <c r="BB4" s="747"/>
      <c r="BC4" s="747"/>
      <c r="BD4" s="747"/>
      <c r="BE4" s="9"/>
      <c r="BF4" s="751" t="s">
        <v>217</v>
      </c>
      <c r="BG4" s="751"/>
      <c r="BH4" s="751"/>
      <c r="BI4" s="751"/>
      <c r="BJ4" s="751"/>
      <c r="BK4" s="751"/>
      <c r="BL4" s="751"/>
      <c r="BM4" s="751"/>
      <c r="BN4" s="751"/>
      <c r="BO4" s="751"/>
      <c r="BP4" s="751"/>
      <c r="BQ4" s="751"/>
      <c r="BR4" s="751"/>
      <c r="BS4" s="751"/>
      <c r="BT4" s="7"/>
      <c r="BU4" s="674" t="s">
        <v>210</v>
      </c>
      <c r="BV4" s="750" t="s">
        <v>218</v>
      </c>
      <c r="BW4" s="747"/>
      <c r="BX4" s="747"/>
      <c r="BY4" s="747"/>
      <c r="BZ4" s="747"/>
      <c r="CA4" s="747"/>
      <c r="CB4" s="747"/>
      <c r="CC4" s="747"/>
      <c r="CD4" s="747"/>
      <c r="CE4" s="7"/>
      <c r="CF4" s="748" t="s">
        <v>217</v>
      </c>
      <c r="CG4" s="748"/>
      <c r="CH4" s="748"/>
      <c r="CI4" s="748"/>
      <c r="CJ4" s="748"/>
      <c r="CK4" s="748"/>
      <c r="CL4" s="748"/>
      <c r="CM4" s="748"/>
      <c r="CN4" s="748"/>
      <c r="CO4" s="748"/>
      <c r="CP4" s="748"/>
      <c r="CQ4" s="9"/>
      <c r="CR4" s="674" t="s">
        <v>210</v>
      </c>
      <c r="CS4" s="750" t="s">
        <v>218</v>
      </c>
      <c r="CT4" s="747"/>
      <c r="CU4" s="747"/>
      <c r="CV4" s="747"/>
      <c r="CW4" s="747"/>
      <c r="CX4" s="747"/>
      <c r="CY4" s="747"/>
      <c r="CZ4" s="747"/>
      <c r="DA4" s="747"/>
      <c r="DB4" s="9"/>
      <c r="DC4" s="748" t="s">
        <v>217</v>
      </c>
      <c r="DD4" s="817"/>
      <c r="DE4" s="817"/>
      <c r="DF4" s="817"/>
      <c r="DG4" s="817"/>
      <c r="DH4" s="817"/>
      <c r="DI4" s="817"/>
      <c r="DJ4" s="817"/>
      <c r="DK4" s="817"/>
      <c r="DL4" s="9"/>
      <c r="DM4" s="674" t="s">
        <v>210</v>
      </c>
      <c r="DN4" s="750" t="s">
        <v>218</v>
      </c>
      <c r="DO4" s="747"/>
      <c r="DP4" s="747"/>
      <c r="DQ4" s="747"/>
      <c r="DR4" s="747"/>
      <c r="DS4" s="747"/>
      <c r="DT4" s="747"/>
      <c r="DU4" s="747"/>
      <c r="DV4" s="747"/>
      <c r="DW4" s="747"/>
      <c r="DX4" s="9"/>
      <c r="DY4" s="748" t="s">
        <v>217</v>
      </c>
      <c r="DZ4" s="748"/>
      <c r="EA4" s="748"/>
      <c r="EB4" s="748"/>
      <c r="EC4" s="748"/>
      <c r="ED4" s="748"/>
      <c r="EE4" s="748"/>
      <c r="EF4" s="748"/>
      <c r="EG4" s="748"/>
      <c r="EH4" s="748"/>
      <c r="EI4" s="748"/>
      <c r="EJ4" s="7"/>
      <c r="EK4" s="674" t="s">
        <v>210</v>
      </c>
      <c r="EL4" s="818" t="s">
        <v>219</v>
      </c>
      <c r="EM4" s="819"/>
      <c r="EN4" s="819"/>
      <c r="EO4" s="820"/>
      <c r="EP4" s="750" t="s">
        <v>220</v>
      </c>
      <c r="EQ4" s="747"/>
      <c r="ER4" s="747"/>
      <c r="ES4" s="747"/>
      <c r="ET4" s="747"/>
      <c r="EU4" s="9"/>
      <c r="EV4" s="748" t="s">
        <v>221</v>
      </c>
      <c r="EW4" s="748"/>
      <c r="EX4" s="748"/>
      <c r="EY4" s="748"/>
      <c r="EZ4" s="748"/>
      <c r="FA4" s="748"/>
      <c r="FB4" s="748"/>
      <c r="FC4" s="748"/>
      <c r="FD4" s="748"/>
      <c r="FE4" s="748"/>
      <c r="FF4" s="9"/>
      <c r="FG4" s="674" t="s">
        <v>210</v>
      </c>
      <c r="FH4" s="804" t="s">
        <v>222</v>
      </c>
      <c r="FI4" s="804"/>
      <c r="FJ4" s="804"/>
      <c r="FK4" s="804"/>
      <c r="FL4" s="804"/>
      <c r="FM4" s="805"/>
      <c r="FN4" s="750" t="s">
        <v>223</v>
      </c>
      <c r="FO4" s="747"/>
      <c r="FP4" s="747"/>
      <c r="FQ4" s="9"/>
      <c r="FR4" s="748" t="s">
        <v>224</v>
      </c>
      <c r="FS4" s="748"/>
      <c r="FT4" s="748"/>
      <c r="FU4" s="806"/>
      <c r="FV4" s="806"/>
      <c r="FW4" s="806"/>
      <c r="FX4" s="806"/>
      <c r="FY4" s="806"/>
      <c r="FZ4" s="806"/>
      <c r="GA4" s="9"/>
      <c r="GB4" s="674" t="s">
        <v>210</v>
      </c>
      <c r="GC4" s="818" t="s">
        <v>225</v>
      </c>
      <c r="GD4" s="831"/>
      <c r="GE4" s="831"/>
      <c r="GF4" s="831"/>
      <c r="GG4" s="831"/>
      <c r="GH4" s="831"/>
      <c r="GI4" s="831"/>
      <c r="GJ4" s="831"/>
      <c r="GK4" s="832"/>
      <c r="GL4" s="9"/>
      <c r="GM4" s="741" t="s">
        <v>226</v>
      </c>
      <c r="GN4" s="775"/>
      <c r="GO4" s="775"/>
      <c r="GP4" s="776"/>
      <c r="GQ4" s="783" t="s">
        <v>454</v>
      </c>
      <c r="GR4" s="667"/>
      <c r="GS4" s="741" t="s">
        <v>227</v>
      </c>
      <c r="GT4" s="775"/>
      <c r="GU4" s="775"/>
      <c r="GV4" s="775"/>
      <c r="GW4" s="775"/>
      <c r="GX4" s="775"/>
    </row>
    <row r="5" spans="1:206" s="508" customFormat="1" ht="6.95" customHeight="1">
      <c r="A5" s="739"/>
      <c r="B5" s="743"/>
      <c r="C5" s="744"/>
      <c r="D5" s="764" t="s">
        <v>228</v>
      </c>
      <c r="E5" s="765"/>
      <c r="F5" s="769" t="s">
        <v>229</v>
      </c>
      <c r="G5" s="770"/>
      <c r="H5" s="770"/>
      <c r="I5" s="770"/>
      <c r="J5" s="787"/>
      <c r="K5" s="787"/>
      <c r="L5" s="577"/>
      <c r="M5" s="788" t="s">
        <v>230</v>
      </c>
      <c r="N5" s="789"/>
      <c r="O5" s="789"/>
      <c r="P5" s="789"/>
      <c r="Q5" s="789"/>
      <c r="R5" s="790"/>
      <c r="S5" s="758" t="s">
        <v>231</v>
      </c>
      <c r="T5" s="795"/>
      <c r="U5" s="796"/>
      <c r="V5" s="576"/>
      <c r="W5" s="739"/>
      <c r="X5" s="803" t="s">
        <v>232</v>
      </c>
      <c r="Y5" s="764"/>
      <c r="Z5" s="765"/>
      <c r="AA5" s="810" t="s">
        <v>233</v>
      </c>
      <c r="AB5" s="764"/>
      <c r="AC5" s="765"/>
      <c r="AD5" s="821" t="s">
        <v>234</v>
      </c>
      <c r="AE5" s="803"/>
      <c r="AF5" s="850"/>
      <c r="AG5" s="810" t="s">
        <v>235</v>
      </c>
      <c r="AH5" s="765"/>
      <c r="AI5" s="188"/>
      <c r="AJ5" s="810" t="s">
        <v>236</v>
      </c>
      <c r="AK5" s="765"/>
      <c r="AL5" s="758" t="s">
        <v>237</v>
      </c>
      <c r="AM5" s="811"/>
      <c r="AN5" s="811"/>
      <c r="AO5" s="811"/>
      <c r="AP5" s="811"/>
      <c r="AQ5" s="811"/>
      <c r="AR5" s="811"/>
      <c r="AS5" s="812"/>
      <c r="AT5" s="576"/>
      <c r="AU5" s="739"/>
      <c r="AV5" s="852" t="s">
        <v>238</v>
      </c>
      <c r="AW5" s="852"/>
      <c r="AX5" s="852"/>
      <c r="AY5" s="852"/>
      <c r="AZ5" s="852"/>
      <c r="BA5" s="852"/>
      <c r="BB5" s="852"/>
      <c r="BC5" s="852"/>
      <c r="BD5" s="852"/>
      <c r="BE5" s="577"/>
      <c r="BF5" s="630" t="s">
        <v>455</v>
      </c>
      <c r="BG5" s="752"/>
      <c r="BH5" s="752"/>
      <c r="BI5" s="756" t="s">
        <v>239</v>
      </c>
      <c r="BJ5" s="756"/>
      <c r="BK5" s="756"/>
      <c r="BL5" s="756"/>
      <c r="BM5" s="756"/>
      <c r="BN5" s="756"/>
      <c r="BO5" s="630" t="s">
        <v>240</v>
      </c>
      <c r="BP5" s="651"/>
      <c r="BQ5" s="630" t="s">
        <v>241</v>
      </c>
      <c r="BR5" s="752"/>
      <c r="BS5" s="752"/>
      <c r="BT5" s="576"/>
      <c r="BU5" s="739"/>
      <c r="BV5" s="764" t="s">
        <v>242</v>
      </c>
      <c r="BW5" s="765"/>
      <c r="BX5" s="766" t="s">
        <v>243</v>
      </c>
      <c r="BY5" s="767"/>
      <c r="BZ5" s="767"/>
      <c r="CA5" s="768"/>
      <c r="CB5" s="768"/>
      <c r="CC5" s="768"/>
      <c r="CD5" s="768"/>
      <c r="CE5" s="576"/>
      <c r="CF5" s="788" t="s">
        <v>244</v>
      </c>
      <c r="CG5" s="789"/>
      <c r="CH5" s="789"/>
      <c r="CI5" s="789"/>
      <c r="CJ5" s="789"/>
      <c r="CK5" s="583"/>
      <c r="CL5" s="575"/>
      <c r="CM5" s="575"/>
      <c r="CN5" s="575"/>
      <c r="CO5" s="575"/>
      <c r="CP5" s="575"/>
      <c r="CQ5" s="576"/>
      <c r="CR5" s="739"/>
      <c r="CS5" s="761"/>
      <c r="CT5" s="815"/>
      <c r="CU5" s="815"/>
      <c r="CV5" s="815"/>
      <c r="CW5" s="815"/>
      <c r="CX5" s="816"/>
      <c r="CY5" s="758" t="s">
        <v>231</v>
      </c>
      <c r="CZ5" s="795"/>
      <c r="DA5" s="795"/>
      <c r="DB5" s="576"/>
      <c r="DC5" s="764"/>
      <c r="DD5" s="764"/>
      <c r="DE5" s="765"/>
      <c r="DF5" s="821" t="s">
        <v>245</v>
      </c>
      <c r="DG5" s="803"/>
      <c r="DH5" s="803"/>
      <c r="DI5" s="848"/>
      <c r="DJ5" s="848"/>
      <c r="DK5" s="849"/>
      <c r="DL5" s="578"/>
      <c r="DM5" s="739"/>
      <c r="DN5" s="764" t="s">
        <v>246</v>
      </c>
      <c r="DO5" s="764"/>
      <c r="DP5" s="764"/>
      <c r="DQ5" s="759"/>
      <c r="DR5" s="811"/>
      <c r="DS5" s="812"/>
      <c r="DT5" s="821" t="s">
        <v>234</v>
      </c>
      <c r="DU5" s="778"/>
      <c r="DV5" s="779"/>
      <c r="DW5" s="766" t="s">
        <v>247</v>
      </c>
      <c r="DX5" s="576"/>
      <c r="DY5" s="833" t="s">
        <v>248</v>
      </c>
      <c r="DZ5" s="810" t="s">
        <v>249</v>
      </c>
      <c r="EA5" s="765"/>
      <c r="EB5" s="758" t="s">
        <v>250</v>
      </c>
      <c r="EC5" s="759"/>
      <c r="ED5" s="759"/>
      <c r="EE5" s="759"/>
      <c r="EF5" s="759"/>
      <c r="EG5" s="759"/>
      <c r="EH5" s="759"/>
      <c r="EI5" s="760"/>
      <c r="EJ5" s="576"/>
      <c r="EK5" s="739"/>
      <c r="EL5" s="764" t="s">
        <v>251</v>
      </c>
      <c r="EM5" s="814"/>
      <c r="EN5" s="758" t="s">
        <v>252</v>
      </c>
      <c r="EO5" s="796"/>
      <c r="EP5" s="766" t="s">
        <v>253</v>
      </c>
      <c r="EQ5" s="768"/>
      <c r="ER5" s="768"/>
      <c r="ES5" s="768"/>
      <c r="ET5" s="768"/>
      <c r="EU5" s="576"/>
      <c r="EV5" s="788" t="s">
        <v>254</v>
      </c>
      <c r="EW5" s="788"/>
      <c r="EX5" s="788"/>
      <c r="EY5" s="788"/>
      <c r="EZ5" s="788"/>
      <c r="FA5" s="788"/>
      <c r="FB5" s="833"/>
      <c r="FC5" s="758" t="s">
        <v>255</v>
      </c>
      <c r="FD5" s="811"/>
      <c r="FE5" s="812"/>
      <c r="FF5" s="576"/>
      <c r="FG5" s="739"/>
      <c r="FH5" s="821" t="s">
        <v>371</v>
      </c>
      <c r="FI5" s="778"/>
      <c r="FJ5" s="779"/>
      <c r="FK5" s="764" t="s">
        <v>246</v>
      </c>
      <c r="FL5" s="764"/>
      <c r="FM5" s="764"/>
      <c r="FN5" s="766" t="s">
        <v>243</v>
      </c>
      <c r="FO5" s="768"/>
      <c r="FP5" s="768"/>
      <c r="FQ5" s="576"/>
      <c r="FR5" s="788" t="s">
        <v>230</v>
      </c>
      <c r="FS5" s="789"/>
      <c r="FT5" s="789"/>
      <c r="FU5" s="789"/>
      <c r="FV5" s="789"/>
      <c r="FW5" s="789"/>
      <c r="FX5" s="789"/>
      <c r="FY5" s="789"/>
      <c r="FZ5" s="790"/>
      <c r="GA5" s="576"/>
      <c r="GB5" s="739"/>
      <c r="GC5" s="826" t="s">
        <v>255</v>
      </c>
      <c r="GD5" s="795"/>
      <c r="GE5" s="796"/>
      <c r="GF5" s="821" t="s">
        <v>371</v>
      </c>
      <c r="GG5" s="778"/>
      <c r="GH5" s="779"/>
      <c r="GI5" s="758" t="s">
        <v>246</v>
      </c>
      <c r="GJ5" s="759"/>
      <c r="GK5" s="760"/>
      <c r="GL5" s="572"/>
      <c r="GM5" s="777"/>
      <c r="GN5" s="778"/>
      <c r="GO5" s="778"/>
      <c r="GP5" s="779"/>
      <c r="GQ5" s="784"/>
      <c r="GR5" s="668"/>
      <c r="GS5" s="777"/>
      <c r="GT5" s="778"/>
      <c r="GU5" s="778"/>
      <c r="GV5" s="778"/>
      <c r="GW5" s="778"/>
      <c r="GX5" s="778"/>
    </row>
    <row r="6" spans="1:206" s="580" customFormat="1" ht="6.95" customHeight="1">
      <c r="A6" s="739"/>
      <c r="B6" s="743"/>
      <c r="C6" s="744"/>
      <c r="D6" s="764"/>
      <c r="E6" s="765"/>
      <c r="F6" s="769"/>
      <c r="G6" s="770"/>
      <c r="H6" s="770"/>
      <c r="I6" s="770"/>
      <c r="J6" s="771"/>
      <c r="K6" s="771"/>
      <c r="L6" s="577"/>
      <c r="M6" s="791"/>
      <c r="N6" s="791"/>
      <c r="O6" s="791"/>
      <c r="P6" s="791"/>
      <c r="Q6" s="791"/>
      <c r="R6" s="792"/>
      <c r="S6" s="797"/>
      <c r="T6" s="798"/>
      <c r="U6" s="799"/>
      <c r="V6" s="576"/>
      <c r="W6" s="739"/>
      <c r="X6" s="764"/>
      <c r="Y6" s="764"/>
      <c r="Z6" s="765"/>
      <c r="AA6" s="810"/>
      <c r="AB6" s="764"/>
      <c r="AC6" s="765"/>
      <c r="AD6" s="821"/>
      <c r="AE6" s="803"/>
      <c r="AF6" s="850"/>
      <c r="AG6" s="810"/>
      <c r="AH6" s="765"/>
      <c r="AI6" s="188"/>
      <c r="AJ6" s="810"/>
      <c r="AK6" s="765"/>
      <c r="AL6" s="761"/>
      <c r="AM6" s="815"/>
      <c r="AN6" s="815"/>
      <c r="AO6" s="815"/>
      <c r="AP6" s="815"/>
      <c r="AQ6" s="815"/>
      <c r="AR6" s="815"/>
      <c r="AS6" s="816"/>
      <c r="AT6" s="576"/>
      <c r="AU6" s="739"/>
      <c r="AV6" s="852"/>
      <c r="AW6" s="852"/>
      <c r="AX6" s="852"/>
      <c r="AY6" s="852"/>
      <c r="AZ6" s="852"/>
      <c r="BA6" s="852"/>
      <c r="BB6" s="852"/>
      <c r="BC6" s="852"/>
      <c r="BD6" s="852"/>
      <c r="BE6" s="577"/>
      <c r="BF6" s="753"/>
      <c r="BG6" s="754"/>
      <c r="BH6" s="754"/>
      <c r="BI6" s="756"/>
      <c r="BJ6" s="756"/>
      <c r="BK6" s="756"/>
      <c r="BL6" s="756"/>
      <c r="BM6" s="756"/>
      <c r="BN6" s="756"/>
      <c r="BO6" s="753"/>
      <c r="BP6" s="757"/>
      <c r="BQ6" s="753"/>
      <c r="BR6" s="754"/>
      <c r="BS6" s="754"/>
      <c r="BT6" s="576"/>
      <c r="BU6" s="739"/>
      <c r="BV6" s="764"/>
      <c r="BW6" s="765"/>
      <c r="BX6" s="769"/>
      <c r="BY6" s="770"/>
      <c r="BZ6" s="770"/>
      <c r="CA6" s="771"/>
      <c r="CB6" s="771"/>
      <c r="CC6" s="771"/>
      <c r="CD6" s="771"/>
      <c r="CE6" s="576"/>
      <c r="CF6" s="791"/>
      <c r="CG6" s="791"/>
      <c r="CH6" s="791"/>
      <c r="CI6" s="791"/>
      <c r="CJ6" s="792"/>
      <c r="CK6" s="758" t="s">
        <v>256</v>
      </c>
      <c r="CL6" s="811"/>
      <c r="CM6" s="811"/>
      <c r="CN6" s="811"/>
      <c r="CO6" s="811"/>
      <c r="CP6" s="811"/>
      <c r="CQ6" s="576"/>
      <c r="CR6" s="739"/>
      <c r="CS6" s="826" t="s">
        <v>256</v>
      </c>
      <c r="CT6" s="811"/>
      <c r="CU6" s="811"/>
      <c r="CV6" s="811"/>
      <c r="CW6" s="811"/>
      <c r="CX6" s="812"/>
      <c r="CY6" s="797"/>
      <c r="CZ6" s="798"/>
      <c r="DA6" s="827"/>
      <c r="DB6" s="576"/>
      <c r="DC6" s="764"/>
      <c r="DD6" s="764"/>
      <c r="DE6" s="765"/>
      <c r="DF6" s="821"/>
      <c r="DG6" s="803"/>
      <c r="DH6" s="803"/>
      <c r="DI6" s="803"/>
      <c r="DJ6" s="803"/>
      <c r="DK6" s="675"/>
      <c r="DL6" s="578"/>
      <c r="DM6" s="739"/>
      <c r="DN6" s="764"/>
      <c r="DO6" s="764"/>
      <c r="DP6" s="764"/>
      <c r="DQ6" s="838"/>
      <c r="DR6" s="813"/>
      <c r="DS6" s="814"/>
      <c r="DT6" s="810"/>
      <c r="DU6" s="825"/>
      <c r="DV6" s="779"/>
      <c r="DW6" s="807"/>
      <c r="DX6" s="576"/>
      <c r="DY6" s="792"/>
      <c r="DZ6" s="810"/>
      <c r="EA6" s="765"/>
      <c r="EB6" s="761"/>
      <c r="EC6" s="762"/>
      <c r="ED6" s="762"/>
      <c r="EE6" s="762"/>
      <c r="EF6" s="762"/>
      <c r="EG6" s="762"/>
      <c r="EH6" s="762"/>
      <c r="EI6" s="763"/>
      <c r="EJ6" s="576"/>
      <c r="EK6" s="739"/>
      <c r="EL6" s="764"/>
      <c r="EM6" s="814"/>
      <c r="EN6" s="797"/>
      <c r="EO6" s="799"/>
      <c r="EP6" s="807"/>
      <c r="EQ6" s="771"/>
      <c r="ER6" s="771"/>
      <c r="ES6" s="771"/>
      <c r="ET6" s="771"/>
      <c r="EU6" s="576"/>
      <c r="EV6" s="834"/>
      <c r="EW6" s="834"/>
      <c r="EX6" s="834"/>
      <c r="EY6" s="834"/>
      <c r="EZ6" s="834"/>
      <c r="FA6" s="834"/>
      <c r="FB6" s="835"/>
      <c r="FC6" s="743"/>
      <c r="FD6" s="838"/>
      <c r="FE6" s="814"/>
      <c r="FF6" s="576"/>
      <c r="FG6" s="739"/>
      <c r="FH6" s="810"/>
      <c r="FI6" s="825"/>
      <c r="FJ6" s="779"/>
      <c r="FK6" s="764"/>
      <c r="FL6" s="764"/>
      <c r="FM6" s="764"/>
      <c r="FN6" s="807"/>
      <c r="FO6" s="787"/>
      <c r="FP6" s="787"/>
      <c r="FQ6" s="576"/>
      <c r="FR6" s="809"/>
      <c r="FS6" s="809"/>
      <c r="FT6" s="809"/>
      <c r="FU6" s="809"/>
      <c r="FV6" s="809"/>
      <c r="FW6" s="809"/>
      <c r="FX6" s="809"/>
      <c r="FY6" s="809"/>
      <c r="FZ6" s="792"/>
      <c r="GA6" s="576"/>
      <c r="GB6" s="739"/>
      <c r="GC6" s="797"/>
      <c r="GD6" s="798"/>
      <c r="GE6" s="799"/>
      <c r="GF6" s="810"/>
      <c r="GG6" s="825"/>
      <c r="GH6" s="779"/>
      <c r="GI6" s="810"/>
      <c r="GJ6" s="764"/>
      <c r="GK6" s="765"/>
      <c r="GL6" s="572"/>
      <c r="GM6" s="777"/>
      <c r="GN6" s="778"/>
      <c r="GO6" s="778"/>
      <c r="GP6" s="779"/>
      <c r="GQ6" s="784"/>
      <c r="GR6" s="668"/>
      <c r="GS6" s="777"/>
      <c r="GT6" s="778"/>
      <c r="GU6" s="778"/>
      <c r="GV6" s="778"/>
      <c r="GW6" s="778"/>
      <c r="GX6" s="778"/>
    </row>
    <row r="7" spans="1:206" s="580" customFormat="1" ht="10.5" customHeight="1">
      <c r="A7" s="739"/>
      <c r="B7" s="743"/>
      <c r="C7" s="744"/>
      <c r="D7" s="764"/>
      <c r="E7" s="765"/>
      <c r="F7" s="772"/>
      <c r="G7" s="773"/>
      <c r="H7" s="773"/>
      <c r="I7" s="773"/>
      <c r="J7" s="774"/>
      <c r="K7" s="774"/>
      <c r="L7" s="577"/>
      <c r="M7" s="793"/>
      <c r="N7" s="793"/>
      <c r="O7" s="793"/>
      <c r="P7" s="793"/>
      <c r="Q7" s="793"/>
      <c r="R7" s="794"/>
      <c r="S7" s="797"/>
      <c r="T7" s="798"/>
      <c r="U7" s="799"/>
      <c r="V7" s="576"/>
      <c r="W7" s="739"/>
      <c r="X7" s="764"/>
      <c r="Y7" s="764"/>
      <c r="Z7" s="765"/>
      <c r="AA7" s="810"/>
      <c r="AB7" s="764"/>
      <c r="AC7" s="765"/>
      <c r="AD7" s="821"/>
      <c r="AE7" s="803"/>
      <c r="AF7" s="850"/>
      <c r="AG7" s="810"/>
      <c r="AH7" s="765"/>
      <c r="AI7" s="188"/>
      <c r="AJ7" s="810"/>
      <c r="AK7" s="765"/>
      <c r="AL7" s="758" t="s">
        <v>257</v>
      </c>
      <c r="AM7" s="811"/>
      <c r="AN7" s="811"/>
      <c r="AO7" s="812"/>
      <c r="AP7" s="758" t="s">
        <v>258</v>
      </c>
      <c r="AQ7" s="759"/>
      <c r="AR7" s="759"/>
      <c r="AS7" s="760"/>
      <c r="AT7" s="576"/>
      <c r="AU7" s="739"/>
      <c r="AV7" s="852"/>
      <c r="AW7" s="852"/>
      <c r="AX7" s="852"/>
      <c r="AY7" s="852"/>
      <c r="AZ7" s="852"/>
      <c r="BA7" s="852"/>
      <c r="BB7" s="852"/>
      <c r="BC7" s="852"/>
      <c r="BD7" s="852"/>
      <c r="BE7" s="577"/>
      <c r="BF7" s="753"/>
      <c r="BG7" s="754"/>
      <c r="BH7" s="754"/>
      <c r="BI7" s="756"/>
      <c r="BJ7" s="756"/>
      <c r="BK7" s="756"/>
      <c r="BL7" s="756"/>
      <c r="BM7" s="756"/>
      <c r="BN7" s="756"/>
      <c r="BO7" s="753"/>
      <c r="BP7" s="757"/>
      <c r="BQ7" s="753"/>
      <c r="BR7" s="754"/>
      <c r="BS7" s="754"/>
      <c r="BT7" s="576"/>
      <c r="BU7" s="739"/>
      <c r="BV7" s="764"/>
      <c r="BW7" s="765"/>
      <c r="BX7" s="772"/>
      <c r="BY7" s="773"/>
      <c r="BZ7" s="773"/>
      <c r="CA7" s="774"/>
      <c r="CB7" s="774"/>
      <c r="CC7" s="774"/>
      <c r="CD7" s="774"/>
      <c r="CE7" s="576"/>
      <c r="CF7" s="793"/>
      <c r="CG7" s="793"/>
      <c r="CH7" s="793"/>
      <c r="CI7" s="793"/>
      <c r="CJ7" s="794"/>
      <c r="CK7" s="745"/>
      <c r="CL7" s="815"/>
      <c r="CM7" s="815"/>
      <c r="CN7" s="815"/>
      <c r="CO7" s="815"/>
      <c r="CP7" s="815"/>
      <c r="CQ7" s="576"/>
      <c r="CR7" s="739"/>
      <c r="CS7" s="745"/>
      <c r="CT7" s="815"/>
      <c r="CU7" s="815"/>
      <c r="CV7" s="815"/>
      <c r="CW7" s="815"/>
      <c r="CX7" s="816"/>
      <c r="CY7" s="797"/>
      <c r="CZ7" s="798"/>
      <c r="DA7" s="827"/>
      <c r="DB7" s="576"/>
      <c r="DC7" s="762"/>
      <c r="DD7" s="762"/>
      <c r="DE7" s="763"/>
      <c r="DF7" s="821"/>
      <c r="DG7" s="803"/>
      <c r="DH7" s="803"/>
      <c r="DI7" s="823"/>
      <c r="DJ7" s="823"/>
      <c r="DK7" s="824"/>
      <c r="DL7" s="578"/>
      <c r="DM7" s="739"/>
      <c r="DN7" s="764"/>
      <c r="DO7" s="764"/>
      <c r="DP7" s="764"/>
      <c r="DQ7" s="838"/>
      <c r="DR7" s="813"/>
      <c r="DS7" s="814"/>
      <c r="DT7" s="810"/>
      <c r="DU7" s="825"/>
      <c r="DV7" s="779"/>
      <c r="DW7" s="807"/>
      <c r="DX7" s="576"/>
      <c r="DY7" s="792"/>
      <c r="DZ7" s="810"/>
      <c r="EA7" s="765"/>
      <c r="EB7" s="758" t="s">
        <v>259</v>
      </c>
      <c r="EC7" s="759"/>
      <c r="ED7" s="759"/>
      <c r="EE7" s="760"/>
      <c r="EF7" s="758" t="s">
        <v>258</v>
      </c>
      <c r="EG7" s="759"/>
      <c r="EH7" s="759"/>
      <c r="EI7" s="760"/>
      <c r="EJ7" s="576"/>
      <c r="EK7" s="739"/>
      <c r="EL7" s="764"/>
      <c r="EM7" s="814"/>
      <c r="EN7" s="797"/>
      <c r="EO7" s="799"/>
      <c r="EP7" s="808"/>
      <c r="EQ7" s="774"/>
      <c r="ER7" s="774"/>
      <c r="ES7" s="774"/>
      <c r="ET7" s="774"/>
      <c r="EU7" s="576"/>
      <c r="EV7" s="836"/>
      <c r="EW7" s="836"/>
      <c r="EX7" s="836"/>
      <c r="EY7" s="836"/>
      <c r="EZ7" s="836"/>
      <c r="FA7" s="836"/>
      <c r="FB7" s="837"/>
      <c r="FC7" s="743"/>
      <c r="FD7" s="838"/>
      <c r="FE7" s="814"/>
      <c r="FF7" s="576"/>
      <c r="FG7" s="739"/>
      <c r="FH7" s="810"/>
      <c r="FI7" s="825"/>
      <c r="FJ7" s="779"/>
      <c r="FK7" s="764"/>
      <c r="FL7" s="764"/>
      <c r="FM7" s="764"/>
      <c r="FN7" s="808"/>
      <c r="FO7" s="774"/>
      <c r="FP7" s="774"/>
      <c r="FQ7" s="576"/>
      <c r="FR7" s="793"/>
      <c r="FS7" s="793"/>
      <c r="FT7" s="793"/>
      <c r="FU7" s="793"/>
      <c r="FV7" s="793"/>
      <c r="FW7" s="793"/>
      <c r="FX7" s="793"/>
      <c r="FY7" s="793"/>
      <c r="FZ7" s="794"/>
      <c r="GA7" s="576"/>
      <c r="GB7" s="739"/>
      <c r="GC7" s="797"/>
      <c r="GD7" s="798"/>
      <c r="GE7" s="799"/>
      <c r="GF7" s="810"/>
      <c r="GG7" s="825"/>
      <c r="GH7" s="779"/>
      <c r="GI7" s="810"/>
      <c r="GJ7" s="764"/>
      <c r="GK7" s="765"/>
      <c r="GL7" s="572"/>
      <c r="GM7" s="780"/>
      <c r="GN7" s="781"/>
      <c r="GO7" s="781"/>
      <c r="GP7" s="782"/>
      <c r="GQ7" s="784"/>
      <c r="GR7" s="668"/>
      <c r="GS7" s="780"/>
      <c r="GT7" s="781"/>
      <c r="GU7" s="781"/>
      <c r="GV7" s="781"/>
      <c r="GW7" s="781"/>
      <c r="GX7" s="781"/>
    </row>
    <row r="8" spans="1:206" s="580" customFormat="1" ht="6.95" customHeight="1">
      <c r="A8" s="739"/>
      <c r="B8" s="743"/>
      <c r="C8" s="744"/>
      <c r="D8" s="764"/>
      <c r="E8" s="765"/>
      <c r="F8" s="758" t="s">
        <v>50</v>
      </c>
      <c r="G8" s="759"/>
      <c r="H8" s="760"/>
      <c r="I8" s="758" t="s">
        <v>260</v>
      </c>
      <c r="J8" s="811"/>
      <c r="K8" s="812"/>
      <c r="L8" s="577"/>
      <c r="M8" s="839" t="s">
        <v>261</v>
      </c>
      <c r="N8" s="840"/>
      <c r="O8" s="841"/>
      <c r="P8" s="758" t="s">
        <v>262</v>
      </c>
      <c r="Q8" s="759"/>
      <c r="R8" s="760"/>
      <c r="S8" s="797"/>
      <c r="T8" s="798"/>
      <c r="U8" s="799"/>
      <c r="V8" s="576"/>
      <c r="W8" s="739"/>
      <c r="X8" s="764"/>
      <c r="Y8" s="764"/>
      <c r="Z8" s="765"/>
      <c r="AA8" s="810"/>
      <c r="AB8" s="764"/>
      <c r="AC8" s="765"/>
      <c r="AD8" s="821"/>
      <c r="AE8" s="803"/>
      <c r="AF8" s="850"/>
      <c r="AG8" s="810"/>
      <c r="AH8" s="765"/>
      <c r="AI8" s="188"/>
      <c r="AJ8" s="810"/>
      <c r="AK8" s="765"/>
      <c r="AL8" s="761"/>
      <c r="AM8" s="815"/>
      <c r="AN8" s="815"/>
      <c r="AO8" s="816"/>
      <c r="AP8" s="761"/>
      <c r="AQ8" s="762"/>
      <c r="AR8" s="762"/>
      <c r="AS8" s="763"/>
      <c r="AT8" s="576"/>
      <c r="AU8" s="739"/>
      <c r="AV8" s="758" t="s">
        <v>50</v>
      </c>
      <c r="AW8" s="759"/>
      <c r="AX8" s="760"/>
      <c r="AY8" s="758" t="s">
        <v>263</v>
      </c>
      <c r="AZ8" s="795"/>
      <c r="BA8" s="796"/>
      <c r="BB8" s="758" t="s">
        <v>264</v>
      </c>
      <c r="BC8" s="759"/>
      <c r="BD8" s="760"/>
      <c r="BE8" s="577"/>
      <c r="BF8" s="753"/>
      <c r="BG8" s="754"/>
      <c r="BH8" s="754"/>
      <c r="BI8" s="853" t="s">
        <v>50</v>
      </c>
      <c r="BJ8" s="853"/>
      <c r="BK8" s="853" t="s">
        <v>265</v>
      </c>
      <c r="BL8" s="853"/>
      <c r="BM8" s="853" t="s">
        <v>266</v>
      </c>
      <c r="BN8" s="853"/>
      <c r="BO8" s="753"/>
      <c r="BP8" s="757"/>
      <c r="BQ8" s="753"/>
      <c r="BR8" s="754"/>
      <c r="BS8" s="754"/>
      <c r="BT8" s="576"/>
      <c r="BU8" s="739"/>
      <c r="BV8" s="764"/>
      <c r="BW8" s="765"/>
      <c r="BX8" s="758" t="s">
        <v>50</v>
      </c>
      <c r="BY8" s="759"/>
      <c r="BZ8" s="760"/>
      <c r="CA8" s="758" t="s">
        <v>260</v>
      </c>
      <c r="CB8" s="811"/>
      <c r="CC8" s="812"/>
      <c r="CD8" s="766" t="s">
        <v>267</v>
      </c>
      <c r="CE8" s="576"/>
      <c r="CF8" s="788" t="s">
        <v>268</v>
      </c>
      <c r="CG8" s="790"/>
      <c r="CH8" s="758" t="s">
        <v>269</v>
      </c>
      <c r="CI8" s="759"/>
      <c r="CJ8" s="760"/>
      <c r="CK8" s="828" t="s">
        <v>270</v>
      </c>
      <c r="CL8" s="828"/>
      <c r="CM8" s="828"/>
      <c r="CN8" s="758" t="s">
        <v>260</v>
      </c>
      <c r="CO8" s="811"/>
      <c r="CP8" s="812"/>
      <c r="CQ8" s="576"/>
      <c r="CR8" s="739"/>
      <c r="CS8" s="839" t="s">
        <v>261</v>
      </c>
      <c r="CT8" s="840"/>
      <c r="CU8" s="841"/>
      <c r="CV8" s="758" t="s">
        <v>269</v>
      </c>
      <c r="CW8" s="759"/>
      <c r="CX8" s="760"/>
      <c r="CY8" s="797"/>
      <c r="CZ8" s="798"/>
      <c r="DA8" s="827"/>
      <c r="DB8" s="576"/>
      <c r="DC8" s="758" t="s">
        <v>271</v>
      </c>
      <c r="DD8" s="759"/>
      <c r="DE8" s="760"/>
      <c r="DF8" s="821"/>
      <c r="DG8" s="803"/>
      <c r="DH8" s="675"/>
      <c r="DI8" s="854" t="s">
        <v>272</v>
      </c>
      <c r="DJ8" s="855"/>
      <c r="DK8" s="856"/>
      <c r="DL8" s="578"/>
      <c r="DM8" s="739"/>
      <c r="DN8" s="764"/>
      <c r="DO8" s="764"/>
      <c r="DP8" s="765"/>
      <c r="DQ8" s="758" t="s">
        <v>273</v>
      </c>
      <c r="DR8" s="759"/>
      <c r="DS8" s="760"/>
      <c r="DT8" s="810"/>
      <c r="DU8" s="825"/>
      <c r="DV8" s="779"/>
      <c r="DW8" s="807"/>
      <c r="DX8" s="576"/>
      <c r="DY8" s="792"/>
      <c r="DZ8" s="810"/>
      <c r="EA8" s="765"/>
      <c r="EB8" s="761"/>
      <c r="EC8" s="762"/>
      <c r="ED8" s="762"/>
      <c r="EE8" s="763"/>
      <c r="EF8" s="761"/>
      <c r="EG8" s="762"/>
      <c r="EH8" s="762"/>
      <c r="EI8" s="763"/>
      <c r="EJ8" s="576"/>
      <c r="EK8" s="739"/>
      <c r="EL8" s="764"/>
      <c r="EM8" s="814"/>
      <c r="EN8" s="797"/>
      <c r="EO8" s="799"/>
      <c r="EP8" s="758" t="s">
        <v>50</v>
      </c>
      <c r="EQ8" s="811"/>
      <c r="ER8" s="812"/>
      <c r="ES8" s="766" t="s">
        <v>274</v>
      </c>
      <c r="ET8" s="768"/>
      <c r="EU8" s="576"/>
      <c r="EV8" s="833"/>
      <c r="EW8" s="839" t="s">
        <v>261</v>
      </c>
      <c r="EX8" s="840"/>
      <c r="EY8" s="841"/>
      <c r="EZ8" s="839" t="s">
        <v>275</v>
      </c>
      <c r="FA8" s="840"/>
      <c r="FB8" s="841"/>
      <c r="FC8" s="743"/>
      <c r="FD8" s="838"/>
      <c r="FE8" s="814"/>
      <c r="FF8" s="574"/>
      <c r="FG8" s="739"/>
      <c r="FH8" s="810"/>
      <c r="FI8" s="825"/>
      <c r="FJ8" s="779"/>
      <c r="FK8" s="764"/>
      <c r="FL8" s="764"/>
      <c r="FM8" s="765"/>
      <c r="FN8" s="758" t="s">
        <v>50</v>
      </c>
      <c r="FO8" s="759"/>
      <c r="FP8" s="760"/>
      <c r="FQ8" s="574"/>
      <c r="FR8" s="758" t="s">
        <v>260</v>
      </c>
      <c r="FS8" s="811"/>
      <c r="FT8" s="812"/>
      <c r="FU8" s="839" t="s">
        <v>261</v>
      </c>
      <c r="FV8" s="840"/>
      <c r="FW8" s="841"/>
      <c r="FX8" s="758" t="s">
        <v>262</v>
      </c>
      <c r="FY8" s="759"/>
      <c r="FZ8" s="760"/>
      <c r="GA8" s="574"/>
      <c r="GB8" s="739"/>
      <c r="GC8" s="797"/>
      <c r="GD8" s="798"/>
      <c r="GE8" s="799"/>
      <c r="GF8" s="810"/>
      <c r="GG8" s="825"/>
      <c r="GH8" s="779"/>
      <c r="GI8" s="810"/>
      <c r="GJ8" s="764"/>
      <c r="GK8" s="765"/>
      <c r="GL8" s="574"/>
      <c r="GM8" s="758" t="s">
        <v>276</v>
      </c>
      <c r="GN8" s="812"/>
      <c r="GO8" s="758" t="s">
        <v>258</v>
      </c>
      <c r="GP8" s="760"/>
      <c r="GQ8" s="784"/>
      <c r="GR8" s="668"/>
      <c r="GS8" s="758" t="s">
        <v>228</v>
      </c>
      <c r="GT8" s="760"/>
      <c r="GU8" s="758" t="s">
        <v>277</v>
      </c>
      <c r="GV8" s="760"/>
      <c r="GW8" s="758" t="s">
        <v>258</v>
      </c>
      <c r="GX8" s="759"/>
    </row>
    <row r="9" spans="1:206" s="580" customFormat="1" ht="6.95" customHeight="1">
      <c r="A9" s="739"/>
      <c r="B9" s="743"/>
      <c r="C9" s="744"/>
      <c r="D9" s="764"/>
      <c r="E9" s="765"/>
      <c r="F9" s="810"/>
      <c r="G9" s="764"/>
      <c r="H9" s="765"/>
      <c r="I9" s="810"/>
      <c r="J9" s="813"/>
      <c r="K9" s="814"/>
      <c r="L9" s="577"/>
      <c r="M9" s="842"/>
      <c r="N9" s="843"/>
      <c r="O9" s="844"/>
      <c r="P9" s="810"/>
      <c r="Q9" s="764"/>
      <c r="R9" s="765"/>
      <c r="S9" s="797"/>
      <c r="T9" s="798"/>
      <c r="U9" s="799"/>
      <c r="V9" s="576"/>
      <c r="W9" s="739"/>
      <c r="X9" s="764"/>
      <c r="Y9" s="764"/>
      <c r="Z9" s="765"/>
      <c r="AA9" s="810"/>
      <c r="AB9" s="764"/>
      <c r="AC9" s="765"/>
      <c r="AD9" s="821"/>
      <c r="AE9" s="803"/>
      <c r="AF9" s="850"/>
      <c r="AG9" s="810"/>
      <c r="AH9" s="765"/>
      <c r="AI9" s="188"/>
      <c r="AJ9" s="810"/>
      <c r="AK9" s="765"/>
      <c r="AL9" s="758" t="s">
        <v>278</v>
      </c>
      <c r="AM9" s="812"/>
      <c r="AN9" s="758" t="s">
        <v>279</v>
      </c>
      <c r="AO9" s="760"/>
      <c r="AP9" s="758" t="s">
        <v>278</v>
      </c>
      <c r="AQ9" s="760"/>
      <c r="AR9" s="758" t="s">
        <v>280</v>
      </c>
      <c r="AS9" s="760"/>
      <c r="AT9" s="576"/>
      <c r="AU9" s="739"/>
      <c r="AV9" s="810"/>
      <c r="AW9" s="764"/>
      <c r="AX9" s="765"/>
      <c r="AY9" s="797"/>
      <c r="AZ9" s="798"/>
      <c r="BA9" s="799"/>
      <c r="BB9" s="810"/>
      <c r="BC9" s="764"/>
      <c r="BD9" s="765"/>
      <c r="BE9" s="577"/>
      <c r="BF9" s="753"/>
      <c r="BG9" s="754"/>
      <c r="BH9" s="754"/>
      <c r="BI9" s="853"/>
      <c r="BJ9" s="853"/>
      <c r="BK9" s="853"/>
      <c r="BL9" s="853"/>
      <c r="BM9" s="853"/>
      <c r="BN9" s="853"/>
      <c r="BO9" s="753"/>
      <c r="BP9" s="757"/>
      <c r="BQ9" s="753"/>
      <c r="BR9" s="754"/>
      <c r="BS9" s="754"/>
      <c r="BT9" s="576"/>
      <c r="BU9" s="739"/>
      <c r="BV9" s="764"/>
      <c r="BW9" s="765"/>
      <c r="BX9" s="810"/>
      <c r="BY9" s="764"/>
      <c r="BZ9" s="765"/>
      <c r="CA9" s="810"/>
      <c r="CB9" s="813"/>
      <c r="CC9" s="814"/>
      <c r="CD9" s="807"/>
      <c r="CE9" s="576"/>
      <c r="CF9" s="791"/>
      <c r="CG9" s="792"/>
      <c r="CH9" s="810"/>
      <c r="CI9" s="764"/>
      <c r="CJ9" s="765"/>
      <c r="CK9" s="829"/>
      <c r="CL9" s="829"/>
      <c r="CM9" s="829"/>
      <c r="CN9" s="810"/>
      <c r="CO9" s="813"/>
      <c r="CP9" s="814"/>
      <c r="CQ9" s="576"/>
      <c r="CR9" s="739"/>
      <c r="CS9" s="842"/>
      <c r="CT9" s="843"/>
      <c r="CU9" s="844"/>
      <c r="CV9" s="810"/>
      <c r="CW9" s="764"/>
      <c r="CX9" s="765"/>
      <c r="CY9" s="797"/>
      <c r="CZ9" s="798"/>
      <c r="DA9" s="827"/>
      <c r="DB9" s="576"/>
      <c r="DC9" s="810"/>
      <c r="DD9" s="764"/>
      <c r="DE9" s="765"/>
      <c r="DF9" s="821"/>
      <c r="DG9" s="803"/>
      <c r="DH9" s="675"/>
      <c r="DI9" s="857"/>
      <c r="DJ9" s="858"/>
      <c r="DK9" s="859"/>
      <c r="DL9" s="578"/>
      <c r="DM9" s="739"/>
      <c r="DN9" s="764"/>
      <c r="DO9" s="764"/>
      <c r="DP9" s="765"/>
      <c r="DQ9" s="810"/>
      <c r="DR9" s="764"/>
      <c r="DS9" s="765"/>
      <c r="DT9" s="810"/>
      <c r="DU9" s="825"/>
      <c r="DV9" s="779"/>
      <c r="DW9" s="807"/>
      <c r="DX9" s="576"/>
      <c r="DY9" s="792"/>
      <c r="DZ9" s="810"/>
      <c r="EA9" s="765"/>
      <c r="EB9" s="758" t="s">
        <v>281</v>
      </c>
      <c r="EC9" s="760"/>
      <c r="ED9" s="758" t="s">
        <v>282</v>
      </c>
      <c r="EE9" s="760"/>
      <c r="EF9" s="758" t="s">
        <v>281</v>
      </c>
      <c r="EG9" s="760"/>
      <c r="EH9" s="758" t="s">
        <v>282</v>
      </c>
      <c r="EI9" s="760"/>
      <c r="EJ9" s="576"/>
      <c r="EK9" s="739"/>
      <c r="EL9" s="764"/>
      <c r="EM9" s="814"/>
      <c r="EN9" s="797"/>
      <c r="EO9" s="799"/>
      <c r="EP9" s="743"/>
      <c r="EQ9" s="838"/>
      <c r="ER9" s="814"/>
      <c r="ES9" s="807"/>
      <c r="ET9" s="787"/>
      <c r="EU9" s="576"/>
      <c r="EV9" s="835"/>
      <c r="EW9" s="842"/>
      <c r="EX9" s="843"/>
      <c r="EY9" s="844"/>
      <c r="EZ9" s="842"/>
      <c r="FA9" s="843"/>
      <c r="FB9" s="844"/>
      <c r="FC9" s="743"/>
      <c r="FD9" s="838"/>
      <c r="FE9" s="814"/>
      <c r="FF9" s="574"/>
      <c r="FG9" s="739"/>
      <c r="FH9" s="810"/>
      <c r="FI9" s="825"/>
      <c r="FJ9" s="779"/>
      <c r="FK9" s="764"/>
      <c r="FL9" s="764"/>
      <c r="FM9" s="765"/>
      <c r="FN9" s="810"/>
      <c r="FO9" s="764"/>
      <c r="FP9" s="765"/>
      <c r="FQ9" s="574"/>
      <c r="FR9" s="810"/>
      <c r="FS9" s="813"/>
      <c r="FT9" s="814"/>
      <c r="FU9" s="842"/>
      <c r="FV9" s="843"/>
      <c r="FW9" s="844"/>
      <c r="FX9" s="810"/>
      <c r="FY9" s="764"/>
      <c r="FZ9" s="765"/>
      <c r="GA9" s="574"/>
      <c r="GB9" s="739"/>
      <c r="GC9" s="797"/>
      <c r="GD9" s="798"/>
      <c r="GE9" s="799"/>
      <c r="GF9" s="810"/>
      <c r="GG9" s="825"/>
      <c r="GH9" s="779"/>
      <c r="GI9" s="810"/>
      <c r="GJ9" s="764"/>
      <c r="GK9" s="765"/>
      <c r="GL9" s="574"/>
      <c r="GM9" s="810"/>
      <c r="GN9" s="814"/>
      <c r="GO9" s="810"/>
      <c r="GP9" s="765"/>
      <c r="GQ9" s="784"/>
      <c r="GR9" s="668"/>
      <c r="GS9" s="810"/>
      <c r="GT9" s="765"/>
      <c r="GU9" s="810"/>
      <c r="GV9" s="765"/>
      <c r="GW9" s="810"/>
      <c r="GX9" s="764"/>
    </row>
    <row r="10" spans="1:206" s="580" customFormat="1" ht="6.95" customHeight="1">
      <c r="A10" s="739"/>
      <c r="B10" s="745"/>
      <c r="C10" s="746"/>
      <c r="D10" s="762"/>
      <c r="E10" s="763"/>
      <c r="F10" s="761"/>
      <c r="G10" s="762"/>
      <c r="H10" s="763"/>
      <c r="I10" s="761"/>
      <c r="J10" s="815"/>
      <c r="K10" s="816"/>
      <c r="L10" s="577"/>
      <c r="M10" s="845"/>
      <c r="N10" s="846"/>
      <c r="O10" s="847"/>
      <c r="P10" s="761"/>
      <c r="Q10" s="762"/>
      <c r="R10" s="763"/>
      <c r="S10" s="800"/>
      <c r="T10" s="801"/>
      <c r="U10" s="802"/>
      <c r="V10" s="576"/>
      <c r="W10" s="739"/>
      <c r="X10" s="762"/>
      <c r="Y10" s="762"/>
      <c r="Z10" s="763"/>
      <c r="AA10" s="761"/>
      <c r="AB10" s="762"/>
      <c r="AC10" s="763"/>
      <c r="AD10" s="822"/>
      <c r="AE10" s="823"/>
      <c r="AF10" s="851"/>
      <c r="AG10" s="761"/>
      <c r="AH10" s="763"/>
      <c r="AI10" s="188"/>
      <c r="AJ10" s="761"/>
      <c r="AK10" s="763"/>
      <c r="AL10" s="761"/>
      <c r="AM10" s="816"/>
      <c r="AN10" s="761"/>
      <c r="AO10" s="763"/>
      <c r="AP10" s="761"/>
      <c r="AQ10" s="763"/>
      <c r="AR10" s="761"/>
      <c r="AS10" s="763"/>
      <c r="AT10" s="576"/>
      <c r="AU10" s="739"/>
      <c r="AV10" s="761"/>
      <c r="AW10" s="762"/>
      <c r="AX10" s="763"/>
      <c r="AY10" s="800"/>
      <c r="AZ10" s="801"/>
      <c r="BA10" s="802"/>
      <c r="BB10" s="761"/>
      <c r="BC10" s="762"/>
      <c r="BD10" s="763"/>
      <c r="BE10" s="577"/>
      <c r="BF10" s="638"/>
      <c r="BG10" s="755"/>
      <c r="BH10" s="755"/>
      <c r="BI10" s="853"/>
      <c r="BJ10" s="853"/>
      <c r="BK10" s="853"/>
      <c r="BL10" s="853"/>
      <c r="BM10" s="853"/>
      <c r="BN10" s="853"/>
      <c r="BO10" s="638"/>
      <c r="BP10" s="640"/>
      <c r="BQ10" s="638"/>
      <c r="BR10" s="755"/>
      <c r="BS10" s="755"/>
      <c r="BT10" s="576"/>
      <c r="BU10" s="739"/>
      <c r="BV10" s="762"/>
      <c r="BW10" s="763"/>
      <c r="BX10" s="761"/>
      <c r="BY10" s="762"/>
      <c r="BZ10" s="763"/>
      <c r="CA10" s="761"/>
      <c r="CB10" s="815"/>
      <c r="CC10" s="816"/>
      <c r="CD10" s="808"/>
      <c r="CE10" s="576"/>
      <c r="CF10" s="793"/>
      <c r="CG10" s="794"/>
      <c r="CH10" s="761"/>
      <c r="CI10" s="762"/>
      <c r="CJ10" s="763"/>
      <c r="CK10" s="830"/>
      <c r="CL10" s="830"/>
      <c r="CM10" s="830"/>
      <c r="CN10" s="761"/>
      <c r="CO10" s="815"/>
      <c r="CP10" s="816"/>
      <c r="CQ10" s="576"/>
      <c r="CR10" s="739"/>
      <c r="CS10" s="845"/>
      <c r="CT10" s="846"/>
      <c r="CU10" s="847"/>
      <c r="CV10" s="761"/>
      <c r="CW10" s="762"/>
      <c r="CX10" s="763"/>
      <c r="CY10" s="800"/>
      <c r="CZ10" s="801"/>
      <c r="DA10" s="801"/>
      <c r="DB10" s="576"/>
      <c r="DC10" s="761"/>
      <c r="DD10" s="762"/>
      <c r="DE10" s="763"/>
      <c r="DF10" s="822"/>
      <c r="DG10" s="823"/>
      <c r="DH10" s="824"/>
      <c r="DI10" s="860"/>
      <c r="DJ10" s="861"/>
      <c r="DK10" s="862"/>
      <c r="DL10" s="578"/>
      <c r="DM10" s="739"/>
      <c r="DN10" s="762"/>
      <c r="DO10" s="762"/>
      <c r="DP10" s="763"/>
      <c r="DQ10" s="761"/>
      <c r="DR10" s="762"/>
      <c r="DS10" s="763"/>
      <c r="DT10" s="761"/>
      <c r="DU10" s="781"/>
      <c r="DV10" s="782"/>
      <c r="DW10" s="808"/>
      <c r="DX10" s="576"/>
      <c r="DY10" s="794"/>
      <c r="DZ10" s="761"/>
      <c r="EA10" s="763"/>
      <c r="EB10" s="761"/>
      <c r="EC10" s="763"/>
      <c r="ED10" s="761"/>
      <c r="EE10" s="763"/>
      <c r="EF10" s="761"/>
      <c r="EG10" s="763"/>
      <c r="EH10" s="761"/>
      <c r="EI10" s="763"/>
      <c r="EJ10" s="576"/>
      <c r="EK10" s="739"/>
      <c r="EL10" s="762"/>
      <c r="EM10" s="816"/>
      <c r="EN10" s="800"/>
      <c r="EO10" s="802"/>
      <c r="EP10" s="745"/>
      <c r="EQ10" s="815"/>
      <c r="ER10" s="816"/>
      <c r="ES10" s="808"/>
      <c r="ET10" s="774"/>
      <c r="EU10" s="576"/>
      <c r="EV10" s="837"/>
      <c r="EW10" s="845"/>
      <c r="EX10" s="846"/>
      <c r="EY10" s="847"/>
      <c r="EZ10" s="845"/>
      <c r="FA10" s="846"/>
      <c r="FB10" s="847"/>
      <c r="FC10" s="745"/>
      <c r="FD10" s="815"/>
      <c r="FE10" s="816"/>
      <c r="FF10" s="574"/>
      <c r="FG10" s="739"/>
      <c r="FH10" s="761"/>
      <c r="FI10" s="781"/>
      <c r="FJ10" s="782"/>
      <c r="FK10" s="762"/>
      <c r="FL10" s="762"/>
      <c r="FM10" s="763"/>
      <c r="FN10" s="761"/>
      <c r="FO10" s="762"/>
      <c r="FP10" s="763"/>
      <c r="FQ10" s="574"/>
      <c r="FR10" s="761"/>
      <c r="FS10" s="815"/>
      <c r="FT10" s="816"/>
      <c r="FU10" s="845"/>
      <c r="FV10" s="846"/>
      <c r="FW10" s="847"/>
      <c r="FX10" s="761"/>
      <c r="FY10" s="762"/>
      <c r="FZ10" s="763"/>
      <c r="GA10" s="574"/>
      <c r="GB10" s="739"/>
      <c r="GC10" s="800"/>
      <c r="GD10" s="801"/>
      <c r="GE10" s="802"/>
      <c r="GF10" s="761"/>
      <c r="GG10" s="781"/>
      <c r="GH10" s="782"/>
      <c r="GI10" s="761"/>
      <c r="GJ10" s="762"/>
      <c r="GK10" s="763"/>
      <c r="GL10" s="574"/>
      <c r="GM10" s="761"/>
      <c r="GN10" s="816"/>
      <c r="GO10" s="761"/>
      <c r="GP10" s="763"/>
      <c r="GQ10" s="785"/>
      <c r="GR10" s="786"/>
      <c r="GS10" s="761"/>
      <c r="GT10" s="763"/>
      <c r="GU10" s="761"/>
      <c r="GV10" s="763"/>
      <c r="GW10" s="761"/>
      <c r="GX10" s="762"/>
    </row>
    <row r="11" spans="1:206" s="11" customFormat="1" ht="18" customHeight="1" thickBot="1">
      <c r="A11" s="740"/>
      <c r="B11" s="29" t="s">
        <v>283</v>
      </c>
      <c r="C11" s="189" t="s">
        <v>284</v>
      </c>
      <c r="D11" s="29" t="s">
        <v>283</v>
      </c>
      <c r="E11" s="11" t="s">
        <v>284</v>
      </c>
      <c r="F11" s="11" t="s">
        <v>283</v>
      </c>
      <c r="G11" s="11" t="s">
        <v>285</v>
      </c>
      <c r="H11" s="11" t="s">
        <v>284</v>
      </c>
      <c r="I11" s="11" t="s">
        <v>283</v>
      </c>
      <c r="J11" s="11" t="s">
        <v>285</v>
      </c>
      <c r="K11" s="11" t="s">
        <v>284</v>
      </c>
      <c r="L11" s="572"/>
      <c r="M11" s="11" t="s">
        <v>283</v>
      </c>
      <c r="N11" s="11" t="s">
        <v>285</v>
      </c>
      <c r="O11" s="11" t="s">
        <v>284</v>
      </c>
      <c r="P11" s="11" t="s">
        <v>283</v>
      </c>
      <c r="Q11" s="11" t="s">
        <v>285</v>
      </c>
      <c r="R11" s="11" t="s">
        <v>284</v>
      </c>
      <c r="S11" s="11" t="s">
        <v>283</v>
      </c>
      <c r="T11" s="13" t="s">
        <v>286</v>
      </c>
      <c r="U11" s="11" t="s">
        <v>284</v>
      </c>
      <c r="V11" s="576"/>
      <c r="W11" s="749"/>
      <c r="X11" s="29" t="s">
        <v>283</v>
      </c>
      <c r="Y11" s="11" t="s">
        <v>287</v>
      </c>
      <c r="Z11" s="11" t="s">
        <v>284</v>
      </c>
      <c r="AA11" s="11" t="s">
        <v>283</v>
      </c>
      <c r="AB11" s="11" t="s">
        <v>285</v>
      </c>
      <c r="AC11" s="11" t="s">
        <v>284</v>
      </c>
      <c r="AD11" s="11" t="s">
        <v>283</v>
      </c>
      <c r="AE11" s="11" t="s">
        <v>287</v>
      </c>
      <c r="AF11" s="11" t="s">
        <v>284</v>
      </c>
      <c r="AG11" s="11" t="s">
        <v>283</v>
      </c>
      <c r="AH11" s="11" t="s">
        <v>284</v>
      </c>
      <c r="AI11" s="572"/>
      <c r="AJ11" s="11" t="s">
        <v>283</v>
      </c>
      <c r="AK11" s="11" t="s">
        <v>284</v>
      </c>
      <c r="AL11" s="11" t="s">
        <v>283</v>
      </c>
      <c r="AM11" s="11" t="s">
        <v>284</v>
      </c>
      <c r="AN11" s="11" t="s">
        <v>283</v>
      </c>
      <c r="AO11" s="11" t="s">
        <v>284</v>
      </c>
      <c r="AP11" s="11" t="s">
        <v>283</v>
      </c>
      <c r="AQ11" s="11" t="s">
        <v>284</v>
      </c>
      <c r="AR11" s="11" t="s">
        <v>283</v>
      </c>
      <c r="AS11" s="11" t="s">
        <v>284</v>
      </c>
      <c r="AT11" s="576"/>
      <c r="AU11" s="740"/>
      <c r="AV11" s="29" t="s">
        <v>283</v>
      </c>
      <c r="AW11" s="11" t="s">
        <v>285</v>
      </c>
      <c r="AX11" s="11" t="s">
        <v>284</v>
      </c>
      <c r="AY11" s="11" t="s">
        <v>283</v>
      </c>
      <c r="AZ11" s="11" t="s">
        <v>285</v>
      </c>
      <c r="BA11" s="11" t="s">
        <v>284</v>
      </c>
      <c r="BB11" s="11" t="s">
        <v>283</v>
      </c>
      <c r="BC11" s="11" t="s">
        <v>285</v>
      </c>
      <c r="BD11" s="11" t="s">
        <v>284</v>
      </c>
      <c r="BE11" s="572"/>
      <c r="BF11" s="253" t="s">
        <v>283</v>
      </c>
      <c r="BG11" s="253" t="s">
        <v>285</v>
      </c>
      <c r="BH11" s="512" t="s">
        <v>284</v>
      </c>
      <c r="BI11" s="253" t="s">
        <v>283</v>
      </c>
      <c r="BJ11" s="253" t="s">
        <v>284</v>
      </c>
      <c r="BK11" s="253" t="s">
        <v>283</v>
      </c>
      <c r="BL11" s="253" t="s">
        <v>284</v>
      </c>
      <c r="BM11" s="253" t="s">
        <v>283</v>
      </c>
      <c r="BN11" s="253" t="s">
        <v>284</v>
      </c>
      <c r="BO11" s="253" t="s">
        <v>283</v>
      </c>
      <c r="BP11" s="253" t="s">
        <v>284</v>
      </c>
      <c r="BQ11" s="253" t="s">
        <v>283</v>
      </c>
      <c r="BR11" s="253" t="s">
        <v>285</v>
      </c>
      <c r="BS11" s="512" t="s">
        <v>284</v>
      </c>
      <c r="BT11" s="576"/>
      <c r="BU11" s="740"/>
      <c r="BV11" s="29" t="s">
        <v>283</v>
      </c>
      <c r="BW11" s="11" t="s">
        <v>284</v>
      </c>
      <c r="BX11" s="11" t="s">
        <v>283</v>
      </c>
      <c r="BY11" s="11" t="s">
        <v>285</v>
      </c>
      <c r="BZ11" s="11" t="s">
        <v>284</v>
      </c>
      <c r="CA11" s="11" t="s">
        <v>283</v>
      </c>
      <c r="CB11" s="11" t="s">
        <v>285</v>
      </c>
      <c r="CC11" s="11" t="s">
        <v>284</v>
      </c>
      <c r="CD11" s="11" t="s">
        <v>283</v>
      </c>
      <c r="CE11" s="576"/>
      <c r="CF11" s="11" t="s">
        <v>285</v>
      </c>
      <c r="CG11" s="11" t="s">
        <v>284</v>
      </c>
      <c r="CH11" s="11" t="s">
        <v>283</v>
      </c>
      <c r="CI11" s="11" t="s">
        <v>285</v>
      </c>
      <c r="CJ11" s="11" t="s">
        <v>284</v>
      </c>
      <c r="CK11" s="11" t="s">
        <v>283</v>
      </c>
      <c r="CL11" s="11" t="s">
        <v>285</v>
      </c>
      <c r="CM11" s="11" t="s">
        <v>284</v>
      </c>
      <c r="CN11" s="11" t="s">
        <v>283</v>
      </c>
      <c r="CO11" s="11" t="s">
        <v>285</v>
      </c>
      <c r="CP11" s="11" t="s">
        <v>284</v>
      </c>
      <c r="CQ11" s="576"/>
      <c r="CR11" s="740"/>
      <c r="CS11" s="11" t="s">
        <v>283</v>
      </c>
      <c r="CT11" s="11" t="s">
        <v>285</v>
      </c>
      <c r="CU11" s="13" t="s">
        <v>284</v>
      </c>
      <c r="CV11" s="11" t="s">
        <v>283</v>
      </c>
      <c r="CW11" s="11" t="s">
        <v>285</v>
      </c>
      <c r="CX11" s="13" t="s">
        <v>284</v>
      </c>
      <c r="CY11" s="11" t="s">
        <v>283</v>
      </c>
      <c r="CZ11" s="11" t="s">
        <v>286</v>
      </c>
      <c r="DA11" s="11" t="s">
        <v>284</v>
      </c>
      <c r="DB11" s="576"/>
      <c r="DC11" s="11" t="s">
        <v>283</v>
      </c>
      <c r="DD11" s="11" t="s">
        <v>286</v>
      </c>
      <c r="DE11" s="13" t="s">
        <v>284</v>
      </c>
      <c r="DF11" s="11" t="s">
        <v>283</v>
      </c>
      <c r="DG11" s="11" t="s">
        <v>287</v>
      </c>
      <c r="DH11" s="11" t="s">
        <v>284</v>
      </c>
      <c r="DI11" s="11" t="s">
        <v>283</v>
      </c>
      <c r="DJ11" s="11" t="s">
        <v>287</v>
      </c>
      <c r="DK11" s="11" t="s">
        <v>284</v>
      </c>
      <c r="DL11" s="576"/>
      <c r="DM11" s="740"/>
      <c r="DN11" s="29" t="s">
        <v>283</v>
      </c>
      <c r="DO11" s="11" t="s">
        <v>285</v>
      </c>
      <c r="DP11" s="11" t="s">
        <v>284</v>
      </c>
      <c r="DQ11" s="29" t="s">
        <v>283</v>
      </c>
      <c r="DR11" s="11" t="s">
        <v>285</v>
      </c>
      <c r="DS11" s="11" t="s">
        <v>284</v>
      </c>
      <c r="DT11" s="11" t="s">
        <v>283</v>
      </c>
      <c r="DU11" s="11" t="s">
        <v>287</v>
      </c>
      <c r="DV11" s="11" t="s">
        <v>284</v>
      </c>
      <c r="DW11" s="11" t="s">
        <v>283</v>
      </c>
      <c r="DX11" s="576"/>
      <c r="DY11" s="11" t="s">
        <v>284</v>
      </c>
      <c r="DZ11" s="11" t="s">
        <v>283</v>
      </c>
      <c r="EA11" s="11" t="s">
        <v>284</v>
      </c>
      <c r="EB11" s="11" t="s">
        <v>283</v>
      </c>
      <c r="EC11" s="11" t="s">
        <v>284</v>
      </c>
      <c r="ED11" s="11" t="s">
        <v>283</v>
      </c>
      <c r="EE11" s="11" t="s">
        <v>284</v>
      </c>
      <c r="EF11" s="11" t="s">
        <v>283</v>
      </c>
      <c r="EG11" s="11" t="s">
        <v>284</v>
      </c>
      <c r="EH11" s="11" t="s">
        <v>283</v>
      </c>
      <c r="EI11" s="11" t="s">
        <v>284</v>
      </c>
      <c r="EJ11" s="576"/>
      <c r="EK11" s="740"/>
      <c r="EL11" s="29" t="s">
        <v>283</v>
      </c>
      <c r="EM11" s="11" t="s">
        <v>284</v>
      </c>
      <c r="EN11" s="11" t="s">
        <v>283</v>
      </c>
      <c r="EO11" s="11" t="s">
        <v>284</v>
      </c>
      <c r="EP11" s="29" t="s">
        <v>283</v>
      </c>
      <c r="EQ11" s="11" t="s">
        <v>285</v>
      </c>
      <c r="ER11" s="11" t="s">
        <v>284</v>
      </c>
      <c r="ES11" s="29" t="s">
        <v>283</v>
      </c>
      <c r="ET11" s="11" t="s">
        <v>285</v>
      </c>
      <c r="EU11" s="576"/>
      <c r="EV11" s="11" t="s">
        <v>284</v>
      </c>
      <c r="EW11" s="29" t="s">
        <v>283</v>
      </c>
      <c r="EX11" s="11" t="s">
        <v>285</v>
      </c>
      <c r="EY11" s="11" t="s">
        <v>284</v>
      </c>
      <c r="EZ11" s="29" t="s">
        <v>283</v>
      </c>
      <c r="FA11" s="11" t="s">
        <v>285</v>
      </c>
      <c r="FB11" s="11" t="s">
        <v>284</v>
      </c>
      <c r="FC11" s="11" t="s">
        <v>283</v>
      </c>
      <c r="FD11" s="11" t="s">
        <v>286</v>
      </c>
      <c r="FE11" s="11" t="s">
        <v>284</v>
      </c>
      <c r="FF11" s="576"/>
      <c r="FG11" s="740"/>
      <c r="FH11" s="11" t="s">
        <v>283</v>
      </c>
      <c r="FI11" s="11" t="s">
        <v>287</v>
      </c>
      <c r="FJ11" s="11" t="s">
        <v>284</v>
      </c>
      <c r="FK11" s="29" t="s">
        <v>283</v>
      </c>
      <c r="FL11" s="11" t="s">
        <v>285</v>
      </c>
      <c r="FM11" s="11" t="s">
        <v>284</v>
      </c>
      <c r="FN11" s="29" t="s">
        <v>283</v>
      </c>
      <c r="FO11" s="11" t="s">
        <v>285</v>
      </c>
      <c r="FP11" s="11" t="s">
        <v>284</v>
      </c>
      <c r="FQ11" s="576"/>
      <c r="FR11" s="11" t="s">
        <v>283</v>
      </c>
      <c r="FS11" s="11" t="s">
        <v>285</v>
      </c>
      <c r="FT11" s="11" t="s">
        <v>284</v>
      </c>
      <c r="FU11" s="29" t="s">
        <v>283</v>
      </c>
      <c r="FV11" s="11" t="s">
        <v>285</v>
      </c>
      <c r="FW11" s="11" t="s">
        <v>284</v>
      </c>
      <c r="FX11" s="29" t="s">
        <v>283</v>
      </c>
      <c r="FY11" s="11" t="s">
        <v>285</v>
      </c>
      <c r="FZ11" s="11" t="s">
        <v>284</v>
      </c>
      <c r="GA11" s="576"/>
      <c r="GB11" s="740"/>
      <c r="GC11" s="29" t="s">
        <v>283</v>
      </c>
      <c r="GD11" s="11" t="s">
        <v>286</v>
      </c>
      <c r="GE11" s="11" t="s">
        <v>284</v>
      </c>
      <c r="GF11" s="11" t="s">
        <v>283</v>
      </c>
      <c r="GG11" s="11" t="s">
        <v>287</v>
      </c>
      <c r="GH11" s="11" t="s">
        <v>284</v>
      </c>
      <c r="GI11" s="29" t="s">
        <v>283</v>
      </c>
      <c r="GJ11" s="11" t="s">
        <v>285</v>
      </c>
      <c r="GK11" s="11" t="s">
        <v>284</v>
      </c>
      <c r="GL11" s="576"/>
      <c r="GM11" s="11" t="s">
        <v>283</v>
      </c>
      <c r="GN11" s="11" t="s">
        <v>284</v>
      </c>
      <c r="GO11" s="11" t="s">
        <v>283</v>
      </c>
      <c r="GP11" s="11" t="s">
        <v>284</v>
      </c>
      <c r="GQ11" s="253" t="s">
        <v>283</v>
      </c>
      <c r="GR11" s="253" t="s">
        <v>284</v>
      </c>
      <c r="GS11" s="11" t="s">
        <v>283</v>
      </c>
      <c r="GT11" s="11" t="s">
        <v>284</v>
      </c>
      <c r="GU11" s="11" t="s">
        <v>283</v>
      </c>
      <c r="GV11" s="11" t="s">
        <v>284</v>
      </c>
      <c r="GW11" s="11" t="s">
        <v>283</v>
      </c>
      <c r="GX11" s="13" t="s">
        <v>284</v>
      </c>
    </row>
    <row r="12" spans="1:206" ht="10.5" customHeight="1">
      <c r="A12" s="190"/>
      <c r="B12" s="191"/>
      <c r="C12" s="169" t="s">
        <v>288</v>
      </c>
      <c r="E12" s="17" t="s">
        <v>288</v>
      </c>
      <c r="H12" s="17" t="s">
        <v>288</v>
      </c>
      <c r="K12" s="17" t="s">
        <v>288</v>
      </c>
      <c r="L12" s="16"/>
      <c r="O12" s="17" t="s">
        <v>288</v>
      </c>
      <c r="R12" s="17" t="s">
        <v>288</v>
      </c>
      <c r="U12" s="17" t="s">
        <v>288</v>
      </c>
      <c r="W12" s="14"/>
      <c r="Z12" s="17" t="s">
        <v>288</v>
      </c>
      <c r="AC12" s="17" t="s">
        <v>288</v>
      </c>
      <c r="AF12" s="17" t="s">
        <v>288</v>
      </c>
      <c r="AH12" s="17" t="s">
        <v>288</v>
      </c>
      <c r="AI12" s="16"/>
      <c r="AK12" s="17" t="s">
        <v>288</v>
      </c>
      <c r="AM12" s="17" t="s">
        <v>288</v>
      </c>
      <c r="AO12" s="17" t="s">
        <v>288</v>
      </c>
      <c r="AQ12" s="17" t="s">
        <v>288</v>
      </c>
      <c r="AS12" s="17" t="s">
        <v>288</v>
      </c>
      <c r="AU12" s="14"/>
      <c r="AX12" s="17" t="s">
        <v>288</v>
      </c>
      <c r="BA12" s="17" t="s">
        <v>288</v>
      </c>
      <c r="BD12" s="17" t="s">
        <v>288</v>
      </c>
      <c r="BE12" s="16"/>
      <c r="BF12" s="259"/>
      <c r="BG12" s="259"/>
      <c r="BH12" s="586" t="s">
        <v>288</v>
      </c>
      <c r="BI12" s="586"/>
      <c r="BJ12" s="586" t="s">
        <v>288</v>
      </c>
      <c r="BK12" s="259"/>
      <c r="BL12" s="586" t="s">
        <v>288</v>
      </c>
      <c r="BM12" s="259"/>
      <c r="BN12" s="586" t="s">
        <v>288</v>
      </c>
      <c r="BO12" s="259"/>
      <c r="BP12" s="586" t="s">
        <v>288</v>
      </c>
      <c r="BQ12" s="259"/>
      <c r="BR12" s="259"/>
      <c r="BS12" s="586" t="s">
        <v>288</v>
      </c>
      <c r="BT12" s="17"/>
      <c r="BU12" s="14"/>
      <c r="BW12" s="17" t="s">
        <v>288</v>
      </c>
      <c r="BZ12" s="17" t="s">
        <v>288</v>
      </c>
      <c r="CC12" s="17" t="s">
        <v>288</v>
      </c>
      <c r="CE12" s="17"/>
      <c r="CG12" s="17" t="s">
        <v>288</v>
      </c>
      <c r="CJ12" s="17" t="s">
        <v>288</v>
      </c>
      <c r="CK12" s="17"/>
      <c r="CL12" s="17"/>
      <c r="CM12" s="17" t="s">
        <v>288</v>
      </c>
      <c r="CN12" s="17"/>
      <c r="CO12" s="17"/>
      <c r="CP12" s="17" t="s">
        <v>288</v>
      </c>
      <c r="CQ12" s="192"/>
      <c r="CR12" s="14"/>
      <c r="CS12" s="193"/>
      <c r="CT12" s="193"/>
      <c r="CU12" s="17" t="s">
        <v>288</v>
      </c>
      <c r="CV12" s="193"/>
      <c r="CW12" s="193"/>
      <c r="CX12" s="17" t="s">
        <v>288</v>
      </c>
      <c r="DA12" s="17" t="s">
        <v>288</v>
      </c>
      <c r="DB12" s="192"/>
      <c r="DC12" s="192"/>
      <c r="DD12" s="192"/>
      <c r="DE12" s="17" t="s">
        <v>288</v>
      </c>
      <c r="DH12" s="17" t="s">
        <v>288</v>
      </c>
      <c r="DI12" s="17"/>
      <c r="DJ12" s="17"/>
      <c r="DK12" s="17" t="s">
        <v>288</v>
      </c>
      <c r="DL12" s="192"/>
      <c r="DM12" s="14"/>
      <c r="DP12" s="17" t="s">
        <v>288</v>
      </c>
      <c r="DQ12" s="17"/>
      <c r="DR12" s="17"/>
      <c r="DS12" s="17" t="s">
        <v>288</v>
      </c>
      <c r="DV12" s="17" t="s">
        <v>288</v>
      </c>
      <c r="DY12" s="17" t="s">
        <v>288</v>
      </c>
      <c r="EA12" s="17" t="s">
        <v>288</v>
      </c>
      <c r="EC12" s="17" t="s">
        <v>288</v>
      </c>
      <c r="EE12" s="17" t="s">
        <v>288</v>
      </c>
      <c r="EG12" s="17" t="s">
        <v>288</v>
      </c>
      <c r="EI12" s="17" t="s">
        <v>288</v>
      </c>
      <c r="EK12" s="14"/>
      <c r="EM12" s="17" t="s">
        <v>288</v>
      </c>
      <c r="EO12" s="17" t="s">
        <v>288</v>
      </c>
      <c r="EP12" s="17"/>
      <c r="EQ12" s="17"/>
      <c r="ER12" s="17" t="s">
        <v>288</v>
      </c>
      <c r="ES12" s="17"/>
      <c r="ET12" s="17"/>
      <c r="EU12" s="192"/>
      <c r="EV12" s="17" t="s">
        <v>288</v>
      </c>
      <c r="EW12" s="17"/>
      <c r="EX12" s="17"/>
      <c r="EY12" s="17" t="s">
        <v>288</v>
      </c>
      <c r="EZ12" s="17"/>
      <c r="FA12" s="17"/>
      <c r="FB12" s="17" t="s">
        <v>288</v>
      </c>
      <c r="FC12" s="17"/>
      <c r="FD12" s="17"/>
      <c r="FE12" s="17" t="s">
        <v>288</v>
      </c>
      <c r="FF12" s="192"/>
      <c r="FG12" s="14"/>
      <c r="FH12" s="17"/>
      <c r="FI12" s="17"/>
      <c r="FJ12" s="17" t="s">
        <v>288</v>
      </c>
      <c r="FK12" s="17"/>
      <c r="FL12" s="17"/>
      <c r="FM12" s="17" t="s">
        <v>288</v>
      </c>
      <c r="FN12" s="17"/>
      <c r="FO12" s="17"/>
      <c r="FP12" s="17" t="s">
        <v>288</v>
      </c>
      <c r="FQ12" s="192"/>
      <c r="FR12" s="17"/>
      <c r="FS12" s="17"/>
      <c r="FT12" s="17" t="s">
        <v>288</v>
      </c>
      <c r="FU12" s="17"/>
      <c r="FV12" s="17"/>
      <c r="FW12" s="17" t="s">
        <v>288</v>
      </c>
      <c r="FX12" s="17"/>
      <c r="FY12" s="17"/>
      <c r="FZ12" s="17" t="s">
        <v>288</v>
      </c>
      <c r="GA12" s="192"/>
      <c r="GB12" s="14"/>
      <c r="GC12" s="17"/>
      <c r="GD12" s="17"/>
      <c r="GE12" s="17" t="s">
        <v>288</v>
      </c>
      <c r="GF12" s="17"/>
      <c r="GG12" s="17"/>
      <c r="GH12" s="17" t="s">
        <v>288</v>
      </c>
      <c r="GI12" s="17"/>
      <c r="GJ12" s="17"/>
      <c r="GK12" s="17" t="s">
        <v>288</v>
      </c>
      <c r="GL12" s="192"/>
      <c r="GN12" s="17" t="s">
        <v>288</v>
      </c>
      <c r="GP12" s="17" t="s">
        <v>288</v>
      </c>
      <c r="GQ12" s="260"/>
      <c r="GR12" s="260"/>
      <c r="GT12" s="17" t="s">
        <v>288</v>
      </c>
      <c r="GV12" s="17" t="s">
        <v>288</v>
      </c>
      <c r="GX12" s="17" t="s">
        <v>288</v>
      </c>
    </row>
    <row r="13" spans="1:206" ht="10.5" customHeight="1">
      <c r="A13" s="18" t="s">
        <v>381</v>
      </c>
      <c r="B13" s="453">
        <v>2026118</v>
      </c>
      <c r="C13" s="453">
        <v>36894978</v>
      </c>
      <c r="D13" s="454">
        <v>770751</v>
      </c>
      <c r="E13" s="454">
        <v>21005727</v>
      </c>
      <c r="F13" s="454">
        <v>586686</v>
      </c>
      <c r="G13" s="454">
        <v>1584608</v>
      </c>
      <c r="H13" s="454">
        <v>13242919</v>
      </c>
      <c r="I13" s="454">
        <v>21399</v>
      </c>
      <c r="J13" s="453">
        <v>340648</v>
      </c>
      <c r="K13" s="453">
        <v>6420948</v>
      </c>
      <c r="L13" s="20"/>
      <c r="M13" s="454">
        <v>457888</v>
      </c>
      <c r="N13" s="454">
        <v>945742</v>
      </c>
      <c r="O13" s="454">
        <v>4861501</v>
      </c>
      <c r="P13" s="454">
        <v>107399</v>
      </c>
      <c r="Q13" s="454">
        <v>298218</v>
      </c>
      <c r="R13" s="454">
        <v>1960470</v>
      </c>
      <c r="S13" s="454">
        <v>139916</v>
      </c>
      <c r="T13" s="453">
        <v>204954</v>
      </c>
      <c r="U13" s="453">
        <v>893301</v>
      </c>
      <c r="V13" s="194"/>
      <c r="W13" s="18" t="s">
        <v>381</v>
      </c>
      <c r="X13" s="453">
        <v>19185</v>
      </c>
      <c r="Y13" s="453">
        <v>292377</v>
      </c>
      <c r="Z13" s="453">
        <v>497072</v>
      </c>
      <c r="AA13" s="453">
        <v>53</v>
      </c>
      <c r="AB13" s="454">
        <v>340</v>
      </c>
      <c r="AC13" s="454">
        <v>2456</v>
      </c>
      <c r="AD13" s="454">
        <v>7</v>
      </c>
      <c r="AE13" s="454">
        <v>1006</v>
      </c>
      <c r="AF13" s="454">
        <v>218</v>
      </c>
      <c r="AG13" s="454">
        <v>18174</v>
      </c>
      <c r="AH13" s="453">
        <v>253302</v>
      </c>
      <c r="AI13" s="584"/>
      <c r="AJ13" s="454">
        <v>46</v>
      </c>
      <c r="AK13" s="454">
        <v>17355</v>
      </c>
      <c r="AL13" s="454">
        <v>2132</v>
      </c>
      <c r="AM13" s="454">
        <v>177906</v>
      </c>
      <c r="AN13" s="454">
        <v>39</v>
      </c>
      <c r="AO13" s="454">
        <v>1971</v>
      </c>
      <c r="AP13" s="454">
        <v>875</v>
      </c>
      <c r="AQ13" s="454">
        <v>72680</v>
      </c>
      <c r="AR13" s="453">
        <v>66</v>
      </c>
      <c r="AS13" s="453">
        <v>3107</v>
      </c>
      <c r="AT13" s="195"/>
      <c r="AU13" s="18" t="s">
        <v>381</v>
      </c>
      <c r="AV13" s="453">
        <v>22342</v>
      </c>
      <c r="AW13" s="453">
        <v>704705</v>
      </c>
      <c r="AX13" s="453">
        <v>5559083</v>
      </c>
      <c r="AY13" s="454">
        <v>6966</v>
      </c>
      <c r="AZ13" s="454">
        <v>212056</v>
      </c>
      <c r="BA13" s="454">
        <v>2091178</v>
      </c>
      <c r="BB13" s="454">
        <v>15376</v>
      </c>
      <c r="BC13" s="454">
        <v>492649</v>
      </c>
      <c r="BD13" s="454">
        <v>3467905</v>
      </c>
      <c r="BE13" s="584"/>
      <c r="BF13" s="585" t="s">
        <v>525</v>
      </c>
      <c r="BG13" s="585" t="s">
        <v>525</v>
      </c>
      <c r="BH13" s="585" t="s">
        <v>525</v>
      </c>
      <c r="BI13" s="585">
        <v>386</v>
      </c>
      <c r="BJ13" s="585">
        <v>269960</v>
      </c>
      <c r="BK13" s="585">
        <v>63</v>
      </c>
      <c r="BL13" s="585">
        <v>49008</v>
      </c>
      <c r="BM13" s="585">
        <v>323</v>
      </c>
      <c r="BN13" s="585">
        <v>220952</v>
      </c>
      <c r="BO13" s="585">
        <v>15</v>
      </c>
      <c r="BP13" s="585">
        <v>4500</v>
      </c>
      <c r="BQ13" s="585">
        <v>14</v>
      </c>
      <c r="BR13" s="585">
        <v>2071</v>
      </c>
      <c r="BS13" s="585">
        <v>9897</v>
      </c>
      <c r="BT13" s="195"/>
      <c r="BU13" s="18" t="s">
        <v>381</v>
      </c>
      <c r="BV13" s="453">
        <v>1255025</v>
      </c>
      <c r="BW13" s="453">
        <v>15846493</v>
      </c>
      <c r="BX13" s="453">
        <v>967068</v>
      </c>
      <c r="BY13" s="454">
        <v>2223020</v>
      </c>
      <c r="BZ13" s="454">
        <v>12825025</v>
      </c>
      <c r="CA13" s="454">
        <v>19736</v>
      </c>
      <c r="CB13" s="454">
        <v>287326</v>
      </c>
      <c r="CC13" s="454">
        <v>5137588</v>
      </c>
      <c r="CD13" s="454">
        <v>789069</v>
      </c>
      <c r="CE13" s="584"/>
      <c r="CF13" s="453">
        <v>1534397</v>
      </c>
      <c r="CG13" s="454">
        <v>6115008</v>
      </c>
      <c r="CH13" s="454">
        <v>158263</v>
      </c>
      <c r="CI13" s="454">
        <v>401297</v>
      </c>
      <c r="CJ13" s="454">
        <v>1572429</v>
      </c>
      <c r="CK13" s="454" t="s">
        <v>53</v>
      </c>
      <c r="CL13" s="454" t="s">
        <v>53</v>
      </c>
      <c r="CM13" s="454" t="s">
        <v>53</v>
      </c>
      <c r="CN13" s="454" t="s">
        <v>53</v>
      </c>
      <c r="CO13" s="453" t="s">
        <v>53</v>
      </c>
      <c r="CP13" s="453" t="s">
        <v>53</v>
      </c>
      <c r="CQ13" s="186"/>
      <c r="CR13" s="18" t="s">
        <v>381</v>
      </c>
      <c r="CS13" s="453" t="s">
        <v>53</v>
      </c>
      <c r="CT13" s="453" t="s">
        <v>53</v>
      </c>
      <c r="CU13" s="453" t="s">
        <v>53</v>
      </c>
      <c r="CV13" s="454" t="s">
        <v>53</v>
      </c>
      <c r="CW13" s="454" t="s">
        <v>53</v>
      </c>
      <c r="CX13" s="454" t="s">
        <v>53</v>
      </c>
      <c r="CY13" s="454">
        <v>255221</v>
      </c>
      <c r="CZ13" s="454">
        <v>402362</v>
      </c>
      <c r="DA13" s="454">
        <v>1100518</v>
      </c>
      <c r="DB13" s="584"/>
      <c r="DC13" s="453" t="s">
        <v>53</v>
      </c>
      <c r="DD13" s="454" t="s">
        <v>53</v>
      </c>
      <c r="DE13" s="454" t="s">
        <v>53</v>
      </c>
      <c r="DF13" s="454">
        <v>18256</v>
      </c>
      <c r="DG13" s="454">
        <v>259684</v>
      </c>
      <c r="DH13" s="454">
        <v>359054</v>
      </c>
      <c r="DI13" s="454" t="s">
        <v>53</v>
      </c>
      <c r="DJ13" s="454" t="s">
        <v>53</v>
      </c>
      <c r="DK13" s="454" t="s">
        <v>53</v>
      </c>
      <c r="DL13" s="195"/>
      <c r="DM13" s="18" t="s">
        <v>381</v>
      </c>
      <c r="DN13" s="453">
        <v>288</v>
      </c>
      <c r="DO13" s="453">
        <v>1117</v>
      </c>
      <c r="DP13" s="453">
        <v>7670</v>
      </c>
      <c r="DQ13" s="453" t="s">
        <v>53</v>
      </c>
      <c r="DR13" s="453" t="s">
        <v>53</v>
      </c>
      <c r="DS13" s="453" t="s">
        <v>53</v>
      </c>
      <c r="DT13" s="454">
        <v>1</v>
      </c>
      <c r="DU13" s="454">
        <v>45</v>
      </c>
      <c r="DV13" s="454">
        <v>5</v>
      </c>
      <c r="DW13" s="454">
        <v>25176</v>
      </c>
      <c r="DX13" s="20"/>
      <c r="DY13" s="454">
        <v>153211</v>
      </c>
      <c r="DZ13" s="453">
        <v>5</v>
      </c>
      <c r="EA13" s="453">
        <v>105</v>
      </c>
      <c r="EB13" s="454">
        <v>2936</v>
      </c>
      <c r="EC13" s="454">
        <v>202029</v>
      </c>
      <c r="ED13" s="454">
        <v>68</v>
      </c>
      <c r="EE13" s="454">
        <v>3912</v>
      </c>
      <c r="EF13" s="454">
        <v>1360</v>
      </c>
      <c r="EG13" s="454">
        <v>81470</v>
      </c>
      <c r="EH13" s="454">
        <v>170</v>
      </c>
      <c r="EI13" s="454">
        <v>6756</v>
      </c>
      <c r="EJ13" s="195"/>
      <c r="EK13" s="18" t="s">
        <v>381</v>
      </c>
      <c r="EL13" s="453">
        <v>1141</v>
      </c>
      <c r="EM13" s="453">
        <v>629438</v>
      </c>
      <c r="EN13" s="453">
        <v>1591</v>
      </c>
      <c r="EO13" s="453">
        <v>477300</v>
      </c>
      <c r="EP13" s="454" t="s">
        <v>53</v>
      </c>
      <c r="EQ13" s="454" t="s">
        <v>53</v>
      </c>
      <c r="ER13" s="454" t="s">
        <v>53</v>
      </c>
      <c r="ES13" s="454" t="s">
        <v>53</v>
      </c>
      <c r="ET13" s="454" t="s">
        <v>53</v>
      </c>
      <c r="EU13" s="20"/>
      <c r="EV13" s="453" t="s">
        <v>53</v>
      </c>
      <c r="EW13" s="453" t="s">
        <v>53</v>
      </c>
      <c r="EX13" s="454" t="s">
        <v>53</v>
      </c>
      <c r="EY13" s="454" t="s">
        <v>53</v>
      </c>
      <c r="EZ13" s="454" t="s">
        <v>53</v>
      </c>
      <c r="FA13" s="454" t="s">
        <v>53</v>
      </c>
      <c r="FB13" s="454" t="s">
        <v>53</v>
      </c>
      <c r="FC13" s="454" t="s">
        <v>53</v>
      </c>
      <c r="FD13" s="454" t="s">
        <v>53</v>
      </c>
      <c r="FE13" s="454" t="s">
        <v>53</v>
      </c>
      <c r="FF13" s="195"/>
      <c r="FG13" s="18" t="s">
        <v>381</v>
      </c>
      <c r="FH13" s="453" t="s">
        <v>53</v>
      </c>
      <c r="FI13" s="453" t="s">
        <v>53</v>
      </c>
      <c r="FJ13" s="453" t="s">
        <v>53</v>
      </c>
      <c r="FK13" s="454" t="s">
        <v>53</v>
      </c>
      <c r="FL13" s="454" t="s">
        <v>53</v>
      </c>
      <c r="FM13" s="454" t="s">
        <v>53</v>
      </c>
      <c r="FN13" s="454" t="s">
        <v>53</v>
      </c>
      <c r="FO13" s="454" t="s">
        <v>53</v>
      </c>
      <c r="FP13" s="454" t="s">
        <v>53</v>
      </c>
      <c r="FQ13" s="584"/>
      <c r="FR13" s="453" t="s">
        <v>53</v>
      </c>
      <c r="FS13" s="454" t="s">
        <v>53</v>
      </c>
      <c r="FT13" s="454" t="s">
        <v>53</v>
      </c>
      <c r="FU13" s="454" t="s">
        <v>53</v>
      </c>
      <c r="FV13" s="454" t="s">
        <v>53</v>
      </c>
      <c r="FW13" s="454" t="s">
        <v>53</v>
      </c>
      <c r="FX13" s="454" t="s">
        <v>53</v>
      </c>
      <c r="FY13" s="454" t="s">
        <v>53</v>
      </c>
      <c r="FZ13" s="454" t="s">
        <v>53</v>
      </c>
      <c r="GA13" s="195"/>
      <c r="GB13" s="18" t="s">
        <v>381</v>
      </c>
      <c r="GC13" s="453" t="s">
        <v>53</v>
      </c>
      <c r="GD13" s="453" t="s">
        <v>53</v>
      </c>
      <c r="GE13" s="453" t="s">
        <v>53</v>
      </c>
      <c r="GF13" s="453" t="s">
        <v>53</v>
      </c>
      <c r="GG13" s="454" t="s">
        <v>53</v>
      </c>
      <c r="GH13" s="454" t="s">
        <v>53</v>
      </c>
      <c r="GI13" s="454" t="s">
        <v>53</v>
      </c>
      <c r="GJ13" s="454" t="s">
        <v>53</v>
      </c>
      <c r="GK13" s="454" t="s">
        <v>53</v>
      </c>
      <c r="GL13" s="20"/>
      <c r="GM13" s="453">
        <v>224</v>
      </c>
      <c r="GN13" s="453">
        <v>29351</v>
      </c>
      <c r="GO13" s="454">
        <v>118</v>
      </c>
      <c r="GP13" s="454">
        <v>13408</v>
      </c>
      <c r="GQ13" s="587" t="s">
        <v>53</v>
      </c>
      <c r="GR13" s="587" t="s">
        <v>53</v>
      </c>
      <c r="GS13" s="454">
        <v>7988</v>
      </c>
      <c r="GT13" s="454">
        <v>592589</v>
      </c>
      <c r="GU13" s="454">
        <v>5399</v>
      </c>
      <c r="GV13" s="454">
        <v>415169</v>
      </c>
      <c r="GW13" s="454">
        <v>2589</v>
      </c>
      <c r="GX13" s="454">
        <v>177421</v>
      </c>
    </row>
    <row r="14" spans="1:206" ht="10.5" customHeight="1">
      <c r="A14" s="18"/>
      <c r="B14" s="453"/>
      <c r="C14" s="453"/>
      <c r="D14" s="454"/>
      <c r="E14" s="454"/>
      <c r="F14" s="454"/>
      <c r="G14" s="454"/>
      <c r="H14" s="454"/>
      <c r="I14" s="454"/>
      <c r="J14" s="454"/>
      <c r="K14" s="454"/>
      <c r="L14" s="20"/>
      <c r="M14" s="454"/>
      <c r="N14" s="454"/>
      <c r="O14" s="454"/>
      <c r="P14" s="454"/>
      <c r="Q14" s="454"/>
      <c r="R14" s="454"/>
      <c r="S14" s="454"/>
      <c r="T14" s="454"/>
      <c r="U14" s="454"/>
      <c r="V14" s="196"/>
      <c r="W14" s="18"/>
      <c r="X14" s="453"/>
      <c r="Y14" s="453"/>
      <c r="Z14" s="453"/>
      <c r="AA14" s="453"/>
      <c r="AB14" s="454"/>
      <c r="AC14" s="454"/>
      <c r="AD14" s="454"/>
      <c r="AE14" s="454"/>
      <c r="AF14" s="454"/>
      <c r="AG14" s="454"/>
      <c r="AH14" s="454"/>
      <c r="AI14" s="20"/>
      <c r="AJ14" s="454"/>
      <c r="AK14" s="454"/>
      <c r="AL14" s="454"/>
      <c r="AM14" s="454"/>
      <c r="AN14" s="454"/>
      <c r="AO14" s="454"/>
      <c r="AP14" s="454"/>
      <c r="AQ14" s="454"/>
      <c r="AR14" s="454"/>
      <c r="AS14" s="454"/>
      <c r="AU14" s="18"/>
      <c r="AV14" s="453"/>
      <c r="AW14" s="453"/>
      <c r="AX14" s="453"/>
      <c r="AY14" s="454"/>
      <c r="AZ14" s="454"/>
      <c r="BA14" s="454"/>
      <c r="BB14" s="454"/>
      <c r="BC14" s="454"/>
      <c r="BD14" s="454"/>
      <c r="BE14" s="20"/>
      <c r="BF14" s="585"/>
      <c r="BG14" s="585"/>
      <c r="BH14" s="585"/>
      <c r="BI14" s="585"/>
      <c r="BJ14" s="585"/>
      <c r="BK14" s="585"/>
      <c r="BL14" s="585"/>
      <c r="BM14" s="585"/>
      <c r="BN14" s="585"/>
      <c r="BO14" s="585"/>
      <c r="BP14" s="585"/>
      <c r="BQ14" s="585"/>
      <c r="BR14" s="585"/>
      <c r="BS14" s="585"/>
      <c r="BU14" s="18"/>
      <c r="BV14" s="453"/>
      <c r="BW14" s="453"/>
      <c r="BX14" s="453"/>
      <c r="BY14" s="454"/>
      <c r="BZ14" s="454"/>
      <c r="CA14" s="454"/>
      <c r="CB14" s="454"/>
      <c r="CC14" s="454"/>
      <c r="CD14" s="454"/>
      <c r="CE14" s="20"/>
      <c r="CF14" s="454"/>
      <c r="CG14" s="454"/>
      <c r="CH14" s="454"/>
      <c r="CI14" s="454"/>
      <c r="CJ14" s="454"/>
      <c r="CK14" s="454"/>
      <c r="CL14" s="454"/>
      <c r="CM14" s="454"/>
      <c r="CN14" s="454"/>
      <c r="CO14" s="454"/>
      <c r="CP14" s="454"/>
      <c r="CR14" s="18"/>
      <c r="CS14" s="453"/>
      <c r="CT14" s="453"/>
      <c r="CU14" s="453"/>
      <c r="CV14" s="454"/>
      <c r="CW14" s="454"/>
      <c r="CX14" s="454"/>
      <c r="CY14" s="454"/>
      <c r="CZ14" s="454"/>
      <c r="DA14" s="454"/>
      <c r="DB14" s="20"/>
      <c r="DC14" s="454"/>
      <c r="DD14" s="454"/>
      <c r="DE14" s="454"/>
      <c r="DF14" s="454"/>
      <c r="DG14" s="454"/>
      <c r="DH14" s="454"/>
      <c r="DI14" s="454"/>
      <c r="DJ14" s="454"/>
      <c r="DK14" s="454"/>
      <c r="DM14" s="18"/>
      <c r="DN14" s="453"/>
      <c r="DO14" s="453"/>
      <c r="DP14" s="453"/>
      <c r="DQ14" s="453"/>
      <c r="DR14" s="453"/>
      <c r="DS14" s="453"/>
      <c r="DT14" s="454"/>
      <c r="DU14" s="454"/>
      <c r="DV14" s="454"/>
      <c r="DW14" s="454"/>
      <c r="DX14" s="20"/>
      <c r="DY14" s="454"/>
      <c r="DZ14" s="454"/>
      <c r="EA14" s="454"/>
      <c r="EB14" s="454"/>
      <c r="EC14" s="454"/>
      <c r="ED14" s="454"/>
      <c r="EE14" s="454"/>
      <c r="EF14" s="454"/>
      <c r="EG14" s="454"/>
      <c r="EH14" s="454"/>
      <c r="EI14" s="454"/>
      <c r="EK14" s="18"/>
      <c r="EL14" s="453"/>
      <c r="EM14" s="453"/>
      <c r="EN14" s="453"/>
      <c r="EO14" s="453"/>
      <c r="EP14" s="454"/>
      <c r="EQ14" s="454"/>
      <c r="ER14" s="454"/>
      <c r="ES14" s="454"/>
      <c r="ET14" s="454"/>
      <c r="EU14" s="20"/>
      <c r="EV14" s="454"/>
      <c r="EW14" s="454"/>
      <c r="EX14" s="454"/>
      <c r="EY14" s="454"/>
      <c r="EZ14" s="454"/>
      <c r="FA14" s="454"/>
      <c r="FB14" s="454"/>
      <c r="FC14" s="454"/>
      <c r="FD14" s="454"/>
      <c r="FE14" s="454"/>
      <c r="FG14" s="18"/>
      <c r="FH14" s="453"/>
      <c r="FI14" s="453"/>
      <c r="FJ14" s="453"/>
      <c r="FK14" s="454"/>
      <c r="FL14" s="454"/>
      <c r="FM14" s="454"/>
      <c r="FN14" s="454"/>
      <c r="FO14" s="454"/>
      <c r="FP14" s="454"/>
      <c r="FQ14" s="20"/>
      <c r="FR14" s="454"/>
      <c r="FS14" s="454"/>
      <c r="FT14" s="454"/>
      <c r="FU14" s="454"/>
      <c r="FV14" s="454"/>
      <c r="FW14" s="454"/>
      <c r="FX14" s="454"/>
      <c r="FY14" s="454"/>
      <c r="FZ14" s="454"/>
      <c r="GB14" s="18"/>
      <c r="GC14" s="453"/>
      <c r="GD14" s="453"/>
      <c r="GE14" s="453"/>
      <c r="GF14" s="453"/>
      <c r="GG14" s="454"/>
      <c r="GH14" s="454"/>
      <c r="GI14" s="454"/>
      <c r="GJ14" s="454"/>
      <c r="GK14" s="454"/>
      <c r="GL14" s="20"/>
      <c r="GM14" s="454"/>
      <c r="GN14" s="454"/>
      <c r="GO14" s="454"/>
      <c r="GP14" s="454"/>
      <c r="GQ14" s="454"/>
      <c r="GR14" s="454"/>
      <c r="GS14" s="454"/>
      <c r="GT14" s="454"/>
      <c r="GU14" s="454"/>
      <c r="GV14" s="454"/>
      <c r="GW14" s="454"/>
      <c r="GX14" s="454"/>
    </row>
    <row r="15" spans="1:206" ht="10.5" customHeight="1">
      <c r="A15" s="18" t="s">
        <v>383</v>
      </c>
      <c r="B15" s="453">
        <v>1951044</v>
      </c>
      <c r="C15" s="453">
        <v>34802262</v>
      </c>
      <c r="D15" s="453">
        <v>744387</v>
      </c>
      <c r="E15" s="453">
        <v>19998834</v>
      </c>
      <c r="F15" s="453">
        <v>551518</v>
      </c>
      <c r="G15" s="453">
        <v>1448670</v>
      </c>
      <c r="H15" s="453">
        <v>12410391</v>
      </c>
      <c r="I15" s="453">
        <v>19324</v>
      </c>
      <c r="J15" s="453">
        <v>301028</v>
      </c>
      <c r="K15" s="453">
        <v>6079332</v>
      </c>
      <c r="L15" s="584"/>
      <c r="M15" s="453">
        <v>430999</v>
      </c>
      <c r="N15" s="453">
        <v>872920</v>
      </c>
      <c r="O15" s="453">
        <v>4497066</v>
      </c>
      <c r="P15" s="453">
        <v>101195</v>
      </c>
      <c r="Q15" s="453">
        <v>274722</v>
      </c>
      <c r="R15" s="453">
        <v>1833993</v>
      </c>
      <c r="S15" s="453">
        <v>150572</v>
      </c>
      <c r="T15" s="453">
        <v>214214</v>
      </c>
      <c r="U15" s="453">
        <v>976383</v>
      </c>
      <c r="V15" s="194"/>
      <c r="W15" s="18" t="s">
        <v>383</v>
      </c>
      <c r="X15" s="453">
        <v>17313</v>
      </c>
      <c r="Y15" s="453">
        <v>257279</v>
      </c>
      <c r="Z15" s="453">
        <v>444168</v>
      </c>
      <c r="AA15" s="453">
        <v>28</v>
      </c>
      <c r="AB15" s="453">
        <v>265</v>
      </c>
      <c r="AC15" s="453">
        <v>1865</v>
      </c>
      <c r="AD15" s="453">
        <v>3</v>
      </c>
      <c r="AE15" s="453">
        <v>50</v>
      </c>
      <c r="AF15" s="453">
        <v>6</v>
      </c>
      <c r="AG15" s="453">
        <v>17611</v>
      </c>
      <c r="AH15" s="453">
        <v>254583</v>
      </c>
      <c r="AI15" s="584"/>
      <c r="AJ15" s="453">
        <v>49</v>
      </c>
      <c r="AK15" s="453">
        <v>17190</v>
      </c>
      <c r="AL15" s="453">
        <v>2058</v>
      </c>
      <c r="AM15" s="453">
        <v>174885</v>
      </c>
      <c r="AN15" s="453">
        <v>36</v>
      </c>
      <c r="AO15" s="453">
        <v>1010</v>
      </c>
      <c r="AP15" s="453">
        <v>838</v>
      </c>
      <c r="AQ15" s="453">
        <v>79871</v>
      </c>
      <c r="AR15" s="453">
        <v>62</v>
      </c>
      <c r="AS15" s="453">
        <v>2493</v>
      </c>
      <c r="AT15" s="195"/>
      <c r="AU15" s="18" t="s">
        <v>383</v>
      </c>
      <c r="AV15" s="453">
        <v>21215</v>
      </c>
      <c r="AW15" s="453">
        <v>680589</v>
      </c>
      <c r="AX15" s="453">
        <v>5370452</v>
      </c>
      <c r="AY15" s="453">
        <v>6977</v>
      </c>
      <c r="AZ15" s="453">
        <v>213786</v>
      </c>
      <c r="BA15" s="453">
        <v>2106275</v>
      </c>
      <c r="BB15" s="453">
        <v>14238</v>
      </c>
      <c r="BC15" s="453">
        <v>466803</v>
      </c>
      <c r="BD15" s="453">
        <v>3264178</v>
      </c>
      <c r="BE15" s="584"/>
      <c r="BF15" s="453" t="s">
        <v>525</v>
      </c>
      <c r="BG15" s="453" t="s">
        <v>525</v>
      </c>
      <c r="BH15" s="453" t="s">
        <v>525</v>
      </c>
      <c r="BI15" s="453">
        <v>380</v>
      </c>
      <c r="BJ15" s="453">
        <v>256276</v>
      </c>
      <c r="BK15" s="453">
        <v>89</v>
      </c>
      <c r="BL15" s="453">
        <v>65624</v>
      </c>
      <c r="BM15" s="453">
        <v>291</v>
      </c>
      <c r="BN15" s="453">
        <v>190653</v>
      </c>
      <c r="BO15" s="453">
        <v>10</v>
      </c>
      <c r="BP15" s="453">
        <v>3000</v>
      </c>
      <c r="BQ15" s="453">
        <v>7</v>
      </c>
      <c r="BR15" s="453">
        <v>1218</v>
      </c>
      <c r="BS15" s="453">
        <v>6259</v>
      </c>
      <c r="BT15" s="195"/>
      <c r="BU15" s="18" t="s">
        <v>383</v>
      </c>
      <c r="BV15" s="453">
        <v>1206368</v>
      </c>
      <c r="BW15" s="453">
        <v>14772141</v>
      </c>
      <c r="BX15" s="453">
        <v>904082</v>
      </c>
      <c r="BY15" s="453">
        <v>2024097</v>
      </c>
      <c r="BZ15" s="453">
        <v>11811806</v>
      </c>
      <c r="CA15" s="453">
        <v>18031</v>
      </c>
      <c r="CB15" s="453">
        <v>251419</v>
      </c>
      <c r="CC15" s="453">
        <v>4693927</v>
      </c>
      <c r="CD15" s="453">
        <v>738856</v>
      </c>
      <c r="CE15" s="584"/>
      <c r="CF15" s="453">
        <v>1403584</v>
      </c>
      <c r="CG15" s="453">
        <v>5658026</v>
      </c>
      <c r="CH15" s="453">
        <v>147195</v>
      </c>
      <c r="CI15" s="453">
        <v>369094</v>
      </c>
      <c r="CJ15" s="453">
        <v>1459852</v>
      </c>
      <c r="CK15" s="453" t="s">
        <v>53</v>
      </c>
      <c r="CL15" s="453" t="s">
        <v>53</v>
      </c>
      <c r="CM15" s="453" t="s">
        <v>53</v>
      </c>
      <c r="CN15" s="453" t="s">
        <v>53</v>
      </c>
      <c r="CO15" s="453" t="s">
        <v>53</v>
      </c>
      <c r="CP15" s="453" t="s">
        <v>53</v>
      </c>
      <c r="CQ15" s="186"/>
      <c r="CR15" s="18" t="s">
        <v>383</v>
      </c>
      <c r="CS15" s="453" t="s">
        <v>53</v>
      </c>
      <c r="CT15" s="453" t="s">
        <v>53</v>
      </c>
      <c r="CU15" s="453" t="s">
        <v>53</v>
      </c>
      <c r="CV15" s="453" t="s">
        <v>53</v>
      </c>
      <c r="CW15" s="453" t="s">
        <v>53</v>
      </c>
      <c r="CX15" s="453" t="s">
        <v>53</v>
      </c>
      <c r="CY15" s="453">
        <v>271498</v>
      </c>
      <c r="CZ15" s="453">
        <v>419800</v>
      </c>
      <c r="DA15" s="453">
        <v>1189511</v>
      </c>
      <c r="DB15" s="584"/>
      <c r="DC15" s="453" t="s">
        <v>53</v>
      </c>
      <c r="DD15" s="453" t="s">
        <v>53</v>
      </c>
      <c r="DE15" s="453" t="s">
        <v>53</v>
      </c>
      <c r="DF15" s="453">
        <v>16578</v>
      </c>
      <c r="DG15" s="453">
        <v>226178</v>
      </c>
      <c r="DH15" s="453">
        <v>312021</v>
      </c>
      <c r="DI15" s="453" t="s">
        <v>53</v>
      </c>
      <c r="DJ15" s="453" t="s">
        <v>53</v>
      </c>
      <c r="DK15" s="453" t="s">
        <v>53</v>
      </c>
      <c r="DL15" s="195"/>
      <c r="DM15" s="18" t="s">
        <v>383</v>
      </c>
      <c r="DN15" s="453">
        <v>248</v>
      </c>
      <c r="DO15" s="453">
        <v>1026</v>
      </c>
      <c r="DP15" s="453">
        <v>7005</v>
      </c>
      <c r="DQ15" s="453" t="s">
        <v>53</v>
      </c>
      <c r="DR15" s="453" t="s">
        <v>53</v>
      </c>
      <c r="DS15" s="453" t="s">
        <v>53</v>
      </c>
      <c r="DT15" s="453" t="s">
        <v>191</v>
      </c>
      <c r="DU15" s="453" t="s">
        <v>191</v>
      </c>
      <c r="DV15" s="453" t="s">
        <v>191</v>
      </c>
      <c r="DW15" s="453">
        <v>23829</v>
      </c>
      <c r="DX15" s="584"/>
      <c r="DY15" s="453">
        <v>142408</v>
      </c>
      <c r="DZ15" s="453">
        <v>2</v>
      </c>
      <c r="EA15" s="453">
        <v>23</v>
      </c>
      <c r="EB15" s="453">
        <v>2706</v>
      </c>
      <c r="EC15" s="453">
        <v>192563</v>
      </c>
      <c r="ED15" s="453">
        <v>67</v>
      </c>
      <c r="EE15" s="453">
        <v>3049</v>
      </c>
      <c r="EF15" s="453">
        <v>1242</v>
      </c>
      <c r="EG15" s="453">
        <v>92238</v>
      </c>
      <c r="EH15" s="453">
        <v>119</v>
      </c>
      <c r="EI15" s="453">
        <v>4631</v>
      </c>
      <c r="EJ15" s="195"/>
      <c r="EK15" s="18" t="s">
        <v>383</v>
      </c>
      <c r="EL15" s="453">
        <v>1027</v>
      </c>
      <c r="EM15" s="453">
        <v>552488</v>
      </c>
      <c r="EN15" s="453">
        <v>1548</v>
      </c>
      <c r="EO15" s="453">
        <v>464400</v>
      </c>
      <c r="EP15" s="453" t="s">
        <v>53</v>
      </c>
      <c r="EQ15" s="453" t="s">
        <v>53</v>
      </c>
      <c r="ER15" s="453" t="s">
        <v>53</v>
      </c>
      <c r="ES15" s="453" t="s">
        <v>53</v>
      </c>
      <c r="ET15" s="453" t="s">
        <v>53</v>
      </c>
      <c r="EU15" s="584"/>
      <c r="EV15" s="453" t="s">
        <v>53</v>
      </c>
      <c r="EW15" s="453" t="s">
        <v>53</v>
      </c>
      <c r="EX15" s="453" t="s">
        <v>53</v>
      </c>
      <c r="EY15" s="453" t="s">
        <v>53</v>
      </c>
      <c r="EZ15" s="453" t="s">
        <v>53</v>
      </c>
      <c r="FA15" s="453" t="s">
        <v>53</v>
      </c>
      <c r="FB15" s="453" t="s">
        <v>53</v>
      </c>
      <c r="FC15" s="453" t="s">
        <v>53</v>
      </c>
      <c r="FD15" s="453" t="s">
        <v>53</v>
      </c>
      <c r="FE15" s="453" t="s">
        <v>53</v>
      </c>
      <c r="FF15" s="195"/>
      <c r="FG15" s="18" t="s">
        <v>383</v>
      </c>
      <c r="FH15" s="453" t="s">
        <v>53</v>
      </c>
      <c r="FI15" s="453" t="s">
        <v>53</v>
      </c>
      <c r="FJ15" s="453" t="s">
        <v>53</v>
      </c>
      <c r="FK15" s="453" t="s">
        <v>53</v>
      </c>
      <c r="FL15" s="453" t="s">
        <v>53</v>
      </c>
      <c r="FM15" s="453" t="s">
        <v>53</v>
      </c>
      <c r="FN15" s="453" t="s">
        <v>53</v>
      </c>
      <c r="FO15" s="453" t="s">
        <v>53</v>
      </c>
      <c r="FP15" s="453" t="s">
        <v>53</v>
      </c>
      <c r="FQ15" s="584"/>
      <c r="FR15" s="453" t="s">
        <v>53</v>
      </c>
      <c r="FS15" s="453" t="s">
        <v>53</v>
      </c>
      <c r="FT15" s="453" t="s">
        <v>53</v>
      </c>
      <c r="FU15" s="453" t="s">
        <v>53</v>
      </c>
      <c r="FV15" s="453" t="s">
        <v>53</v>
      </c>
      <c r="FW15" s="453" t="s">
        <v>53</v>
      </c>
      <c r="FX15" s="453" t="s">
        <v>53</v>
      </c>
      <c r="FY15" s="453" t="s">
        <v>53</v>
      </c>
      <c r="FZ15" s="453" t="s">
        <v>53</v>
      </c>
      <c r="GA15" s="195"/>
      <c r="GB15" s="18" t="s">
        <v>383</v>
      </c>
      <c r="GC15" s="453" t="s">
        <v>53</v>
      </c>
      <c r="GD15" s="453" t="s">
        <v>53</v>
      </c>
      <c r="GE15" s="453" t="s">
        <v>53</v>
      </c>
      <c r="GF15" s="453" t="s">
        <v>53</v>
      </c>
      <c r="GG15" s="453" t="s">
        <v>53</v>
      </c>
      <c r="GH15" s="453" t="s">
        <v>53</v>
      </c>
      <c r="GI15" s="453" t="s">
        <v>53</v>
      </c>
      <c r="GJ15" s="453" t="s">
        <v>53</v>
      </c>
      <c r="GK15" s="453" t="s">
        <v>53</v>
      </c>
      <c r="GL15" s="584"/>
      <c r="GM15" s="453">
        <v>198</v>
      </c>
      <c r="GN15" s="453">
        <v>20130</v>
      </c>
      <c r="GO15" s="453">
        <v>91</v>
      </c>
      <c r="GP15" s="453">
        <v>11158</v>
      </c>
      <c r="GQ15" s="454" t="s">
        <v>53</v>
      </c>
      <c r="GR15" s="454" t="s">
        <v>53</v>
      </c>
      <c r="GS15" s="453">
        <v>7417</v>
      </c>
      <c r="GT15" s="453">
        <v>582027</v>
      </c>
      <c r="GU15" s="453">
        <v>5065</v>
      </c>
      <c r="GV15" s="453">
        <v>391636</v>
      </c>
      <c r="GW15" s="453">
        <v>2352</v>
      </c>
      <c r="GX15" s="453">
        <v>190391</v>
      </c>
    </row>
    <row r="16" spans="1:206" ht="10.5" customHeight="1">
      <c r="A16" s="18"/>
      <c r="B16" s="453"/>
      <c r="C16" s="453"/>
      <c r="D16" s="454"/>
      <c r="E16" s="454"/>
      <c r="F16" s="454"/>
      <c r="G16" s="454"/>
      <c r="H16" s="454"/>
      <c r="I16" s="454"/>
      <c r="J16" s="454"/>
      <c r="K16" s="454"/>
      <c r="L16" s="584"/>
      <c r="M16" s="454"/>
      <c r="N16" s="454"/>
      <c r="O16" s="454"/>
      <c r="P16" s="454"/>
      <c r="Q16" s="454"/>
      <c r="R16" s="454"/>
      <c r="S16" s="454"/>
      <c r="T16" s="454"/>
      <c r="U16" s="454"/>
      <c r="V16" s="196"/>
      <c r="W16" s="18"/>
      <c r="X16" s="453"/>
      <c r="Y16" s="453"/>
      <c r="Z16" s="453"/>
      <c r="AA16" s="453"/>
      <c r="AB16" s="454"/>
      <c r="AC16" s="454"/>
      <c r="AD16" s="454"/>
      <c r="AE16" s="454"/>
      <c r="AF16" s="454"/>
      <c r="AG16" s="454"/>
      <c r="AH16" s="454"/>
      <c r="AI16" s="20"/>
      <c r="AJ16" s="453"/>
      <c r="AK16" s="454"/>
      <c r="AL16" s="454"/>
      <c r="AM16" s="454"/>
      <c r="AN16" s="454"/>
      <c r="AO16" s="454"/>
      <c r="AP16" s="454"/>
      <c r="AQ16" s="454"/>
      <c r="AR16" s="454"/>
      <c r="AS16" s="454"/>
      <c r="AU16" s="18"/>
      <c r="AV16" s="453"/>
      <c r="AW16" s="453"/>
      <c r="AX16" s="453"/>
      <c r="AY16" s="454"/>
      <c r="AZ16" s="454"/>
      <c r="BA16" s="454"/>
      <c r="BB16" s="454"/>
      <c r="BC16" s="454"/>
      <c r="BD16" s="454"/>
      <c r="BE16" s="20"/>
      <c r="BF16" s="453"/>
      <c r="BG16" s="453"/>
      <c r="BH16" s="453"/>
      <c r="BI16" s="453"/>
      <c r="BJ16" s="453"/>
      <c r="BK16" s="453"/>
      <c r="BL16" s="453"/>
      <c r="BM16" s="453"/>
      <c r="BN16" s="453"/>
      <c r="BO16" s="453"/>
      <c r="BP16" s="453"/>
      <c r="BQ16" s="453"/>
      <c r="BR16" s="453"/>
      <c r="BS16" s="453"/>
      <c r="BU16" s="18"/>
      <c r="BV16" s="453"/>
      <c r="BW16" s="453"/>
      <c r="BX16" s="453"/>
      <c r="BY16" s="454"/>
      <c r="BZ16" s="454"/>
      <c r="CA16" s="454"/>
      <c r="CB16" s="454"/>
      <c r="CC16" s="454"/>
      <c r="CD16" s="454"/>
      <c r="CE16" s="20"/>
      <c r="CF16" s="454"/>
      <c r="CG16" s="453"/>
      <c r="CH16" s="454"/>
      <c r="CI16" s="454"/>
      <c r="CJ16" s="454"/>
      <c r="CK16" s="454"/>
      <c r="CL16" s="454"/>
      <c r="CM16" s="454"/>
      <c r="CN16" s="454"/>
      <c r="CO16" s="454"/>
      <c r="CP16" s="454"/>
      <c r="CR16" s="18"/>
      <c r="CS16" s="453"/>
      <c r="CT16" s="453"/>
      <c r="CU16" s="453"/>
      <c r="CV16" s="454"/>
      <c r="CW16" s="454"/>
      <c r="CX16" s="454"/>
      <c r="CY16" s="454"/>
      <c r="CZ16" s="454"/>
      <c r="DA16" s="454"/>
      <c r="DB16" s="20"/>
      <c r="DC16" s="454"/>
      <c r="DD16" s="453"/>
      <c r="DE16" s="454"/>
      <c r="DF16" s="454"/>
      <c r="DG16" s="454"/>
      <c r="DH16" s="454"/>
      <c r="DI16" s="454"/>
      <c r="DJ16" s="454"/>
      <c r="DK16" s="454"/>
      <c r="DM16" s="18"/>
      <c r="DN16" s="453"/>
      <c r="DO16" s="453"/>
      <c r="DP16" s="453"/>
      <c r="DQ16" s="453"/>
      <c r="DR16" s="453"/>
      <c r="DS16" s="453"/>
      <c r="DT16" s="454"/>
      <c r="DU16" s="454"/>
      <c r="DV16" s="454"/>
      <c r="DW16" s="454"/>
      <c r="DX16" s="20"/>
      <c r="DY16" s="454"/>
      <c r="DZ16" s="454"/>
      <c r="EA16" s="454"/>
      <c r="EB16" s="453"/>
      <c r="EC16" s="454"/>
      <c r="ED16" s="454"/>
      <c r="EE16" s="454"/>
      <c r="EF16" s="454"/>
      <c r="EG16" s="454"/>
      <c r="EH16" s="454"/>
      <c r="EI16" s="454"/>
      <c r="EK16" s="18"/>
      <c r="EL16" s="453"/>
      <c r="EM16" s="453"/>
      <c r="EN16" s="453"/>
      <c r="EO16" s="453"/>
      <c r="EP16" s="454"/>
      <c r="EQ16" s="454"/>
      <c r="ER16" s="454"/>
      <c r="ES16" s="454"/>
      <c r="ET16" s="454"/>
      <c r="EU16" s="20"/>
      <c r="EV16" s="454"/>
      <c r="EW16" s="454"/>
      <c r="EX16" s="453"/>
      <c r="EY16" s="454"/>
      <c r="EZ16" s="454"/>
      <c r="FA16" s="454"/>
      <c r="FB16" s="454"/>
      <c r="FC16" s="454"/>
      <c r="FD16" s="454"/>
      <c r="FE16" s="454"/>
      <c r="FG16" s="18"/>
      <c r="FH16" s="453"/>
      <c r="FI16" s="453"/>
      <c r="FJ16" s="453"/>
      <c r="FK16" s="454"/>
      <c r="FL16" s="454"/>
      <c r="FM16" s="454"/>
      <c r="FN16" s="454"/>
      <c r="FO16" s="454"/>
      <c r="FP16" s="454"/>
      <c r="FQ16" s="20"/>
      <c r="FR16" s="454"/>
      <c r="FS16" s="453"/>
      <c r="FT16" s="454"/>
      <c r="FU16" s="454"/>
      <c r="FV16" s="454"/>
      <c r="FW16" s="454"/>
      <c r="FX16" s="454"/>
      <c r="FY16" s="454"/>
      <c r="FZ16" s="454"/>
      <c r="GB16" s="18"/>
      <c r="GC16" s="453"/>
      <c r="GD16" s="453"/>
      <c r="GE16" s="453"/>
      <c r="GF16" s="453"/>
      <c r="GG16" s="454"/>
      <c r="GH16" s="454"/>
      <c r="GI16" s="454"/>
      <c r="GJ16" s="454"/>
      <c r="GK16" s="454"/>
      <c r="GL16" s="20"/>
      <c r="GM16" s="454"/>
      <c r="GN16" s="454"/>
      <c r="GO16" s="453"/>
      <c r="GP16" s="454"/>
      <c r="GQ16" s="454"/>
      <c r="GR16" s="454"/>
      <c r="GS16" s="454"/>
      <c r="GT16" s="454"/>
      <c r="GU16" s="454"/>
      <c r="GV16" s="454"/>
      <c r="GW16" s="454"/>
      <c r="GX16" s="454"/>
    </row>
    <row r="17" spans="1:206" ht="10.5" customHeight="1">
      <c r="A17" s="18" t="s">
        <v>567</v>
      </c>
      <c r="B17" s="453">
        <v>1876847</v>
      </c>
      <c r="C17" s="453">
        <v>31560619</v>
      </c>
      <c r="D17" s="454">
        <v>708399</v>
      </c>
      <c r="E17" s="454">
        <v>17482085</v>
      </c>
      <c r="F17" s="454">
        <v>515967</v>
      </c>
      <c r="G17" s="454">
        <v>1307727</v>
      </c>
      <c r="H17" s="454">
        <v>11316177</v>
      </c>
      <c r="I17" s="454">
        <v>17361</v>
      </c>
      <c r="J17" s="453">
        <v>263293</v>
      </c>
      <c r="K17" s="453">
        <v>5433538</v>
      </c>
      <c r="L17" s="20"/>
      <c r="M17" s="454">
        <v>403101</v>
      </c>
      <c r="N17" s="454">
        <v>788274</v>
      </c>
      <c r="O17" s="454">
        <v>4123511</v>
      </c>
      <c r="P17" s="454">
        <v>95505</v>
      </c>
      <c r="Q17" s="454">
        <v>256160</v>
      </c>
      <c r="R17" s="454">
        <v>1759127</v>
      </c>
      <c r="S17" s="454">
        <v>156332</v>
      </c>
      <c r="T17" s="453">
        <v>218665</v>
      </c>
      <c r="U17" s="453">
        <v>1075764</v>
      </c>
      <c r="V17" s="194"/>
      <c r="W17" s="18" t="s">
        <v>567</v>
      </c>
      <c r="X17" s="453">
        <v>15338</v>
      </c>
      <c r="Y17" s="453">
        <v>222572</v>
      </c>
      <c r="Z17" s="453">
        <v>387906</v>
      </c>
      <c r="AA17" s="453">
        <v>30</v>
      </c>
      <c r="AB17" s="454">
        <v>243</v>
      </c>
      <c r="AC17" s="454">
        <v>1704</v>
      </c>
      <c r="AD17" s="454">
        <v>1</v>
      </c>
      <c r="AE17" s="454">
        <v>73</v>
      </c>
      <c r="AF17" s="454">
        <v>8</v>
      </c>
      <c r="AG17" s="454">
        <v>16631</v>
      </c>
      <c r="AH17" s="453">
        <v>260892</v>
      </c>
      <c r="AI17" s="584"/>
      <c r="AJ17" s="454">
        <v>34</v>
      </c>
      <c r="AK17" s="454">
        <v>14642</v>
      </c>
      <c r="AL17" s="454">
        <v>1751</v>
      </c>
      <c r="AM17" s="454">
        <v>154725</v>
      </c>
      <c r="AN17" s="454">
        <v>25</v>
      </c>
      <c r="AO17" s="454">
        <v>2197</v>
      </c>
      <c r="AP17" s="454">
        <v>630</v>
      </c>
      <c r="AQ17" s="454">
        <v>61744</v>
      </c>
      <c r="AR17" s="453">
        <v>73</v>
      </c>
      <c r="AS17" s="453">
        <v>2526</v>
      </c>
      <c r="AT17" s="195"/>
      <c r="AU17" s="18" t="s">
        <v>567</v>
      </c>
      <c r="AV17" s="453">
        <v>16604</v>
      </c>
      <c r="AW17" s="453">
        <v>521938</v>
      </c>
      <c r="AX17" s="453">
        <v>3992201</v>
      </c>
      <c r="AY17" s="454">
        <v>6184</v>
      </c>
      <c r="AZ17" s="454">
        <v>192124</v>
      </c>
      <c r="BA17" s="454">
        <v>1829660</v>
      </c>
      <c r="BB17" s="454">
        <v>10420</v>
      </c>
      <c r="BC17" s="454">
        <v>329814</v>
      </c>
      <c r="BD17" s="454">
        <v>2162540</v>
      </c>
      <c r="BE17" s="584"/>
      <c r="BF17" s="453" t="s">
        <v>525</v>
      </c>
      <c r="BG17" s="453" t="s">
        <v>525</v>
      </c>
      <c r="BH17" s="453" t="s">
        <v>525</v>
      </c>
      <c r="BI17" s="453">
        <v>293</v>
      </c>
      <c r="BJ17" s="453">
        <v>195020</v>
      </c>
      <c r="BK17" s="453">
        <v>66</v>
      </c>
      <c r="BL17" s="453">
        <v>45441</v>
      </c>
      <c r="BM17" s="453">
        <v>227</v>
      </c>
      <c r="BN17" s="453">
        <v>149579</v>
      </c>
      <c r="BO17" s="453">
        <v>11</v>
      </c>
      <c r="BP17" s="453">
        <v>3300</v>
      </c>
      <c r="BQ17" s="453">
        <v>17</v>
      </c>
      <c r="BR17" s="453">
        <v>2469</v>
      </c>
      <c r="BS17" s="453">
        <v>13281</v>
      </c>
      <c r="BT17" s="195"/>
      <c r="BU17" s="18" t="s">
        <v>567</v>
      </c>
      <c r="BV17" s="453">
        <v>1168110</v>
      </c>
      <c r="BW17" s="453">
        <v>14046981</v>
      </c>
      <c r="BX17" s="453">
        <v>857103</v>
      </c>
      <c r="BY17" s="454">
        <v>1880421</v>
      </c>
      <c r="BZ17" s="454">
        <v>11162988</v>
      </c>
      <c r="CA17" s="454">
        <v>16781</v>
      </c>
      <c r="CB17" s="454">
        <v>231055</v>
      </c>
      <c r="CC17" s="454">
        <v>4460414</v>
      </c>
      <c r="CD17" s="454">
        <v>701972</v>
      </c>
      <c r="CE17" s="584"/>
      <c r="CF17" s="453">
        <v>1310438</v>
      </c>
      <c r="CG17" s="454">
        <v>5336443</v>
      </c>
      <c r="CH17" s="454">
        <v>138350</v>
      </c>
      <c r="CI17" s="454">
        <v>338928</v>
      </c>
      <c r="CJ17" s="454">
        <v>1366132</v>
      </c>
      <c r="CK17" s="454" t="s">
        <v>53</v>
      </c>
      <c r="CL17" s="454" t="s">
        <v>53</v>
      </c>
      <c r="CM17" s="454" t="s">
        <v>53</v>
      </c>
      <c r="CN17" s="454" t="s">
        <v>53</v>
      </c>
      <c r="CO17" s="453" t="s">
        <v>53</v>
      </c>
      <c r="CP17" s="453" t="s">
        <v>53</v>
      </c>
      <c r="CQ17" s="186"/>
      <c r="CR17" s="18" t="s">
        <v>567</v>
      </c>
      <c r="CS17" s="453" t="s">
        <v>53</v>
      </c>
      <c r="CT17" s="453" t="s">
        <v>53</v>
      </c>
      <c r="CU17" s="453" t="s">
        <v>53</v>
      </c>
      <c r="CV17" s="454" t="s">
        <v>53</v>
      </c>
      <c r="CW17" s="454" t="s">
        <v>53</v>
      </c>
      <c r="CX17" s="454" t="s">
        <v>53</v>
      </c>
      <c r="CY17" s="454">
        <v>281561</v>
      </c>
      <c r="CZ17" s="454">
        <v>428931</v>
      </c>
      <c r="DA17" s="454">
        <v>1282570</v>
      </c>
      <c r="DB17" s="584"/>
      <c r="DC17" s="453" t="s">
        <v>53</v>
      </c>
      <c r="DD17" s="454" t="s">
        <v>53</v>
      </c>
      <c r="DE17" s="454" t="s">
        <v>53</v>
      </c>
      <c r="DF17" s="454">
        <v>15391</v>
      </c>
      <c r="DG17" s="454">
        <v>206952</v>
      </c>
      <c r="DH17" s="454">
        <v>285455</v>
      </c>
      <c r="DI17" s="454" t="s">
        <v>53</v>
      </c>
      <c r="DJ17" s="454" t="s">
        <v>53</v>
      </c>
      <c r="DK17" s="454" t="s">
        <v>53</v>
      </c>
      <c r="DL17" s="195"/>
      <c r="DM17" s="18" t="s">
        <v>567</v>
      </c>
      <c r="DN17" s="453">
        <v>209</v>
      </c>
      <c r="DO17" s="453">
        <v>931</v>
      </c>
      <c r="DP17" s="453">
        <v>6210</v>
      </c>
      <c r="DQ17" s="453" t="s">
        <v>53</v>
      </c>
      <c r="DR17" s="453" t="s">
        <v>53</v>
      </c>
      <c r="DS17" s="453" t="s">
        <v>53</v>
      </c>
      <c r="DT17" s="454" t="s">
        <v>191</v>
      </c>
      <c r="DU17" s="454" t="s">
        <v>191</v>
      </c>
      <c r="DV17" s="454" t="s">
        <v>191</v>
      </c>
      <c r="DW17" s="454">
        <v>23330</v>
      </c>
      <c r="DX17" s="20"/>
      <c r="DY17" s="454">
        <v>140266</v>
      </c>
      <c r="DZ17" s="453">
        <v>3</v>
      </c>
      <c r="EA17" s="453">
        <v>188</v>
      </c>
      <c r="EB17" s="454">
        <v>2293</v>
      </c>
      <c r="EC17" s="454">
        <v>155987</v>
      </c>
      <c r="ED17" s="454">
        <v>72</v>
      </c>
      <c r="EE17" s="454">
        <v>3247</v>
      </c>
      <c r="EF17" s="454">
        <v>1097</v>
      </c>
      <c r="EG17" s="454">
        <v>77977</v>
      </c>
      <c r="EH17" s="454">
        <v>139</v>
      </c>
      <c r="EI17" s="454">
        <v>6389</v>
      </c>
      <c r="EJ17" s="195"/>
      <c r="EK17" s="18" t="s">
        <v>567</v>
      </c>
      <c r="EL17" s="453">
        <v>963</v>
      </c>
      <c r="EM17" s="453">
        <v>523704</v>
      </c>
      <c r="EN17" s="453">
        <v>1340</v>
      </c>
      <c r="EO17" s="453">
        <v>402000</v>
      </c>
      <c r="EP17" s="454" t="s">
        <v>53</v>
      </c>
      <c r="EQ17" s="454" t="s">
        <v>53</v>
      </c>
      <c r="ER17" s="454" t="s">
        <v>53</v>
      </c>
      <c r="ES17" s="454" t="s">
        <v>53</v>
      </c>
      <c r="ET17" s="454" t="s">
        <v>53</v>
      </c>
      <c r="EU17" s="20"/>
      <c r="EV17" s="453" t="s">
        <v>53</v>
      </c>
      <c r="EW17" s="453" t="s">
        <v>53</v>
      </c>
      <c r="EX17" s="454" t="s">
        <v>53</v>
      </c>
      <c r="EY17" s="454" t="s">
        <v>53</v>
      </c>
      <c r="EZ17" s="454" t="s">
        <v>53</v>
      </c>
      <c r="FA17" s="454" t="s">
        <v>53</v>
      </c>
      <c r="FB17" s="454" t="s">
        <v>53</v>
      </c>
      <c r="FC17" s="454" t="s">
        <v>53</v>
      </c>
      <c r="FD17" s="454" t="s">
        <v>53</v>
      </c>
      <c r="FE17" s="454" t="s">
        <v>53</v>
      </c>
      <c r="FF17" s="195"/>
      <c r="FG17" s="18" t="s">
        <v>567</v>
      </c>
      <c r="FH17" s="453" t="s">
        <v>53</v>
      </c>
      <c r="FI17" s="453" t="s">
        <v>53</v>
      </c>
      <c r="FJ17" s="453" t="s">
        <v>53</v>
      </c>
      <c r="FK17" s="454" t="s">
        <v>53</v>
      </c>
      <c r="FL17" s="454" t="s">
        <v>53</v>
      </c>
      <c r="FM17" s="454" t="s">
        <v>53</v>
      </c>
      <c r="FN17" s="454" t="s">
        <v>53</v>
      </c>
      <c r="FO17" s="454" t="s">
        <v>53</v>
      </c>
      <c r="FP17" s="454" t="s">
        <v>53</v>
      </c>
      <c r="FQ17" s="584"/>
      <c r="FR17" s="453" t="s">
        <v>53</v>
      </c>
      <c r="FS17" s="454" t="s">
        <v>53</v>
      </c>
      <c r="FT17" s="454" t="s">
        <v>53</v>
      </c>
      <c r="FU17" s="454" t="s">
        <v>53</v>
      </c>
      <c r="FV17" s="454" t="s">
        <v>53</v>
      </c>
      <c r="FW17" s="454" t="s">
        <v>53</v>
      </c>
      <c r="FX17" s="454" t="s">
        <v>53</v>
      </c>
      <c r="FY17" s="454" t="s">
        <v>53</v>
      </c>
      <c r="FZ17" s="454" t="s">
        <v>53</v>
      </c>
      <c r="GA17" s="195"/>
      <c r="GB17" s="18" t="s">
        <v>567</v>
      </c>
      <c r="GC17" s="453" t="s">
        <v>53</v>
      </c>
      <c r="GD17" s="453" t="s">
        <v>53</v>
      </c>
      <c r="GE17" s="453" t="s">
        <v>53</v>
      </c>
      <c r="GF17" s="453" t="s">
        <v>53</v>
      </c>
      <c r="GG17" s="454" t="s">
        <v>53</v>
      </c>
      <c r="GH17" s="454" t="s">
        <v>53</v>
      </c>
      <c r="GI17" s="454" t="s">
        <v>53</v>
      </c>
      <c r="GJ17" s="454" t="s">
        <v>53</v>
      </c>
      <c r="GK17" s="454" t="s">
        <v>53</v>
      </c>
      <c r="GL17" s="20"/>
      <c r="GM17" s="453">
        <v>228</v>
      </c>
      <c r="GN17" s="453">
        <v>20740</v>
      </c>
      <c r="GO17" s="454">
        <v>110</v>
      </c>
      <c r="GP17" s="454">
        <v>10814</v>
      </c>
      <c r="GQ17" s="454" t="s">
        <v>53</v>
      </c>
      <c r="GR17" s="454" t="s">
        <v>53</v>
      </c>
      <c r="GS17" s="454">
        <v>6418</v>
      </c>
      <c r="GT17" s="454">
        <v>496345</v>
      </c>
      <c r="GU17" s="454">
        <v>4369</v>
      </c>
      <c r="GV17" s="454">
        <v>336896</v>
      </c>
      <c r="GW17" s="454">
        <v>2049</v>
      </c>
      <c r="GX17" s="454">
        <v>159449</v>
      </c>
    </row>
    <row r="18" spans="1:206" ht="10.5" customHeight="1">
      <c r="A18" s="18"/>
      <c r="B18" s="453"/>
      <c r="C18" s="453"/>
      <c r="D18" s="454"/>
      <c r="E18" s="454"/>
      <c r="F18" s="454"/>
      <c r="G18" s="454"/>
      <c r="H18" s="454"/>
      <c r="I18" s="454"/>
      <c r="J18" s="453"/>
      <c r="K18" s="453"/>
      <c r="L18" s="584"/>
      <c r="M18" s="454"/>
      <c r="N18" s="454"/>
      <c r="O18" s="454"/>
      <c r="P18" s="454"/>
      <c r="Q18" s="454"/>
      <c r="R18" s="454"/>
      <c r="S18" s="454"/>
      <c r="T18" s="453"/>
      <c r="U18" s="453"/>
      <c r="V18" s="194"/>
      <c r="W18" s="18"/>
      <c r="X18" s="453"/>
      <c r="Y18" s="453"/>
      <c r="Z18" s="453"/>
      <c r="AA18" s="453"/>
      <c r="AB18" s="454"/>
      <c r="AC18" s="454"/>
      <c r="AD18" s="454"/>
      <c r="AE18" s="454"/>
      <c r="AF18" s="454"/>
      <c r="AG18" s="454"/>
      <c r="AH18" s="453"/>
      <c r="AI18" s="584"/>
      <c r="AJ18" s="453"/>
      <c r="AK18" s="454"/>
      <c r="AL18" s="454"/>
      <c r="AM18" s="454"/>
      <c r="AN18" s="454"/>
      <c r="AO18" s="454"/>
      <c r="AP18" s="454"/>
      <c r="AQ18" s="454"/>
      <c r="AR18" s="453"/>
      <c r="AS18" s="453"/>
      <c r="AT18" s="195"/>
      <c r="AU18" s="18"/>
      <c r="AV18" s="453"/>
      <c r="AW18" s="453"/>
      <c r="AX18" s="453"/>
      <c r="AY18" s="454"/>
      <c r="AZ18" s="454"/>
      <c r="BA18" s="454"/>
      <c r="BB18" s="454"/>
      <c r="BC18" s="454"/>
      <c r="BD18" s="454"/>
      <c r="BE18" s="584"/>
      <c r="BF18" s="453"/>
      <c r="BG18" s="453"/>
      <c r="BH18" s="453"/>
      <c r="BI18" s="453"/>
      <c r="BJ18" s="453"/>
      <c r="BK18" s="453"/>
      <c r="BL18" s="453"/>
      <c r="BM18" s="453"/>
      <c r="BN18" s="453"/>
      <c r="BO18" s="453"/>
      <c r="BP18" s="453"/>
      <c r="BQ18" s="453"/>
      <c r="BR18" s="453"/>
      <c r="BS18" s="453"/>
      <c r="BT18" s="195"/>
      <c r="BU18" s="18"/>
      <c r="BV18" s="453"/>
      <c r="BW18" s="453"/>
      <c r="BX18" s="453"/>
      <c r="BY18" s="454"/>
      <c r="BZ18" s="454"/>
      <c r="CA18" s="454"/>
      <c r="CB18" s="454"/>
      <c r="CC18" s="454"/>
      <c r="CD18" s="454"/>
      <c r="CE18" s="584"/>
      <c r="CF18" s="453"/>
      <c r="CG18" s="453"/>
      <c r="CH18" s="454"/>
      <c r="CI18" s="454"/>
      <c r="CJ18" s="454"/>
      <c r="CK18" s="454"/>
      <c r="CL18" s="454"/>
      <c r="CM18" s="454"/>
      <c r="CN18" s="454"/>
      <c r="CO18" s="453"/>
      <c r="CP18" s="453"/>
      <c r="CQ18" s="186"/>
      <c r="CR18" s="18"/>
      <c r="CS18" s="453"/>
      <c r="CT18" s="453"/>
      <c r="CU18" s="453"/>
      <c r="CV18" s="454"/>
      <c r="CW18" s="454"/>
      <c r="CX18" s="454"/>
      <c r="CY18" s="454"/>
      <c r="CZ18" s="454"/>
      <c r="DA18" s="454"/>
      <c r="DB18" s="584"/>
      <c r="DC18" s="453"/>
      <c r="DD18" s="453"/>
      <c r="DE18" s="454"/>
      <c r="DF18" s="454"/>
      <c r="DG18" s="454"/>
      <c r="DH18" s="454"/>
      <c r="DI18" s="454"/>
      <c r="DJ18" s="454"/>
      <c r="DK18" s="454"/>
      <c r="DL18" s="195"/>
      <c r="DM18" s="18"/>
      <c r="DN18" s="453"/>
      <c r="DO18" s="453"/>
      <c r="DP18" s="453"/>
      <c r="DQ18" s="453"/>
      <c r="DR18" s="453"/>
      <c r="DS18" s="453"/>
      <c r="DT18" s="454"/>
      <c r="DU18" s="454"/>
      <c r="DV18" s="454"/>
      <c r="DW18" s="454"/>
      <c r="DX18" s="20"/>
      <c r="DY18" s="454"/>
      <c r="DZ18" s="453"/>
      <c r="EA18" s="453"/>
      <c r="EB18" s="453"/>
      <c r="EC18" s="454"/>
      <c r="ED18" s="454"/>
      <c r="EE18" s="454"/>
      <c r="EF18" s="454"/>
      <c r="EG18" s="454"/>
      <c r="EH18" s="454"/>
      <c r="EI18" s="454"/>
      <c r="EJ18" s="195"/>
      <c r="EK18" s="18"/>
      <c r="EL18" s="453"/>
      <c r="EM18" s="453"/>
      <c r="EN18" s="453"/>
      <c r="EO18" s="453"/>
      <c r="EP18" s="454"/>
      <c r="EQ18" s="454"/>
      <c r="ER18" s="454"/>
      <c r="ES18" s="454"/>
      <c r="ET18" s="454"/>
      <c r="EU18" s="20"/>
      <c r="EV18" s="453"/>
      <c r="EW18" s="453"/>
      <c r="EX18" s="453"/>
      <c r="EY18" s="454"/>
      <c r="EZ18" s="454"/>
      <c r="FA18" s="454"/>
      <c r="FB18" s="454"/>
      <c r="FC18" s="454"/>
      <c r="FD18" s="454"/>
      <c r="FE18" s="454"/>
      <c r="FF18" s="195"/>
      <c r="FG18" s="18"/>
      <c r="FH18" s="453"/>
      <c r="FI18" s="453"/>
      <c r="FJ18" s="453"/>
      <c r="FK18" s="454"/>
      <c r="FL18" s="454"/>
      <c r="FM18" s="454"/>
      <c r="FN18" s="454"/>
      <c r="FO18" s="454"/>
      <c r="FP18" s="454"/>
      <c r="FQ18" s="584"/>
      <c r="FR18" s="453"/>
      <c r="FS18" s="453"/>
      <c r="FT18" s="454"/>
      <c r="FU18" s="454"/>
      <c r="FV18" s="454"/>
      <c r="FW18" s="454"/>
      <c r="FX18" s="454"/>
      <c r="FY18" s="454"/>
      <c r="FZ18" s="454"/>
      <c r="GA18" s="195"/>
      <c r="GB18" s="18"/>
      <c r="GC18" s="453"/>
      <c r="GD18" s="453"/>
      <c r="GE18" s="453"/>
      <c r="GF18" s="453"/>
      <c r="GG18" s="454"/>
      <c r="GH18" s="454"/>
      <c r="GI18" s="454"/>
      <c r="GJ18" s="454"/>
      <c r="GK18" s="454"/>
      <c r="GL18" s="20"/>
      <c r="GM18" s="453"/>
      <c r="GN18" s="453"/>
      <c r="GO18" s="453"/>
      <c r="GP18" s="454"/>
      <c r="GQ18" s="454"/>
      <c r="GR18" s="454"/>
      <c r="GS18" s="454"/>
      <c r="GT18" s="454"/>
      <c r="GU18" s="454"/>
      <c r="GV18" s="454"/>
      <c r="GW18" s="454"/>
      <c r="GX18" s="454"/>
    </row>
    <row r="19" spans="1:206" ht="10.5" customHeight="1">
      <c r="A19" s="18"/>
      <c r="B19" s="453"/>
      <c r="C19" s="453"/>
      <c r="D19" s="454"/>
      <c r="E19" s="454"/>
      <c r="F19" s="454"/>
      <c r="G19" s="454"/>
      <c r="H19" s="454"/>
      <c r="I19" s="454"/>
      <c r="J19" s="454"/>
      <c r="K19" s="454"/>
      <c r="L19" s="584"/>
      <c r="M19" s="454"/>
      <c r="N19" s="454"/>
      <c r="O19" s="454"/>
      <c r="P19" s="454"/>
      <c r="Q19" s="454"/>
      <c r="R19" s="454"/>
      <c r="S19" s="454"/>
      <c r="T19" s="454"/>
      <c r="U19" s="454"/>
      <c r="V19" s="196"/>
      <c r="W19" s="18"/>
      <c r="X19" s="453"/>
      <c r="Y19" s="453"/>
      <c r="Z19" s="453"/>
      <c r="AA19" s="453"/>
      <c r="AB19" s="454"/>
      <c r="AC19" s="454"/>
      <c r="AD19" s="454"/>
      <c r="AE19" s="454"/>
      <c r="AF19" s="454"/>
      <c r="AG19" s="454"/>
      <c r="AH19" s="454"/>
      <c r="AI19" s="20"/>
      <c r="AJ19" s="453"/>
      <c r="AK19" s="454"/>
      <c r="AL19" s="454"/>
      <c r="AM19" s="454"/>
      <c r="AN19" s="454"/>
      <c r="AO19" s="454"/>
      <c r="AP19" s="454"/>
      <c r="AQ19" s="454"/>
      <c r="AR19" s="454"/>
      <c r="AS19" s="454"/>
      <c r="AU19" s="18"/>
      <c r="AV19" s="453"/>
      <c r="AW19" s="453"/>
      <c r="AX19" s="453"/>
      <c r="AY19" s="454"/>
      <c r="AZ19" s="454"/>
      <c r="BA19" s="454"/>
      <c r="BB19" s="454"/>
      <c r="BC19" s="454"/>
      <c r="BD19" s="454"/>
      <c r="BE19" s="20"/>
      <c r="BF19" s="453"/>
      <c r="BG19" s="453"/>
      <c r="BH19" s="453"/>
      <c r="BI19" s="453"/>
      <c r="BJ19" s="453"/>
      <c r="BK19" s="453"/>
      <c r="BL19" s="453"/>
      <c r="BM19" s="453"/>
      <c r="BN19" s="453"/>
      <c r="BO19" s="453"/>
      <c r="BP19" s="453"/>
      <c r="BQ19" s="453"/>
      <c r="BR19" s="453"/>
      <c r="BS19" s="453"/>
      <c r="BU19" s="18"/>
      <c r="BV19" s="453"/>
      <c r="BW19" s="453"/>
      <c r="BX19" s="453"/>
      <c r="BY19" s="454"/>
      <c r="BZ19" s="454"/>
      <c r="CA19" s="454"/>
      <c r="CB19" s="454"/>
      <c r="CC19" s="454"/>
      <c r="CD19" s="454"/>
      <c r="CE19" s="20"/>
      <c r="CF19" s="454"/>
      <c r="CG19" s="453"/>
      <c r="CH19" s="454"/>
      <c r="CI19" s="454"/>
      <c r="CJ19" s="454"/>
      <c r="CK19" s="454"/>
      <c r="CL19" s="454"/>
      <c r="CM19" s="454"/>
      <c r="CN19" s="454"/>
      <c r="CO19" s="454"/>
      <c r="CP19" s="454"/>
      <c r="CR19" s="18"/>
      <c r="CS19" s="453"/>
      <c r="CT19" s="453"/>
      <c r="CU19" s="453"/>
      <c r="CV19" s="454"/>
      <c r="CW19" s="454"/>
      <c r="CX19" s="454"/>
      <c r="CY19" s="454"/>
      <c r="CZ19" s="454"/>
      <c r="DA19" s="454"/>
      <c r="DB19" s="20"/>
      <c r="DC19" s="454"/>
      <c r="DD19" s="453"/>
      <c r="DE19" s="454"/>
      <c r="DF19" s="454"/>
      <c r="DG19" s="454"/>
      <c r="DH19" s="454"/>
      <c r="DI19" s="454"/>
      <c r="DJ19" s="454"/>
      <c r="DK19" s="454"/>
      <c r="DM19" s="18"/>
      <c r="DN19" s="453"/>
      <c r="DO19" s="453"/>
      <c r="DP19" s="453"/>
      <c r="DQ19" s="453"/>
      <c r="DR19" s="453"/>
      <c r="DS19" s="453"/>
      <c r="DT19" s="454"/>
      <c r="DU19" s="454"/>
      <c r="DV19" s="454"/>
      <c r="DW19" s="454"/>
      <c r="DX19" s="20"/>
      <c r="DY19" s="454"/>
      <c r="DZ19" s="454"/>
      <c r="EA19" s="454"/>
      <c r="EB19" s="453"/>
      <c r="EC19" s="454"/>
      <c r="ED19" s="454"/>
      <c r="EE19" s="454"/>
      <c r="EF19" s="454"/>
      <c r="EG19" s="454"/>
      <c r="EH19" s="454"/>
      <c r="EI19" s="454"/>
      <c r="EK19" s="18"/>
      <c r="EL19" s="453"/>
      <c r="EM19" s="453"/>
      <c r="EN19" s="453"/>
      <c r="EO19" s="453"/>
      <c r="EP19" s="454"/>
      <c r="EQ19" s="454"/>
      <c r="ER19" s="454"/>
      <c r="ES19" s="454"/>
      <c r="ET19" s="454"/>
      <c r="EU19" s="20"/>
      <c r="EV19" s="454"/>
      <c r="EW19" s="454"/>
      <c r="EX19" s="453"/>
      <c r="EY19" s="454"/>
      <c r="EZ19" s="454"/>
      <c r="FA19" s="454"/>
      <c r="FB19" s="454"/>
      <c r="FC19" s="454"/>
      <c r="FD19" s="454"/>
      <c r="FE19" s="454"/>
      <c r="FG19" s="18"/>
      <c r="FH19" s="453"/>
      <c r="FI19" s="453"/>
      <c r="FJ19" s="453"/>
      <c r="FK19" s="454"/>
      <c r="FL19" s="454"/>
      <c r="FM19" s="454"/>
      <c r="FN19" s="454"/>
      <c r="FO19" s="454"/>
      <c r="FP19" s="454"/>
      <c r="FQ19" s="20"/>
      <c r="FR19" s="454"/>
      <c r="FS19" s="453"/>
      <c r="FT19" s="454"/>
      <c r="FU19" s="454"/>
      <c r="FV19" s="454"/>
      <c r="FW19" s="454"/>
      <c r="FX19" s="454"/>
      <c r="FY19" s="454"/>
      <c r="FZ19" s="454"/>
      <c r="GB19" s="18"/>
      <c r="GC19" s="453"/>
      <c r="GD19" s="453"/>
      <c r="GE19" s="453"/>
      <c r="GF19" s="453"/>
      <c r="GG19" s="454"/>
      <c r="GH19" s="454"/>
      <c r="GI19" s="454"/>
      <c r="GJ19" s="454"/>
      <c r="GK19" s="454"/>
      <c r="GL19" s="20"/>
      <c r="GM19" s="454"/>
      <c r="GN19" s="454"/>
      <c r="GO19" s="453"/>
      <c r="GP19" s="454"/>
      <c r="GQ19" s="454"/>
      <c r="GR19" s="454"/>
      <c r="GS19" s="454"/>
      <c r="GT19" s="454"/>
      <c r="GU19" s="454"/>
      <c r="GV19" s="454"/>
      <c r="GW19" s="454"/>
      <c r="GX19" s="454"/>
    </row>
    <row r="20" spans="1:206" ht="10.5" customHeight="1">
      <c r="A20" s="18" t="s">
        <v>188</v>
      </c>
      <c r="B20" s="453">
        <v>1765286</v>
      </c>
      <c r="C20" s="453">
        <v>28654725</v>
      </c>
      <c r="D20" s="453">
        <v>659101</v>
      </c>
      <c r="E20" s="453">
        <v>15879337</v>
      </c>
      <c r="F20" s="453">
        <v>472863</v>
      </c>
      <c r="G20" s="453">
        <v>1177594</v>
      </c>
      <c r="H20" s="453">
        <v>10200081</v>
      </c>
      <c r="I20" s="453">
        <v>15857</v>
      </c>
      <c r="J20" s="453">
        <v>236133</v>
      </c>
      <c r="K20" s="453">
        <v>4941664</v>
      </c>
      <c r="L20" s="584"/>
      <c r="M20" s="453">
        <v>367555</v>
      </c>
      <c r="N20" s="453">
        <v>702808</v>
      </c>
      <c r="O20" s="453">
        <v>3640486</v>
      </c>
      <c r="P20" s="453">
        <v>89451</v>
      </c>
      <c r="Q20" s="453">
        <v>238653</v>
      </c>
      <c r="R20" s="453">
        <v>1617932</v>
      </c>
      <c r="S20" s="453">
        <v>153004</v>
      </c>
      <c r="T20" s="453">
        <v>206302</v>
      </c>
      <c r="U20" s="453">
        <v>1081959</v>
      </c>
      <c r="V20" s="194"/>
      <c r="W20" s="18" t="s">
        <v>188</v>
      </c>
      <c r="X20" s="453">
        <v>13991</v>
      </c>
      <c r="Y20" s="453">
        <v>199458</v>
      </c>
      <c r="Z20" s="453">
        <v>348958</v>
      </c>
      <c r="AA20" s="453">
        <v>25</v>
      </c>
      <c r="AB20" s="453">
        <v>210</v>
      </c>
      <c r="AC20" s="453">
        <v>1480</v>
      </c>
      <c r="AD20" s="453" t="s">
        <v>191</v>
      </c>
      <c r="AE20" s="453" t="s">
        <v>191</v>
      </c>
      <c r="AF20" s="453" t="s">
        <v>191</v>
      </c>
      <c r="AG20" s="453">
        <v>15641</v>
      </c>
      <c r="AH20" s="453">
        <v>159787</v>
      </c>
      <c r="AI20" s="584"/>
      <c r="AJ20" s="453">
        <v>14</v>
      </c>
      <c r="AK20" s="453">
        <v>5806</v>
      </c>
      <c r="AL20" s="453">
        <v>1461</v>
      </c>
      <c r="AM20" s="453">
        <v>121720</v>
      </c>
      <c r="AN20" s="453">
        <v>24</v>
      </c>
      <c r="AO20" s="453">
        <v>1010</v>
      </c>
      <c r="AP20" s="453">
        <v>526</v>
      </c>
      <c r="AQ20" s="453">
        <v>57487</v>
      </c>
      <c r="AR20" s="453">
        <v>73</v>
      </c>
      <c r="AS20" s="453">
        <v>2200</v>
      </c>
      <c r="AT20" s="195"/>
      <c r="AU20" s="18" t="s">
        <v>188</v>
      </c>
      <c r="AV20" s="453">
        <v>15160</v>
      </c>
      <c r="AW20" s="453">
        <v>465960</v>
      </c>
      <c r="AX20" s="453">
        <v>3683739</v>
      </c>
      <c r="AY20" s="453">
        <v>6145</v>
      </c>
      <c r="AZ20" s="453">
        <v>185540</v>
      </c>
      <c r="BA20" s="453">
        <v>1786747</v>
      </c>
      <c r="BB20" s="453">
        <v>9015</v>
      </c>
      <c r="BC20" s="453">
        <v>280420</v>
      </c>
      <c r="BD20" s="453">
        <v>1896992</v>
      </c>
      <c r="BE20" s="584"/>
      <c r="BF20" s="453" t="s">
        <v>525</v>
      </c>
      <c r="BG20" s="453" t="s">
        <v>525</v>
      </c>
      <c r="BH20" s="453" t="s">
        <v>525</v>
      </c>
      <c r="BI20" s="453">
        <v>271</v>
      </c>
      <c r="BJ20" s="453">
        <v>189154</v>
      </c>
      <c r="BK20" s="453">
        <v>54</v>
      </c>
      <c r="BL20" s="453">
        <v>36785</v>
      </c>
      <c r="BM20" s="453">
        <v>217</v>
      </c>
      <c r="BN20" s="453">
        <v>152369</v>
      </c>
      <c r="BO20" s="453">
        <v>14</v>
      </c>
      <c r="BP20" s="453">
        <v>4200</v>
      </c>
      <c r="BQ20" s="453">
        <v>25</v>
      </c>
      <c r="BR20" s="453">
        <v>3756</v>
      </c>
      <c r="BS20" s="453">
        <v>21755</v>
      </c>
      <c r="BT20" s="195"/>
      <c r="BU20" s="18" t="s">
        <v>188</v>
      </c>
      <c r="BV20" s="453">
        <v>1103585</v>
      </c>
      <c r="BW20" s="453">
        <v>12695418</v>
      </c>
      <c r="BX20" s="453">
        <v>794688</v>
      </c>
      <c r="BY20" s="453">
        <v>1703656</v>
      </c>
      <c r="BZ20" s="453">
        <v>9962261</v>
      </c>
      <c r="CA20" s="453">
        <v>14993</v>
      </c>
      <c r="CB20" s="453">
        <v>201665</v>
      </c>
      <c r="CC20" s="453">
        <v>3876471</v>
      </c>
      <c r="CD20" s="453">
        <v>648510</v>
      </c>
      <c r="CE20" s="584"/>
      <c r="CF20" s="453">
        <v>1185456</v>
      </c>
      <c r="CG20" s="453">
        <v>4829391</v>
      </c>
      <c r="CH20" s="453">
        <v>131185</v>
      </c>
      <c r="CI20" s="453">
        <v>316535</v>
      </c>
      <c r="CJ20" s="453">
        <v>1256399</v>
      </c>
      <c r="CK20" s="453">
        <v>26928</v>
      </c>
      <c r="CL20" s="453">
        <v>57293</v>
      </c>
      <c r="CM20" s="453">
        <v>383009</v>
      </c>
      <c r="CN20" s="453">
        <v>829</v>
      </c>
      <c r="CO20" s="453">
        <v>5777</v>
      </c>
      <c r="CP20" s="453">
        <v>183512</v>
      </c>
      <c r="CQ20" s="186"/>
      <c r="CR20" s="18" t="s">
        <v>188</v>
      </c>
      <c r="CS20" s="453">
        <v>25211</v>
      </c>
      <c r="CT20" s="453">
        <v>50048</v>
      </c>
      <c r="CU20" s="453">
        <v>193948</v>
      </c>
      <c r="CV20" s="453">
        <v>888</v>
      </c>
      <c r="CW20" s="453">
        <v>1468</v>
      </c>
      <c r="CX20" s="453">
        <v>5549</v>
      </c>
      <c r="CY20" s="453">
        <v>281335</v>
      </c>
      <c r="CZ20" s="453">
        <v>417715</v>
      </c>
      <c r="DA20" s="453">
        <v>1290254</v>
      </c>
      <c r="DB20" s="584"/>
      <c r="DC20" s="453">
        <v>12849</v>
      </c>
      <c r="DD20" s="453">
        <v>23220</v>
      </c>
      <c r="DE20" s="453">
        <v>49931</v>
      </c>
      <c r="DF20" s="453">
        <v>13661</v>
      </c>
      <c r="DG20" s="453">
        <v>179454</v>
      </c>
      <c r="DH20" s="453">
        <v>247909</v>
      </c>
      <c r="DI20" s="453">
        <v>603</v>
      </c>
      <c r="DJ20" s="453">
        <v>3750</v>
      </c>
      <c r="DK20" s="453">
        <v>4874</v>
      </c>
      <c r="DL20" s="195"/>
      <c r="DM20" s="18" t="s">
        <v>188</v>
      </c>
      <c r="DN20" s="453">
        <v>181</v>
      </c>
      <c r="DO20" s="453">
        <v>867</v>
      </c>
      <c r="DP20" s="453">
        <v>5849</v>
      </c>
      <c r="DQ20" s="453" t="s">
        <v>191</v>
      </c>
      <c r="DR20" s="453" t="s">
        <v>191</v>
      </c>
      <c r="DS20" s="453" t="s">
        <v>191</v>
      </c>
      <c r="DT20" s="453">
        <v>1</v>
      </c>
      <c r="DU20" s="453">
        <v>61</v>
      </c>
      <c r="DV20" s="453">
        <v>17</v>
      </c>
      <c r="DW20" s="453">
        <v>22003</v>
      </c>
      <c r="DX20" s="584"/>
      <c r="DY20" s="453">
        <v>127941</v>
      </c>
      <c r="DZ20" s="453">
        <v>5</v>
      </c>
      <c r="EA20" s="453">
        <v>83</v>
      </c>
      <c r="EB20" s="453">
        <v>2005</v>
      </c>
      <c r="EC20" s="453">
        <v>131071</v>
      </c>
      <c r="ED20" s="453">
        <v>126</v>
      </c>
      <c r="EE20" s="453">
        <v>5116</v>
      </c>
      <c r="EF20" s="453">
        <v>951</v>
      </c>
      <c r="EG20" s="453">
        <v>58629</v>
      </c>
      <c r="EH20" s="453">
        <v>118</v>
      </c>
      <c r="EI20" s="453">
        <v>5386</v>
      </c>
      <c r="EJ20" s="195"/>
      <c r="EK20" s="18" t="s">
        <v>188</v>
      </c>
      <c r="EL20" s="453">
        <v>886</v>
      </c>
      <c r="EM20" s="453">
        <v>475101</v>
      </c>
      <c r="EN20" s="453">
        <v>1286</v>
      </c>
      <c r="EO20" s="453">
        <v>385800</v>
      </c>
      <c r="EP20" s="453">
        <v>1474</v>
      </c>
      <c r="EQ20" s="453">
        <v>3778</v>
      </c>
      <c r="ER20" s="453">
        <v>33769</v>
      </c>
      <c r="ES20" s="453">
        <v>35</v>
      </c>
      <c r="ET20" s="453">
        <v>480</v>
      </c>
      <c r="EU20" s="584"/>
      <c r="EV20" s="453">
        <v>16099</v>
      </c>
      <c r="EW20" s="453">
        <v>1330</v>
      </c>
      <c r="EX20" s="453">
        <v>3022</v>
      </c>
      <c r="EY20" s="453">
        <v>16009</v>
      </c>
      <c r="EZ20" s="453">
        <v>109</v>
      </c>
      <c r="FA20" s="453">
        <v>276</v>
      </c>
      <c r="FB20" s="453">
        <v>1661</v>
      </c>
      <c r="FC20" s="453">
        <v>554</v>
      </c>
      <c r="FD20" s="453">
        <v>904</v>
      </c>
      <c r="FE20" s="453">
        <v>5778</v>
      </c>
      <c r="FF20" s="195"/>
      <c r="FG20" s="18" t="s">
        <v>188</v>
      </c>
      <c r="FH20" s="453">
        <v>35</v>
      </c>
      <c r="FI20" s="453">
        <v>460</v>
      </c>
      <c r="FJ20" s="453">
        <v>706</v>
      </c>
      <c r="FK20" s="453" t="s">
        <v>191</v>
      </c>
      <c r="FL20" s="453" t="s">
        <v>191</v>
      </c>
      <c r="FM20" s="453" t="s">
        <v>191</v>
      </c>
      <c r="FN20" s="453">
        <v>184</v>
      </c>
      <c r="FO20" s="453">
        <v>401</v>
      </c>
      <c r="FP20" s="453">
        <v>2458</v>
      </c>
      <c r="FQ20" s="584"/>
      <c r="FR20" s="453">
        <v>3</v>
      </c>
      <c r="FS20" s="453">
        <v>14</v>
      </c>
      <c r="FT20" s="453">
        <v>584</v>
      </c>
      <c r="FU20" s="453">
        <v>155</v>
      </c>
      <c r="FV20" s="453">
        <v>314</v>
      </c>
      <c r="FW20" s="453">
        <v>1422</v>
      </c>
      <c r="FX20" s="453">
        <v>26</v>
      </c>
      <c r="FY20" s="453">
        <v>73</v>
      </c>
      <c r="FZ20" s="453">
        <v>451</v>
      </c>
      <c r="GA20" s="195"/>
      <c r="GB20" s="18" t="s">
        <v>188</v>
      </c>
      <c r="GC20" s="453">
        <v>70</v>
      </c>
      <c r="GD20" s="453">
        <v>92</v>
      </c>
      <c r="GE20" s="453">
        <v>523</v>
      </c>
      <c r="GF20" s="453">
        <v>3</v>
      </c>
      <c r="GG20" s="453">
        <v>13</v>
      </c>
      <c r="GH20" s="453">
        <v>15</v>
      </c>
      <c r="GI20" s="453" t="s">
        <v>191</v>
      </c>
      <c r="GJ20" s="453" t="s">
        <v>191</v>
      </c>
      <c r="GK20" s="453" t="s">
        <v>191</v>
      </c>
      <c r="GL20" s="584"/>
      <c r="GM20" s="453">
        <v>203</v>
      </c>
      <c r="GN20" s="453">
        <v>22594</v>
      </c>
      <c r="GO20" s="453">
        <v>115</v>
      </c>
      <c r="GP20" s="453">
        <v>14127</v>
      </c>
      <c r="GQ20" s="454" t="s">
        <v>53</v>
      </c>
      <c r="GR20" s="454" t="s">
        <v>53</v>
      </c>
      <c r="GS20" s="453">
        <v>5602</v>
      </c>
      <c r="GT20" s="453">
        <v>419340</v>
      </c>
      <c r="GU20" s="453">
        <v>3819</v>
      </c>
      <c r="GV20" s="453">
        <v>281512</v>
      </c>
      <c r="GW20" s="453">
        <v>1783</v>
      </c>
      <c r="GX20" s="453">
        <v>137828</v>
      </c>
    </row>
    <row r="21" spans="1:206" ht="10.5" customHeight="1">
      <c r="A21" s="14"/>
      <c r="B21" s="453"/>
      <c r="C21" s="453"/>
      <c r="D21" s="454"/>
      <c r="E21" s="454"/>
      <c r="F21" s="454"/>
      <c r="G21" s="454"/>
      <c r="H21" s="454"/>
      <c r="I21" s="454"/>
      <c r="J21" s="454"/>
      <c r="K21" s="454"/>
      <c r="L21" s="584"/>
      <c r="M21" s="454"/>
      <c r="N21" s="454"/>
      <c r="O21" s="454"/>
      <c r="P21" s="454"/>
      <c r="Q21" s="454"/>
      <c r="R21" s="454"/>
      <c r="S21" s="454"/>
      <c r="T21" s="454"/>
      <c r="U21" s="454"/>
      <c r="V21" s="196"/>
      <c r="W21" s="14"/>
      <c r="X21" s="453"/>
      <c r="Y21" s="453"/>
      <c r="Z21" s="453"/>
      <c r="AA21" s="453"/>
      <c r="AB21" s="454"/>
      <c r="AC21" s="454"/>
      <c r="AD21" s="454"/>
      <c r="AE21" s="454"/>
      <c r="AF21" s="454"/>
      <c r="AG21" s="454"/>
      <c r="AH21" s="454"/>
      <c r="AI21" s="20"/>
      <c r="AJ21" s="453"/>
      <c r="AK21" s="454"/>
      <c r="AL21" s="454"/>
      <c r="AM21" s="454"/>
      <c r="AN21" s="454"/>
      <c r="AO21" s="454"/>
      <c r="AP21" s="454"/>
      <c r="AQ21" s="454"/>
      <c r="AR21" s="454"/>
      <c r="AS21" s="454"/>
      <c r="AU21" s="14"/>
      <c r="AV21" s="453"/>
      <c r="AW21" s="453"/>
      <c r="AX21" s="453"/>
      <c r="AY21" s="454"/>
      <c r="AZ21" s="454"/>
      <c r="BA21" s="454"/>
      <c r="BB21" s="454"/>
      <c r="BC21" s="454"/>
      <c r="BD21" s="454"/>
      <c r="BE21" s="20"/>
      <c r="BF21" s="453"/>
      <c r="BG21" s="453"/>
      <c r="BH21" s="453"/>
      <c r="BI21" s="453"/>
      <c r="BJ21" s="453"/>
      <c r="BK21" s="453"/>
      <c r="BL21" s="453"/>
      <c r="BM21" s="453"/>
      <c r="BN21" s="453"/>
      <c r="BO21" s="453"/>
      <c r="BP21" s="453"/>
      <c r="BQ21" s="453"/>
      <c r="BR21" s="453"/>
      <c r="BS21" s="453"/>
      <c r="BU21" s="14"/>
      <c r="BV21" s="453"/>
      <c r="BW21" s="453"/>
      <c r="BX21" s="453"/>
      <c r="BY21" s="454"/>
      <c r="BZ21" s="454"/>
      <c r="CA21" s="454"/>
      <c r="CB21" s="454"/>
      <c r="CC21" s="454"/>
      <c r="CD21" s="454"/>
      <c r="CE21" s="20"/>
      <c r="CF21" s="454"/>
      <c r="CG21" s="453"/>
      <c r="CH21" s="454"/>
      <c r="CI21" s="454"/>
      <c r="CJ21" s="454"/>
      <c r="CK21" s="454"/>
      <c r="CL21" s="454"/>
      <c r="CM21" s="454"/>
      <c r="CN21" s="454"/>
      <c r="CO21" s="454"/>
      <c r="CP21" s="454"/>
      <c r="CR21" s="14"/>
      <c r="CS21" s="453"/>
      <c r="CT21" s="453"/>
      <c r="CU21" s="453"/>
      <c r="CV21" s="454"/>
      <c r="CW21" s="454"/>
      <c r="CX21" s="454"/>
      <c r="CY21" s="454"/>
      <c r="CZ21" s="454"/>
      <c r="DA21" s="454"/>
      <c r="DB21" s="20"/>
      <c r="DC21" s="454"/>
      <c r="DD21" s="453"/>
      <c r="DE21" s="454"/>
      <c r="DF21" s="454"/>
      <c r="DG21" s="454"/>
      <c r="DH21" s="454"/>
      <c r="DI21" s="454"/>
      <c r="DJ21" s="454"/>
      <c r="DK21" s="454"/>
      <c r="DM21" s="14"/>
      <c r="DN21" s="453"/>
      <c r="DO21" s="453"/>
      <c r="DP21" s="453"/>
      <c r="DQ21" s="453"/>
      <c r="DR21" s="453"/>
      <c r="DS21" s="453"/>
      <c r="DT21" s="454"/>
      <c r="DU21" s="454"/>
      <c r="DV21" s="454"/>
      <c r="DW21" s="454"/>
      <c r="DX21" s="20"/>
      <c r="DY21" s="454"/>
      <c r="DZ21" s="454"/>
      <c r="EA21" s="454"/>
      <c r="EB21" s="453"/>
      <c r="EC21" s="454"/>
      <c r="ED21" s="454"/>
      <c r="EE21" s="454"/>
      <c r="EF21" s="454"/>
      <c r="EG21" s="454"/>
      <c r="EH21" s="454"/>
      <c r="EI21" s="454"/>
      <c r="EK21" s="14"/>
      <c r="EL21" s="453"/>
      <c r="EM21" s="453"/>
      <c r="EN21" s="453"/>
      <c r="EO21" s="453"/>
      <c r="EP21" s="454"/>
      <c r="EQ21" s="454"/>
      <c r="ER21" s="454"/>
      <c r="ES21" s="454"/>
      <c r="ET21" s="454"/>
      <c r="EU21" s="20"/>
      <c r="EV21" s="454"/>
      <c r="EW21" s="454"/>
      <c r="EX21" s="453"/>
      <c r="EY21" s="454"/>
      <c r="EZ21" s="454"/>
      <c r="FA21" s="454"/>
      <c r="FB21" s="454"/>
      <c r="FC21" s="454"/>
      <c r="FD21" s="454"/>
      <c r="FE21" s="454"/>
      <c r="FG21" s="14"/>
      <c r="FH21" s="453"/>
      <c r="FI21" s="453"/>
      <c r="FJ21" s="453"/>
      <c r="FK21" s="454"/>
      <c r="FL21" s="454"/>
      <c r="FM21" s="454"/>
      <c r="FN21" s="454"/>
      <c r="FO21" s="454"/>
      <c r="FP21" s="454"/>
      <c r="FQ21" s="20"/>
      <c r="FR21" s="454"/>
      <c r="FS21" s="453"/>
      <c r="FT21" s="454"/>
      <c r="FU21" s="454"/>
      <c r="FV21" s="454"/>
      <c r="FW21" s="454"/>
      <c r="FX21" s="454"/>
      <c r="FY21" s="454"/>
      <c r="FZ21" s="454"/>
      <c r="GB21" s="14"/>
      <c r="GC21" s="453"/>
      <c r="GD21" s="453"/>
      <c r="GE21" s="453"/>
      <c r="GF21" s="453"/>
      <c r="GG21" s="454"/>
      <c r="GH21" s="454"/>
      <c r="GI21" s="454"/>
      <c r="GJ21" s="454"/>
      <c r="GK21" s="454"/>
      <c r="GL21" s="20"/>
      <c r="GM21" s="454"/>
      <c r="GN21" s="454"/>
      <c r="GO21" s="453"/>
      <c r="GP21" s="454"/>
      <c r="GQ21" s="454"/>
      <c r="GR21" s="454"/>
      <c r="GS21" s="454"/>
      <c r="GT21" s="454"/>
      <c r="GU21" s="454"/>
      <c r="GV21" s="454"/>
      <c r="GW21" s="454"/>
      <c r="GX21" s="454"/>
    </row>
    <row r="22" spans="1:206" ht="10.5" customHeight="1">
      <c r="A22" s="18" t="s">
        <v>170</v>
      </c>
      <c r="B22" s="453">
        <v>1644520</v>
      </c>
      <c r="C22" s="453">
        <v>26527390</v>
      </c>
      <c r="D22" s="454">
        <v>594798</v>
      </c>
      <c r="E22" s="454">
        <v>14173773</v>
      </c>
      <c r="F22" s="454">
        <v>422392</v>
      </c>
      <c r="G22" s="454">
        <v>1019783</v>
      </c>
      <c r="H22" s="454">
        <v>8639179</v>
      </c>
      <c r="I22" s="454">
        <v>14040</v>
      </c>
      <c r="J22" s="453">
        <v>201610</v>
      </c>
      <c r="K22" s="453">
        <v>4269620</v>
      </c>
      <c r="L22" s="584"/>
      <c r="M22" s="454">
        <v>327294</v>
      </c>
      <c r="N22" s="454">
        <v>603604</v>
      </c>
      <c r="O22" s="454">
        <v>2998840</v>
      </c>
      <c r="P22" s="454">
        <v>81058</v>
      </c>
      <c r="Q22" s="454">
        <v>214569</v>
      </c>
      <c r="R22" s="454">
        <v>1370720</v>
      </c>
      <c r="S22" s="454">
        <v>141712</v>
      </c>
      <c r="T22" s="453">
        <v>186458</v>
      </c>
      <c r="U22" s="453">
        <v>988504</v>
      </c>
      <c r="V22" s="194"/>
      <c r="W22" s="18" t="s">
        <v>170</v>
      </c>
      <c r="X22" s="453">
        <v>12400</v>
      </c>
      <c r="Y22" s="453">
        <v>169220</v>
      </c>
      <c r="Z22" s="453">
        <v>301787</v>
      </c>
      <c r="AA22" s="453">
        <v>35</v>
      </c>
      <c r="AB22" s="454">
        <v>348</v>
      </c>
      <c r="AC22" s="454">
        <v>3005</v>
      </c>
      <c r="AD22" s="454">
        <v>1</v>
      </c>
      <c r="AE22" s="454">
        <v>13</v>
      </c>
      <c r="AF22" s="454">
        <v>2</v>
      </c>
      <c r="AG22" s="454">
        <v>13932</v>
      </c>
      <c r="AH22" s="453">
        <v>165593</v>
      </c>
      <c r="AI22" s="584"/>
      <c r="AJ22" s="453">
        <v>34</v>
      </c>
      <c r="AK22" s="454">
        <v>22018</v>
      </c>
      <c r="AL22" s="454">
        <v>1636</v>
      </c>
      <c r="AM22" s="454">
        <v>182221</v>
      </c>
      <c r="AN22" s="454">
        <v>52</v>
      </c>
      <c r="AO22" s="454">
        <v>7348</v>
      </c>
      <c r="AP22" s="454">
        <v>493</v>
      </c>
      <c r="AQ22" s="454">
        <v>72259</v>
      </c>
      <c r="AR22" s="453">
        <v>77</v>
      </c>
      <c r="AS22" s="453">
        <v>3224</v>
      </c>
      <c r="AT22" s="186"/>
      <c r="AU22" s="18" t="s">
        <v>170</v>
      </c>
      <c r="AV22" s="453">
        <v>14142</v>
      </c>
      <c r="AW22" s="453">
        <v>443982</v>
      </c>
      <c r="AX22" s="453">
        <v>3593351</v>
      </c>
      <c r="AY22" s="454">
        <v>5588</v>
      </c>
      <c r="AZ22" s="454">
        <v>176395</v>
      </c>
      <c r="BA22" s="454">
        <v>1744859</v>
      </c>
      <c r="BB22" s="454">
        <v>8554</v>
      </c>
      <c r="BC22" s="454">
        <v>267587</v>
      </c>
      <c r="BD22" s="454">
        <v>1848492</v>
      </c>
      <c r="BE22" s="584"/>
      <c r="BF22" s="453" t="s">
        <v>525</v>
      </c>
      <c r="BG22" s="453" t="s">
        <v>525</v>
      </c>
      <c r="BH22" s="453" t="s">
        <v>525</v>
      </c>
      <c r="BI22" s="453">
        <v>272</v>
      </c>
      <c r="BJ22" s="453">
        <v>185721</v>
      </c>
      <c r="BK22" s="453">
        <v>43</v>
      </c>
      <c r="BL22" s="453">
        <v>30853</v>
      </c>
      <c r="BM22" s="453">
        <v>229</v>
      </c>
      <c r="BN22" s="453">
        <v>154868</v>
      </c>
      <c r="BO22" s="453">
        <v>6</v>
      </c>
      <c r="BP22" s="453">
        <v>1800</v>
      </c>
      <c r="BQ22" s="453">
        <v>14</v>
      </c>
      <c r="BR22" s="453">
        <v>1504</v>
      </c>
      <c r="BS22" s="453">
        <v>7761</v>
      </c>
      <c r="BT22" s="186"/>
      <c r="BU22" s="18" t="s">
        <v>170</v>
      </c>
      <c r="BV22" s="453">
        <v>1032065</v>
      </c>
      <c r="BW22" s="453">
        <v>11951274</v>
      </c>
      <c r="BX22" s="453">
        <v>734755</v>
      </c>
      <c r="BY22" s="454">
        <v>1545242</v>
      </c>
      <c r="BZ22" s="454">
        <v>9069053</v>
      </c>
      <c r="CA22" s="454">
        <v>13582</v>
      </c>
      <c r="CB22" s="454">
        <v>176830</v>
      </c>
      <c r="CC22" s="454">
        <v>3290578</v>
      </c>
      <c r="CD22" s="454">
        <v>600221</v>
      </c>
      <c r="CE22" s="584"/>
      <c r="CF22" s="453">
        <v>1080608</v>
      </c>
      <c r="CG22" s="453">
        <v>4620259</v>
      </c>
      <c r="CH22" s="454">
        <v>120952</v>
      </c>
      <c r="CI22" s="454">
        <v>287804</v>
      </c>
      <c r="CJ22" s="454">
        <v>1158215</v>
      </c>
      <c r="CK22" s="454">
        <v>50256</v>
      </c>
      <c r="CL22" s="454">
        <v>102843</v>
      </c>
      <c r="CM22" s="454">
        <v>697646</v>
      </c>
      <c r="CN22" s="454">
        <v>1591</v>
      </c>
      <c r="CO22" s="453">
        <v>10852</v>
      </c>
      <c r="CP22" s="453">
        <v>341272</v>
      </c>
      <c r="CQ22" s="186"/>
      <c r="CR22" s="18" t="s">
        <v>170</v>
      </c>
      <c r="CS22" s="453">
        <v>46875</v>
      </c>
      <c r="CT22" s="453">
        <v>89231</v>
      </c>
      <c r="CU22" s="453">
        <v>346498</v>
      </c>
      <c r="CV22" s="454">
        <v>1790</v>
      </c>
      <c r="CW22" s="454">
        <v>2760</v>
      </c>
      <c r="CX22" s="454">
        <v>9876</v>
      </c>
      <c r="CY22" s="454">
        <v>270813</v>
      </c>
      <c r="CZ22" s="454">
        <v>396553</v>
      </c>
      <c r="DA22" s="454">
        <v>1391968</v>
      </c>
      <c r="DB22" s="584"/>
      <c r="DC22" s="453">
        <v>24349</v>
      </c>
      <c r="DD22" s="453">
        <v>42392</v>
      </c>
      <c r="DE22" s="454">
        <v>90441</v>
      </c>
      <c r="DF22" s="454">
        <v>12395</v>
      </c>
      <c r="DG22" s="454">
        <v>157493</v>
      </c>
      <c r="DH22" s="454">
        <v>216208</v>
      </c>
      <c r="DI22" s="454">
        <v>1185</v>
      </c>
      <c r="DJ22" s="454">
        <v>7147</v>
      </c>
      <c r="DK22" s="454">
        <v>9273</v>
      </c>
      <c r="DL22" s="186"/>
      <c r="DM22" s="18" t="s">
        <v>568</v>
      </c>
      <c r="DN22" s="453">
        <v>187</v>
      </c>
      <c r="DO22" s="453">
        <v>896</v>
      </c>
      <c r="DP22" s="453">
        <v>6002</v>
      </c>
      <c r="DQ22" s="453">
        <v>5</v>
      </c>
      <c r="DR22" s="453">
        <v>16</v>
      </c>
      <c r="DS22" s="453">
        <v>142</v>
      </c>
      <c r="DT22" s="454" t="s">
        <v>191</v>
      </c>
      <c r="DU22" s="454" t="s">
        <v>191</v>
      </c>
      <c r="DV22" s="454" t="s">
        <v>191</v>
      </c>
      <c r="DW22" s="454">
        <v>20718</v>
      </c>
      <c r="DX22" s="20"/>
      <c r="DY22" s="454">
        <v>124133</v>
      </c>
      <c r="DZ22" s="453">
        <v>4</v>
      </c>
      <c r="EA22" s="453">
        <v>46</v>
      </c>
      <c r="EB22" s="453">
        <v>2267</v>
      </c>
      <c r="EC22" s="454">
        <v>211955</v>
      </c>
      <c r="ED22" s="454">
        <v>91</v>
      </c>
      <c r="EE22" s="454">
        <v>2984</v>
      </c>
      <c r="EF22" s="454">
        <v>1098</v>
      </c>
      <c r="EG22" s="454">
        <v>118241</v>
      </c>
      <c r="EH22" s="454">
        <v>120</v>
      </c>
      <c r="EI22" s="454">
        <v>7019</v>
      </c>
      <c r="EJ22" s="186"/>
      <c r="EK22" s="18" t="s">
        <v>170</v>
      </c>
      <c r="EL22" s="453">
        <v>784</v>
      </c>
      <c r="EM22" s="453">
        <v>435266</v>
      </c>
      <c r="EN22" s="453">
        <v>1228</v>
      </c>
      <c r="EO22" s="453">
        <v>368400</v>
      </c>
      <c r="EP22" s="454">
        <v>11087</v>
      </c>
      <c r="EQ22" s="454">
        <v>29830</v>
      </c>
      <c r="ER22" s="454">
        <v>247019</v>
      </c>
      <c r="ES22" s="454">
        <v>293</v>
      </c>
      <c r="ET22" s="454">
        <v>4261</v>
      </c>
      <c r="EU22" s="20"/>
      <c r="EV22" s="453">
        <v>108558</v>
      </c>
      <c r="EW22" s="453">
        <v>9944</v>
      </c>
      <c r="EX22" s="453">
        <v>23327</v>
      </c>
      <c r="EY22" s="454">
        <v>124257</v>
      </c>
      <c r="EZ22" s="454">
        <v>850</v>
      </c>
      <c r="FA22" s="454">
        <v>2242</v>
      </c>
      <c r="FB22" s="454">
        <v>14205</v>
      </c>
      <c r="FC22" s="454">
        <v>4545</v>
      </c>
      <c r="FD22" s="454">
        <v>7400</v>
      </c>
      <c r="FE22" s="454">
        <v>49535</v>
      </c>
      <c r="FF22" s="186"/>
      <c r="FG22" s="18" t="s">
        <v>170</v>
      </c>
      <c r="FH22" s="453">
        <v>280</v>
      </c>
      <c r="FI22" s="453">
        <v>3841</v>
      </c>
      <c r="FJ22" s="453">
        <v>5603</v>
      </c>
      <c r="FK22" s="454" t="s">
        <v>191</v>
      </c>
      <c r="FL22" s="454" t="s">
        <v>191</v>
      </c>
      <c r="FM22" s="454" t="s">
        <v>191</v>
      </c>
      <c r="FN22" s="454">
        <v>1207</v>
      </c>
      <c r="FO22" s="454">
        <v>3526</v>
      </c>
      <c r="FP22" s="454">
        <v>39058</v>
      </c>
      <c r="FQ22" s="584"/>
      <c r="FR22" s="453">
        <v>57</v>
      </c>
      <c r="FS22" s="453">
        <v>782</v>
      </c>
      <c r="FT22" s="454">
        <v>24985</v>
      </c>
      <c r="FU22" s="454">
        <v>998</v>
      </c>
      <c r="FV22" s="454">
        <v>2320</v>
      </c>
      <c r="FW22" s="454">
        <v>11577</v>
      </c>
      <c r="FX22" s="454">
        <v>152</v>
      </c>
      <c r="FY22" s="454">
        <v>424</v>
      </c>
      <c r="FZ22" s="454">
        <v>2496</v>
      </c>
      <c r="GA22" s="186"/>
      <c r="GB22" s="18" t="s">
        <v>170</v>
      </c>
      <c r="GC22" s="453">
        <v>389</v>
      </c>
      <c r="GD22" s="453">
        <v>588</v>
      </c>
      <c r="GE22" s="453">
        <v>3744</v>
      </c>
      <c r="GF22" s="453">
        <v>56</v>
      </c>
      <c r="GG22" s="454">
        <v>703</v>
      </c>
      <c r="GH22" s="454">
        <v>1239</v>
      </c>
      <c r="GI22" s="454" t="s">
        <v>191</v>
      </c>
      <c r="GJ22" s="454" t="s">
        <v>191</v>
      </c>
      <c r="GK22" s="454" t="s">
        <v>191</v>
      </c>
      <c r="GL22" s="20"/>
      <c r="GM22" s="453">
        <v>285</v>
      </c>
      <c r="GN22" s="453">
        <v>34592</v>
      </c>
      <c r="GO22" s="453">
        <v>144</v>
      </c>
      <c r="GP22" s="454">
        <v>21554</v>
      </c>
      <c r="GQ22" s="454" t="s">
        <v>53</v>
      </c>
      <c r="GR22" s="454" t="s">
        <v>53</v>
      </c>
      <c r="GS22" s="454">
        <v>6263</v>
      </c>
      <c r="GT22" s="454">
        <v>661396</v>
      </c>
      <c r="GU22" s="454">
        <v>4331</v>
      </c>
      <c r="GV22" s="454">
        <v>439099</v>
      </c>
      <c r="GW22" s="454">
        <v>1932</v>
      </c>
      <c r="GX22" s="454">
        <v>222297</v>
      </c>
    </row>
    <row r="23" spans="1:206" ht="10.5" customHeight="1">
      <c r="A23" s="14"/>
      <c r="B23" s="453"/>
      <c r="C23" s="453"/>
      <c r="D23" s="454"/>
      <c r="E23" s="454"/>
      <c r="F23" s="454"/>
      <c r="G23" s="454"/>
      <c r="H23" s="454"/>
      <c r="I23" s="454"/>
      <c r="J23" s="454"/>
      <c r="K23" s="454"/>
      <c r="L23" s="584"/>
      <c r="M23" s="454"/>
      <c r="N23" s="454"/>
      <c r="O23" s="454"/>
      <c r="P23" s="454"/>
      <c r="Q23" s="454"/>
      <c r="R23" s="454"/>
      <c r="S23" s="454"/>
      <c r="T23" s="454"/>
      <c r="U23" s="454"/>
      <c r="V23" s="196"/>
      <c r="W23" s="14"/>
      <c r="X23" s="453"/>
      <c r="Y23" s="453"/>
      <c r="Z23" s="453"/>
      <c r="AA23" s="453"/>
      <c r="AB23" s="454"/>
      <c r="AC23" s="454"/>
      <c r="AD23" s="454"/>
      <c r="AE23" s="454"/>
      <c r="AF23" s="454"/>
      <c r="AG23" s="454"/>
      <c r="AH23" s="454"/>
      <c r="AI23" s="20"/>
      <c r="AJ23" s="453"/>
      <c r="AK23" s="454"/>
      <c r="AL23" s="454"/>
      <c r="AM23" s="454"/>
      <c r="AN23" s="454"/>
      <c r="AO23" s="454"/>
      <c r="AP23" s="454"/>
      <c r="AQ23" s="454"/>
      <c r="AR23" s="454"/>
      <c r="AS23" s="454"/>
      <c r="AU23" s="14"/>
      <c r="AV23" s="453"/>
      <c r="AW23" s="453"/>
      <c r="AX23" s="453"/>
      <c r="AY23" s="454"/>
      <c r="AZ23" s="454"/>
      <c r="BA23" s="454"/>
      <c r="BB23" s="454"/>
      <c r="BC23" s="454"/>
      <c r="BD23" s="454"/>
      <c r="BE23" s="20"/>
      <c r="BF23" s="453"/>
      <c r="BG23" s="453"/>
      <c r="BH23" s="453"/>
      <c r="BI23" s="453"/>
      <c r="BJ23" s="453"/>
      <c r="BK23" s="453"/>
      <c r="BL23" s="453"/>
      <c r="BM23" s="453"/>
      <c r="BN23" s="453"/>
      <c r="BO23" s="453"/>
      <c r="BP23" s="453"/>
      <c r="BQ23" s="453"/>
      <c r="BR23" s="453"/>
      <c r="BS23" s="453"/>
      <c r="BU23" s="14"/>
      <c r="BV23" s="453"/>
      <c r="BW23" s="453"/>
      <c r="BX23" s="453"/>
      <c r="BY23" s="454"/>
      <c r="BZ23" s="454"/>
      <c r="CA23" s="454"/>
      <c r="CB23" s="454"/>
      <c r="CC23" s="454"/>
      <c r="CD23" s="454"/>
      <c r="CE23" s="20"/>
      <c r="CF23" s="454"/>
      <c r="CG23" s="453"/>
      <c r="CH23" s="454"/>
      <c r="CI23" s="454"/>
      <c r="CJ23" s="454"/>
      <c r="CK23" s="454"/>
      <c r="CL23" s="454"/>
      <c r="CM23" s="454"/>
      <c r="CN23" s="454"/>
      <c r="CO23" s="454"/>
      <c r="CP23" s="454"/>
      <c r="CR23" s="14"/>
      <c r="CS23" s="453"/>
      <c r="CT23" s="453"/>
      <c r="CU23" s="453"/>
      <c r="CV23" s="454"/>
      <c r="CW23" s="454"/>
      <c r="CX23" s="454"/>
      <c r="CY23" s="454"/>
      <c r="CZ23" s="454"/>
      <c r="DA23" s="454"/>
      <c r="DB23" s="20"/>
      <c r="DC23" s="454"/>
      <c r="DD23" s="453"/>
      <c r="DE23" s="454"/>
      <c r="DF23" s="454"/>
      <c r="DG23" s="454"/>
      <c r="DH23" s="454"/>
      <c r="DI23" s="454"/>
      <c r="DJ23" s="454"/>
      <c r="DK23" s="454"/>
      <c r="DM23" s="14"/>
      <c r="DN23" s="453"/>
      <c r="DO23" s="453"/>
      <c r="DP23" s="453"/>
      <c r="DQ23" s="453"/>
      <c r="DR23" s="453"/>
      <c r="DS23" s="453"/>
      <c r="DT23" s="454"/>
      <c r="DU23" s="454"/>
      <c r="DV23" s="454"/>
      <c r="DW23" s="454"/>
      <c r="DX23" s="20"/>
      <c r="DY23" s="454"/>
      <c r="DZ23" s="454"/>
      <c r="EA23" s="454"/>
      <c r="EB23" s="453"/>
      <c r="EC23" s="454"/>
      <c r="ED23" s="454"/>
      <c r="EE23" s="454"/>
      <c r="EF23" s="454"/>
      <c r="EG23" s="454"/>
      <c r="EH23" s="454"/>
      <c r="EI23" s="454"/>
      <c r="EK23" s="14"/>
      <c r="EL23" s="453"/>
      <c r="EM23" s="453"/>
      <c r="EN23" s="453"/>
      <c r="EO23" s="453"/>
      <c r="EP23" s="454"/>
      <c r="EQ23" s="454"/>
      <c r="ER23" s="454"/>
      <c r="ES23" s="454"/>
      <c r="ET23" s="454"/>
      <c r="EU23" s="20"/>
      <c r="EV23" s="454"/>
      <c r="EW23" s="454"/>
      <c r="EX23" s="453"/>
      <c r="EY23" s="454"/>
      <c r="EZ23" s="454"/>
      <c r="FA23" s="454"/>
      <c r="FB23" s="454"/>
      <c r="FC23" s="454"/>
      <c r="FD23" s="454"/>
      <c r="FE23" s="454"/>
      <c r="FG23" s="14"/>
      <c r="FH23" s="453"/>
      <c r="FI23" s="453"/>
      <c r="FJ23" s="453"/>
      <c r="FK23" s="454"/>
      <c r="FL23" s="454"/>
      <c r="FM23" s="454"/>
      <c r="FN23" s="454"/>
      <c r="FO23" s="454"/>
      <c r="FP23" s="454"/>
      <c r="FQ23" s="20"/>
      <c r="FR23" s="454"/>
      <c r="FS23" s="453"/>
      <c r="FT23" s="454"/>
      <c r="FU23" s="454"/>
      <c r="FV23" s="454"/>
      <c r="FW23" s="454"/>
      <c r="FX23" s="454"/>
      <c r="FY23" s="454"/>
      <c r="FZ23" s="454"/>
      <c r="GB23" s="14"/>
      <c r="GC23" s="453"/>
      <c r="GD23" s="453"/>
      <c r="GE23" s="453"/>
      <c r="GF23" s="453"/>
      <c r="GG23" s="454"/>
      <c r="GH23" s="454"/>
      <c r="GI23" s="454"/>
      <c r="GJ23" s="454"/>
      <c r="GK23" s="454"/>
      <c r="GL23" s="20"/>
      <c r="GM23" s="454"/>
      <c r="GN23" s="454"/>
      <c r="GO23" s="453"/>
      <c r="GP23" s="454"/>
      <c r="GQ23" s="454"/>
      <c r="GR23" s="454"/>
      <c r="GS23" s="454"/>
      <c r="GT23" s="454"/>
      <c r="GU23" s="454"/>
      <c r="GV23" s="454"/>
      <c r="GW23" s="454"/>
      <c r="GX23" s="454"/>
    </row>
    <row r="24" spans="1:206" ht="10.5" customHeight="1">
      <c r="A24" s="18" t="s">
        <v>386</v>
      </c>
      <c r="B24" s="453">
        <v>1586760</v>
      </c>
      <c r="C24" s="453">
        <v>25379268</v>
      </c>
      <c r="D24" s="453">
        <v>570184</v>
      </c>
      <c r="E24" s="453">
        <v>13531100</v>
      </c>
      <c r="F24" s="453">
        <v>401658</v>
      </c>
      <c r="G24" s="453">
        <v>940876</v>
      </c>
      <c r="H24" s="453">
        <v>8136583</v>
      </c>
      <c r="I24" s="453">
        <v>12854</v>
      </c>
      <c r="J24" s="453">
        <v>181677</v>
      </c>
      <c r="K24" s="453">
        <v>4010891</v>
      </c>
      <c r="L24" s="584"/>
      <c r="M24" s="453">
        <v>311328</v>
      </c>
      <c r="N24" s="453">
        <v>558234</v>
      </c>
      <c r="O24" s="453">
        <v>2844029</v>
      </c>
      <c r="P24" s="453">
        <v>77476</v>
      </c>
      <c r="Q24" s="453">
        <v>200965</v>
      </c>
      <c r="R24" s="453">
        <v>1281663</v>
      </c>
      <c r="S24" s="453">
        <v>138921</v>
      </c>
      <c r="T24" s="453">
        <v>179329</v>
      </c>
      <c r="U24" s="453">
        <v>995464</v>
      </c>
      <c r="V24" s="194"/>
      <c r="W24" s="18" t="s">
        <v>386</v>
      </c>
      <c r="X24" s="453">
        <v>11408</v>
      </c>
      <c r="Y24" s="453">
        <v>153172</v>
      </c>
      <c r="Z24" s="453">
        <v>276678</v>
      </c>
      <c r="AA24" s="453">
        <v>37</v>
      </c>
      <c r="AB24" s="453">
        <v>397</v>
      </c>
      <c r="AC24" s="453">
        <v>3309</v>
      </c>
      <c r="AD24" s="453">
        <v>1</v>
      </c>
      <c r="AE24" s="453">
        <v>24</v>
      </c>
      <c r="AF24" s="453">
        <v>3</v>
      </c>
      <c r="AG24" s="453">
        <v>13842</v>
      </c>
      <c r="AH24" s="453">
        <v>168674</v>
      </c>
      <c r="AI24" s="584"/>
      <c r="AJ24" s="453">
        <v>26</v>
      </c>
      <c r="AK24" s="453">
        <v>5248</v>
      </c>
      <c r="AL24" s="453">
        <v>1493</v>
      </c>
      <c r="AM24" s="453">
        <v>194533</v>
      </c>
      <c r="AN24" s="453">
        <v>58</v>
      </c>
      <c r="AO24" s="453">
        <v>3652</v>
      </c>
      <c r="AP24" s="453">
        <v>435</v>
      </c>
      <c r="AQ24" s="453">
        <v>71571</v>
      </c>
      <c r="AR24" s="453">
        <v>85</v>
      </c>
      <c r="AS24" s="453">
        <v>3615</v>
      </c>
      <c r="AT24" s="186"/>
      <c r="AU24" s="18" t="s">
        <v>386</v>
      </c>
      <c r="AV24" s="453">
        <v>13355</v>
      </c>
      <c r="AW24" s="453">
        <v>418952</v>
      </c>
      <c r="AX24" s="453">
        <v>3480840</v>
      </c>
      <c r="AY24" s="453">
        <v>5320</v>
      </c>
      <c r="AZ24" s="453">
        <v>165902</v>
      </c>
      <c r="BA24" s="453">
        <v>1669701</v>
      </c>
      <c r="BB24" s="453">
        <v>8035</v>
      </c>
      <c r="BC24" s="453">
        <v>253050</v>
      </c>
      <c r="BD24" s="453">
        <v>1811140</v>
      </c>
      <c r="BE24" s="584"/>
      <c r="BF24" s="453" t="s">
        <v>525</v>
      </c>
      <c r="BG24" s="453" t="s">
        <v>525</v>
      </c>
      <c r="BH24" s="453" t="s">
        <v>525</v>
      </c>
      <c r="BI24" s="453">
        <v>246</v>
      </c>
      <c r="BJ24" s="453">
        <v>177348</v>
      </c>
      <c r="BK24" s="453">
        <v>50</v>
      </c>
      <c r="BL24" s="453">
        <v>38748</v>
      </c>
      <c r="BM24" s="453">
        <v>196</v>
      </c>
      <c r="BN24" s="453">
        <v>138600</v>
      </c>
      <c r="BO24" s="453">
        <v>10</v>
      </c>
      <c r="BP24" s="453">
        <v>3000</v>
      </c>
      <c r="BQ24" s="453">
        <v>17</v>
      </c>
      <c r="BR24" s="453">
        <v>2225</v>
      </c>
      <c r="BS24" s="453">
        <v>10582</v>
      </c>
      <c r="BT24" s="186"/>
      <c r="BU24" s="18" t="s">
        <v>386</v>
      </c>
      <c r="BV24" s="453">
        <v>984247</v>
      </c>
      <c r="BW24" s="453">
        <v>11116461</v>
      </c>
      <c r="BX24" s="453">
        <v>693682</v>
      </c>
      <c r="BY24" s="453">
        <v>1422323</v>
      </c>
      <c r="BZ24" s="453">
        <v>8337141</v>
      </c>
      <c r="CA24" s="453">
        <v>11948</v>
      </c>
      <c r="CB24" s="453">
        <v>158099</v>
      </c>
      <c r="CC24" s="453">
        <v>2941722</v>
      </c>
      <c r="CD24" s="453">
        <v>564698</v>
      </c>
      <c r="CE24" s="584"/>
      <c r="CF24" s="453">
        <v>994973</v>
      </c>
      <c r="CG24" s="453">
        <v>4319988</v>
      </c>
      <c r="CH24" s="453">
        <v>117036</v>
      </c>
      <c r="CI24" s="453">
        <v>269251</v>
      </c>
      <c r="CJ24" s="453">
        <v>1075431</v>
      </c>
      <c r="CK24" s="453">
        <v>46390</v>
      </c>
      <c r="CL24" s="453">
        <v>93335</v>
      </c>
      <c r="CM24" s="453">
        <v>587420</v>
      </c>
      <c r="CN24" s="453">
        <v>1360</v>
      </c>
      <c r="CO24" s="453">
        <v>9073</v>
      </c>
      <c r="CP24" s="453">
        <v>262427</v>
      </c>
      <c r="CQ24" s="186"/>
      <c r="CR24" s="18" t="s">
        <v>386</v>
      </c>
      <c r="CS24" s="453">
        <v>43363</v>
      </c>
      <c r="CT24" s="453">
        <v>81712</v>
      </c>
      <c r="CU24" s="453">
        <v>315522</v>
      </c>
      <c r="CV24" s="453">
        <v>1667</v>
      </c>
      <c r="CW24" s="453">
        <v>2550</v>
      </c>
      <c r="CX24" s="453">
        <v>9471</v>
      </c>
      <c r="CY24" s="453">
        <v>264246</v>
      </c>
      <c r="CZ24" s="453">
        <v>380210</v>
      </c>
      <c r="DA24" s="453">
        <v>1350733</v>
      </c>
      <c r="DB24" s="584"/>
      <c r="DC24" s="453">
        <v>23773</v>
      </c>
      <c r="DD24" s="453">
        <v>41314</v>
      </c>
      <c r="DE24" s="453">
        <v>88459</v>
      </c>
      <c r="DF24" s="453">
        <v>10866</v>
      </c>
      <c r="DG24" s="453">
        <v>141104</v>
      </c>
      <c r="DH24" s="453">
        <v>196513</v>
      </c>
      <c r="DI24" s="453">
        <v>1003</v>
      </c>
      <c r="DJ24" s="453">
        <v>6119</v>
      </c>
      <c r="DK24" s="453">
        <v>7986</v>
      </c>
      <c r="DL24" s="186"/>
      <c r="DM24" s="18" t="s">
        <v>386</v>
      </c>
      <c r="DN24" s="453">
        <v>204</v>
      </c>
      <c r="DO24" s="453">
        <v>1053</v>
      </c>
      <c r="DP24" s="453">
        <v>7105</v>
      </c>
      <c r="DQ24" s="453">
        <v>6</v>
      </c>
      <c r="DR24" s="453">
        <v>43</v>
      </c>
      <c r="DS24" s="453">
        <v>309</v>
      </c>
      <c r="DT24" s="453">
        <v>1</v>
      </c>
      <c r="DU24" s="453">
        <v>92</v>
      </c>
      <c r="DV24" s="453">
        <v>26</v>
      </c>
      <c r="DW24" s="453">
        <v>20688</v>
      </c>
      <c r="DX24" s="584"/>
      <c r="DY24" s="453">
        <v>126403</v>
      </c>
      <c r="DZ24" s="453">
        <v>3</v>
      </c>
      <c r="EA24" s="453">
        <v>128</v>
      </c>
      <c r="EB24" s="453">
        <v>2158</v>
      </c>
      <c r="EC24" s="453">
        <v>219139</v>
      </c>
      <c r="ED24" s="453">
        <v>107</v>
      </c>
      <c r="EE24" s="453">
        <v>7238</v>
      </c>
      <c r="EF24" s="453">
        <v>1147</v>
      </c>
      <c r="EG24" s="453">
        <v>112582</v>
      </c>
      <c r="EH24" s="453">
        <v>137</v>
      </c>
      <c r="EI24" s="453">
        <v>6640</v>
      </c>
      <c r="EJ24" s="186"/>
      <c r="EK24" s="18" t="s">
        <v>386</v>
      </c>
      <c r="EL24" s="453">
        <v>773</v>
      </c>
      <c r="EM24" s="453">
        <v>422512</v>
      </c>
      <c r="EN24" s="453">
        <v>1101</v>
      </c>
      <c r="EO24" s="453">
        <v>330300</v>
      </c>
      <c r="EP24" s="453">
        <v>20671</v>
      </c>
      <c r="EQ24" s="453">
        <v>56479</v>
      </c>
      <c r="ER24" s="453">
        <v>498434</v>
      </c>
      <c r="ES24" s="453">
        <v>594</v>
      </c>
      <c r="ET24" s="453">
        <v>9534</v>
      </c>
      <c r="EU24" s="584"/>
      <c r="EV24" s="453">
        <v>241461</v>
      </c>
      <c r="EW24" s="453">
        <v>18423</v>
      </c>
      <c r="EX24" s="453">
        <v>42593</v>
      </c>
      <c r="EY24" s="453">
        <v>228365</v>
      </c>
      <c r="EZ24" s="453">
        <v>1654</v>
      </c>
      <c r="FA24" s="453">
        <v>4352</v>
      </c>
      <c r="FB24" s="453">
        <v>28608</v>
      </c>
      <c r="FC24" s="453">
        <v>8691</v>
      </c>
      <c r="FD24" s="453">
        <v>13673</v>
      </c>
      <c r="FE24" s="453">
        <v>94133</v>
      </c>
      <c r="FF24" s="186"/>
      <c r="FG24" s="18" t="s">
        <v>386</v>
      </c>
      <c r="FH24" s="453">
        <v>564</v>
      </c>
      <c r="FI24" s="453">
        <v>8658</v>
      </c>
      <c r="FJ24" s="453">
        <v>13165</v>
      </c>
      <c r="FK24" s="453" t="s">
        <v>191</v>
      </c>
      <c r="FL24" s="453" t="s">
        <v>191</v>
      </c>
      <c r="FM24" s="453" t="s">
        <v>191</v>
      </c>
      <c r="FN24" s="453">
        <v>1873</v>
      </c>
      <c r="FO24" s="453">
        <v>5314</v>
      </c>
      <c r="FP24" s="453">
        <v>54684</v>
      </c>
      <c r="FQ24" s="584"/>
      <c r="FR24" s="453">
        <v>73</v>
      </c>
      <c r="FS24" s="453">
        <v>1201</v>
      </c>
      <c r="FT24" s="453">
        <v>31843</v>
      </c>
      <c r="FU24" s="453">
        <v>1571</v>
      </c>
      <c r="FV24" s="453">
        <v>3488</v>
      </c>
      <c r="FW24" s="453">
        <v>19100</v>
      </c>
      <c r="FX24" s="453">
        <v>229</v>
      </c>
      <c r="FY24" s="453">
        <v>625</v>
      </c>
      <c r="FZ24" s="453">
        <v>3740</v>
      </c>
      <c r="GA24" s="186"/>
      <c r="GB24" s="18" t="s">
        <v>386</v>
      </c>
      <c r="GC24" s="453">
        <v>634</v>
      </c>
      <c r="GD24" s="453">
        <v>1000</v>
      </c>
      <c r="GE24" s="453">
        <v>5575</v>
      </c>
      <c r="GF24" s="453">
        <v>66</v>
      </c>
      <c r="GG24" s="453">
        <v>1007</v>
      </c>
      <c r="GH24" s="453">
        <v>1676</v>
      </c>
      <c r="GI24" s="453" t="s">
        <v>191</v>
      </c>
      <c r="GJ24" s="453" t="s">
        <v>191</v>
      </c>
      <c r="GK24" s="453" t="s">
        <v>191</v>
      </c>
      <c r="GL24" s="584"/>
      <c r="GM24" s="453">
        <v>301</v>
      </c>
      <c r="GN24" s="453">
        <v>43654</v>
      </c>
      <c r="GO24" s="453">
        <v>159</v>
      </c>
      <c r="GP24" s="453">
        <v>20386</v>
      </c>
      <c r="GQ24" s="454" t="s">
        <v>53</v>
      </c>
      <c r="GR24" s="454" t="s">
        <v>53</v>
      </c>
      <c r="GS24" s="453">
        <v>6080</v>
      </c>
      <c r="GT24" s="453">
        <v>683010</v>
      </c>
      <c r="GU24" s="453">
        <v>4117</v>
      </c>
      <c r="GV24" s="453">
        <v>468216</v>
      </c>
      <c r="GW24" s="453">
        <v>1963</v>
      </c>
      <c r="GX24" s="453">
        <v>214794</v>
      </c>
    </row>
    <row r="25" spans="1:206" ht="10.5" customHeight="1">
      <c r="A25" s="18"/>
      <c r="B25" s="453"/>
      <c r="C25" s="453"/>
      <c r="D25" s="453"/>
      <c r="E25" s="453"/>
      <c r="F25" s="453"/>
      <c r="G25" s="453"/>
      <c r="H25" s="453"/>
      <c r="I25" s="453"/>
      <c r="J25" s="453"/>
      <c r="K25" s="453"/>
      <c r="L25" s="584"/>
      <c r="M25" s="453"/>
      <c r="N25" s="453"/>
      <c r="O25" s="453"/>
      <c r="P25" s="453"/>
      <c r="Q25" s="453"/>
      <c r="R25" s="453"/>
      <c r="S25" s="453"/>
      <c r="T25" s="453"/>
      <c r="U25" s="453"/>
      <c r="V25" s="194"/>
      <c r="W25" s="18"/>
      <c r="X25" s="453"/>
      <c r="Y25" s="453"/>
      <c r="Z25" s="453"/>
      <c r="AA25" s="453"/>
      <c r="AB25" s="453"/>
      <c r="AC25" s="453"/>
      <c r="AD25" s="453"/>
      <c r="AE25" s="453"/>
      <c r="AF25" s="453"/>
      <c r="AG25" s="453"/>
      <c r="AH25" s="453"/>
      <c r="AI25" s="584"/>
      <c r="AJ25" s="453"/>
      <c r="AK25" s="453"/>
      <c r="AL25" s="453"/>
      <c r="AM25" s="453"/>
      <c r="AN25" s="453"/>
      <c r="AO25" s="453"/>
      <c r="AP25" s="453"/>
      <c r="AQ25" s="453"/>
      <c r="AR25" s="453"/>
      <c r="AS25" s="453"/>
      <c r="AT25" s="195"/>
      <c r="AU25" s="18"/>
      <c r="AV25" s="453"/>
      <c r="AW25" s="453"/>
      <c r="AX25" s="453"/>
      <c r="AY25" s="453"/>
      <c r="AZ25" s="453"/>
      <c r="BA25" s="453"/>
      <c r="BB25" s="453"/>
      <c r="BC25" s="453"/>
      <c r="BD25" s="453"/>
      <c r="BE25" s="584"/>
      <c r="BF25" s="453"/>
      <c r="BG25" s="453"/>
      <c r="BH25" s="453"/>
      <c r="BI25" s="453"/>
      <c r="BJ25" s="453"/>
      <c r="BK25" s="453"/>
      <c r="BL25" s="453"/>
      <c r="BM25" s="453"/>
      <c r="BN25" s="453"/>
      <c r="BO25" s="453"/>
      <c r="BP25" s="453"/>
      <c r="BQ25" s="453"/>
      <c r="BR25" s="453"/>
      <c r="BS25" s="453"/>
      <c r="BT25" s="195"/>
      <c r="BU25" s="18"/>
      <c r="BV25" s="453"/>
      <c r="BW25" s="453"/>
      <c r="BX25" s="453"/>
      <c r="BY25" s="453"/>
      <c r="BZ25" s="453"/>
      <c r="CA25" s="453"/>
      <c r="CB25" s="453"/>
      <c r="CC25" s="453"/>
      <c r="CD25" s="453"/>
      <c r="CE25" s="584"/>
      <c r="CF25" s="453"/>
      <c r="CG25" s="453"/>
      <c r="CH25" s="453"/>
      <c r="CI25" s="453"/>
      <c r="CJ25" s="453"/>
      <c r="CK25" s="453"/>
      <c r="CL25" s="453"/>
      <c r="CM25" s="453"/>
      <c r="CN25" s="453"/>
      <c r="CO25" s="453"/>
      <c r="CP25" s="453"/>
      <c r="CQ25" s="186"/>
      <c r="CR25" s="18"/>
      <c r="CS25" s="453"/>
      <c r="CT25" s="453"/>
      <c r="CU25" s="453"/>
      <c r="CV25" s="453"/>
      <c r="CW25" s="453"/>
      <c r="CX25" s="453"/>
      <c r="CY25" s="453"/>
      <c r="CZ25" s="453"/>
      <c r="DA25" s="453"/>
      <c r="DB25" s="584"/>
      <c r="DC25" s="453"/>
      <c r="DD25" s="453"/>
      <c r="DE25" s="453"/>
      <c r="DF25" s="453"/>
      <c r="DG25" s="453"/>
      <c r="DH25" s="453"/>
      <c r="DI25" s="453"/>
      <c r="DJ25" s="453"/>
      <c r="DK25" s="453"/>
      <c r="DL25" s="195"/>
      <c r="DM25" s="18"/>
      <c r="DN25" s="453"/>
      <c r="DO25" s="453"/>
      <c r="DP25" s="453"/>
      <c r="DQ25" s="453"/>
      <c r="DR25" s="453"/>
      <c r="DS25" s="453"/>
      <c r="DT25" s="453"/>
      <c r="DU25" s="453"/>
      <c r="DV25" s="453"/>
      <c r="DW25" s="453"/>
      <c r="DX25" s="584"/>
      <c r="DY25" s="453"/>
      <c r="DZ25" s="453"/>
      <c r="EA25" s="453"/>
      <c r="EB25" s="453"/>
      <c r="EC25" s="453"/>
      <c r="ED25" s="453"/>
      <c r="EE25" s="453"/>
      <c r="EF25" s="453"/>
      <c r="EG25" s="453"/>
      <c r="EH25" s="453"/>
      <c r="EI25" s="453"/>
      <c r="EJ25" s="195"/>
      <c r="EK25" s="18"/>
      <c r="EL25" s="453"/>
      <c r="EM25" s="453"/>
      <c r="EN25" s="453"/>
      <c r="EO25" s="453"/>
      <c r="EP25" s="453"/>
      <c r="EQ25" s="453"/>
      <c r="ER25" s="453"/>
      <c r="ES25" s="453"/>
      <c r="ET25" s="453"/>
      <c r="EU25" s="584"/>
      <c r="EV25" s="453"/>
      <c r="EW25" s="453"/>
      <c r="EX25" s="453"/>
      <c r="EY25" s="453"/>
      <c r="EZ25" s="453"/>
      <c r="FA25" s="453"/>
      <c r="FB25" s="453"/>
      <c r="FC25" s="453"/>
      <c r="FD25" s="453"/>
      <c r="FE25" s="453"/>
      <c r="FF25" s="195"/>
      <c r="FG25" s="18"/>
      <c r="FH25" s="453"/>
      <c r="FI25" s="453"/>
      <c r="FJ25" s="453"/>
      <c r="FK25" s="453"/>
      <c r="FL25" s="453"/>
      <c r="FM25" s="453"/>
      <c r="FN25" s="453"/>
      <c r="FO25" s="453"/>
      <c r="FP25" s="453"/>
      <c r="FQ25" s="584"/>
      <c r="FR25" s="453"/>
      <c r="FS25" s="453"/>
      <c r="FT25" s="453"/>
      <c r="FU25" s="453"/>
      <c r="FV25" s="453"/>
      <c r="FW25" s="453"/>
      <c r="FX25" s="453"/>
      <c r="FY25" s="453"/>
      <c r="FZ25" s="453"/>
      <c r="GA25" s="195"/>
      <c r="GB25" s="18"/>
      <c r="GC25" s="453"/>
      <c r="GD25" s="453"/>
      <c r="GE25" s="453"/>
      <c r="GF25" s="453"/>
      <c r="GG25" s="453"/>
      <c r="GH25" s="453"/>
      <c r="GI25" s="453"/>
      <c r="GJ25" s="453"/>
      <c r="GK25" s="453"/>
      <c r="GL25" s="584"/>
      <c r="GM25" s="453"/>
      <c r="GN25" s="453"/>
      <c r="GO25" s="453"/>
      <c r="GP25" s="453"/>
      <c r="GQ25" s="453"/>
      <c r="GR25" s="453"/>
      <c r="GS25" s="453"/>
      <c r="GT25" s="453"/>
      <c r="GU25" s="453"/>
      <c r="GV25" s="453"/>
      <c r="GW25" s="453"/>
      <c r="GX25" s="453"/>
    </row>
    <row r="26" spans="1:206" ht="10.5" customHeight="1">
      <c r="A26" s="22"/>
      <c r="B26" s="453"/>
      <c r="C26" s="453"/>
      <c r="D26" s="454"/>
      <c r="E26" s="454"/>
      <c r="F26" s="454"/>
      <c r="G26" s="454"/>
      <c r="H26" s="454"/>
      <c r="I26" s="454"/>
      <c r="J26" s="454"/>
      <c r="K26" s="454"/>
      <c r="L26" s="584"/>
      <c r="M26" s="454"/>
      <c r="N26" s="454"/>
      <c r="O26" s="454"/>
      <c r="P26" s="454"/>
      <c r="Q26" s="454"/>
      <c r="R26" s="454"/>
      <c r="S26" s="454"/>
      <c r="T26" s="454"/>
      <c r="U26" s="454"/>
      <c r="V26" s="196"/>
      <c r="W26" s="22"/>
      <c r="X26" s="453"/>
      <c r="Y26" s="453"/>
      <c r="Z26" s="453"/>
      <c r="AA26" s="453"/>
      <c r="AB26" s="454"/>
      <c r="AC26" s="454"/>
      <c r="AD26" s="454"/>
      <c r="AE26" s="454"/>
      <c r="AF26" s="454"/>
      <c r="AG26" s="454"/>
      <c r="AH26" s="454"/>
      <c r="AI26" s="20"/>
      <c r="AJ26" s="453"/>
      <c r="AK26" s="454"/>
      <c r="AL26" s="454"/>
      <c r="AM26" s="454"/>
      <c r="AN26" s="454"/>
      <c r="AO26" s="454"/>
      <c r="AP26" s="454"/>
      <c r="AQ26" s="454"/>
      <c r="AR26" s="454"/>
      <c r="AS26" s="454"/>
      <c r="AU26" s="22"/>
      <c r="AV26" s="453"/>
      <c r="AW26" s="453"/>
      <c r="AX26" s="453"/>
      <c r="AY26" s="454"/>
      <c r="AZ26" s="454"/>
      <c r="BA26" s="454"/>
      <c r="BB26" s="454"/>
      <c r="BC26" s="454"/>
      <c r="BD26" s="454"/>
      <c r="BE26" s="20"/>
      <c r="BF26" s="453"/>
      <c r="BG26" s="453"/>
      <c r="BH26" s="453"/>
      <c r="BI26" s="453"/>
      <c r="BJ26" s="453"/>
      <c r="BK26" s="453"/>
      <c r="BL26" s="453"/>
      <c r="BM26" s="453"/>
      <c r="BN26" s="453"/>
      <c r="BO26" s="453"/>
      <c r="BP26" s="453"/>
      <c r="BQ26" s="453"/>
      <c r="BR26" s="453"/>
      <c r="BS26" s="453"/>
      <c r="BU26" s="22"/>
      <c r="BV26" s="453"/>
      <c r="BW26" s="453"/>
      <c r="BX26" s="453"/>
      <c r="BY26" s="454"/>
      <c r="BZ26" s="454"/>
      <c r="CA26" s="454"/>
      <c r="CB26" s="454"/>
      <c r="CC26" s="454"/>
      <c r="CD26" s="454"/>
      <c r="CE26" s="20"/>
      <c r="CF26" s="454"/>
      <c r="CG26" s="453"/>
      <c r="CH26" s="454"/>
      <c r="CI26" s="454"/>
      <c r="CJ26" s="454"/>
      <c r="CK26" s="454"/>
      <c r="CL26" s="454"/>
      <c r="CM26" s="454"/>
      <c r="CN26" s="454"/>
      <c r="CO26" s="454"/>
      <c r="CP26" s="454"/>
      <c r="CR26" s="22"/>
      <c r="CS26" s="453"/>
      <c r="CT26" s="453"/>
      <c r="CU26" s="453"/>
      <c r="CV26" s="454"/>
      <c r="CW26" s="454"/>
      <c r="CX26" s="454"/>
      <c r="CY26" s="454"/>
      <c r="CZ26" s="454"/>
      <c r="DA26" s="454"/>
      <c r="DB26" s="20"/>
      <c r="DC26" s="454"/>
      <c r="DD26" s="453"/>
      <c r="DE26" s="454"/>
      <c r="DF26" s="454"/>
      <c r="DG26" s="454"/>
      <c r="DH26" s="454"/>
      <c r="DI26" s="454"/>
      <c r="DJ26" s="454"/>
      <c r="DK26" s="454"/>
      <c r="DM26" s="22"/>
      <c r="DN26" s="453"/>
      <c r="DO26" s="453"/>
      <c r="DP26" s="453"/>
      <c r="DQ26" s="453"/>
      <c r="DR26" s="453"/>
      <c r="DS26" s="453"/>
      <c r="DT26" s="454"/>
      <c r="DU26" s="454"/>
      <c r="DV26" s="454"/>
      <c r="DW26" s="454"/>
      <c r="DX26" s="20"/>
      <c r="DY26" s="454"/>
      <c r="DZ26" s="454"/>
      <c r="EA26" s="454"/>
      <c r="EB26" s="453"/>
      <c r="EC26" s="454"/>
      <c r="ED26" s="454"/>
      <c r="EE26" s="454"/>
      <c r="EF26" s="454"/>
      <c r="EG26" s="454"/>
      <c r="EH26" s="454"/>
      <c r="EI26" s="454"/>
      <c r="EK26" s="22"/>
      <c r="EL26" s="453"/>
      <c r="EM26" s="453"/>
      <c r="EN26" s="453"/>
      <c r="EO26" s="453"/>
      <c r="EP26" s="454"/>
      <c r="EQ26" s="454"/>
      <c r="ER26" s="454"/>
      <c r="ES26" s="454"/>
      <c r="ET26" s="454"/>
      <c r="EU26" s="20"/>
      <c r="EV26" s="454"/>
      <c r="EW26" s="454"/>
      <c r="EX26" s="453"/>
      <c r="EY26" s="454"/>
      <c r="EZ26" s="454"/>
      <c r="FA26" s="454"/>
      <c r="FB26" s="454"/>
      <c r="FC26" s="454"/>
      <c r="FD26" s="454"/>
      <c r="FE26" s="454"/>
      <c r="FG26" s="22"/>
      <c r="FH26" s="453"/>
      <c r="FI26" s="453"/>
      <c r="FJ26" s="453"/>
      <c r="FK26" s="454"/>
      <c r="FL26" s="454"/>
      <c r="FM26" s="454"/>
      <c r="FN26" s="454"/>
      <c r="FO26" s="454"/>
      <c r="FP26" s="454"/>
      <c r="FQ26" s="20"/>
      <c r="FR26" s="454"/>
      <c r="FS26" s="453"/>
      <c r="FT26" s="454"/>
      <c r="FU26" s="454"/>
      <c r="FV26" s="454"/>
      <c r="FW26" s="454"/>
      <c r="FX26" s="454"/>
      <c r="FY26" s="454"/>
      <c r="FZ26" s="454"/>
      <c r="GB26" s="22"/>
      <c r="GC26" s="453"/>
      <c r="GD26" s="453"/>
      <c r="GE26" s="453"/>
      <c r="GF26" s="453"/>
      <c r="GG26" s="454"/>
      <c r="GH26" s="454"/>
      <c r="GI26" s="454"/>
      <c r="GJ26" s="454"/>
      <c r="GK26" s="454"/>
      <c r="GL26" s="20"/>
      <c r="GM26" s="454"/>
      <c r="GN26" s="454"/>
      <c r="GO26" s="453"/>
      <c r="GP26" s="454"/>
      <c r="GQ26" s="454"/>
      <c r="GR26" s="454"/>
      <c r="GS26" s="454"/>
      <c r="GT26" s="454"/>
      <c r="GU26" s="454"/>
      <c r="GV26" s="454"/>
      <c r="GW26" s="454"/>
      <c r="GX26" s="454"/>
    </row>
    <row r="27" spans="1:206" ht="10.5" customHeight="1">
      <c r="A27" s="18" t="s">
        <v>40</v>
      </c>
      <c r="B27" s="453">
        <v>1586657</v>
      </c>
      <c r="C27" s="453">
        <v>25539753</v>
      </c>
      <c r="D27" s="453">
        <v>566828</v>
      </c>
      <c r="E27" s="453">
        <v>13365444</v>
      </c>
      <c r="F27" s="453">
        <v>396216</v>
      </c>
      <c r="G27" s="453">
        <v>894273</v>
      </c>
      <c r="H27" s="453">
        <v>7922287</v>
      </c>
      <c r="I27" s="453">
        <v>11931</v>
      </c>
      <c r="J27" s="453">
        <v>161967</v>
      </c>
      <c r="K27" s="453">
        <v>3816031</v>
      </c>
      <c r="L27" s="584"/>
      <c r="M27" s="453">
        <v>306404</v>
      </c>
      <c r="N27" s="453">
        <v>533200</v>
      </c>
      <c r="O27" s="453">
        <v>2852409</v>
      </c>
      <c r="P27" s="453">
        <v>77881</v>
      </c>
      <c r="Q27" s="453">
        <v>199106</v>
      </c>
      <c r="R27" s="453">
        <v>1253846</v>
      </c>
      <c r="S27" s="453">
        <v>141557</v>
      </c>
      <c r="T27" s="453">
        <v>179944</v>
      </c>
      <c r="U27" s="453">
        <v>1064633</v>
      </c>
      <c r="V27" s="194"/>
      <c r="W27" s="18" t="s">
        <v>40</v>
      </c>
      <c r="X27" s="453">
        <v>10609</v>
      </c>
      <c r="Y27" s="453">
        <v>136855</v>
      </c>
      <c r="Z27" s="453">
        <v>253448</v>
      </c>
      <c r="AA27" s="453">
        <v>19</v>
      </c>
      <c r="AB27" s="453">
        <v>245</v>
      </c>
      <c r="AC27" s="453">
        <v>1705</v>
      </c>
      <c r="AD27" s="453">
        <v>1</v>
      </c>
      <c r="AE27" s="453">
        <v>32</v>
      </c>
      <c r="AF27" s="453">
        <v>4</v>
      </c>
      <c r="AG27" s="453">
        <v>13724</v>
      </c>
      <c r="AH27" s="453">
        <v>170374</v>
      </c>
      <c r="AI27" s="584"/>
      <c r="AJ27" s="453">
        <v>22</v>
      </c>
      <c r="AK27" s="453">
        <v>3982</v>
      </c>
      <c r="AL27" s="453">
        <v>1317</v>
      </c>
      <c r="AM27" s="453">
        <v>164083</v>
      </c>
      <c r="AN27" s="453">
        <v>74</v>
      </c>
      <c r="AO27" s="453">
        <v>3942</v>
      </c>
      <c r="AP27" s="453">
        <v>331</v>
      </c>
      <c r="AQ27" s="453">
        <v>65246</v>
      </c>
      <c r="AR27" s="453">
        <v>129</v>
      </c>
      <c r="AS27" s="453">
        <v>6443</v>
      </c>
      <c r="AT27" s="186"/>
      <c r="AU27" s="18" t="s">
        <v>40</v>
      </c>
      <c r="AV27" s="453">
        <v>13141</v>
      </c>
      <c r="AW27" s="453">
        <v>409221</v>
      </c>
      <c r="AX27" s="453">
        <v>3503423</v>
      </c>
      <c r="AY27" s="453">
        <v>5375</v>
      </c>
      <c r="AZ27" s="453">
        <v>167936</v>
      </c>
      <c r="BA27" s="453">
        <v>1789235</v>
      </c>
      <c r="BB27" s="453">
        <v>7766</v>
      </c>
      <c r="BC27" s="453">
        <v>241285</v>
      </c>
      <c r="BD27" s="453">
        <v>1714188</v>
      </c>
      <c r="BE27" s="584"/>
      <c r="BF27" s="453" t="s">
        <v>525</v>
      </c>
      <c r="BG27" s="453" t="s">
        <v>525</v>
      </c>
      <c r="BH27" s="453" t="s">
        <v>525</v>
      </c>
      <c r="BI27" s="453">
        <v>256</v>
      </c>
      <c r="BJ27" s="453">
        <v>188301</v>
      </c>
      <c r="BK27" s="453">
        <v>56</v>
      </c>
      <c r="BL27" s="453">
        <v>43253</v>
      </c>
      <c r="BM27" s="453">
        <v>200</v>
      </c>
      <c r="BN27" s="453">
        <v>145049</v>
      </c>
      <c r="BO27" s="453">
        <v>12</v>
      </c>
      <c r="BP27" s="453">
        <v>3600</v>
      </c>
      <c r="BQ27" s="453">
        <v>29</v>
      </c>
      <c r="BR27" s="453">
        <v>2519</v>
      </c>
      <c r="BS27" s="453">
        <v>13971</v>
      </c>
      <c r="BT27" s="186"/>
      <c r="BU27" s="18" t="s">
        <v>40</v>
      </c>
      <c r="BV27" s="453">
        <v>971497</v>
      </c>
      <c r="BW27" s="453">
        <v>11119224</v>
      </c>
      <c r="BX27" s="453">
        <v>678611</v>
      </c>
      <c r="BY27" s="453">
        <v>1361457</v>
      </c>
      <c r="BZ27" s="453">
        <v>8278828</v>
      </c>
      <c r="CA27" s="453">
        <v>11783</v>
      </c>
      <c r="CB27" s="453">
        <v>150875</v>
      </c>
      <c r="CC27" s="453">
        <v>2963265</v>
      </c>
      <c r="CD27" s="453">
        <v>550862</v>
      </c>
      <c r="CE27" s="584"/>
      <c r="CF27" s="453">
        <v>948254</v>
      </c>
      <c r="CG27" s="453">
        <v>4263459</v>
      </c>
      <c r="CH27" s="453">
        <v>115966</v>
      </c>
      <c r="CI27" s="453">
        <v>262328</v>
      </c>
      <c r="CJ27" s="453">
        <v>1052104</v>
      </c>
      <c r="CK27" s="453">
        <v>44175</v>
      </c>
      <c r="CL27" s="453">
        <v>87820</v>
      </c>
      <c r="CM27" s="453">
        <v>617089</v>
      </c>
      <c r="CN27" s="453">
        <v>1400</v>
      </c>
      <c r="CO27" s="453">
        <v>9745</v>
      </c>
      <c r="CP27" s="453">
        <v>305618</v>
      </c>
      <c r="CQ27" s="186"/>
      <c r="CR27" s="18" t="s">
        <v>40</v>
      </c>
      <c r="CS27" s="453">
        <v>41158</v>
      </c>
      <c r="CT27" s="453">
        <v>75703</v>
      </c>
      <c r="CU27" s="453">
        <v>302404</v>
      </c>
      <c r="CV27" s="453">
        <v>1617</v>
      </c>
      <c r="CW27" s="453">
        <v>2372</v>
      </c>
      <c r="CX27" s="453">
        <v>9067</v>
      </c>
      <c r="CY27" s="453">
        <v>266138</v>
      </c>
      <c r="CZ27" s="453">
        <v>375356</v>
      </c>
      <c r="DA27" s="453">
        <v>1399013</v>
      </c>
      <c r="DB27" s="584"/>
      <c r="DC27" s="453">
        <v>23587</v>
      </c>
      <c r="DD27" s="453">
        <v>39925</v>
      </c>
      <c r="DE27" s="453">
        <v>85593</v>
      </c>
      <c r="DF27" s="453">
        <v>10601</v>
      </c>
      <c r="DG27" s="453">
        <v>132987</v>
      </c>
      <c r="DH27" s="453">
        <v>186773</v>
      </c>
      <c r="DI27" s="453">
        <v>1021</v>
      </c>
      <c r="DJ27" s="453">
        <v>6250</v>
      </c>
      <c r="DK27" s="453">
        <v>8230</v>
      </c>
      <c r="DL27" s="186"/>
      <c r="DM27" s="18" t="s">
        <v>40</v>
      </c>
      <c r="DN27" s="453">
        <v>255</v>
      </c>
      <c r="DO27" s="453">
        <v>1461</v>
      </c>
      <c r="DP27" s="453">
        <v>9725</v>
      </c>
      <c r="DQ27" s="453">
        <v>16</v>
      </c>
      <c r="DR27" s="453">
        <v>121</v>
      </c>
      <c r="DS27" s="453">
        <v>880</v>
      </c>
      <c r="DT27" s="453">
        <v>1</v>
      </c>
      <c r="DU27" s="453">
        <v>86</v>
      </c>
      <c r="DV27" s="453">
        <v>11</v>
      </c>
      <c r="DW27" s="453">
        <v>20827</v>
      </c>
      <c r="DX27" s="584"/>
      <c r="DY27" s="453">
        <v>119690</v>
      </c>
      <c r="DZ27" s="453">
        <v>5</v>
      </c>
      <c r="EA27" s="453">
        <v>276</v>
      </c>
      <c r="EB27" s="453">
        <v>2172</v>
      </c>
      <c r="EC27" s="453">
        <v>219249</v>
      </c>
      <c r="ED27" s="453">
        <v>173</v>
      </c>
      <c r="EE27" s="453">
        <v>5948</v>
      </c>
      <c r="EF27" s="453">
        <v>1244</v>
      </c>
      <c r="EG27" s="453">
        <v>123814</v>
      </c>
      <c r="EH27" s="453">
        <v>197</v>
      </c>
      <c r="EI27" s="453">
        <v>10024</v>
      </c>
      <c r="EJ27" s="186"/>
      <c r="EK27" s="18" t="s">
        <v>40</v>
      </c>
      <c r="EL27" s="453">
        <v>774</v>
      </c>
      <c r="EM27" s="453">
        <v>435872</v>
      </c>
      <c r="EN27" s="453">
        <v>1100</v>
      </c>
      <c r="EO27" s="453">
        <v>330000</v>
      </c>
      <c r="EP27" s="453">
        <v>30609</v>
      </c>
      <c r="EQ27" s="453">
        <v>81556</v>
      </c>
      <c r="ER27" s="453">
        <v>734544</v>
      </c>
      <c r="ES27" s="453">
        <v>880</v>
      </c>
      <c r="ET27" s="453">
        <v>13956</v>
      </c>
      <c r="EU27" s="584"/>
      <c r="EV27" s="453">
        <v>354101</v>
      </c>
      <c r="EW27" s="453">
        <v>27198</v>
      </c>
      <c r="EX27" s="453">
        <v>60967</v>
      </c>
      <c r="EY27" s="453">
        <v>336654</v>
      </c>
      <c r="EZ27" s="453">
        <v>2531</v>
      </c>
      <c r="FA27" s="453">
        <v>6633</v>
      </c>
      <c r="FB27" s="453">
        <v>43789</v>
      </c>
      <c r="FC27" s="453">
        <v>13150</v>
      </c>
      <c r="FD27" s="453">
        <v>19831</v>
      </c>
      <c r="FE27" s="453">
        <v>150827</v>
      </c>
      <c r="FF27" s="186"/>
      <c r="FG27" s="18" t="s">
        <v>40</v>
      </c>
      <c r="FH27" s="453">
        <v>827</v>
      </c>
      <c r="FI27" s="453">
        <v>12549</v>
      </c>
      <c r="FJ27" s="453">
        <v>18892</v>
      </c>
      <c r="FK27" s="453">
        <v>14</v>
      </c>
      <c r="FL27" s="453">
        <v>59</v>
      </c>
      <c r="FM27" s="453">
        <v>507</v>
      </c>
      <c r="FN27" s="453">
        <v>2865</v>
      </c>
      <c r="FO27" s="453">
        <v>6807</v>
      </c>
      <c r="FP27" s="453">
        <v>69808</v>
      </c>
      <c r="FQ27" s="584"/>
      <c r="FR27" s="453">
        <v>85</v>
      </c>
      <c r="FS27" s="453">
        <v>1146</v>
      </c>
      <c r="FT27" s="453">
        <v>35722</v>
      </c>
      <c r="FU27" s="453">
        <v>2410</v>
      </c>
      <c r="FV27" s="453">
        <v>4717</v>
      </c>
      <c r="FW27" s="453">
        <v>28993</v>
      </c>
      <c r="FX27" s="453">
        <v>370</v>
      </c>
      <c r="FY27" s="453">
        <v>944</v>
      </c>
      <c r="FZ27" s="453">
        <v>5093</v>
      </c>
      <c r="GA27" s="186"/>
      <c r="GB27" s="18" t="s">
        <v>40</v>
      </c>
      <c r="GC27" s="453">
        <v>1148</v>
      </c>
      <c r="GD27" s="453">
        <v>1631</v>
      </c>
      <c r="GE27" s="453">
        <v>9817</v>
      </c>
      <c r="GF27" s="453">
        <v>81</v>
      </c>
      <c r="GG27" s="453">
        <v>1066</v>
      </c>
      <c r="GH27" s="453">
        <v>1677</v>
      </c>
      <c r="GI27" s="453" t="s">
        <v>191</v>
      </c>
      <c r="GJ27" s="453" t="s">
        <v>191</v>
      </c>
      <c r="GK27" s="453" t="s">
        <v>191</v>
      </c>
      <c r="GL27" s="584"/>
      <c r="GM27" s="453">
        <v>333</v>
      </c>
      <c r="GN27" s="453">
        <v>38347</v>
      </c>
      <c r="GO27" s="453">
        <v>213</v>
      </c>
      <c r="GP27" s="453">
        <v>30666</v>
      </c>
      <c r="GQ27" s="454" t="s">
        <v>53</v>
      </c>
      <c r="GR27" s="454" t="s">
        <v>53</v>
      </c>
      <c r="GS27" s="453">
        <v>6183</v>
      </c>
      <c r="GT27" s="453">
        <v>667763</v>
      </c>
      <c r="GU27" s="453">
        <v>4069</v>
      </c>
      <c r="GV27" s="453">
        <v>431570</v>
      </c>
      <c r="GW27" s="453">
        <v>2114</v>
      </c>
      <c r="GX27" s="453">
        <v>236193</v>
      </c>
    </row>
    <row r="28" spans="1:206" ht="10.5" customHeight="1">
      <c r="A28" s="22"/>
      <c r="B28" s="453"/>
      <c r="C28" s="453"/>
      <c r="D28" s="454"/>
      <c r="E28" s="454"/>
      <c r="F28" s="454"/>
      <c r="G28" s="454"/>
      <c r="H28" s="454"/>
      <c r="I28" s="454"/>
      <c r="J28" s="454"/>
      <c r="K28" s="453"/>
      <c r="L28" s="584"/>
      <c r="M28" s="454"/>
      <c r="N28" s="454"/>
      <c r="O28" s="454"/>
      <c r="P28" s="454"/>
      <c r="Q28" s="454"/>
      <c r="R28" s="454"/>
      <c r="S28" s="454"/>
      <c r="T28" s="454"/>
      <c r="U28" s="453"/>
      <c r="V28" s="196"/>
      <c r="W28" s="22"/>
      <c r="X28" s="453"/>
      <c r="Y28" s="453"/>
      <c r="Z28" s="453"/>
      <c r="AA28" s="453"/>
      <c r="AB28" s="454"/>
      <c r="AC28" s="454"/>
      <c r="AD28" s="454"/>
      <c r="AE28" s="454"/>
      <c r="AF28" s="454"/>
      <c r="AG28" s="454"/>
      <c r="AH28" s="454"/>
      <c r="AI28" s="584"/>
      <c r="AJ28" s="453"/>
      <c r="AK28" s="454"/>
      <c r="AL28" s="454"/>
      <c r="AM28" s="454"/>
      <c r="AN28" s="454"/>
      <c r="AO28" s="454"/>
      <c r="AP28" s="454"/>
      <c r="AQ28" s="454"/>
      <c r="AR28" s="454"/>
      <c r="AS28" s="453"/>
      <c r="AU28" s="22"/>
      <c r="AV28" s="453"/>
      <c r="AW28" s="453"/>
      <c r="AX28" s="453"/>
      <c r="AY28" s="454"/>
      <c r="AZ28" s="454"/>
      <c r="BA28" s="454"/>
      <c r="BB28" s="454"/>
      <c r="BC28" s="454"/>
      <c r="BD28" s="454"/>
      <c r="BE28" s="20"/>
      <c r="BF28" s="453"/>
      <c r="BG28" s="453"/>
      <c r="BH28" s="453"/>
      <c r="BI28" s="453"/>
      <c r="BJ28" s="453"/>
      <c r="BK28" s="453"/>
      <c r="BL28" s="453"/>
      <c r="BM28" s="453"/>
      <c r="BN28" s="453"/>
      <c r="BO28" s="453"/>
      <c r="BP28" s="453"/>
      <c r="BQ28" s="453"/>
      <c r="BR28" s="453"/>
      <c r="BS28" s="453"/>
      <c r="BU28" s="22"/>
      <c r="BV28" s="453"/>
      <c r="BW28" s="453"/>
      <c r="BX28" s="453"/>
      <c r="BY28" s="454"/>
      <c r="BZ28" s="454"/>
      <c r="CA28" s="454"/>
      <c r="CB28" s="454"/>
      <c r="CC28" s="454"/>
      <c r="CD28" s="454"/>
      <c r="CE28" s="20"/>
      <c r="CF28" s="453"/>
      <c r="CG28" s="453"/>
      <c r="CH28" s="454"/>
      <c r="CI28" s="454"/>
      <c r="CJ28" s="454"/>
      <c r="CK28" s="454"/>
      <c r="CL28" s="454"/>
      <c r="CM28" s="454"/>
      <c r="CN28" s="454"/>
      <c r="CO28" s="454"/>
      <c r="CP28" s="453"/>
      <c r="CR28" s="22"/>
      <c r="CS28" s="453"/>
      <c r="CT28" s="453"/>
      <c r="CU28" s="453"/>
      <c r="CV28" s="454"/>
      <c r="CW28" s="454"/>
      <c r="CX28" s="454"/>
      <c r="CY28" s="454"/>
      <c r="CZ28" s="454"/>
      <c r="DA28" s="454"/>
      <c r="DB28" s="20"/>
      <c r="DC28" s="453"/>
      <c r="DD28" s="453"/>
      <c r="DE28" s="454"/>
      <c r="DF28" s="454"/>
      <c r="DG28" s="454"/>
      <c r="DH28" s="454"/>
      <c r="DI28" s="454"/>
      <c r="DJ28" s="454"/>
      <c r="DK28" s="454"/>
      <c r="DM28" s="22"/>
      <c r="DN28" s="453"/>
      <c r="DO28" s="453"/>
      <c r="DP28" s="453"/>
      <c r="DQ28" s="453"/>
      <c r="DR28" s="453"/>
      <c r="DS28" s="453"/>
      <c r="DT28" s="454"/>
      <c r="DU28" s="454"/>
      <c r="DV28" s="454"/>
      <c r="DW28" s="454"/>
      <c r="DX28" s="20"/>
      <c r="DY28" s="454"/>
      <c r="DZ28" s="454"/>
      <c r="EA28" s="453"/>
      <c r="EB28" s="453"/>
      <c r="EC28" s="454"/>
      <c r="ED28" s="454"/>
      <c r="EE28" s="454"/>
      <c r="EF28" s="454"/>
      <c r="EG28" s="454"/>
      <c r="EH28" s="454"/>
      <c r="EI28" s="454"/>
      <c r="EK28" s="22"/>
      <c r="EL28" s="453"/>
      <c r="EM28" s="453"/>
      <c r="EN28" s="453"/>
      <c r="EO28" s="453"/>
      <c r="EP28" s="454"/>
      <c r="EQ28" s="454"/>
      <c r="ER28" s="454"/>
      <c r="ES28" s="454"/>
      <c r="ET28" s="454"/>
      <c r="EU28" s="20"/>
      <c r="EV28" s="454"/>
      <c r="EW28" s="453"/>
      <c r="EX28" s="453"/>
      <c r="EY28" s="454"/>
      <c r="EZ28" s="454"/>
      <c r="FA28" s="454"/>
      <c r="FB28" s="454"/>
      <c r="FC28" s="454"/>
      <c r="FD28" s="454"/>
      <c r="FE28" s="454"/>
      <c r="FF28" s="186"/>
      <c r="FG28" s="22"/>
      <c r="FH28" s="453"/>
      <c r="FI28" s="453"/>
      <c r="FJ28" s="453"/>
      <c r="FK28" s="454"/>
      <c r="FL28" s="454"/>
      <c r="FM28" s="454"/>
      <c r="FN28" s="454"/>
      <c r="FO28" s="454"/>
      <c r="FP28" s="454"/>
      <c r="FQ28" s="20"/>
      <c r="FR28" s="453"/>
      <c r="FS28" s="453"/>
      <c r="FT28" s="454"/>
      <c r="FU28" s="454"/>
      <c r="FV28" s="454"/>
      <c r="FW28" s="454"/>
      <c r="FX28" s="454"/>
      <c r="FY28" s="454"/>
      <c r="FZ28" s="454"/>
      <c r="GA28" s="186"/>
      <c r="GB28" s="22"/>
      <c r="GC28" s="453"/>
      <c r="GD28" s="453"/>
      <c r="GE28" s="453"/>
      <c r="GF28" s="453"/>
      <c r="GG28" s="454"/>
      <c r="GH28" s="454"/>
      <c r="GI28" s="454"/>
      <c r="GJ28" s="454"/>
      <c r="GK28" s="454"/>
      <c r="GL28" s="20"/>
      <c r="GM28" s="454"/>
      <c r="GN28" s="453"/>
      <c r="GO28" s="453"/>
      <c r="GP28" s="454"/>
      <c r="GQ28" s="454"/>
      <c r="GR28" s="454"/>
      <c r="GS28" s="454"/>
      <c r="GT28" s="454"/>
      <c r="GU28" s="454"/>
      <c r="GV28" s="454"/>
      <c r="GW28" s="454"/>
      <c r="GX28" s="454"/>
    </row>
    <row r="29" spans="1:206" ht="10.5" customHeight="1">
      <c r="A29" s="18" t="s">
        <v>388</v>
      </c>
      <c r="B29" s="453">
        <v>1579993</v>
      </c>
      <c r="C29" s="453">
        <v>24893437</v>
      </c>
      <c r="D29" s="453">
        <v>564308</v>
      </c>
      <c r="E29" s="453">
        <v>12888658</v>
      </c>
      <c r="F29" s="453">
        <v>388824</v>
      </c>
      <c r="G29" s="453">
        <v>856084</v>
      </c>
      <c r="H29" s="453">
        <v>7455294</v>
      </c>
      <c r="I29" s="453">
        <v>11442</v>
      </c>
      <c r="J29" s="453">
        <v>152657</v>
      </c>
      <c r="K29" s="453">
        <v>3623836</v>
      </c>
      <c r="L29" s="584"/>
      <c r="M29" s="453">
        <v>302952</v>
      </c>
      <c r="N29" s="453">
        <v>519433</v>
      </c>
      <c r="O29" s="453">
        <v>2767899</v>
      </c>
      <c r="P29" s="453">
        <v>74430</v>
      </c>
      <c r="Q29" s="453">
        <v>183994</v>
      </c>
      <c r="R29" s="453">
        <v>1063559</v>
      </c>
      <c r="S29" s="453">
        <v>145513</v>
      </c>
      <c r="T29" s="453">
        <v>182719</v>
      </c>
      <c r="U29" s="453">
        <v>1089814</v>
      </c>
      <c r="V29" s="194"/>
      <c r="W29" s="18" t="s">
        <v>388</v>
      </c>
      <c r="X29" s="453">
        <v>10218</v>
      </c>
      <c r="Y29" s="453">
        <v>349013</v>
      </c>
      <c r="Z29" s="453">
        <v>192693</v>
      </c>
      <c r="AA29" s="453">
        <v>26</v>
      </c>
      <c r="AB29" s="453">
        <v>227</v>
      </c>
      <c r="AC29" s="453">
        <v>1831</v>
      </c>
      <c r="AD29" s="453" t="s">
        <v>191</v>
      </c>
      <c r="AE29" s="453" t="s">
        <v>191</v>
      </c>
      <c r="AF29" s="453" t="s">
        <v>191</v>
      </c>
      <c r="AG29" s="453">
        <v>14476</v>
      </c>
      <c r="AH29" s="453">
        <v>179982</v>
      </c>
      <c r="AI29" s="584"/>
      <c r="AJ29" s="453">
        <v>18</v>
      </c>
      <c r="AK29" s="453">
        <v>6843</v>
      </c>
      <c r="AL29" s="453">
        <v>1467</v>
      </c>
      <c r="AM29" s="453">
        <v>185848</v>
      </c>
      <c r="AN29" s="453">
        <v>93</v>
      </c>
      <c r="AO29" s="453">
        <v>5348</v>
      </c>
      <c r="AP29" s="453">
        <v>405</v>
      </c>
      <c r="AQ29" s="453">
        <v>68017</v>
      </c>
      <c r="AR29" s="453">
        <v>137</v>
      </c>
      <c r="AS29" s="453">
        <v>6724</v>
      </c>
      <c r="AT29" s="186"/>
      <c r="AU29" s="18" t="s">
        <v>388</v>
      </c>
      <c r="AV29" s="453">
        <v>13086</v>
      </c>
      <c r="AW29" s="453">
        <v>416126</v>
      </c>
      <c r="AX29" s="453">
        <v>3519707</v>
      </c>
      <c r="AY29" s="453">
        <v>5307</v>
      </c>
      <c r="AZ29" s="453">
        <v>170309</v>
      </c>
      <c r="BA29" s="453">
        <v>1792508</v>
      </c>
      <c r="BB29" s="453">
        <v>7779</v>
      </c>
      <c r="BC29" s="453">
        <v>245817</v>
      </c>
      <c r="BD29" s="453">
        <v>1727199</v>
      </c>
      <c r="BE29" s="584"/>
      <c r="BF29" s="453" t="s">
        <v>525</v>
      </c>
      <c r="BG29" s="453" t="s">
        <v>525</v>
      </c>
      <c r="BH29" s="453" t="s">
        <v>525</v>
      </c>
      <c r="BI29" s="453">
        <v>234</v>
      </c>
      <c r="BJ29" s="453">
        <v>163162</v>
      </c>
      <c r="BK29" s="453">
        <v>53</v>
      </c>
      <c r="BL29" s="453">
        <v>39330</v>
      </c>
      <c r="BM29" s="453">
        <v>181</v>
      </c>
      <c r="BN29" s="453">
        <v>123832</v>
      </c>
      <c r="BO29" s="453">
        <v>10</v>
      </c>
      <c r="BP29" s="453">
        <v>3200</v>
      </c>
      <c r="BQ29" s="453">
        <v>19</v>
      </c>
      <c r="BR29" s="453">
        <v>2022</v>
      </c>
      <c r="BS29" s="453">
        <v>10197</v>
      </c>
      <c r="BT29" s="186"/>
      <c r="BU29" s="18" t="s">
        <v>388</v>
      </c>
      <c r="BV29" s="453">
        <v>950933</v>
      </c>
      <c r="BW29" s="453">
        <v>10628089</v>
      </c>
      <c r="BX29" s="453">
        <v>654632</v>
      </c>
      <c r="BY29" s="453">
        <v>1284920</v>
      </c>
      <c r="BZ29" s="453">
        <v>7811951</v>
      </c>
      <c r="CA29" s="453">
        <v>11117</v>
      </c>
      <c r="CB29" s="453">
        <v>138353</v>
      </c>
      <c r="CC29" s="453">
        <v>2807510</v>
      </c>
      <c r="CD29" s="453">
        <v>532567</v>
      </c>
      <c r="CE29" s="584"/>
      <c r="CF29" s="453">
        <v>900927</v>
      </c>
      <c r="CG29" s="453">
        <v>4034641</v>
      </c>
      <c r="CH29" s="453">
        <v>110948</v>
      </c>
      <c r="CI29" s="453">
        <v>245640</v>
      </c>
      <c r="CJ29" s="453">
        <v>969801</v>
      </c>
      <c r="CK29" s="453">
        <v>42907</v>
      </c>
      <c r="CL29" s="453">
        <v>84498</v>
      </c>
      <c r="CM29" s="453">
        <v>616030</v>
      </c>
      <c r="CN29" s="453">
        <v>1315</v>
      </c>
      <c r="CO29" s="453">
        <v>8793</v>
      </c>
      <c r="CP29" s="453">
        <v>306349</v>
      </c>
      <c r="CQ29" s="186"/>
      <c r="CR29" s="18" t="s">
        <v>388</v>
      </c>
      <c r="CS29" s="453">
        <v>39942</v>
      </c>
      <c r="CT29" s="453">
        <v>73236</v>
      </c>
      <c r="CU29" s="453">
        <v>300985</v>
      </c>
      <c r="CV29" s="453">
        <v>1650</v>
      </c>
      <c r="CW29" s="453">
        <v>2469</v>
      </c>
      <c r="CX29" s="453">
        <v>8696</v>
      </c>
      <c r="CY29" s="453">
        <v>268353</v>
      </c>
      <c r="CZ29" s="453">
        <v>374727</v>
      </c>
      <c r="DA29" s="453">
        <v>1402495</v>
      </c>
      <c r="DB29" s="584"/>
      <c r="DC29" s="453">
        <v>23709</v>
      </c>
      <c r="DD29" s="453">
        <v>40142</v>
      </c>
      <c r="DE29" s="453">
        <v>83329</v>
      </c>
      <c r="DF29" s="453">
        <v>10099</v>
      </c>
      <c r="DG29" s="453">
        <v>342883</v>
      </c>
      <c r="DH29" s="453">
        <v>137235</v>
      </c>
      <c r="DI29" s="453">
        <v>948</v>
      </c>
      <c r="DJ29" s="453">
        <v>14624</v>
      </c>
      <c r="DK29" s="453">
        <v>5771</v>
      </c>
      <c r="DL29" s="186"/>
      <c r="DM29" s="18" t="s">
        <v>388</v>
      </c>
      <c r="DN29" s="453">
        <v>325</v>
      </c>
      <c r="DO29" s="453">
        <v>2083</v>
      </c>
      <c r="DP29" s="453">
        <v>13562</v>
      </c>
      <c r="DQ29" s="453">
        <v>16</v>
      </c>
      <c r="DR29" s="453">
        <v>103</v>
      </c>
      <c r="DS29" s="453">
        <v>765</v>
      </c>
      <c r="DT29" s="453">
        <v>7</v>
      </c>
      <c r="DU29" s="453">
        <v>2463</v>
      </c>
      <c r="DV29" s="453">
        <v>229</v>
      </c>
      <c r="DW29" s="453">
        <v>21996</v>
      </c>
      <c r="DX29" s="584"/>
      <c r="DY29" s="453">
        <v>126709</v>
      </c>
      <c r="DZ29" s="453" t="s">
        <v>191</v>
      </c>
      <c r="EA29" s="453" t="s">
        <v>191</v>
      </c>
      <c r="EB29" s="453">
        <v>2292</v>
      </c>
      <c r="EC29" s="453">
        <v>228905</v>
      </c>
      <c r="ED29" s="453">
        <v>145</v>
      </c>
      <c r="EE29" s="453">
        <v>6863</v>
      </c>
      <c r="EF29" s="453">
        <v>1122</v>
      </c>
      <c r="EG29" s="453">
        <v>106795</v>
      </c>
      <c r="EH29" s="453">
        <v>201</v>
      </c>
      <c r="EI29" s="453">
        <v>10682</v>
      </c>
      <c r="EJ29" s="186"/>
      <c r="EK29" s="18" t="s">
        <v>388</v>
      </c>
      <c r="EL29" s="453">
        <v>768</v>
      </c>
      <c r="EM29" s="453">
        <v>431414</v>
      </c>
      <c r="EN29" s="453">
        <v>1092</v>
      </c>
      <c r="EO29" s="453">
        <v>351250</v>
      </c>
      <c r="EP29" s="453">
        <v>40263</v>
      </c>
      <c r="EQ29" s="453">
        <v>103957</v>
      </c>
      <c r="ER29" s="453">
        <v>937171</v>
      </c>
      <c r="ES29" s="453">
        <v>1191</v>
      </c>
      <c r="ET29" s="453">
        <v>18516</v>
      </c>
      <c r="EU29" s="584"/>
      <c r="EV29" s="453">
        <v>452070</v>
      </c>
      <c r="EW29" s="453">
        <v>36056</v>
      </c>
      <c r="EX29" s="453">
        <v>77422</v>
      </c>
      <c r="EY29" s="453">
        <v>434018</v>
      </c>
      <c r="EZ29" s="453">
        <v>3016</v>
      </c>
      <c r="FA29" s="453">
        <v>8019</v>
      </c>
      <c r="FB29" s="453">
        <v>51082</v>
      </c>
      <c r="FC29" s="453">
        <v>18303</v>
      </c>
      <c r="FD29" s="453">
        <v>27332</v>
      </c>
      <c r="FE29" s="453">
        <v>208102</v>
      </c>
      <c r="FF29" s="186"/>
      <c r="FG29" s="18" t="s">
        <v>388</v>
      </c>
      <c r="FH29" s="453">
        <v>1126</v>
      </c>
      <c r="FI29" s="453">
        <v>47207</v>
      </c>
      <c r="FJ29" s="453">
        <v>19922</v>
      </c>
      <c r="FK29" s="453">
        <v>16</v>
      </c>
      <c r="FL29" s="453">
        <v>117</v>
      </c>
      <c r="FM29" s="453">
        <v>947</v>
      </c>
      <c r="FN29" s="453">
        <v>3769</v>
      </c>
      <c r="FO29" s="453">
        <v>8586</v>
      </c>
      <c r="FP29" s="453">
        <v>114032</v>
      </c>
      <c r="FQ29" s="584"/>
      <c r="FR29" s="453">
        <v>128</v>
      </c>
      <c r="FS29" s="453">
        <v>1713</v>
      </c>
      <c r="FT29" s="453">
        <v>75429</v>
      </c>
      <c r="FU29" s="453">
        <v>3206</v>
      </c>
      <c r="FV29" s="453">
        <v>5798</v>
      </c>
      <c r="FW29" s="453">
        <v>32422</v>
      </c>
      <c r="FX29" s="453">
        <v>435</v>
      </c>
      <c r="FY29" s="453">
        <v>1075</v>
      </c>
      <c r="FZ29" s="453">
        <v>6180</v>
      </c>
      <c r="GA29" s="186"/>
      <c r="GB29" s="18" t="s">
        <v>388</v>
      </c>
      <c r="GC29" s="453">
        <v>1673</v>
      </c>
      <c r="GD29" s="453">
        <v>2261</v>
      </c>
      <c r="GE29" s="453">
        <v>15529</v>
      </c>
      <c r="GF29" s="453">
        <v>124</v>
      </c>
      <c r="GG29" s="453">
        <v>4209</v>
      </c>
      <c r="GH29" s="453">
        <v>1937</v>
      </c>
      <c r="GI29" s="453" t="s">
        <v>191</v>
      </c>
      <c r="GJ29" s="453" t="s">
        <v>191</v>
      </c>
      <c r="GK29" s="453" t="s">
        <v>191</v>
      </c>
      <c r="GL29" s="584"/>
      <c r="GM29" s="453">
        <v>454</v>
      </c>
      <c r="GN29" s="453">
        <v>49336</v>
      </c>
      <c r="GO29" s="453">
        <v>274</v>
      </c>
      <c r="GP29" s="453">
        <v>29714</v>
      </c>
      <c r="GQ29" s="454" t="s">
        <v>53</v>
      </c>
      <c r="GR29" s="454" t="s">
        <v>53</v>
      </c>
      <c r="GS29" s="453">
        <v>6590</v>
      </c>
      <c r="GT29" s="453">
        <v>698231</v>
      </c>
      <c r="GU29" s="453">
        <v>4451</v>
      </c>
      <c r="GV29" s="453">
        <v>476299</v>
      </c>
      <c r="GW29" s="453">
        <v>2139</v>
      </c>
      <c r="GX29" s="453">
        <v>221932</v>
      </c>
    </row>
    <row r="30" spans="1:206" ht="10.5" customHeight="1">
      <c r="A30" s="22"/>
      <c r="B30" s="453"/>
      <c r="C30" s="453"/>
      <c r="D30" s="454"/>
      <c r="E30" s="454"/>
      <c r="F30" s="454"/>
      <c r="G30" s="454"/>
      <c r="H30" s="454"/>
      <c r="I30" s="454"/>
      <c r="J30" s="454"/>
      <c r="K30" s="453"/>
      <c r="L30" s="584"/>
      <c r="M30" s="454"/>
      <c r="N30" s="454"/>
      <c r="O30" s="454"/>
      <c r="P30" s="454"/>
      <c r="Q30" s="454"/>
      <c r="R30" s="454"/>
      <c r="S30" s="454"/>
      <c r="T30" s="454"/>
      <c r="U30" s="453"/>
      <c r="V30" s="196"/>
      <c r="W30" s="22"/>
      <c r="X30" s="453"/>
      <c r="Y30" s="453"/>
      <c r="Z30" s="453"/>
      <c r="AA30" s="453"/>
      <c r="AB30" s="454"/>
      <c r="AC30" s="454"/>
      <c r="AD30" s="454"/>
      <c r="AE30" s="454"/>
      <c r="AF30" s="454"/>
      <c r="AG30" s="454"/>
      <c r="AH30" s="454"/>
      <c r="AI30" s="584"/>
      <c r="AJ30" s="453"/>
      <c r="AK30" s="454"/>
      <c r="AL30" s="454"/>
      <c r="AM30" s="454"/>
      <c r="AN30" s="454"/>
      <c r="AO30" s="454"/>
      <c r="AP30" s="454"/>
      <c r="AQ30" s="454"/>
      <c r="AR30" s="454"/>
      <c r="AS30" s="453"/>
      <c r="AU30" s="22"/>
      <c r="AV30" s="453"/>
      <c r="AW30" s="453"/>
      <c r="AX30" s="453"/>
      <c r="AY30" s="454"/>
      <c r="AZ30" s="454"/>
      <c r="BA30" s="454"/>
      <c r="BB30" s="454"/>
      <c r="BC30" s="454"/>
      <c r="BD30" s="454"/>
      <c r="BE30" s="20"/>
      <c r="BF30" s="453"/>
      <c r="BG30" s="453"/>
      <c r="BH30" s="453"/>
      <c r="BI30" s="453"/>
      <c r="BJ30" s="453"/>
      <c r="BK30" s="453"/>
      <c r="BL30" s="453"/>
      <c r="BM30" s="453"/>
      <c r="BN30" s="453"/>
      <c r="BO30" s="453"/>
      <c r="BP30" s="453"/>
      <c r="BQ30" s="453"/>
      <c r="BR30" s="453"/>
      <c r="BS30" s="453"/>
      <c r="BU30" s="22"/>
      <c r="BV30" s="453"/>
      <c r="BW30" s="453"/>
      <c r="BX30" s="453"/>
      <c r="BY30" s="454"/>
      <c r="BZ30" s="454"/>
      <c r="CA30" s="454"/>
      <c r="CB30" s="454"/>
      <c r="CC30" s="454"/>
      <c r="CD30" s="454"/>
      <c r="CE30" s="20"/>
      <c r="CF30" s="453"/>
      <c r="CG30" s="453"/>
      <c r="CH30" s="454"/>
      <c r="CI30" s="454"/>
      <c r="CJ30" s="454"/>
      <c r="CK30" s="454"/>
      <c r="CL30" s="454"/>
      <c r="CM30" s="454"/>
      <c r="CN30" s="454"/>
      <c r="CO30" s="454"/>
      <c r="CP30" s="453"/>
      <c r="CR30" s="22"/>
      <c r="CS30" s="453"/>
      <c r="CT30" s="453"/>
      <c r="CU30" s="453"/>
      <c r="CV30" s="454"/>
      <c r="CW30" s="454"/>
      <c r="CX30" s="454"/>
      <c r="CY30" s="454"/>
      <c r="CZ30" s="454"/>
      <c r="DA30" s="454"/>
      <c r="DB30" s="20"/>
      <c r="DC30" s="453"/>
      <c r="DD30" s="453"/>
      <c r="DE30" s="454"/>
      <c r="DF30" s="454"/>
      <c r="DG30" s="454"/>
      <c r="DH30" s="454"/>
      <c r="DI30" s="454"/>
      <c r="DJ30" s="454"/>
      <c r="DK30" s="454"/>
      <c r="DM30" s="22"/>
      <c r="DN30" s="453"/>
      <c r="DO30" s="453"/>
      <c r="DP30" s="453"/>
      <c r="DQ30" s="453"/>
      <c r="DR30" s="453"/>
      <c r="DS30" s="453"/>
      <c r="DT30" s="454"/>
      <c r="DU30" s="454"/>
      <c r="DV30" s="454"/>
      <c r="DW30" s="454"/>
      <c r="DX30" s="20"/>
      <c r="DY30" s="454"/>
      <c r="DZ30" s="454"/>
      <c r="EA30" s="453"/>
      <c r="EB30" s="453"/>
      <c r="EC30" s="454"/>
      <c r="ED30" s="454"/>
      <c r="EE30" s="454"/>
      <c r="EF30" s="454"/>
      <c r="EG30" s="454"/>
      <c r="EH30" s="454"/>
      <c r="EI30" s="454"/>
      <c r="EK30" s="22"/>
      <c r="EL30" s="453"/>
      <c r="EM30" s="453"/>
      <c r="EN30" s="453"/>
      <c r="EO30" s="453"/>
      <c r="EP30" s="454"/>
      <c r="EQ30" s="454"/>
      <c r="ER30" s="454"/>
      <c r="ES30" s="454"/>
      <c r="ET30" s="454"/>
      <c r="EU30" s="20"/>
      <c r="EV30" s="454"/>
      <c r="EW30" s="453"/>
      <c r="EX30" s="453"/>
      <c r="EY30" s="454"/>
      <c r="EZ30" s="454"/>
      <c r="FA30" s="454"/>
      <c r="FB30" s="454"/>
      <c r="FC30" s="454"/>
      <c r="FD30" s="454"/>
      <c r="FE30" s="454"/>
      <c r="FF30" s="186"/>
      <c r="FG30" s="22"/>
      <c r="FH30" s="453"/>
      <c r="FI30" s="453"/>
      <c r="FJ30" s="453"/>
      <c r="FK30" s="454"/>
      <c r="FL30" s="454"/>
      <c r="FM30" s="454"/>
      <c r="FN30" s="454"/>
      <c r="FO30" s="454"/>
      <c r="FP30" s="454"/>
      <c r="FQ30" s="20"/>
      <c r="FR30" s="453"/>
      <c r="FS30" s="453"/>
      <c r="FT30" s="454"/>
      <c r="FU30" s="454"/>
      <c r="FV30" s="454"/>
      <c r="FW30" s="454"/>
      <c r="FX30" s="454"/>
      <c r="FY30" s="454"/>
      <c r="FZ30" s="454"/>
      <c r="GA30" s="186"/>
      <c r="GB30" s="22"/>
      <c r="GC30" s="453"/>
      <c r="GD30" s="453"/>
      <c r="GE30" s="453"/>
      <c r="GF30" s="453"/>
      <c r="GG30" s="454"/>
      <c r="GH30" s="454"/>
      <c r="GI30" s="454"/>
      <c r="GJ30" s="454"/>
      <c r="GK30" s="454"/>
      <c r="GL30" s="20"/>
      <c r="GM30" s="454"/>
      <c r="GN30" s="453"/>
      <c r="GO30" s="453"/>
      <c r="GP30" s="454"/>
      <c r="GQ30" s="454"/>
      <c r="GR30" s="454"/>
      <c r="GS30" s="454"/>
      <c r="GT30" s="454"/>
      <c r="GU30" s="454"/>
      <c r="GV30" s="454"/>
      <c r="GW30" s="454"/>
      <c r="GX30" s="454"/>
    </row>
    <row r="31" spans="1:206" ht="10.5" customHeight="1">
      <c r="A31" s="18" t="s">
        <v>150</v>
      </c>
      <c r="B31" s="453">
        <v>1557417</v>
      </c>
      <c r="C31" s="453">
        <v>25471344</v>
      </c>
      <c r="D31" s="453">
        <v>561647</v>
      </c>
      <c r="E31" s="453">
        <v>13167816</v>
      </c>
      <c r="F31" s="453">
        <v>383738</v>
      </c>
      <c r="G31" s="453">
        <v>824677</v>
      </c>
      <c r="H31" s="453">
        <v>7687954</v>
      </c>
      <c r="I31" s="453">
        <v>11181</v>
      </c>
      <c r="J31" s="453">
        <v>149065</v>
      </c>
      <c r="K31" s="453">
        <v>4030969</v>
      </c>
      <c r="L31" s="584"/>
      <c r="M31" s="453">
        <v>301709</v>
      </c>
      <c r="N31" s="453">
        <v>504005</v>
      </c>
      <c r="O31" s="453">
        <v>2748557</v>
      </c>
      <c r="P31" s="453">
        <v>70848</v>
      </c>
      <c r="Q31" s="453">
        <v>171607</v>
      </c>
      <c r="R31" s="453">
        <v>908429</v>
      </c>
      <c r="S31" s="453">
        <v>148828</v>
      </c>
      <c r="T31" s="453">
        <v>184508</v>
      </c>
      <c r="U31" s="453">
        <v>1167978</v>
      </c>
      <c r="V31" s="194"/>
      <c r="W31" s="18" t="s">
        <v>150</v>
      </c>
      <c r="X31" s="453">
        <v>9990</v>
      </c>
      <c r="Y31" s="453">
        <v>346041</v>
      </c>
      <c r="Z31" s="453">
        <v>187341</v>
      </c>
      <c r="AA31" s="453">
        <v>36</v>
      </c>
      <c r="AB31" s="453">
        <v>317</v>
      </c>
      <c r="AC31" s="453">
        <v>2872</v>
      </c>
      <c r="AD31" s="453" t="s">
        <v>191</v>
      </c>
      <c r="AE31" s="453" t="s">
        <v>191</v>
      </c>
      <c r="AF31" s="453" t="s">
        <v>191</v>
      </c>
      <c r="AG31" s="453">
        <v>14496</v>
      </c>
      <c r="AH31" s="453">
        <v>160534</v>
      </c>
      <c r="AI31" s="584"/>
      <c r="AJ31" s="453">
        <v>12</v>
      </c>
      <c r="AK31" s="453">
        <v>3227</v>
      </c>
      <c r="AL31" s="453">
        <v>914</v>
      </c>
      <c r="AM31" s="453">
        <v>117783</v>
      </c>
      <c r="AN31" s="453">
        <v>101</v>
      </c>
      <c r="AO31" s="453">
        <v>3814</v>
      </c>
      <c r="AP31" s="453">
        <v>265</v>
      </c>
      <c r="AQ31" s="453">
        <v>35562</v>
      </c>
      <c r="AR31" s="453">
        <v>121</v>
      </c>
      <c r="AS31" s="453">
        <v>7382</v>
      </c>
      <c r="AT31" s="186"/>
      <c r="AU31" s="18" t="s">
        <v>150</v>
      </c>
      <c r="AV31" s="453">
        <v>12875</v>
      </c>
      <c r="AW31" s="453">
        <v>412978</v>
      </c>
      <c r="AX31" s="453">
        <v>3604654</v>
      </c>
      <c r="AY31" s="453">
        <v>5114</v>
      </c>
      <c r="AZ31" s="453">
        <v>165306</v>
      </c>
      <c r="BA31" s="453">
        <v>1738512</v>
      </c>
      <c r="BB31" s="453">
        <v>7761</v>
      </c>
      <c r="BC31" s="453">
        <v>247672</v>
      </c>
      <c r="BD31" s="453">
        <v>1866142</v>
      </c>
      <c r="BE31" s="584"/>
      <c r="BF31" s="453" t="s">
        <v>525</v>
      </c>
      <c r="BG31" s="453" t="s">
        <v>525</v>
      </c>
      <c r="BH31" s="453" t="s">
        <v>525</v>
      </c>
      <c r="BI31" s="453">
        <v>252</v>
      </c>
      <c r="BJ31" s="453">
        <v>182670</v>
      </c>
      <c r="BK31" s="453">
        <v>62</v>
      </c>
      <c r="BL31" s="453">
        <v>55270</v>
      </c>
      <c r="BM31" s="453">
        <v>190</v>
      </c>
      <c r="BN31" s="453">
        <v>127400</v>
      </c>
      <c r="BO31" s="453">
        <v>3</v>
      </c>
      <c r="BP31" s="453">
        <v>1050</v>
      </c>
      <c r="BQ31" s="453">
        <v>6</v>
      </c>
      <c r="BR31" s="453">
        <v>923</v>
      </c>
      <c r="BS31" s="453">
        <v>4995</v>
      </c>
      <c r="BT31" s="186"/>
      <c r="BU31" s="18" t="s">
        <v>150</v>
      </c>
      <c r="BV31" s="453">
        <v>918230</v>
      </c>
      <c r="BW31" s="453">
        <v>10671931</v>
      </c>
      <c r="BX31" s="453">
        <v>626150</v>
      </c>
      <c r="BY31" s="453">
        <v>1212112</v>
      </c>
      <c r="BZ31" s="453">
        <v>8017029</v>
      </c>
      <c r="CA31" s="453">
        <v>10512</v>
      </c>
      <c r="CB31" s="453">
        <v>131040</v>
      </c>
      <c r="CC31" s="453">
        <v>3085665</v>
      </c>
      <c r="CD31" s="453">
        <v>510474</v>
      </c>
      <c r="CE31" s="584"/>
      <c r="CF31" s="453">
        <v>849924</v>
      </c>
      <c r="CG31" s="453">
        <v>4007961</v>
      </c>
      <c r="CH31" s="453">
        <v>105164</v>
      </c>
      <c r="CI31" s="453">
        <v>231148</v>
      </c>
      <c r="CJ31" s="453">
        <v>923403</v>
      </c>
      <c r="CK31" s="453">
        <v>42336</v>
      </c>
      <c r="CL31" s="453">
        <v>82918</v>
      </c>
      <c r="CM31" s="453">
        <v>680059</v>
      </c>
      <c r="CN31" s="453">
        <v>1296</v>
      </c>
      <c r="CO31" s="453">
        <v>8981</v>
      </c>
      <c r="CP31" s="453">
        <v>370019</v>
      </c>
      <c r="CQ31" s="186"/>
      <c r="CR31" s="18" t="s">
        <v>150</v>
      </c>
      <c r="CS31" s="453">
        <v>39446</v>
      </c>
      <c r="CT31" s="453">
        <v>71627</v>
      </c>
      <c r="CU31" s="453">
        <v>302415</v>
      </c>
      <c r="CV31" s="453">
        <v>1594</v>
      </c>
      <c r="CW31" s="453">
        <v>2310</v>
      </c>
      <c r="CX31" s="453">
        <v>7624</v>
      </c>
      <c r="CY31" s="453">
        <v>265657</v>
      </c>
      <c r="CZ31" s="453">
        <v>368277</v>
      </c>
      <c r="DA31" s="453">
        <v>1459108</v>
      </c>
      <c r="DB31" s="584"/>
      <c r="DC31" s="453">
        <v>23872</v>
      </c>
      <c r="DD31" s="453">
        <v>40434</v>
      </c>
      <c r="DE31" s="453">
        <v>86968</v>
      </c>
      <c r="DF31" s="453">
        <v>9570</v>
      </c>
      <c r="DG31" s="453">
        <v>326027</v>
      </c>
      <c r="DH31" s="453">
        <v>129386</v>
      </c>
      <c r="DI31" s="453">
        <v>942</v>
      </c>
      <c r="DJ31" s="453">
        <v>16144</v>
      </c>
      <c r="DK31" s="453">
        <v>6112</v>
      </c>
      <c r="DL31" s="186"/>
      <c r="DM31" s="18" t="s">
        <v>150</v>
      </c>
      <c r="DN31" s="453">
        <v>338</v>
      </c>
      <c r="DO31" s="453">
        <v>1928</v>
      </c>
      <c r="DP31" s="453">
        <v>12566</v>
      </c>
      <c r="DQ31" s="453">
        <v>3</v>
      </c>
      <c r="DR31" s="453">
        <v>8</v>
      </c>
      <c r="DS31" s="453">
        <v>74</v>
      </c>
      <c r="DT31" s="453">
        <v>3</v>
      </c>
      <c r="DU31" s="453">
        <v>160</v>
      </c>
      <c r="DV31" s="453">
        <v>11</v>
      </c>
      <c r="DW31" s="453">
        <v>22002</v>
      </c>
      <c r="DX31" s="584"/>
      <c r="DY31" s="453">
        <v>130891</v>
      </c>
      <c r="DZ31" s="453">
        <v>3</v>
      </c>
      <c r="EA31" s="453">
        <v>35</v>
      </c>
      <c r="EB31" s="453">
        <v>1407</v>
      </c>
      <c r="EC31" s="453">
        <v>128652</v>
      </c>
      <c r="ED31" s="453">
        <v>125</v>
      </c>
      <c r="EE31" s="453">
        <v>3679</v>
      </c>
      <c r="EF31" s="453">
        <v>662</v>
      </c>
      <c r="EG31" s="453">
        <v>59443</v>
      </c>
      <c r="EH31" s="453">
        <v>165</v>
      </c>
      <c r="EI31" s="453">
        <v>10057</v>
      </c>
      <c r="EJ31" s="186"/>
      <c r="EK31" s="18" t="s">
        <v>150</v>
      </c>
      <c r="EL31" s="453">
        <v>658</v>
      </c>
      <c r="EM31" s="453">
        <v>350174</v>
      </c>
      <c r="EN31" s="453">
        <v>1060</v>
      </c>
      <c r="EO31" s="453">
        <v>370900</v>
      </c>
      <c r="EP31" s="453">
        <v>47916</v>
      </c>
      <c r="EQ31" s="453">
        <v>122766</v>
      </c>
      <c r="ER31" s="453">
        <v>1130967</v>
      </c>
      <c r="ES31" s="453">
        <v>1396</v>
      </c>
      <c r="ET31" s="453">
        <v>22378</v>
      </c>
      <c r="EU31" s="584"/>
      <c r="EV31" s="453">
        <v>566749</v>
      </c>
      <c r="EW31" s="453">
        <v>42652</v>
      </c>
      <c r="EX31" s="453">
        <v>90731</v>
      </c>
      <c r="EY31" s="453">
        <v>504763</v>
      </c>
      <c r="EZ31" s="453">
        <v>3868</v>
      </c>
      <c r="FA31" s="453">
        <v>9657</v>
      </c>
      <c r="FB31" s="453">
        <v>59456</v>
      </c>
      <c r="FC31" s="453">
        <v>22360</v>
      </c>
      <c r="FD31" s="453">
        <v>32824</v>
      </c>
      <c r="FE31" s="453">
        <v>264887</v>
      </c>
      <c r="FF31" s="186"/>
      <c r="FG31" s="18" t="s">
        <v>150</v>
      </c>
      <c r="FH31" s="453">
        <v>1347</v>
      </c>
      <c r="FI31" s="453">
        <v>58749</v>
      </c>
      <c r="FJ31" s="453">
        <v>24494</v>
      </c>
      <c r="FK31" s="453">
        <v>23</v>
      </c>
      <c r="FL31" s="453">
        <v>180</v>
      </c>
      <c r="FM31" s="453">
        <v>1395</v>
      </c>
      <c r="FN31" s="453">
        <v>4675</v>
      </c>
      <c r="FO31" s="453">
        <v>10295</v>
      </c>
      <c r="FP31" s="453">
        <v>98067</v>
      </c>
      <c r="FQ31" s="584"/>
      <c r="FR31" s="453">
        <v>124</v>
      </c>
      <c r="FS31" s="453">
        <v>1568</v>
      </c>
      <c r="FT31" s="453">
        <v>50293</v>
      </c>
      <c r="FU31" s="453">
        <v>3935</v>
      </c>
      <c r="FV31" s="453">
        <v>7247</v>
      </c>
      <c r="FW31" s="453">
        <v>40546</v>
      </c>
      <c r="FX31" s="453">
        <v>616</v>
      </c>
      <c r="FY31" s="453">
        <v>1480</v>
      </c>
      <c r="FZ31" s="453">
        <v>7228</v>
      </c>
      <c r="GA31" s="186"/>
      <c r="GB31" s="18" t="s">
        <v>150</v>
      </c>
      <c r="GC31" s="453">
        <v>2055</v>
      </c>
      <c r="GD31" s="453">
        <v>2777</v>
      </c>
      <c r="GE31" s="453">
        <v>19307</v>
      </c>
      <c r="GF31" s="453">
        <v>117</v>
      </c>
      <c r="GG31" s="453">
        <v>4016</v>
      </c>
      <c r="GH31" s="453">
        <v>1829</v>
      </c>
      <c r="GI31" s="453" t="s">
        <v>191</v>
      </c>
      <c r="GJ31" s="453" t="s">
        <v>191</v>
      </c>
      <c r="GK31" s="453" t="s">
        <v>191</v>
      </c>
      <c r="GL31" s="584"/>
      <c r="GM31" s="453">
        <v>283</v>
      </c>
      <c r="GN31" s="453">
        <v>41675</v>
      </c>
      <c r="GO31" s="453">
        <v>228</v>
      </c>
      <c r="GP31" s="453">
        <v>48976</v>
      </c>
      <c r="GQ31" s="454" t="s">
        <v>53</v>
      </c>
      <c r="GR31" s="454" t="s">
        <v>53</v>
      </c>
      <c r="GS31" s="453">
        <v>4271</v>
      </c>
      <c r="GT31" s="453">
        <v>457023</v>
      </c>
      <c r="GU31" s="453">
        <v>2830</v>
      </c>
      <c r="GV31" s="453">
        <v>295603</v>
      </c>
      <c r="GW31" s="453">
        <v>1441</v>
      </c>
      <c r="GX31" s="453">
        <v>161420</v>
      </c>
    </row>
    <row r="32" spans="1:206" ht="10.5" customHeight="1">
      <c r="A32" s="18"/>
      <c r="B32" s="453"/>
      <c r="C32" s="453"/>
      <c r="D32" s="453"/>
      <c r="E32" s="453"/>
      <c r="F32" s="453"/>
      <c r="G32" s="453"/>
      <c r="H32" s="453"/>
      <c r="I32" s="453"/>
      <c r="J32" s="453"/>
      <c r="K32" s="453"/>
      <c r="L32" s="584"/>
      <c r="M32" s="453"/>
      <c r="N32" s="453"/>
      <c r="O32" s="453"/>
      <c r="P32" s="453"/>
      <c r="Q32" s="453"/>
      <c r="R32" s="453"/>
      <c r="S32" s="453"/>
      <c r="T32" s="453"/>
      <c r="U32" s="453"/>
      <c r="V32" s="194"/>
      <c r="W32" s="18"/>
      <c r="X32" s="453"/>
      <c r="Y32" s="453"/>
      <c r="Z32" s="453"/>
      <c r="AA32" s="453"/>
      <c r="AB32" s="453"/>
      <c r="AC32" s="453"/>
      <c r="AD32" s="453"/>
      <c r="AE32" s="453"/>
      <c r="AF32" s="453"/>
      <c r="AG32" s="453"/>
      <c r="AH32" s="453"/>
      <c r="AI32" s="584"/>
      <c r="AJ32" s="453"/>
      <c r="AK32" s="453"/>
      <c r="AL32" s="453"/>
      <c r="AM32" s="453"/>
      <c r="AN32" s="453"/>
      <c r="AO32" s="453"/>
      <c r="AP32" s="453"/>
      <c r="AQ32" s="453"/>
      <c r="AR32" s="453"/>
      <c r="AS32" s="453"/>
      <c r="AT32" s="186"/>
      <c r="AU32" s="18"/>
      <c r="AV32" s="453"/>
      <c r="AW32" s="453"/>
      <c r="AX32" s="453"/>
      <c r="AY32" s="453"/>
      <c r="AZ32" s="453"/>
      <c r="BA32" s="453"/>
      <c r="BB32" s="453"/>
      <c r="BC32" s="453"/>
      <c r="BD32" s="453"/>
      <c r="BE32" s="584"/>
      <c r="BF32" s="453"/>
      <c r="BG32" s="453"/>
      <c r="BH32" s="453"/>
      <c r="BI32" s="453"/>
      <c r="BJ32" s="453"/>
      <c r="BK32" s="453"/>
      <c r="BL32" s="453"/>
      <c r="BM32" s="453"/>
      <c r="BN32" s="453"/>
      <c r="BO32" s="453"/>
      <c r="BP32" s="453"/>
      <c r="BQ32" s="453"/>
      <c r="BR32" s="453"/>
      <c r="BS32" s="453"/>
      <c r="BT32" s="186"/>
      <c r="BU32" s="18"/>
      <c r="BV32" s="453"/>
      <c r="BW32" s="453"/>
      <c r="BX32" s="453"/>
      <c r="BY32" s="453"/>
      <c r="BZ32" s="453"/>
      <c r="CA32" s="453"/>
      <c r="CB32" s="453"/>
      <c r="CC32" s="453"/>
      <c r="CD32" s="453"/>
      <c r="CE32" s="584"/>
      <c r="CF32" s="453"/>
      <c r="CG32" s="453"/>
      <c r="CH32" s="453"/>
      <c r="CI32" s="453"/>
      <c r="CJ32" s="453"/>
      <c r="CK32" s="453"/>
      <c r="CL32" s="453"/>
      <c r="CM32" s="453"/>
      <c r="CN32" s="453"/>
      <c r="CO32" s="453"/>
      <c r="CP32" s="453"/>
      <c r="CQ32" s="186"/>
      <c r="CR32" s="18"/>
      <c r="CS32" s="453"/>
      <c r="CT32" s="453"/>
      <c r="CU32" s="453"/>
      <c r="CV32" s="453"/>
      <c r="CW32" s="453"/>
      <c r="CX32" s="453"/>
      <c r="CY32" s="453"/>
      <c r="CZ32" s="453"/>
      <c r="DA32" s="453"/>
      <c r="DB32" s="584"/>
      <c r="DC32" s="453"/>
      <c r="DD32" s="453"/>
      <c r="DE32" s="453"/>
      <c r="DF32" s="453"/>
      <c r="DG32" s="453"/>
      <c r="DH32" s="453"/>
      <c r="DI32" s="453"/>
      <c r="DJ32" s="453"/>
      <c r="DK32" s="453"/>
      <c r="DL32" s="186"/>
      <c r="DM32" s="18"/>
      <c r="DN32" s="453"/>
      <c r="DO32" s="453"/>
      <c r="DP32" s="453"/>
      <c r="DQ32" s="453"/>
      <c r="DR32" s="453"/>
      <c r="DS32" s="453"/>
      <c r="DT32" s="453"/>
      <c r="DU32" s="453"/>
      <c r="DV32" s="453"/>
      <c r="DW32" s="453"/>
      <c r="DX32" s="584"/>
      <c r="DY32" s="453"/>
      <c r="DZ32" s="453"/>
      <c r="EA32" s="453"/>
      <c r="EB32" s="453"/>
      <c r="EC32" s="453"/>
      <c r="ED32" s="453"/>
      <c r="EE32" s="453"/>
      <c r="EF32" s="453"/>
      <c r="EG32" s="453"/>
      <c r="EH32" s="453"/>
      <c r="EI32" s="453"/>
      <c r="EJ32" s="186"/>
      <c r="EK32" s="18"/>
      <c r="EL32" s="453"/>
      <c r="EM32" s="453"/>
      <c r="EN32" s="453"/>
      <c r="EO32" s="453"/>
      <c r="EP32" s="453"/>
      <c r="EQ32" s="453"/>
      <c r="ER32" s="453"/>
      <c r="ES32" s="453"/>
      <c r="ET32" s="453"/>
      <c r="EU32" s="584"/>
      <c r="EV32" s="453"/>
      <c r="EW32" s="453"/>
      <c r="EX32" s="453"/>
      <c r="EY32" s="453"/>
      <c r="EZ32" s="453"/>
      <c r="FA32" s="453"/>
      <c r="FB32" s="453"/>
      <c r="FC32" s="453"/>
      <c r="FD32" s="453"/>
      <c r="FE32" s="453"/>
      <c r="FF32" s="186"/>
      <c r="FG32" s="18"/>
      <c r="FH32" s="453"/>
      <c r="FI32" s="453"/>
      <c r="FJ32" s="453"/>
      <c r="FK32" s="453"/>
      <c r="FL32" s="453"/>
      <c r="FM32" s="453"/>
      <c r="FN32" s="453"/>
      <c r="FO32" s="453"/>
      <c r="FP32" s="453"/>
      <c r="FQ32" s="584"/>
      <c r="FR32" s="453"/>
      <c r="FS32" s="453"/>
      <c r="FT32" s="453"/>
      <c r="FU32" s="453"/>
      <c r="FV32" s="453"/>
      <c r="FW32" s="453"/>
      <c r="FX32" s="453"/>
      <c r="FY32" s="453"/>
      <c r="FZ32" s="453"/>
      <c r="GA32" s="186"/>
      <c r="GB32" s="18"/>
      <c r="GC32" s="453"/>
      <c r="GD32" s="453"/>
      <c r="GE32" s="453"/>
      <c r="GF32" s="453"/>
      <c r="GG32" s="453"/>
      <c r="GH32" s="453"/>
      <c r="GI32" s="453"/>
      <c r="GJ32" s="453"/>
      <c r="GK32" s="453"/>
      <c r="GL32" s="584"/>
      <c r="GM32" s="453"/>
      <c r="GN32" s="453"/>
      <c r="GO32" s="453"/>
      <c r="GP32" s="453"/>
      <c r="GQ32" s="453"/>
      <c r="GR32" s="453"/>
      <c r="GS32" s="453"/>
      <c r="GT32" s="453"/>
      <c r="GU32" s="453"/>
      <c r="GV32" s="453"/>
      <c r="GW32" s="453"/>
      <c r="GX32" s="453"/>
    </row>
    <row r="33" spans="1:206" ht="10.5" customHeight="1">
      <c r="A33" s="22"/>
      <c r="B33" s="453"/>
      <c r="C33" s="453"/>
      <c r="D33" s="454"/>
      <c r="E33" s="454"/>
      <c r="F33" s="454"/>
      <c r="G33" s="454"/>
      <c r="H33" s="454"/>
      <c r="I33" s="454"/>
      <c r="J33" s="454"/>
      <c r="K33" s="453"/>
      <c r="L33" s="584"/>
      <c r="M33" s="454"/>
      <c r="N33" s="454"/>
      <c r="O33" s="454"/>
      <c r="P33" s="454"/>
      <c r="Q33" s="454"/>
      <c r="R33" s="454"/>
      <c r="S33" s="454"/>
      <c r="T33" s="454"/>
      <c r="U33" s="453"/>
      <c r="V33" s="196"/>
      <c r="W33" s="22"/>
      <c r="X33" s="453"/>
      <c r="Y33" s="453"/>
      <c r="Z33" s="453"/>
      <c r="AA33" s="453"/>
      <c r="AB33" s="454"/>
      <c r="AC33" s="454"/>
      <c r="AD33" s="454"/>
      <c r="AE33" s="454"/>
      <c r="AF33" s="454"/>
      <c r="AG33" s="454"/>
      <c r="AH33" s="454"/>
      <c r="AI33" s="584"/>
      <c r="AJ33" s="453"/>
      <c r="AK33" s="454"/>
      <c r="AL33" s="454"/>
      <c r="AM33" s="454"/>
      <c r="AN33" s="454"/>
      <c r="AO33" s="454"/>
      <c r="AP33" s="454"/>
      <c r="AQ33" s="454"/>
      <c r="AR33" s="454"/>
      <c r="AS33" s="453"/>
      <c r="AU33" s="22"/>
      <c r="AV33" s="453"/>
      <c r="AW33" s="453"/>
      <c r="AX33" s="453"/>
      <c r="AY33" s="454"/>
      <c r="AZ33" s="454"/>
      <c r="BA33" s="454"/>
      <c r="BB33" s="454"/>
      <c r="BC33" s="454"/>
      <c r="BD33" s="454"/>
      <c r="BE33" s="20"/>
      <c r="BF33" s="453"/>
      <c r="BG33" s="453"/>
      <c r="BH33" s="453"/>
      <c r="BI33" s="453"/>
      <c r="BJ33" s="453"/>
      <c r="BK33" s="453"/>
      <c r="BL33" s="453"/>
      <c r="BM33" s="453"/>
      <c r="BN33" s="453"/>
      <c r="BO33" s="453"/>
      <c r="BP33" s="453"/>
      <c r="BQ33" s="453"/>
      <c r="BR33" s="453"/>
      <c r="BS33" s="453"/>
      <c r="BU33" s="22"/>
      <c r="BV33" s="453"/>
      <c r="BW33" s="453"/>
      <c r="BX33" s="453"/>
      <c r="BY33" s="454"/>
      <c r="BZ33" s="454"/>
      <c r="CA33" s="454"/>
      <c r="CB33" s="454"/>
      <c r="CC33" s="454"/>
      <c r="CD33" s="454"/>
      <c r="CE33" s="20"/>
      <c r="CF33" s="453"/>
      <c r="CG33" s="453"/>
      <c r="CH33" s="454"/>
      <c r="CI33" s="454"/>
      <c r="CJ33" s="454"/>
      <c r="CK33" s="454"/>
      <c r="CL33" s="454"/>
      <c r="CM33" s="454"/>
      <c r="CN33" s="454"/>
      <c r="CO33" s="454"/>
      <c r="CP33" s="453"/>
      <c r="CR33" s="22"/>
      <c r="CS33" s="453"/>
      <c r="CT33" s="453"/>
      <c r="CU33" s="453"/>
      <c r="CV33" s="454"/>
      <c r="CW33" s="454"/>
      <c r="CX33" s="454"/>
      <c r="CY33" s="454"/>
      <c r="CZ33" s="454"/>
      <c r="DA33" s="454"/>
      <c r="DB33" s="20"/>
      <c r="DC33" s="453"/>
      <c r="DD33" s="453"/>
      <c r="DE33" s="454"/>
      <c r="DF33" s="454"/>
      <c r="DG33" s="454"/>
      <c r="DH33" s="454"/>
      <c r="DI33" s="454"/>
      <c r="DJ33" s="454"/>
      <c r="DK33" s="454"/>
      <c r="DM33" s="22"/>
      <c r="DN33" s="453"/>
      <c r="DO33" s="453"/>
      <c r="DP33" s="453"/>
      <c r="DQ33" s="453"/>
      <c r="DR33" s="453"/>
      <c r="DS33" s="453"/>
      <c r="DT33" s="454"/>
      <c r="DU33" s="454"/>
      <c r="DV33" s="454"/>
      <c r="DW33" s="454"/>
      <c r="DX33" s="20"/>
      <c r="DY33" s="454"/>
      <c r="DZ33" s="454"/>
      <c r="EA33" s="453"/>
      <c r="EB33" s="453"/>
      <c r="EC33" s="454"/>
      <c r="ED33" s="454"/>
      <c r="EE33" s="454"/>
      <c r="EF33" s="454"/>
      <c r="EG33" s="454"/>
      <c r="EH33" s="454"/>
      <c r="EI33" s="454"/>
      <c r="EK33" s="22"/>
      <c r="EL33" s="453"/>
      <c r="EM33" s="453"/>
      <c r="EN33" s="453"/>
      <c r="EO33" s="453"/>
      <c r="EP33" s="454"/>
      <c r="EQ33" s="454"/>
      <c r="ER33" s="454"/>
      <c r="ES33" s="454"/>
      <c r="ET33" s="454"/>
      <c r="EU33" s="20"/>
      <c r="EV33" s="454"/>
      <c r="EW33" s="453"/>
      <c r="EX33" s="453"/>
      <c r="EY33" s="454"/>
      <c r="EZ33" s="454"/>
      <c r="FA33" s="454"/>
      <c r="FB33" s="454"/>
      <c r="FC33" s="454"/>
      <c r="FD33" s="454"/>
      <c r="FE33" s="454"/>
      <c r="FF33" s="186"/>
      <c r="FG33" s="22"/>
      <c r="FH33" s="453"/>
      <c r="FI33" s="453"/>
      <c r="FJ33" s="453"/>
      <c r="FK33" s="454"/>
      <c r="FL33" s="454"/>
      <c r="FM33" s="454"/>
      <c r="FN33" s="454"/>
      <c r="FO33" s="454"/>
      <c r="FP33" s="454"/>
      <c r="FQ33" s="20"/>
      <c r="FR33" s="453"/>
      <c r="FS33" s="453"/>
      <c r="FT33" s="454"/>
      <c r="FU33" s="454"/>
      <c r="FV33" s="454"/>
      <c r="FW33" s="454"/>
      <c r="FX33" s="454"/>
      <c r="FY33" s="454"/>
      <c r="FZ33" s="454"/>
      <c r="GA33" s="186"/>
      <c r="GB33" s="22"/>
      <c r="GC33" s="453"/>
      <c r="GD33" s="453"/>
      <c r="GE33" s="453"/>
      <c r="GF33" s="453"/>
      <c r="GG33" s="454"/>
      <c r="GH33" s="454"/>
      <c r="GI33" s="454"/>
      <c r="GJ33" s="454"/>
      <c r="GK33" s="454"/>
      <c r="GL33" s="20"/>
      <c r="GM33" s="454"/>
      <c r="GN33" s="453"/>
      <c r="GO33" s="453"/>
      <c r="GP33" s="454"/>
      <c r="GQ33" s="454"/>
      <c r="GR33" s="454"/>
      <c r="GS33" s="454"/>
      <c r="GT33" s="454"/>
      <c r="GU33" s="454"/>
      <c r="GV33" s="454"/>
      <c r="GW33" s="454"/>
      <c r="GX33" s="454"/>
    </row>
    <row r="34" spans="1:206" ht="10.5" customHeight="1">
      <c r="A34" s="18" t="s">
        <v>23</v>
      </c>
      <c r="B34" s="453">
        <v>1537280</v>
      </c>
      <c r="C34" s="453">
        <v>25267471</v>
      </c>
      <c r="D34" s="453">
        <v>557917</v>
      </c>
      <c r="E34" s="453">
        <v>13076260</v>
      </c>
      <c r="F34" s="453">
        <v>378247</v>
      </c>
      <c r="G34" s="453">
        <v>800294</v>
      </c>
      <c r="H34" s="453">
        <v>7547428</v>
      </c>
      <c r="I34" s="453">
        <v>10718</v>
      </c>
      <c r="J34" s="453">
        <v>140231</v>
      </c>
      <c r="K34" s="453">
        <v>3955631</v>
      </c>
      <c r="L34" s="584"/>
      <c r="M34" s="453">
        <v>296246</v>
      </c>
      <c r="N34" s="453">
        <v>488564</v>
      </c>
      <c r="O34" s="453">
        <v>2662955</v>
      </c>
      <c r="P34" s="453">
        <v>71283</v>
      </c>
      <c r="Q34" s="453">
        <v>171499</v>
      </c>
      <c r="R34" s="453">
        <v>928843</v>
      </c>
      <c r="S34" s="453">
        <v>150560</v>
      </c>
      <c r="T34" s="453">
        <v>184434</v>
      </c>
      <c r="U34" s="453">
        <v>1200971</v>
      </c>
      <c r="W34" s="18" t="s">
        <v>23</v>
      </c>
      <c r="X34" s="453">
        <v>9597</v>
      </c>
      <c r="Y34" s="453">
        <v>327583</v>
      </c>
      <c r="Z34" s="453">
        <v>177558</v>
      </c>
      <c r="AA34" s="453">
        <v>43</v>
      </c>
      <c r="AB34" s="453">
        <v>263</v>
      </c>
      <c r="AC34" s="453">
        <v>2560</v>
      </c>
      <c r="AD34" s="453" t="s">
        <v>191</v>
      </c>
      <c r="AE34" s="453" t="s">
        <v>191</v>
      </c>
      <c r="AF34" s="453" t="s">
        <v>191</v>
      </c>
      <c r="AG34" s="453">
        <v>14967</v>
      </c>
      <c r="AH34" s="453">
        <v>149447</v>
      </c>
      <c r="AI34" s="584"/>
      <c r="AJ34" s="453">
        <v>15</v>
      </c>
      <c r="AK34" s="453">
        <v>7145</v>
      </c>
      <c r="AL34" s="453">
        <v>574</v>
      </c>
      <c r="AM34" s="453">
        <v>57932</v>
      </c>
      <c r="AN34" s="453">
        <v>72</v>
      </c>
      <c r="AO34" s="453">
        <v>2964</v>
      </c>
      <c r="AP34" s="453">
        <v>103</v>
      </c>
      <c r="AQ34" s="453">
        <v>9244</v>
      </c>
      <c r="AR34" s="453">
        <v>149</v>
      </c>
      <c r="AS34" s="453">
        <v>11031</v>
      </c>
      <c r="AU34" s="18" t="s">
        <v>23</v>
      </c>
      <c r="AV34" s="453">
        <v>12927</v>
      </c>
      <c r="AW34" s="453">
        <v>418846</v>
      </c>
      <c r="AX34" s="453">
        <v>3732628</v>
      </c>
      <c r="AY34" s="453">
        <v>5131</v>
      </c>
      <c r="AZ34" s="453">
        <v>165199</v>
      </c>
      <c r="BA34" s="453">
        <v>1762177</v>
      </c>
      <c r="BB34" s="453">
        <v>7796</v>
      </c>
      <c r="BC34" s="453">
        <v>253647</v>
      </c>
      <c r="BD34" s="453">
        <v>1970451</v>
      </c>
      <c r="BE34" s="584"/>
      <c r="BF34" s="453" t="s">
        <v>525</v>
      </c>
      <c r="BG34" s="453" t="s">
        <v>525</v>
      </c>
      <c r="BH34" s="453" t="s">
        <v>525</v>
      </c>
      <c r="BI34" s="453">
        <v>243</v>
      </c>
      <c r="BJ34" s="453">
        <v>168143</v>
      </c>
      <c r="BK34" s="453">
        <v>48</v>
      </c>
      <c r="BL34" s="453">
        <v>37531</v>
      </c>
      <c r="BM34" s="453">
        <v>195</v>
      </c>
      <c r="BN34" s="453">
        <v>130613</v>
      </c>
      <c r="BO34" s="453">
        <v>11</v>
      </c>
      <c r="BP34" s="453">
        <v>3940</v>
      </c>
      <c r="BQ34" s="453">
        <v>6</v>
      </c>
      <c r="BR34" s="453">
        <v>1177</v>
      </c>
      <c r="BS34" s="453">
        <v>5270</v>
      </c>
      <c r="BU34" s="18" t="s">
        <v>23</v>
      </c>
      <c r="BV34" s="453">
        <v>900407</v>
      </c>
      <c r="BW34" s="453">
        <v>10520572</v>
      </c>
      <c r="BX34" s="453">
        <v>609892</v>
      </c>
      <c r="BY34" s="453">
        <v>1164495</v>
      </c>
      <c r="BZ34" s="453">
        <v>8133337</v>
      </c>
      <c r="CA34" s="453">
        <v>10415</v>
      </c>
      <c r="CB34" s="453">
        <v>131280</v>
      </c>
      <c r="CC34" s="453">
        <v>3261189</v>
      </c>
      <c r="CD34" s="453">
        <v>496004</v>
      </c>
      <c r="CE34" s="584"/>
      <c r="CF34" s="453">
        <v>810012</v>
      </c>
      <c r="CG34" s="453">
        <v>3947531</v>
      </c>
      <c r="CH34" s="453">
        <v>103473</v>
      </c>
      <c r="CI34" s="453">
        <v>223203</v>
      </c>
      <c r="CJ34" s="453">
        <v>924616</v>
      </c>
      <c r="CK34" s="453">
        <v>92801</v>
      </c>
      <c r="CL34" s="453">
        <v>170654</v>
      </c>
      <c r="CM34" s="453">
        <v>1086693</v>
      </c>
      <c r="CN34" s="453">
        <v>1729</v>
      </c>
      <c r="CO34" s="453">
        <v>12807</v>
      </c>
      <c r="CP34" s="453">
        <v>457072</v>
      </c>
      <c r="CR34" s="18" t="s">
        <v>23</v>
      </c>
      <c r="CS34" s="453">
        <v>80278</v>
      </c>
      <c r="CT34" s="453">
        <v>138614</v>
      </c>
      <c r="CU34" s="453">
        <v>552253</v>
      </c>
      <c r="CV34" s="453">
        <v>10794</v>
      </c>
      <c r="CW34" s="453">
        <v>19233</v>
      </c>
      <c r="CX34" s="453">
        <v>77368</v>
      </c>
      <c r="CY34" s="453">
        <v>265452</v>
      </c>
      <c r="CZ34" s="453">
        <v>361438</v>
      </c>
      <c r="DA34" s="453">
        <v>1505965</v>
      </c>
      <c r="DB34" s="584"/>
      <c r="DC34" s="453">
        <v>50291</v>
      </c>
      <c r="DD34" s="453">
        <v>80332</v>
      </c>
      <c r="DE34" s="453">
        <v>206279</v>
      </c>
      <c r="DF34" s="453">
        <v>9332</v>
      </c>
      <c r="DG34" s="453">
        <v>320915</v>
      </c>
      <c r="DH34" s="453">
        <v>127596</v>
      </c>
      <c r="DI34" s="453">
        <v>1302</v>
      </c>
      <c r="DJ34" s="453">
        <v>22861</v>
      </c>
      <c r="DK34" s="453">
        <v>8777</v>
      </c>
      <c r="DM34" s="18" t="s">
        <v>23</v>
      </c>
      <c r="DN34" s="453">
        <v>341</v>
      </c>
      <c r="DO34" s="453">
        <v>2097</v>
      </c>
      <c r="DP34" s="453">
        <v>14668</v>
      </c>
      <c r="DQ34" s="453">
        <v>29</v>
      </c>
      <c r="DR34" s="453">
        <v>187</v>
      </c>
      <c r="DS34" s="453">
        <v>1417</v>
      </c>
      <c r="DT34" s="453">
        <v>2</v>
      </c>
      <c r="DU34" s="453">
        <v>59</v>
      </c>
      <c r="DV34" s="453">
        <v>8</v>
      </c>
      <c r="DW34" s="453">
        <v>21835</v>
      </c>
      <c r="DX34" s="584"/>
      <c r="DY34" s="453">
        <v>124658</v>
      </c>
      <c r="DZ34" s="453">
        <v>4</v>
      </c>
      <c r="EA34" s="453">
        <v>70</v>
      </c>
      <c r="EB34" s="453">
        <v>978</v>
      </c>
      <c r="EC34" s="453">
        <v>76128</v>
      </c>
      <c r="ED34" s="453">
        <v>118</v>
      </c>
      <c r="EE34" s="453">
        <v>5408</v>
      </c>
      <c r="EF34" s="453">
        <v>335</v>
      </c>
      <c r="EG34" s="453">
        <v>24538</v>
      </c>
      <c r="EH34" s="453">
        <v>142</v>
      </c>
      <c r="EI34" s="453">
        <v>8661</v>
      </c>
      <c r="EK34" s="18" t="s">
        <v>23</v>
      </c>
      <c r="EL34" s="453">
        <v>213</v>
      </c>
      <c r="EM34" s="453">
        <v>110915</v>
      </c>
      <c r="EN34" s="453">
        <v>1095</v>
      </c>
      <c r="EO34" s="453">
        <v>388620</v>
      </c>
      <c r="EP34" s="453">
        <v>48617</v>
      </c>
      <c r="EQ34" s="453">
        <v>125579</v>
      </c>
      <c r="ER34" s="453">
        <v>1206808</v>
      </c>
      <c r="ES34" s="453">
        <v>1528</v>
      </c>
      <c r="ET34" s="453">
        <v>24435</v>
      </c>
      <c r="EU34" s="584"/>
      <c r="EV34" s="453">
        <v>645217</v>
      </c>
      <c r="EW34" s="453">
        <v>43124</v>
      </c>
      <c r="EX34" s="453">
        <v>91200</v>
      </c>
      <c r="EY34" s="453">
        <v>503749</v>
      </c>
      <c r="EZ34" s="453">
        <v>3965</v>
      </c>
      <c r="FA34" s="453">
        <v>9944</v>
      </c>
      <c r="FB34" s="453">
        <v>57842</v>
      </c>
      <c r="FC34" s="453">
        <v>23106</v>
      </c>
      <c r="FD34" s="453">
        <v>33323</v>
      </c>
      <c r="FE34" s="453">
        <v>245538</v>
      </c>
      <c r="FG34" s="18" t="s">
        <v>23</v>
      </c>
      <c r="FH34" s="453">
        <v>1458</v>
      </c>
      <c r="FI34" s="453">
        <v>63969</v>
      </c>
      <c r="FJ34" s="453">
        <v>27634</v>
      </c>
      <c r="FK34" s="453">
        <v>37</v>
      </c>
      <c r="FL34" s="453">
        <v>271</v>
      </c>
      <c r="FM34" s="453">
        <v>2168</v>
      </c>
      <c r="FN34" s="453">
        <v>4584</v>
      </c>
      <c r="FO34" s="453">
        <v>10648</v>
      </c>
      <c r="FP34" s="453">
        <v>126039</v>
      </c>
      <c r="FQ34" s="584"/>
      <c r="FR34" s="453">
        <v>153</v>
      </c>
      <c r="FS34" s="453">
        <v>2271</v>
      </c>
      <c r="FT34" s="453">
        <v>78008</v>
      </c>
      <c r="FU34" s="453">
        <v>3752</v>
      </c>
      <c r="FV34" s="453">
        <v>6759</v>
      </c>
      <c r="FW34" s="453">
        <v>39706</v>
      </c>
      <c r="FX34" s="453">
        <v>679</v>
      </c>
      <c r="FY34" s="453">
        <v>1618</v>
      </c>
      <c r="FZ34" s="453">
        <v>8325</v>
      </c>
      <c r="GB34" s="18" t="s">
        <v>23</v>
      </c>
      <c r="GC34" s="453">
        <v>2094</v>
      </c>
      <c r="GD34" s="453">
        <v>2809</v>
      </c>
      <c r="GE34" s="453">
        <v>20106</v>
      </c>
      <c r="GF34" s="453">
        <v>134</v>
      </c>
      <c r="GG34" s="453">
        <v>5225</v>
      </c>
      <c r="GH34" s="453">
        <v>2595</v>
      </c>
      <c r="GI34" s="453" t="s">
        <v>191</v>
      </c>
      <c r="GJ34" s="453" t="s">
        <v>191</v>
      </c>
      <c r="GK34" s="453" t="s">
        <v>191</v>
      </c>
      <c r="GL34" s="584"/>
      <c r="GM34" s="453">
        <v>302</v>
      </c>
      <c r="GN34" s="453">
        <v>21303</v>
      </c>
      <c r="GO34" s="453">
        <v>216</v>
      </c>
      <c r="GP34" s="453">
        <v>18448</v>
      </c>
      <c r="GQ34" s="454" t="s">
        <v>53</v>
      </c>
      <c r="GR34" s="454" t="s">
        <v>53</v>
      </c>
      <c r="GS34" s="453">
        <v>2989</v>
      </c>
      <c r="GT34" s="453">
        <v>235657</v>
      </c>
      <c r="GU34" s="453">
        <v>2044</v>
      </c>
      <c r="GV34" s="453">
        <v>163735</v>
      </c>
      <c r="GW34" s="453">
        <v>945</v>
      </c>
      <c r="GX34" s="453">
        <v>71922</v>
      </c>
    </row>
    <row r="35" spans="1:206" ht="10.5" customHeight="1">
      <c r="A35" s="18"/>
      <c r="B35" s="453"/>
      <c r="C35" s="453"/>
      <c r="D35" s="453"/>
      <c r="E35" s="453"/>
      <c r="F35" s="453"/>
      <c r="G35" s="453"/>
      <c r="H35" s="453"/>
      <c r="I35" s="453"/>
      <c r="J35" s="453"/>
      <c r="K35" s="453"/>
      <c r="L35" s="584"/>
      <c r="M35" s="453"/>
      <c r="N35" s="453"/>
      <c r="O35" s="453"/>
      <c r="P35" s="453"/>
      <c r="Q35" s="453"/>
      <c r="R35" s="453"/>
      <c r="S35" s="453"/>
      <c r="T35" s="453"/>
      <c r="U35" s="453"/>
      <c r="W35" s="18"/>
      <c r="X35" s="453"/>
      <c r="Y35" s="453"/>
      <c r="Z35" s="453"/>
      <c r="AA35" s="453"/>
      <c r="AB35" s="453"/>
      <c r="AC35" s="453"/>
      <c r="AD35" s="453"/>
      <c r="AE35" s="453"/>
      <c r="AF35" s="453"/>
      <c r="AG35" s="453"/>
      <c r="AH35" s="453"/>
      <c r="AI35" s="584"/>
      <c r="AJ35" s="453"/>
      <c r="AK35" s="453"/>
      <c r="AL35" s="453"/>
      <c r="AM35" s="453"/>
      <c r="AN35" s="453"/>
      <c r="AO35" s="453"/>
      <c r="AP35" s="453"/>
      <c r="AQ35" s="453"/>
      <c r="AR35" s="453"/>
      <c r="AS35" s="453"/>
      <c r="AU35" s="18"/>
      <c r="AV35" s="453"/>
      <c r="AW35" s="453"/>
      <c r="AX35" s="453"/>
      <c r="AY35" s="453"/>
      <c r="AZ35" s="453"/>
      <c r="BA35" s="453"/>
      <c r="BB35" s="453"/>
      <c r="BC35" s="453"/>
      <c r="BD35" s="453"/>
      <c r="BE35" s="584"/>
      <c r="BF35" s="453"/>
      <c r="BG35" s="453"/>
      <c r="BH35" s="453"/>
      <c r="BI35" s="453"/>
      <c r="BJ35" s="453"/>
      <c r="BK35" s="453"/>
      <c r="BL35" s="453"/>
      <c r="BM35" s="453"/>
      <c r="BN35" s="453"/>
      <c r="BO35" s="453"/>
      <c r="BP35" s="453"/>
      <c r="BQ35" s="453"/>
      <c r="BR35" s="453"/>
      <c r="BS35" s="453"/>
      <c r="BU35" s="18"/>
      <c r="BV35" s="453"/>
      <c r="BW35" s="453"/>
      <c r="BX35" s="453"/>
      <c r="BY35" s="453"/>
      <c r="BZ35" s="453"/>
      <c r="CA35" s="453"/>
      <c r="CB35" s="453"/>
      <c r="CC35" s="453"/>
      <c r="CD35" s="453"/>
      <c r="CE35" s="584"/>
      <c r="CF35" s="453"/>
      <c r="CG35" s="453"/>
      <c r="CH35" s="453"/>
      <c r="CI35" s="453"/>
      <c r="CJ35" s="453"/>
      <c r="CK35" s="453"/>
      <c r="CL35" s="453"/>
      <c r="CM35" s="453"/>
      <c r="CN35" s="453"/>
      <c r="CO35" s="453"/>
      <c r="CP35" s="453"/>
      <c r="CR35" s="18"/>
      <c r="CS35" s="453"/>
      <c r="CT35" s="453"/>
      <c r="CU35" s="453"/>
      <c r="CV35" s="453"/>
      <c r="CW35" s="453"/>
      <c r="CX35" s="453"/>
      <c r="CY35" s="453"/>
      <c r="CZ35" s="453"/>
      <c r="DA35" s="453"/>
      <c r="DB35" s="584"/>
      <c r="DC35" s="453"/>
      <c r="DD35" s="453"/>
      <c r="DE35" s="453"/>
      <c r="DF35" s="453"/>
      <c r="DG35" s="453"/>
      <c r="DH35" s="453"/>
      <c r="DI35" s="453"/>
      <c r="DJ35" s="453"/>
      <c r="DK35" s="453"/>
      <c r="DM35" s="18"/>
      <c r="DN35" s="453"/>
      <c r="DO35" s="453"/>
      <c r="DP35" s="453"/>
      <c r="DQ35" s="453"/>
      <c r="DR35" s="453"/>
      <c r="DS35" s="453"/>
      <c r="DT35" s="453"/>
      <c r="DU35" s="453"/>
      <c r="DV35" s="453"/>
      <c r="DW35" s="453"/>
      <c r="DX35" s="584"/>
      <c r="DY35" s="453"/>
      <c r="DZ35" s="453"/>
      <c r="EA35" s="453"/>
      <c r="EB35" s="453"/>
      <c r="EC35" s="453"/>
      <c r="ED35" s="453"/>
      <c r="EE35" s="453"/>
      <c r="EF35" s="453"/>
      <c r="EG35" s="453"/>
      <c r="EH35" s="453"/>
      <c r="EI35" s="453"/>
      <c r="EK35" s="18"/>
      <c r="EL35" s="453"/>
      <c r="EM35" s="453"/>
      <c r="EN35" s="453"/>
      <c r="EO35" s="453"/>
      <c r="EP35" s="453"/>
      <c r="EQ35" s="453"/>
      <c r="ER35" s="453"/>
      <c r="ES35" s="453"/>
      <c r="ET35" s="453"/>
      <c r="EU35" s="584"/>
      <c r="EV35" s="453"/>
      <c r="EW35" s="453"/>
      <c r="EX35" s="453"/>
      <c r="EY35" s="453"/>
      <c r="EZ35" s="453"/>
      <c r="FA35" s="453"/>
      <c r="FB35" s="453"/>
      <c r="FC35" s="453"/>
      <c r="FD35" s="453"/>
      <c r="FE35" s="453"/>
      <c r="FG35" s="18"/>
      <c r="FH35" s="453"/>
      <c r="FI35" s="453"/>
      <c r="FJ35" s="453"/>
      <c r="FK35" s="453"/>
      <c r="FL35" s="453"/>
      <c r="FM35" s="453"/>
      <c r="FN35" s="453"/>
      <c r="FO35" s="453"/>
      <c r="FP35" s="453"/>
      <c r="FQ35" s="584"/>
      <c r="FR35" s="453"/>
      <c r="FS35" s="453"/>
      <c r="FT35" s="453"/>
      <c r="FU35" s="453"/>
      <c r="FV35" s="453"/>
      <c r="FW35" s="453"/>
      <c r="FX35" s="453"/>
      <c r="FY35" s="453"/>
      <c r="FZ35" s="453"/>
      <c r="GB35" s="18"/>
      <c r="GC35" s="453"/>
      <c r="GD35" s="453"/>
      <c r="GE35" s="453"/>
      <c r="GF35" s="453"/>
      <c r="GG35" s="453"/>
      <c r="GH35" s="453"/>
      <c r="GI35" s="453"/>
      <c r="GJ35" s="453"/>
      <c r="GK35" s="453"/>
      <c r="GL35" s="584"/>
      <c r="GM35" s="453"/>
      <c r="GN35" s="453"/>
      <c r="GO35" s="453"/>
      <c r="GP35" s="453"/>
      <c r="GQ35" s="453"/>
      <c r="GR35" s="453"/>
      <c r="GS35" s="453"/>
      <c r="GT35" s="453"/>
      <c r="GU35" s="453"/>
      <c r="GV35" s="453"/>
      <c r="GW35" s="453"/>
      <c r="GX35" s="453"/>
    </row>
    <row r="36" spans="1:206" ht="10.5" customHeight="1">
      <c r="A36" s="18"/>
      <c r="B36" s="453"/>
      <c r="C36" s="453"/>
      <c r="D36" s="453"/>
      <c r="E36" s="453"/>
      <c r="F36" s="453"/>
      <c r="G36" s="453"/>
      <c r="H36" s="453"/>
      <c r="I36" s="453"/>
      <c r="J36" s="453"/>
      <c r="K36" s="453"/>
      <c r="L36" s="584"/>
      <c r="M36" s="453"/>
      <c r="N36" s="453"/>
      <c r="O36" s="453"/>
      <c r="P36" s="453"/>
      <c r="Q36" s="453"/>
      <c r="R36" s="453"/>
      <c r="S36" s="453"/>
      <c r="T36" s="453"/>
      <c r="U36" s="453"/>
      <c r="W36" s="18"/>
      <c r="X36" s="453"/>
      <c r="Y36" s="453"/>
      <c r="Z36" s="453"/>
      <c r="AA36" s="453"/>
      <c r="AB36" s="453"/>
      <c r="AC36" s="453"/>
      <c r="AD36" s="453"/>
      <c r="AE36" s="453"/>
      <c r="AF36" s="453"/>
      <c r="AG36" s="453"/>
      <c r="AH36" s="453"/>
      <c r="AI36" s="584"/>
      <c r="AJ36" s="453"/>
      <c r="AK36" s="453"/>
      <c r="AL36" s="453"/>
      <c r="AM36" s="453"/>
      <c r="AN36" s="453"/>
      <c r="AO36" s="453"/>
      <c r="AP36" s="453"/>
      <c r="AQ36" s="453"/>
      <c r="AR36" s="453"/>
      <c r="AS36" s="453"/>
      <c r="AU36" s="18"/>
      <c r="AV36" s="453"/>
      <c r="AW36" s="453"/>
      <c r="AX36" s="453"/>
      <c r="AY36" s="453"/>
      <c r="AZ36" s="453"/>
      <c r="BA36" s="453"/>
      <c r="BB36" s="453"/>
      <c r="BC36" s="453"/>
      <c r="BD36" s="453"/>
      <c r="BE36" s="584"/>
      <c r="BF36" s="453"/>
      <c r="BG36" s="453"/>
      <c r="BH36" s="453"/>
      <c r="BI36" s="453"/>
      <c r="BJ36" s="453"/>
      <c r="BK36" s="453"/>
      <c r="BL36" s="453"/>
      <c r="BM36" s="453"/>
      <c r="BN36" s="453"/>
      <c r="BO36" s="453"/>
      <c r="BP36" s="453"/>
      <c r="BQ36" s="453"/>
      <c r="BR36" s="453"/>
      <c r="BS36" s="453"/>
      <c r="BU36" s="18"/>
      <c r="BV36" s="453"/>
      <c r="BW36" s="453"/>
      <c r="BX36" s="453"/>
      <c r="BY36" s="453"/>
      <c r="BZ36" s="453"/>
      <c r="CA36" s="453"/>
      <c r="CB36" s="453"/>
      <c r="CC36" s="453"/>
      <c r="CD36" s="453"/>
      <c r="CE36" s="584"/>
      <c r="CF36" s="453"/>
      <c r="CG36" s="453"/>
      <c r="CH36" s="453"/>
      <c r="CI36" s="453"/>
      <c r="CJ36" s="453"/>
      <c r="CK36" s="453"/>
      <c r="CL36" s="453"/>
      <c r="CM36" s="453"/>
      <c r="CN36" s="453"/>
      <c r="CO36" s="453"/>
      <c r="CP36" s="453"/>
      <c r="CR36" s="18"/>
      <c r="CS36" s="453"/>
      <c r="CT36" s="453"/>
      <c r="CU36" s="453"/>
      <c r="CV36" s="453"/>
      <c r="CW36" s="453"/>
      <c r="CX36" s="453"/>
      <c r="CY36" s="453"/>
      <c r="CZ36" s="453"/>
      <c r="DA36" s="453"/>
      <c r="DB36" s="584"/>
      <c r="DC36" s="453"/>
      <c r="DD36" s="453"/>
      <c r="DE36" s="453"/>
      <c r="DF36" s="453"/>
      <c r="DG36" s="453"/>
      <c r="DH36" s="453"/>
      <c r="DI36" s="453"/>
      <c r="DJ36" s="453"/>
      <c r="DK36" s="453"/>
      <c r="DM36" s="18"/>
      <c r="DN36" s="453"/>
      <c r="DO36" s="453"/>
      <c r="DP36" s="453"/>
      <c r="DQ36" s="453"/>
      <c r="DR36" s="453"/>
      <c r="DS36" s="453"/>
      <c r="DT36" s="453"/>
      <c r="DU36" s="453"/>
      <c r="DV36" s="453"/>
      <c r="DW36" s="453"/>
      <c r="DX36" s="584"/>
      <c r="DY36" s="453"/>
      <c r="DZ36" s="453"/>
      <c r="EA36" s="453"/>
      <c r="EB36" s="453"/>
      <c r="EC36" s="453"/>
      <c r="ED36" s="453"/>
      <c r="EE36" s="453"/>
      <c r="EF36" s="453"/>
      <c r="EG36" s="453"/>
      <c r="EH36" s="453"/>
      <c r="EI36" s="453"/>
      <c r="EK36" s="18"/>
      <c r="EL36" s="453"/>
      <c r="EM36" s="453"/>
      <c r="EN36" s="453"/>
      <c r="EO36" s="453"/>
      <c r="EP36" s="453"/>
      <c r="EQ36" s="453"/>
      <c r="ER36" s="453"/>
      <c r="ES36" s="453"/>
      <c r="ET36" s="453"/>
      <c r="EU36" s="584"/>
      <c r="EV36" s="453"/>
      <c r="EW36" s="453"/>
      <c r="EX36" s="453"/>
      <c r="EY36" s="453"/>
      <c r="EZ36" s="453"/>
      <c r="FA36" s="453"/>
      <c r="FB36" s="453"/>
      <c r="FC36" s="453"/>
      <c r="FD36" s="453"/>
      <c r="FE36" s="453"/>
      <c r="FG36" s="18"/>
      <c r="FH36" s="453"/>
      <c r="FI36" s="453"/>
      <c r="FJ36" s="453"/>
      <c r="FK36" s="453"/>
      <c r="FL36" s="453"/>
      <c r="FM36" s="453"/>
      <c r="FN36" s="453"/>
      <c r="FO36" s="453"/>
      <c r="FP36" s="453"/>
      <c r="FQ36" s="584"/>
      <c r="FR36" s="453"/>
      <c r="FS36" s="453"/>
      <c r="FT36" s="453"/>
      <c r="FU36" s="453"/>
      <c r="FV36" s="453"/>
      <c r="FW36" s="453"/>
      <c r="FX36" s="453"/>
      <c r="FY36" s="453"/>
      <c r="FZ36" s="453"/>
      <c r="GB36" s="18"/>
      <c r="GC36" s="453"/>
      <c r="GD36" s="453"/>
      <c r="GE36" s="453"/>
      <c r="GF36" s="453"/>
      <c r="GG36" s="453"/>
      <c r="GH36" s="453"/>
      <c r="GI36" s="453"/>
      <c r="GJ36" s="453"/>
      <c r="GK36" s="453"/>
      <c r="GL36" s="584"/>
      <c r="GM36" s="453"/>
      <c r="GN36" s="453"/>
      <c r="GO36" s="453"/>
      <c r="GP36" s="453"/>
      <c r="GQ36" s="453"/>
      <c r="GR36" s="453"/>
      <c r="GS36" s="453"/>
      <c r="GT36" s="453"/>
      <c r="GU36" s="453"/>
      <c r="GV36" s="453"/>
      <c r="GW36" s="453"/>
      <c r="GX36" s="453"/>
    </row>
    <row r="37" spans="1:206" ht="10.5" customHeight="1">
      <c r="A37" s="22" t="s">
        <v>569</v>
      </c>
      <c r="B37" s="453">
        <v>126507</v>
      </c>
      <c r="C37" s="453">
        <v>2050767</v>
      </c>
      <c r="D37" s="453">
        <v>46299</v>
      </c>
      <c r="E37" s="453">
        <v>1056928</v>
      </c>
      <c r="F37" s="453">
        <v>31503</v>
      </c>
      <c r="G37" s="453">
        <v>67289</v>
      </c>
      <c r="H37" s="453">
        <v>590931</v>
      </c>
      <c r="I37" s="453">
        <v>842</v>
      </c>
      <c r="J37" s="453">
        <v>11068</v>
      </c>
      <c r="K37" s="453">
        <v>289340</v>
      </c>
      <c r="L37" s="584"/>
      <c r="M37" s="453">
        <v>24583</v>
      </c>
      <c r="N37" s="453">
        <v>41290</v>
      </c>
      <c r="O37" s="453">
        <v>218835</v>
      </c>
      <c r="P37" s="453">
        <v>6078</v>
      </c>
      <c r="Q37" s="453">
        <v>14931</v>
      </c>
      <c r="R37" s="453">
        <v>82756</v>
      </c>
      <c r="S37" s="453">
        <v>12391</v>
      </c>
      <c r="T37" s="453">
        <v>15450</v>
      </c>
      <c r="U37" s="453">
        <v>98239</v>
      </c>
      <c r="W37" s="22" t="s">
        <v>569</v>
      </c>
      <c r="X37" s="453">
        <v>769</v>
      </c>
      <c r="Y37" s="453">
        <v>26721</v>
      </c>
      <c r="Z37" s="453">
        <v>14542</v>
      </c>
      <c r="AA37" s="453">
        <v>2</v>
      </c>
      <c r="AB37" s="453">
        <v>18</v>
      </c>
      <c r="AC37" s="453">
        <v>179</v>
      </c>
      <c r="AD37" s="453" t="s">
        <v>191</v>
      </c>
      <c r="AE37" s="453" t="s">
        <v>191</v>
      </c>
      <c r="AF37" s="453" t="s">
        <v>191</v>
      </c>
      <c r="AG37" s="453">
        <v>1178</v>
      </c>
      <c r="AH37" s="453">
        <v>13691</v>
      </c>
      <c r="AI37" s="584"/>
      <c r="AJ37" s="453" t="s">
        <v>191</v>
      </c>
      <c r="AK37" s="453" t="s">
        <v>191</v>
      </c>
      <c r="AL37" s="453">
        <v>52</v>
      </c>
      <c r="AM37" s="453">
        <v>3873</v>
      </c>
      <c r="AN37" s="453">
        <v>8</v>
      </c>
      <c r="AO37" s="453">
        <v>249</v>
      </c>
      <c r="AP37" s="453">
        <v>5</v>
      </c>
      <c r="AQ37" s="453">
        <v>408</v>
      </c>
      <c r="AR37" s="453">
        <v>11</v>
      </c>
      <c r="AS37" s="453">
        <v>649</v>
      </c>
      <c r="AU37" s="22" t="s">
        <v>569</v>
      </c>
      <c r="AV37" s="453">
        <v>1131</v>
      </c>
      <c r="AW37" s="453">
        <v>36066</v>
      </c>
      <c r="AX37" s="453">
        <v>322955</v>
      </c>
      <c r="AY37" s="453">
        <v>489</v>
      </c>
      <c r="AZ37" s="453">
        <v>15283</v>
      </c>
      <c r="BA37" s="453">
        <v>168649</v>
      </c>
      <c r="BB37" s="453">
        <v>642</v>
      </c>
      <c r="BC37" s="453">
        <v>20783</v>
      </c>
      <c r="BD37" s="453">
        <v>154306</v>
      </c>
      <c r="BE37" s="584"/>
      <c r="BF37" s="453" t="s">
        <v>525</v>
      </c>
      <c r="BG37" s="453" t="s">
        <v>525</v>
      </c>
      <c r="BH37" s="453" t="s">
        <v>525</v>
      </c>
      <c r="BI37" s="453">
        <v>18</v>
      </c>
      <c r="BJ37" s="453">
        <v>11213</v>
      </c>
      <c r="BK37" s="453">
        <v>2</v>
      </c>
      <c r="BL37" s="453">
        <v>1093</v>
      </c>
      <c r="BM37" s="453">
        <v>16</v>
      </c>
      <c r="BN37" s="453">
        <v>10120</v>
      </c>
      <c r="BO37" s="453" t="s">
        <v>191</v>
      </c>
      <c r="BP37" s="453" t="s">
        <v>191</v>
      </c>
      <c r="BQ37" s="453" t="s">
        <v>191</v>
      </c>
      <c r="BR37" s="453" t="s">
        <v>191</v>
      </c>
      <c r="BS37" s="453" t="s">
        <v>191</v>
      </c>
      <c r="BU37" s="22" t="s">
        <v>569</v>
      </c>
      <c r="BV37" s="453">
        <v>73575</v>
      </c>
      <c r="BW37" s="453">
        <v>871671</v>
      </c>
      <c r="BX37" s="453">
        <v>50072</v>
      </c>
      <c r="BY37" s="453">
        <v>97763</v>
      </c>
      <c r="BZ37" s="453">
        <v>658527</v>
      </c>
      <c r="CA37" s="453">
        <v>849</v>
      </c>
      <c r="CB37" s="453">
        <v>11029</v>
      </c>
      <c r="CC37" s="453">
        <v>254539</v>
      </c>
      <c r="CD37" s="453">
        <v>40566</v>
      </c>
      <c r="CE37" s="584"/>
      <c r="CF37" s="453">
        <v>67737</v>
      </c>
      <c r="CG37" s="453">
        <v>323789</v>
      </c>
      <c r="CH37" s="453">
        <v>8657</v>
      </c>
      <c r="CI37" s="453">
        <v>18997</v>
      </c>
      <c r="CJ37" s="453">
        <v>80199</v>
      </c>
      <c r="CK37" s="453">
        <v>7206</v>
      </c>
      <c r="CL37" s="453">
        <v>13516</v>
      </c>
      <c r="CM37" s="453">
        <v>78594</v>
      </c>
      <c r="CN37" s="453">
        <v>131</v>
      </c>
      <c r="CO37" s="453">
        <v>877</v>
      </c>
      <c r="CP37" s="453">
        <v>28423</v>
      </c>
      <c r="CR37" s="22" t="s">
        <v>569</v>
      </c>
      <c r="CS37" s="453">
        <v>6316</v>
      </c>
      <c r="CT37" s="453">
        <v>11245</v>
      </c>
      <c r="CU37" s="453">
        <v>44700</v>
      </c>
      <c r="CV37" s="453">
        <v>759</v>
      </c>
      <c r="CW37" s="453">
        <v>1394</v>
      </c>
      <c r="CX37" s="453">
        <v>5470</v>
      </c>
      <c r="CY37" s="453">
        <v>21616</v>
      </c>
      <c r="CZ37" s="453">
        <v>30024</v>
      </c>
      <c r="DA37" s="453">
        <v>122555</v>
      </c>
      <c r="DB37" s="584"/>
      <c r="DC37" s="453">
        <v>4045</v>
      </c>
      <c r="DD37" s="453">
        <v>6558</v>
      </c>
      <c r="DE37" s="453">
        <v>16315</v>
      </c>
      <c r="DF37" s="453">
        <v>775</v>
      </c>
      <c r="DG37" s="453">
        <v>27617</v>
      </c>
      <c r="DH37" s="453">
        <v>10889</v>
      </c>
      <c r="DI37" s="453">
        <v>104</v>
      </c>
      <c r="DJ37" s="453">
        <v>1478</v>
      </c>
      <c r="DK37" s="453">
        <v>558</v>
      </c>
      <c r="DM37" s="22" t="s">
        <v>569</v>
      </c>
      <c r="DN37" s="453">
        <v>28</v>
      </c>
      <c r="DO37" s="453">
        <v>182</v>
      </c>
      <c r="DP37" s="453">
        <v>1255</v>
      </c>
      <c r="DQ37" s="453">
        <v>1</v>
      </c>
      <c r="DR37" s="453">
        <v>12</v>
      </c>
      <c r="DS37" s="453">
        <v>86</v>
      </c>
      <c r="DT37" s="453" t="s">
        <v>191</v>
      </c>
      <c r="DU37" s="453" t="s">
        <v>191</v>
      </c>
      <c r="DV37" s="453" t="s">
        <v>191</v>
      </c>
      <c r="DW37" s="453">
        <v>1582</v>
      </c>
      <c r="DX37" s="584"/>
      <c r="DY37" s="453">
        <v>8970</v>
      </c>
      <c r="DZ37" s="453">
        <v>1</v>
      </c>
      <c r="EA37" s="453">
        <v>27</v>
      </c>
      <c r="EB37" s="453">
        <v>78</v>
      </c>
      <c r="EC37" s="453">
        <v>5462</v>
      </c>
      <c r="ED37" s="453">
        <v>7</v>
      </c>
      <c r="EE37" s="453">
        <v>371</v>
      </c>
      <c r="EF37" s="453">
        <v>35</v>
      </c>
      <c r="EG37" s="453">
        <v>2383</v>
      </c>
      <c r="EH37" s="453">
        <v>13</v>
      </c>
      <c r="EI37" s="453">
        <v>825</v>
      </c>
      <c r="EK37" s="22" t="s">
        <v>569</v>
      </c>
      <c r="EL37" s="453">
        <v>62</v>
      </c>
      <c r="EM37" s="453">
        <v>32057</v>
      </c>
      <c r="EN37" s="453">
        <v>81</v>
      </c>
      <c r="EO37" s="453">
        <v>28350</v>
      </c>
      <c r="EP37" s="453">
        <v>4066</v>
      </c>
      <c r="EQ37" s="453">
        <v>10363</v>
      </c>
      <c r="ER37" s="453">
        <v>82811</v>
      </c>
      <c r="ES37" s="453">
        <v>110</v>
      </c>
      <c r="ET37" s="453">
        <v>1695</v>
      </c>
      <c r="EU37" s="584"/>
      <c r="EV37" s="453">
        <v>36442</v>
      </c>
      <c r="EW37" s="453">
        <v>3608</v>
      </c>
      <c r="EX37" s="453">
        <v>7746</v>
      </c>
      <c r="EY37" s="453">
        <v>40554</v>
      </c>
      <c r="EZ37" s="453">
        <v>348</v>
      </c>
      <c r="FA37" s="453">
        <v>922</v>
      </c>
      <c r="FB37" s="453">
        <v>5815</v>
      </c>
      <c r="FC37" s="453">
        <v>1947</v>
      </c>
      <c r="FD37" s="453">
        <v>2878</v>
      </c>
      <c r="FE37" s="453">
        <v>21268</v>
      </c>
      <c r="FG37" s="22" t="s">
        <v>569</v>
      </c>
      <c r="FH37" s="453">
        <v>102</v>
      </c>
      <c r="FI37" s="453">
        <v>4308</v>
      </c>
      <c r="FJ37" s="453">
        <v>1894</v>
      </c>
      <c r="FK37" s="453">
        <v>4</v>
      </c>
      <c r="FL37" s="453">
        <v>26</v>
      </c>
      <c r="FM37" s="453">
        <v>212</v>
      </c>
      <c r="FN37" s="453">
        <v>404</v>
      </c>
      <c r="FO37" s="453">
        <v>1022</v>
      </c>
      <c r="FP37" s="453">
        <v>10829</v>
      </c>
      <c r="FQ37" s="584"/>
      <c r="FR37" s="453">
        <v>21</v>
      </c>
      <c r="FS37" s="453">
        <v>251</v>
      </c>
      <c r="FT37" s="453">
        <v>5864</v>
      </c>
      <c r="FU37" s="453">
        <v>318</v>
      </c>
      <c r="FV37" s="453">
        <v>579</v>
      </c>
      <c r="FW37" s="453">
        <v>3832</v>
      </c>
      <c r="FX37" s="453">
        <v>65</v>
      </c>
      <c r="FY37" s="453">
        <v>192</v>
      </c>
      <c r="FZ37" s="453">
        <v>1133</v>
      </c>
      <c r="GB37" s="22" t="s">
        <v>569</v>
      </c>
      <c r="GC37" s="453">
        <v>171</v>
      </c>
      <c r="GD37" s="453">
        <v>238</v>
      </c>
      <c r="GE37" s="453">
        <v>1788</v>
      </c>
      <c r="GF37" s="453">
        <v>20</v>
      </c>
      <c r="GG37" s="453">
        <v>682</v>
      </c>
      <c r="GH37" s="453">
        <v>302</v>
      </c>
      <c r="GI37" s="453" t="s">
        <v>191</v>
      </c>
      <c r="GJ37" s="453" t="s">
        <v>191</v>
      </c>
      <c r="GK37" s="453" t="s">
        <v>191</v>
      </c>
      <c r="GL37" s="584"/>
      <c r="GM37" s="453">
        <v>18</v>
      </c>
      <c r="GN37" s="453">
        <v>1228</v>
      </c>
      <c r="GO37" s="453">
        <v>23</v>
      </c>
      <c r="GP37" s="453">
        <v>1835</v>
      </c>
      <c r="GQ37" s="453" t="s">
        <v>191</v>
      </c>
      <c r="GR37" s="453" t="s">
        <v>191</v>
      </c>
      <c r="GS37" s="453">
        <v>250</v>
      </c>
      <c r="GT37" s="453">
        <v>17283</v>
      </c>
      <c r="GU37" s="453">
        <v>163</v>
      </c>
      <c r="GV37" s="453">
        <v>11183</v>
      </c>
      <c r="GW37" s="453">
        <v>87</v>
      </c>
      <c r="GX37" s="453">
        <v>6100</v>
      </c>
    </row>
    <row r="38" spans="1:206" ht="10.5" customHeight="1">
      <c r="A38" s="22" t="s">
        <v>289</v>
      </c>
      <c r="B38" s="453">
        <v>129580</v>
      </c>
      <c r="C38" s="453">
        <v>2044731</v>
      </c>
      <c r="D38" s="453">
        <v>46907</v>
      </c>
      <c r="E38" s="453">
        <v>1046131</v>
      </c>
      <c r="F38" s="453">
        <v>31852</v>
      </c>
      <c r="G38" s="453">
        <v>65984</v>
      </c>
      <c r="H38" s="453">
        <v>584307</v>
      </c>
      <c r="I38" s="453">
        <v>858</v>
      </c>
      <c r="J38" s="453">
        <v>10777</v>
      </c>
      <c r="K38" s="453">
        <v>287804</v>
      </c>
      <c r="L38" s="584"/>
      <c r="M38" s="453">
        <v>25020</v>
      </c>
      <c r="N38" s="453">
        <v>41167</v>
      </c>
      <c r="O38" s="453">
        <v>220821</v>
      </c>
      <c r="P38" s="453">
        <v>5974</v>
      </c>
      <c r="Q38" s="453">
        <v>14040</v>
      </c>
      <c r="R38" s="453">
        <v>75683</v>
      </c>
      <c r="S38" s="453">
        <v>12597</v>
      </c>
      <c r="T38" s="453">
        <v>15430</v>
      </c>
      <c r="U38" s="453">
        <v>99306</v>
      </c>
      <c r="W38" s="22" t="s">
        <v>289</v>
      </c>
      <c r="X38" s="453">
        <v>778</v>
      </c>
      <c r="Y38" s="453">
        <v>25087</v>
      </c>
      <c r="Z38" s="453">
        <v>13505</v>
      </c>
      <c r="AA38" s="453">
        <v>3</v>
      </c>
      <c r="AB38" s="453">
        <v>20</v>
      </c>
      <c r="AC38" s="453">
        <v>198</v>
      </c>
      <c r="AD38" s="453" t="s">
        <v>191</v>
      </c>
      <c r="AE38" s="453" t="s">
        <v>191</v>
      </c>
      <c r="AF38" s="453" t="s">
        <v>191</v>
      </c>
      <c r="AG38" s="453">
        <v>1205</v>
      </c>
      <c r="AH38" s="453">
        <v>14440</v>
      </c>
      <c r="AI38" s="584"/>
      <c r="AJ38" s="453">
        <v>4</v>
      </c>
      <c r="AK38" s="453">
        <v>3642</v>
      </c>
      <c r="AL38" s="453">
        <v>47</v>
      </c>
      <c r="AM38" s="453">
        <v>3826</v>
      </c>
      <c r="AN38" s="453">
        <v>11</v>
      </c>
      <c r="AO38" s="453">
        <v>387</v>
      </c>
      <c r="AP38" s="453">
        <v>6</v>
      </c>
      <c r="AQ38" s="453">
        <v>831</v>
      </c>
      <c r="AR38" s="453">
        <v>12</v>
      </c>
      <c r="AS38" s="453">
        <v>907</v>
      </c>
      <c r="AU38" s="22" t="s">
        <v>289</v>
      </c>
      <c r="AV38" s="453">
        <v>1148</v>
      </c>
      <c r="AW38" s="453">
        <v>35999</v>
      </c>
      <c r="AX38" s="453">
        <v>309931</v>
      </c>
      <c r="AY38" s="453">
        <v>474</v>
      </c>
      <c r="AZ38" s="453">
        <v>15075</v>
      </c>
      <c r="BA38" s="453">
        <v>156375</v>
      </c>
      <c r="BB38" s="453">
        <v>674</v>
      </c>
      <c r="BC38" s="453">
        <v>20924</v>
      </c>
      <c r="BD38" s="453">
        <v>153556</v>
      </c>
      <c r="BE38" s="584"/>
      <c r="BF38" s="453" t="s">
        <v>525</v>
      </c>
      <c r="BG38" s="453" t="s">
        <v>525</v>
      </c>
      <c r="BH38" s="453" t="s">
        <v>525</v>
      </c>
      <c r="BI38" s="453">
        <v>20</v>
      </c>
      <c r="BJ38" s="453">
        <v>14149</v>
      </c>
      <c r="BK38" s="453">
        <v>2</v>
      </c>
      <c r="BL38" s="453">
        <v>2191</v>
      </c>
      <c r="BM38" s="453">
        <v>18</v>
      </c>
      <c r="BN38" s="453">
        <v>11958</v>
      </c>
      <c r="BO38" s="453">
        <v>2</v>
      </c>
      <c r="BP38" s="453">
        <v>700</v>
      </c>
      <c r="BQ38" s="453" t="s">
        <v>191</v>
      </c>
      <c r="BR38" s="453" t="s">
        <v>191</v>
      </c>
      <c r="BS38" s="453" t="s">
        <v>191</v>
      </c>
      <c r="BU38" s="22" t="s">
        <v>289</v>
      </c>
      <c r="BV38" s="453">
        <v>76006</v>
      </c>
      <c r="BW38" s="453">
        <v>867119</v>
      </c>
      <c r="BX38" s="453">
        <v>51764</v>
      </c>
      <c r="BY38" s="453">
        <v>99049</v>
      </c>
      <c r="BZ38" s="453">
        <v>672398</v>
      </c>
      <c r="CA38" s="453">
        <v>895</v>
      </c>
      <c r="CB38" s="453">
        <v>11310</v>
      </c>
      <c r="CC38" s="453">
        <v>268613</v>
      </c>
      <c r="CD38" s="453">
        <v>42366</v>
      </c>
      <c r="CE38" s="584"/>
      <c r="CF38" s="453">
        <v>69339</v>
      </c>
      <c r="CG38" s="453">
        <v>329343</v>
      </c>
      <c r="CH38" s="453">
        <v>8503</v>
      </c>
      <c r="CI38" s="453">
        <v>18400</v>
      </c>
      <c r="CJ38" s="453">
        <v>74443</v>
      </c>
      <c r="CK38" s="453">
        <v>7401</v>
      </c>
      <c r="CL38" s="453">
        <v>13587</v>
      </c>
      <c r="CM38" s="453">
        <v>79387</v>
      </c>
      <c r="CN38" s="453">
        <v>152</v>
      </c>
      <c r="CO38" s="453">
        <v>968</v>
      </c>
      <c r="CP38" s="453">
        <v>31313</v>
      </c>
      <c r="CR38" s="22" t="s">
        <v>289</v>
      </c>
      <c r="CS38" s="453">
        <v>6439</v>
      </c>
      <c r="CT38" s="453">
        <v>11200</v>
      </c>
      <c r="CU38" s="453">
        <v>42219</v>
      </c>
      <c r="CV38" s="453">
        <v>810</v>
      </c>
      <c r="CW38" s="453">
        <v>1419</v>
      </c>
      <c r="CX38" s="453">
        <v>5855</v>
      </c>
      <c r="CY38" s="453">
        <v>22273</v>
      </c>
      <c r="CZ38" s="453">
        <v>30424</v>
      </c>
      <c r="DA38" s="453">
        <v>123271</v>
      </c>
      <c r="DB38" s="584"/>
      <c r="DC38" s="453">
        <v>4004</v>
      </c>
      <c r="DD38" s="453">
        <v>6377</v>
      </c>
      <c r="DE38" s="453">
        <v>16240</v>
      </c>
      <c r="DF38" s="453">
        <v>824</v>
      </c>
      <c r="DG38" s="453">
        <v>27704</v>
      </c>
      <c r="DH38" s="453">
        <v>10970</v>
      </c>
      <c r="DI38" s="453">
        <v>125</v>
      </c>
      <c r="DJ38" s="453">
        <v>1744</v>
      </c>
      <c r="DK38" s="453">
        <v>654</v>
      </c>
      <c r="DM38" s="22" t="s">
        <v>289</v>
      </c>
      <c r="DN38" s="453">
        <v>28</v>
      </c>
      <c r="DO38" s="453">
        <v>181</v>
      </c>
      <c r="DP38" s="453">
        <v>1244</v>
      </c>
      <c r="DQ38" s="453">
        <v>1</v>
      </c>
      <c r="DR38" s="453">
        <v>12</v>
      </c>
      <c r="DS38" s="453">
        <v>86</v>
      </c>
      <c r="DT38" s="453" t="s">
        <v>191</v>
      </c>
      <c r="DU38" s="453" t="s">
        <v>191</v>
      </c>
      <c r="DV38" s="453" t="s">
        <v>191</v>
      </c>
      <c r="DW38" s="453">
        <v>1701</v>
      </c>
      <c r="DX38" s="584"/>
      <c r="DY38" s="453">
        <v>10284</v>
      </c>
      <c r="DZ38" s="453" t="s">
        <v>191</v>
      </c>
      <c r="EA38" s="453" t="s">
        <v>191</v>
      </c>
      <c r="EB38" s="453">
        <v>94</v>
      </c>
      <c r="EC38" s="453">
        <v>6087</v>
      </c>
      <c r="ED38" s="453">
        <v>7</v>
      </c>
      <c r="EE38" s="453">
        <v>193</v>
      </c>
      <c r="EF38" s="453">
        <v>28</v>
      </c>
      <c r="EG38" s="453">
        <v>1912</v>
      </c>
      <c r="EH38" s="453">
        <v>4</v>
      </c>
      <c r="EI38" s="453">
        <v>229</v>
      </c>
      <c r="EK38" s="22" t="s">
        <v>289</v>
      </c>
      <c r="EL38" s="453">
        <v>17</v>
      </c>
      <c r="EM38" s="453">
        <v>9030</v>
      </c>
      <c r="EN38" s="453">
        <v>90</v>
      </c>
      <c r="EO38" s="453">
        <v>31500</v>
      </c>
      <c r="EP38" s="453">
        <v>4111</v>
      </c>
      <c r="EQ38" s="453">
        <v>10280</v>
      </c>
      <c r="ER38" s="453">
        <v>91603</v>
      </c>
      <c r="ES38" s="453">
        <v>114</v>
      </c>
      <c r="ET38" s="453">
        <v>1750</v>
      </c>
      <c r="EU38" s="584"/>
      <c r="EV38" s="453">
        <v>46654</v>
      </c>
      <c r="EW38" s="453">
        <v>3661</v>
      </c>
      <c r="EX38" s="453">
        <v>7715</v>
      </c>
      <c r="EY38" s="453">
        <v>40260</v>
      </c>
      <c r="EZ38" s="453">
        <v>336</v>
      </c>
      <c r="FA38" s="453">
        <v>815</v>
      </c>
      <c r="FB38" s="453">
        <v>4688</v>
      </c>
      <c r="FC38" s="453">
        <v>1962</v>
      </c>
      <c r="FD38" s="453">
        <v>2867</v>
      </c>
      <c r="FE38" s="453">
        <v>20447</v>
      </c>
      <c r="FG38" s="22" t="s">
        <v>289</v>
      </c>
      <c r="FH38" s="453">
        <v>109</v>
      </c>
      <c r="FI38" s="453">
        <v>4441</v>
      </c>
      <c r="FJ38" s="453">
        <v>1919</v>
      </c>
      <c r="FK38" s="453">
        <v>1</v>
      </c>
      <c r="FL38" s="453">
        <v>25</v>
      </c>
      <c r="FM38" s="453">
        <v>183</v>
      </c>
      <c r="FN38" s="453">
        <v>382</v>
      </c>
      <c r="FO38" s="453">
        <v>872</v>
      </c>
      <c r="FP38" s="453">
        <v>12649</v>
      </c>
      <c r="FQ38" s="584"/>
      <c r="FR38" s="453">
        <v>11</v>
      </c>
      <c r="FS38" s="453">
        <v>161</v>
      </c>
      <c r="FT38" s="453">
        <v>8047</v>
      </c>
      <c r="FU38" s="453">
        <v>318</v>
      </c>
      <c r="FV38" s="453">
        <v>580</v>
      </c>
      <c r="FW38" s="453">
        <v>3905</v>
      </c>
      <c r="FX38" s="453">
        <v>53</v>
      </c>
      <c r="FY38" s="453">
        <v>131</v>
      </c>
      <c r="FZ38" s="453">
        <v>697</v>
      </c>
      <c r="GB38" s="22" t="s">
        <v>289</v>
      </c>
      <c r="GC38" s="453">
        <v>167</v>
      </c>
      <c r="GD38" s="453">
        <v>214</v>
      </c>
      <c r="GE38" s="453">
        <v>1347</v>
      </c>
      <c r="GF38" s="453">
        <v>11</v>
      </c>
      <c r="GG38" s="453">
        <v>406</v>
      </c>
      <c r="GH38" s="453">
        <v>186</v>
      </c>
      <c r="GI38" s="453" t="s">
        <v>191</v>
      </c>
      <c r="GJ38" s="453" t="s">
        <v>191</v>
      </c>
      <c r="GK38" s="453" t="s">
        <v>191</v>
      </c>
      <c r="GL38" s="584"/>
      <c r="GM38" s="453">
        <v>26</v>
      </c>
      <c r="GN38" s="453">
        <v>1604</v>
      </c>
      <c r="GO38" s="453">
        <v>18</v>
      </c>
      <c r="GP38" s="453">
        <v>1544</v>
      </c>
      <c r="GQ38" s="453" t="s">
        <v>191</v>
      </c>
      <c r="GR38" s="453" t="s">
        <v>191</v>
      </c>
      <c r="GS38" s="453">
        <v>253</v>
      </c>
      <c r="GT38" s="453">
        <v>17522</v>
      </c>
      <c r="GU38" s="453">
        <v>185</v>
      </c>
      <c r="GV38" s="453">
        <v>12098</v>
      </c>
      <c r="GW38" s="453">
        <v>68</v>
      </c>
      <c r="GX38" s="453">
        <v>5424</v>
      </c>
    </row>
    <row r="39" spans="1:206" ht="10.5" customHeight="1">
      <c r="A39" s="22" t="s">
        <v>290</v>
      </c>
      <c r="B39" s="453">
        <v>128273</v>
      </c>
      <c r="C39" s="453">
        <v>2124782</v>
      </c>
      <c r="D39" s="453">
        <v>45766</v>
      </c>
      <c r="E39" s="453">
        <v>1110652</v>
      </c>
      <c r="F39" s="453">
        <v>31076</v>
      </c>
      <c r="G39" s="453">
        <v>67394</v>
      </c>
      <c r="H39" s="453">
        <v>639880</v>
      </c>
      <c r="I39" s="453">
        <v>946</v>
      </c>
      <c r="J39" s="453">
        <v>12141</v>
      </c>
      <c r="K39" s="453">
        <v>341570</v>
      </c>
      <c r="L39" s="584"/>
      <c r="M39" s="453">
        <v>24094</v>
      </c>
      <c r="N39" s="453">
        <v>40435</v>
      </c>
      <c r="O39" s="453">
        <v>219361</v>
      </c>
      <c r="P39" s="453">
        <v>6036</v>
      </c>
      <c r="Q39" s="453">
        <v>14818</v>
      </c>
      <c r="R39" s="453">
        <v>78949</v>
      </c>
      <c r="S39" s="453">
        <v>12183</v>
      </c>
      <c r="T39" s="453">
        <v>14917</v>
      </c>
      <c r="U39" s="453">
        <v>93479</v>
      </c>
      <c r="W39" s="22" t="s">
        <v>290</v>
      </c>
      <c r="X39" s="453">
        <v>834</v>
      </c>
      <c r="Y39" s="453">
        <v>27322</v>
      </c>
      <c r="Z39" s="453">
        <v>14847</v>
      </c>
      <c r="AA39" s="453">
        <v>2</v>
      </c>
      <c r="AB39" s="453">
        <v>16</v>
      </c>
      <c r="AC39" s="453">
        <v>162</v>
      </c>
      <c r="AD39" s="453" t="s">
        <v>191</v>
      </c>
      <c r="AE39" s="453" t="s">
        <v>191</v>
      </c>
      <c r="AF39" s="453" t="s">
        <v>191</v>
      </c>
      <c r="AG39" s="453">
        <v>1312</v>
      </c>
      <c r="AH39" s="453">
        <v>11929</v>
      </c>
      <c r="AI39" s="584"/>
      <c r="AJ39" s="453">
        <v>1</v>
      </c>
      <c r="AK39" s="453">
        <v>114</v>
      </c>
      <c r="AL39" s="453">
        <v>54</v>
      </c>
      <c r="AM39" s="453">
        <v>6364</v>
      </c>
      <c r="AN39" s="453">
        <v>11</v>
      </c>
      <c r="AO39" s="453">
        <v>414</v>
      </c>
      <c r="AP39" s="453">
        <v>9</v>
      </c>
      <c r="AQ39" s="453">
        <v>1339</v>
      </c>
      <c r="AR39" s="453">
        <v>14</v>
      </c>
      <c r="AS39" s="453">
        <v>893</v>
      </c>
      <c r="AU39" s="22" t="s">
        <v>290</v>
      </c>
      <c r="AV39" s="453">
        <v>1083</v>
      </c>
      <c r="AW39" s="453">
        <v>35390</v>
      </c>
      <c r="AX39" s="453">
        <v>327308</v>
      </c>
      <c r="AY39" s="453">
        <v>428</v>
      </c>
      <c r="AZ39" s="453">
        <v>13808</v>
      </c>
      <c r="BA39" s="453">
        <v>149590</v>
      </c>
      <c r="BB39" s="453">
        <v>655</v>
      </c>
      <c r="BC39" s="453">
        <v>21582</v>
      </c>
      <c r="BD39" s="453">
        <v>177718</v>
      </c>
      <c r="BE39" s="584"/>
      <c r="BF39" s="453" t="s">
        <v>525</v>
      </c>
      <c r="BG39" s="453" t="s">
        <v>525</v>
      </c>
      <c r="BH39" s="453" t="s">
        <v>525</v>
      </c>
      <c r="BI39" s="453">
        <v>21</v>
      </c>
      <c r="BJ39" s="453">
        <v>13924</v>
      </c>
      <c r="BK39" s="453">
        <v>4</v>
      </c>
      <c r="BL39" s="453">
        <v>2979</v>
      </c>
      <c r="BM39" s="453">
        <v>17</v>
      </c>
      <c r="BN39" s="453">
        <v>10944</v>
      </c>
      <c r="BO39" s="453" t="s">
        <v>191</v>
      </c>
      <c r="BP39" s="453" t="s">
        <v>191</v>
      </c>
      <c r="BQ39" s="453" t="s">
        <v>191</v>
      </c>
      <c r="BR39" s="453" t="s">
        <v>191</v>
      </c>
      <c r="BS39" s="453" t="s">
        <v>191</v>
      </c>
      <c r="BU39" s="22" t="s">
        <v>290</v>
      </c>
      <c r="BV39" s="453">
        <v>75676</v>
      </c>
      <c r="BW39" s="453">
        <v>862964</v>
      </c>
      <c r="BX39" s="453">
        <v>51572</v>
      </c>
      <c r="BY39" s="453">
        <v>98886</v>
      </c>
      <c r="BZ39" s="453">
        <v>676226</v>
      </c>
      <c r="CA39" s="453">
        <v>868</v>
      </c>
      <c r="CB39" s="453">
        <v>11228</v>
      </c>
      <c r="CC39" s="453">
        <v>271291</v>
      </c>
      <c r="CD39" s="453">
        <v>41641</v>
      </c>
      <c r="CE39" s="584"/>
      <c r="CF39" s="453">
        <v>68032</v>
      </c>
      <c r="CG39" s="453">
        <v>324783</v>
      </c>
      <c r="CH39" s="453">
        <v>9063</v>
      </c>
      <c r="CI39" s="453">
        <v>19626</v>
      </c>
      <c r="CJ39" s="453">
        <v>80152</v>
      </c>
      <c r="CK39" s="453">
        <v>7636</v>
      </c>
      <c r="CL39" s="453">
        <v>13737</v>
      </c>
      <c r="CM39" s="453">
        <v>84285</v>
      </c>
      <c r="CN39" s="453">
        <v>156</v>
      </c>
      <c r="CO39" s="453">
        <v>1024</v>
      </c>
      <c r="CP39" s="453">
        <v>35741</v>
      </c>
      <c r="CR39" s="22" t="s">
        <v>290</v>
      </c>
      <c r="CS39" s="453">
        <v>6575</v>
      </c>
      <c r="CT39" s="453">
        <v>11095</v>
      </c>
      <c r="CU39" s="453">
        <v>41998</v>
      </c>
      <c r="CV39" s="453">
        <v>905</v>
      </c>
      <c r="CW39" s="453">
        <v>1618</v>
      </c>
      <c r="CX39" s="453">
        <v>6546</v>
      </c>
      <c r="CY39" s="453">
        <v>21908</v>
      </c>
      <c r="CZ39" s="453">
        <v>29653</v>
      </c>
      <c r="DA39" s="453">
        <v>118068</v>
      </c>
      <c r="DB39" s="584"/>
      <c r="DC39" s="453">
        <v>4053</v>
      </c>
      <c r="DD39" s="453">
        <v>6343</v>
      </c>
      <c r="DE39" s="453">
        <v>15168</v>
      </c>
      <c r="DF39" s="453">
        <v>773</v>
      </c>
      <c r="DG39" s="453">
        <v>28131</v>
      </c>
      <c r="DH39" s="453">
        <v>11179</v>
      </c>
      <c r="DI39" s="453">
        <v>109</v>
      </c>
      <c r="DJ39" s="453">
        <v>1902</v>
      </c>
      <c r="DK39" s="453">
        <v>720</v>
      </c>
      <c r="DM39" s="22" t="s">
        <v>290</v>
      </c>
      <c r="DN39" s="453">
        <v>27</v>
      </c>
      <c r="DO39" s="453">
        <v>191</v>
      </c>
      <c r="DP39" s="453">
        <v>1307</v>
      </c>
      <c r="DQ39" s="453">
        <v>1</v>
      </c>
      <c r="DR39" s="453">
        <v>11</v>
      </c>
      <c r="DS39" s="453">
        <v>79</v>
      </c>
      <c r="DT39" s="453">
        <v>1</v>
      </c>
      <c r="DU39" s="453">
        <v>9</v>
      </c>
      <c r="DV39" s="453">
        <v>1</v>
      </c>
      <c r="DW39" s="453">
        <v>1939</v>
      </c>
      <c r="DX39" s="584"/>
      <c r="DY39" s="453">
        <v>10846</v>
      </c>
      <c r="DZ39" s="453" t="s">
        <v>191</v>
      </c>
      <c r="EA39" s="453" t="s">
        <v>191</v>
      </c>
      <c r="EB39" s="453">
        <v>75</v>
      </c>
      <c r="EC39" s="453">
        <v>7192</v>
      </c>
      <c r="ED39" s="453">
        <v>11</v>
      </c>
      <c r="EE39" s="453">
        <v>438</v>
      </c>
      <c r="EF39" s="453">
        <v>40</v>
      </c>
      <c r="EG39" s="453">
        <v>3148</v>
      </c>
      <c r="EH39" s="453">
        <v>11</v>
      </c>
      <c r="EI39" s="453">
        <v>427</v>
      </c>
      <c r="EK39" s="22" t="s">
        <v>290</v>
      </c>
      <c r="EL39" s="453">
        <v>18</v>
      </c>
      <c r="EM39" s="453">
        <v>8232</v>
      </c>
      <c r="EN39" s="453">
        <v>74</v>
      </c>
      <c r="EO39" s="453">
        <v>25900</v>
      </c>
      <c r="EP39" s="453">
        <v>4206</v>
      </c>
      <c r="EQ39" s="453">
        <v>10984</v>
      </c>
      <c r="ER39" s="453">
        <v>113156</v>
      </c>
      <c r="ES39" s="453">
        <v>125</v>
      </c>
      <c r="ET39" s="453">
        <v>2018</v>
      </c>
      <c r="EU39" s="584"/>
      <c r="EV39" s="453">
        <v>65770</v>
      </c>
      <c r="EW39" s="453">
        <v>3756</v>
      </c>
      <c r="EX39" s="453">
        <v>8114</v>
      </c>
      <c r="EY39" s="453">
        <v>42548</v>
      </c>
      <c r="EZ39" s="453">
        <v>325</v>
      </c>
      <c r="FA39" s="453">
        <v>852</v>
      </c>
      <c r="FB39" s="453">
        <v>4838</v>
      </c>
      <c r="FC39" s="453">
        <v>1999</v>
      </c>
      <c r="FD39" s="453">
        <v>2878</v>
      </c>
      <c r="FE39" s="453">
        <v>20512</v>
      </c>
      <c r="FG39" s="22" t="s">
        <v>290</v>
      </c>
      <c r="FH39" s="453">
        <v>122</v>
      </c>
      <c r="FI39" s="453">
        <v>5379</v>
      </c>
      <c r="FJ39" s="453">
        <v>2368</v>
      </c>
      <c r="FK39" s="453">
        <v>6</v>
      </c>
      <c r="FL39" s="453">
        <v>39</v>
      </c>
      <c r="FM39" s="453">
        <v>322</v>
      </c>
      <c r="FN39" s="453">
        <v>397</v>
      </c>
      <c r="FO39" s="453">
        <v>855</v>
      </c>
      <c r="FP39" s="453">
        <v>8879</v>
      </c>
      <c r="FQ39" s="584"/>
      <c r="FR39" s="453">
        <v>13</v>
      </c>
      <c r="FS39" s="453">
        <v>119</v>
      </c>
      <c r="FT39" s="453">
        <v>4972</v>
      </c>
      <c r="FU39" s="453">
        <v>323</v>
      </c>
      <c r="FV39" s="453">
        <v>596</v>
      </c>
      <c r="FW39" s="453">
        <v>3241</v>
      </c>
      <c r="FX39" s="453">
        <v>61</v>
      </c>
      <c r="FY39" s="453">
        <v>140</v>
      </c>
      <c r="FZ39" s="453">
        <v>666</v>
      </c>
      <c r="GB39" s="22" t="s">
        <v>290</v>
      </c>
      <c r="GC39" s="453">
        <v>176</v>
      </c>
      <c r="GD39" s="453">
        <v>243</v>
      </c>
      <c r="GE39" s="453">
        <v>1804</v>
      </c>
      <c r="GF39" s="453">
        <v>9</v>
      </c>
      <c r="GG39" s="453">
        <v>210</v>
      </c>
      <c r="GH39" s="453">
        <v>92</v>
      </c>
      <c r="GI39" s="453" t="s">
        <v>191</v>
      </c>
      <c r="GJ39" s="453" t="s">
        <v>191</v>
      </c>
      <c r="GK39" s="453" t="s">
        <v>191</v>
      </c>
      <c r="GL39" s="584"/>
      <c r="GM39" s="453">
        <v>36</v>
      </c>
      <c r="GN39" s="453">
        <v>3276</v>
      </c>
      <c r="GO39" s="453">
        <v>11</v>
      </c>
      <c r="GP39" s="453">
        <v>758</v>
      </c>
      <c r="GQ39" s="453" t="s">
        <v>191</v>
      </c>
      <c r="GR39" s="453" t="s">
        <v>191</v>
      </c>
      <c r="GS39" s="453">
        <v>272</v>
      </c>
      <c r="GT39" s="453">
        <v>24248</v>
      </c>
      <c r="GU39" s="453">
        <v>187</v>
      </c>
      <c r="GV39" s="453">
        <v>17683</v>
      </c>
      <c r="GW39" s="453">
        <v>85</v>
      </c>
      <c r="GX39" s="453">
        <v>6565</v>
      </c>
    </row>
    <row r="40" spans="1:206" ht="10.5" customHeight="1">
      <c r="A40" s="18"/>
      <c r="B40" s="453"/>
      <c r="C40" s="453"/>
      <c r="D40" s="453"/>
      <c r="E40" s="453"/>
      <c r="F40" s="453"/>
      <c r="G40" s="453"/>
      <c r="H40" s="453"/>
      <c r="I40" s="453"/>
      <c r="J40" s="453"/>
      <c r="K40" s="453"/>
      <c r="L40" s="584"/>
      <c r="M40" s="453"/>
      <c r="N40" s="453"/>
      <c r="O40" s="453"/>
      <c r="P40" s="453"/>
      <c r="Q40" s="453"/>
      <c r="R40" s="453"/>
      <c r="S40" s="453"/>
      <c r="T40" s="453"/>
      <c r="U40" s="453"/>
      <c r="W40" s="18"/>
      <c r="X40" s="453"/>
      <c r="Y40" s="453"/>
      <c r="Z40" s="453"/>
      <c r="AA40" s="453"/>
      <c r="AB40" s="453"/>
      <c r="AC40" s="453"/>
      <c r="AD40" s="453"/>
      <c r="AE40" s="453"/>
      <c r="AF40" s="453"/>
      <c r="AG40" s="453"/>
      <c r="AH40" s="453"/>
      <c r="AI40" s="584"/>
      <c r="AJ40" s="453"/>
      <c r="AK40" s="453"/>
      <c r="AL40" s="453"/>
      <c r="AM40" s="453"/>
      <c r="AN40" s="453"/>
      <c r="AO40" s="453"/>
      <c r="AP40" s="453"/>
      <c r="AQ40" s="453"/>
      <c r="AR40" s="453"/>
      <c r="AS40" s="453"/>
      <c r="AU40" s="18"/>
      <c r="AV40" s="453"/>
      <c r="AW40" s="453"/>
      <c r="AX40" s="453"/>
      <c r="AY40" s="453"/>
      <c r="AZ40" s="453"/>
      <c r="BA40" s="453"/>
      <c r="BB40" s="453"/>
      <c r="BC40" s="453"/>
      <c r="BD40" s="453"/>
      <c r="BE40" s="584"/>
      <c r="BF40" s="453"/>
      <c r="BG40" s="453"/>
      <c r="BH40" s="453"/>
      <c r="BI40" s="453"/>
      <c r="BJ40" s="453"/>
      <c r="BK40" s="453"/>
      <c r="BL40" s="453"/>
      <c r="BM40" s="453"/>
      <c r="BN40" s="453"/>
      <c r="BO40" s="453"/>
      <c r="BP40" s="453"/>
      <c r="BQ40" s="453"/>
      <c r="BR40" s="453"/>
      <c r="BS40" s="453"/>
      <c r="BU40" s="18"/>
      <c r="BV40" s="453"/>
      <c r="BW40" s="453"/>
      <c r="BX40" s="453"/>
      <c r="BY40" s="453"/>
      <c r="BZ40" s="453"/>
      <c r="CA40" s="453"/>
      <c r="CB40" s="453"/>
      <c r="CC40" s="453"/>
      <c r="CD40" s="453"/>
      <c r="CE40" s="584"/>
      <c r="CF40" s="453"/>
      <c r="CG40" s="453"/>
      <c r="CH40" s="453"/>
      <c r="CI40" s="453"/>
      <c r="CJ40" s="453"/>
      <c r="CK40" s="453"/>
      <c r="CL40" s="453"/>
      <c r="CM40" s="453"/>
      <c r="CN40" s="453"/>
      <c r="CO40" s="453"/>
      <c r="CP40" s="453"/>
      <c r="CR40" s="18"/>
      <c r="CS40" s="453"/>
      <c r="CT40" s="453"/>
      <c r="CU40" s="453"/>
      <c r="CV40" s="453"/>
      <c r="CW40" s="453"/>
      <c r="CX40" s="453"/>
      <c r="CY40" s="453"/>
      <c r="CZ40" s="453"/>
      <c r="DA40" s="453"/>
      <c r="DB40" s="584"/>
      <c r="DC40" s="453"/>
      <c r="DD40" s="453"/>
      <c r="DE40" s="453"/>
      <c r="DF40" s="453"/>
      <c r="DG40" s="453"/>
      <c r="DH40" s="453"/>
      <c r="DI40" s="453"/>
      <c r="DJ40" s="453"/>
      <c r="DK40" s="453"/>
      <c r="DM40" s="18"/>
      <c r="DN40" s="453"/>
      <c r="DO40" s="453"/>
      <c r="DP40" s="453"/>
      <c r="DQ40" s="453"/>
      <c r="DR40" s="453"/>
      <c r="DS40" s="453"/>
      <c r="DT40" s="453"/>
      <c r="DU40" s="453"/>
      <c r="DV40" s="453"/>
      <c r="DW40" s="453"/>
      <c r="DX40" s="584"/>
      <c r="DY40" s="453"/>
      <c r="DZ40" s="453"/>
      <c r="EA40" s="453"/>
      <c r="EB40" s="453"/>
      <c r="EC40" s="453"/>
      <c r="ED40" s="453"/>
      <c r="EE40" s="453"/>
      <c r="EF40" s="453"/>
      <c r="EG40" s="453"/>
      <c r="EH40" s="453"/>
      <c r="EI40" s="453"/>
      <c r="EK40" s="18"/>
      <c r="EL40" s="453"/>
      <c r="EM40" s="453"/>
      <c r="EN40" s="453"/>
      <c r="EO40" s="453"/>
      <c r="EP40" s="453"/>
      <c r="EQ40" s="453"/>
      <c r="ER40" s="453"/>
      <c r="ES40" s="453"/>
      <c r="ET40" s="453"/>
      <c r="EU40" s="584"/>
      <c r="EV40" s="453"/>
      <c r="EW40" s="453"/>
      <c r="EX40" s="453"/>
      <c r="EY40" s="453"/>
      <c r="EZ40" s="453"/>
      <c r="FA40" s="453"/>
      <c r="FB40" s="453"/>
      <c r="FC40" s="453"/>
      <c r="FD40" s="453"/>
      <c r="FE40" s="453"/>
      <c r="FG40" s="18"/>
      <c r="FH40" s="453"/>
      <c r="FI40" s="453"/>
      <c r="FJ40" s="453"/>
      <c r="FK40" s="453"/>
      <c r="FL40" s="453"/>
      <c r="FM40" s="453"/>
      <c r="FN40" s="453"/>
      <c r="FO40" s="453"/>
      <c r="FP40" s="453"/>
      <c r="FQ40" s="584"/>
      <c r="FR40" s="453"/>
      <c r="FS40" s="453"/>
      <c r="FT40" s="453"/>
      <c r="FU40" s="453"/>
      <c r="FV40" s="453"/>
      <c r="FW40" s="453"/>
      <c r="FX40" s="453"/>
      <c r="FY40" s="453"/>
      <c r="FZ40" s="453"/>
      <c r="GB40" s="18"/>
      <c r="GC40" s="453"/>
      <c r="GD40" s="453"/>
      <c r="GE40" s="453"/>
      <c r="GF40" s="453"/>
      <c r="GG40" s="453"/>
      <c r="GH40" s="453"/>
      <c r="GI40" s="453"/>
      <c r="GJ40" s="453"/>
      <c r="GK40" s="453"/>
      <c r="GL40" s="584"/>
      <c r="GM40" s="453"/>
      <c r="GN40" s="453"/>
      <c r="GO40" s="453"/>
      <c r="GP40" s="453"/>
      <c r="GQ40" s="453"/>
      <c r="GR40" s="453"/>
      <c r="GS40" s="453"/>
      <c r="GT40" s="453"/>
      <c r="GU40" s="453"/>
      <c r="GV40" s="453"/>
      <c r="GW40" s="453"/>
      <c r="GX40" s="453"/>
    </row>
    <row r="41" spans="1:206" ht="10.5" customHeight="1">
      <c r="A41" s="22" t="s">
        <v>291</v>
      </c>
      <c r="B41" s="453">
        <v>127523</v>
      </c>
      <c r="C41" s="453">
        <v>2138161</v>
      </c>
      <c r="D41" s="453">
        <v>46055</v>
      </c>
      <c r="E41" s="453">
        <v>1099444</v>
      </c>
      <c r="F41" s="453">
        <v>31553</v>
      </c>
      <c r="G41" s="453">
        <v>69816</v>
      </c>
      <c r="H41" s="453">
        <v>667075</v>
      </c>
      <c r="I41" s="453">
        <v>999</v>
      </c>
      <c r="J41" s="453">
        <v>12771</v>
      </c>
      <c r="K41" s="453">
        <v>360312</v>
      </c>
      <c r="L41" s="584"/>
      <c r="M41" s="453">
        <v>24379</v>
      </c>
      <c r="N41" s="453">
        <v>41605</v>
      </c>
      <c r="O41" s="453">
        <v>224313</v>
      </c>
      <c r="P41" s="453">
        <v>6175</v>
      </c>
      <c r="Q41" s="453">
        <v>15440</v>
      </c>
      <c r="R41" s="453">
        <v>82449</v>
      </c>
      <c r="S41" s="453">
        <v>12277</v>
      </c>
      <c r="T41" s="453">
        <v>15218</v>
      </c>
      <c r="U41" s="453">
        <v>95783</v>
      </c>
      <c r="W41" s="22" t="s">
        <v>291</v>
      </c>
      <c r="X41" s="453">
        <v>902</v>
      </c>
      <c r="Y41" s="453">
        <v>29731</v>
      </c>
      <c r="Z41" s="453">
        <v>16158</v>
      </c>
      <c r="AA41" s="453">
        <v>5</v>
      </c>
      <c r="AB41" s="453">
        <v>28</v>
      </c>
      <c r="AC41" s="453">
        <v>262</v>
      </c>
      <c r="AD41" s="453" t="s">
        <v>191</v>
      </c>
      <c r="AE41" s="453" t="s">
        <v>191</v>
      </c>
      <c r="AF41" s="453" t="s">
        <v>191</v>
      </c>
      <c r="AG41" s="453">
        <v>1137</v>
      </c>
      <c r="AH41" s="453">
        <v>10740</v>
      </c>
      <c r="AI41" s="584"/>
      <c r="AJ41" s="453" t="s">
        <v>191</v>
      </c>
      <c r="AK41" s="453" t="s">
        <v>191</v>
      </c>
      <c r="AL41" s="453">
        <v>46</v>
      </c>
      <c r="AM41" s="453">
        <v>5383</v>
      </c>
      <c r="AN41" s="453">
        <v>4</v>
      </c>
      <c r="AO41" s="453">
        <v>108</v>
      </c>
      <c r="AP41" s="453">
        <v>8</v>
      </c>
      <c r="AQ41" s="453">
        <v>389</v>
      </c>
      <c r="AR41" s="453">
        <v>8</v>
      </c>
      <c r="AS41" s="453">
        <v>282</v>
      </c>
      <c r="AU41" s="22" t="s">
        <v>291</v>
      </c>
      <c r="AV41" s="453">
        <v>1000</v>
      </c>
      <c r="AW41" s="453">
        <v>33169</v>
      </c>
      <c r="AX41" s="453">
        <v>287767</v>
      </c>
      <c r="AY41" s="453">
        <v>375</v>
      </c>
      <c r="AZ41" s="453">
        <v>12694</v>
      </c>
      <c r="BA41" s="453">
        <v>133736</v>
      </c>
      <c r="BB41" s="453">
        <v>625</v>
      </c>
      <c r="BC41" s="453">
        <v>20475</v>
      </c>
      <c r="BD41" s="453">
        <v>154031</v>
      </c>
      <c r="BE41" s="584"/>
      <c r="BF41" s="453" t="s">
        <v>525</v>
      </c>
      <c r="BG41" s="453" t="s">
        <v>525</v>
      </c>
      <c r="BH41" s="453" t="s">
        <v>525</v>
      </c>
      <c r="BI41" s="453">
        <v>16</v>
      </c>
      <c r="BJ41" s="453">
        <v>13604</v>
      </c>
      <c r="BK41" s="453">
        <v>2</v>
      </c>
      <c r="BL41" s="453">
        <v>1320</v>
      </c>
      <c r="BM41" s="453">
        <v>14</v>
      </c>
      <c r="BN41" s="453">
        <v>12284</v>
      </c>
      <c r="BO41" s="453" t="s">
        <v>191</v>
      </c>
      <c r="BP41" s="453" t="s">
        <v>191</v>
      </c>
      <c r="BQ41" s="453">
        <v>1</v>
      </c>
      <c r="BR41" s="453">
        <v>284</v>
      </c>
      <c r="BS41" s="453">
        <v>1893</v>
      </c>
      <c r="BU41" s="22" t="s">
        <v>291</v>
      </c>
      <c r="BV41" s="453">
        <v>74799</v>
      </c>
      <c r="BW41" s="453">
        <v>888326</v>
      </c>
      <c r="BX41" s="453">
        <v>51323</v>
      </c>
      <c r="BY41" s="453">
        <v>99964</v>
      </c>
      <c r="BZ41" s="453">
        <v>701783</v>
      </c>
      <c r="CA41" s="453">
        <v>940</v>
      </c>
      <c r="CB41" s="453">
        <v>11674</v>
      </c>
      <c r="CC41" s="453">
        <v>291645</v>
      </c>
      <c r="CD41" s="453">
        <v>41184</v>
      </c>
      <c r="CE41" s="584"/>
      <c r="CF41" s="453">
        <v>68185</v>
      </c>
      <c r="CG41" s="453">
        <v>327120</v>
      </c>
      <c r="CH41" s="453">
        <v>9199</v>
      </c>
      <c r="CI41" s="453">
        <v>20105</v>
      </c>
      <c r="CJ41" s="453">
        <v>83019</v>
      </c>
      <c r="CK41" s="453">
        <v>7441</v>
      </c>
      <c r="CL41" s="453">
        <v>13427</v>
      </c>
      <c r="CM41" s="453">
        <v>77527</v>
      </c>
      <c r="CN41" s="453">
        <v>132</v>
      </c>
      <c r="CO41" s="453">
        <v>953</v>
      </c>
      <c r="CP41" s="453">
        <v>29827</v>
      </c>
      <c r="CR41" s="22" t="s">
        <v>291</v>
      </c>
      <c r="CS41" s="453">
        <v>6383</v>
      </c>
      <c r="CT41" s="453">
        <v>10791</v>
      </c>
      <c r="CU41" s="453">
        <v>40892</v>
      </c>
      <c r="CV41" s="453">
        <v>926</v>
      </c>
      <c r="CW41" s="453">
        <v>1683</v>
      </c>
      <c r="CX41" s="453">
        <v>6807</v>
      </c>
      <c r="CY41" s="453">
        <v>21465</v>
      </c>
      <c r="CZ41" s="453">
        <v>29172</v>
      </c>
      <c r="DA41" s="453">
        <v>122350</v>
      </c>
      <c r="DB41" s="584"/>
      <c r="DC41" s="453">
        <v>3893</v>
      </c>
      <c r="DD41" s="453">
        <v>6041</v>
      </c>
      <c r="DE41" s="453">
        <v>14158</v>
      </c>
      <c r="DF41" s="453">
        <v>854</v>
      </c>
      <c r="DG41" s="453">
        <v>28301</v>
      </c>
      <c r="DH41" s="453">
        <v>11220</v>
      </c>
      <c r="DI41" s="453">
        <v>97</v>
      </c>
      <c r="DJ41" s="453">
        <v>1671</v>
      </c>
      <c r="DK41" s="453">
        <v>649</v>
      </c>
      <c r="DM41" s="22" t="s">
        <v>291</v>
      </c>
      <c r="DN41" s="453">
        <v>28</v>
      </c>
      <c r="DO41" s="453">
        <v>192</v>
      </c>
      <c r="DP41" s="453">
        <v>1337</v>
      </c>
      <c r="DQ41" s="453">
        <v>3</v>
      </c>
      <c r="DR41" s="453">
        <v>27</v>
      </c>
      <c r="DS41" s="453">
        <v>198</v>
      </c>
      <c r="DT41" s="453" t="s">
        <v>191</v>
      </c>
      <c r="DU41" s="453" t="s">
        <v>191</v>
      </c>
      <c r="DV41" s="453" t="s">
        <v>191</v>
      </c>
      <c r="DW41" s="453">
        <v>1784</v>
      </c>
      <c r="DX41" s="584"/>
      <c r="DY41" s="453">
        <v>10012</v>
      </c>
      <c r="DZ41" s="453" t="s">
        <v>191</v>
      </c>
      <c r="EA41" s="453" t="s">
        <v>191</v>
      </c>
      <c r="EB41" s="453">
        <v>71</v>
      </c>
      <c r="EC41" s="453">
        <v>5390</v>
      </c>
      <c r="ED41" s="453">
        <v>10</v>
      </c>
      <c r="EE41" s="453">
        <v>1465</v>
      </c>
      <c r="EF41" s="453">
        <v>18</v>
      </c>
      <c r="EG41" s="453">
        <v>1465</v>
      </c>
      <c r="EH41" s="453">
        <v>12</v>
      </c>
      <c r="EI41" s="453">
        <v>910</v>
      </c>
      <c r="EK41" s="22" t="s">
        <v>291</v>
      </c>
      <c r="EL41" s="453">
        <v>9</v>
      </c>
      <c r="EM41" s="453">
        <v>4743</v>
      </c>
      <c r="EN41" s="453">
        <v>79</v>
      </c>
      <c r="EO41" s="453">
        <v>27650</v>
      </c>
      <c r="EP41" s="453">
        <v>4116</v>
      </c>
      <c r="EQ41" s="453">
        <v>11061</v>
      </c>
      <c r="ER41" s="453">
        <v>113770</v>
      </c>
      <c r="ES41" s="453">
        <v>131</v>
      </c>
      <c r="ET41" s="453">
        <v>2255</v>
      </c>
      <c r="EU41" s="584"/>
      <c r="EV41" s="453">
        <v>65172</v>
      </c>
      <c r="EW41" s="453">
        <v>3655</v>
      </c>
      <c r="EX41" s="453">
        <v>7926</v>
      </c>
      <c r="EY41" s="453">
        <v>43366</v>
      </c>
      <c r="EZ41" s="453">
        <v>330</v>
      </c>
      <c r="FA41" s="453">
        <v>880</v>
      </c>
      <c r="FB41" s="453">
        <v>5232</v>
      </c>
      <c r="FC41" s="453">
        <v>1953</v>
      </c>
      <c r="FD41" s="453">
        <v>2862</v>
      </c>
      <c r="FE41" s="453">
        <v>20951</v>
      </c>
      <c r="FG41" s="22" t="s">
        <v>291</v>
      </c>
      <c r="FH41" s="453">
        <v>127</v>
      </c>
      <c r="FI41" s="453">
        <v>5840</v>
      </c>
      <c r="FJ41" s="453">
        <v>2476</v>
      </c>
      <c r="FK41" s="453">
        <v>3</v>
      </c>
      <c r="FL41" s="453">
        <v>19</v>
      </c>
      <c r="FM41" s="453">
        <v>152</v>
      </c>
      <c r="FN41" s="453">
        <v>383</v>
      </c>
      <c r="FO41" s="453">
        <v>876</v>
      </c>
      <c r="FP41" s="453">
        <v>9081</v>
      </c>
      <c r="FQ41" s="584"/>
      <c r="FR41" s="453">
        <v>12</v>
      </c>
      <c r="FS41" s="453">
        <v>166</v>
      </c>
      <c r="FT41" s="453">
        <v>4938</v>
      </c>
      <c r="FU41" s="453">
        <v>307</v>
      </c>
      <c r="FV41" s="453">
        <v>577</v>
      </c>
      <c r="FW41" s="453">
        <v>3429</v>
      </c>
      <c r="FX41" s="453">
        <v>64</v>
      </c>
      <c r="FY41" s="453">
        <v>133</v>
      </c>
      <c r="FZ41" s="453">
        <v>714</v>
      </c>
      <c r="GB41" s="22" t="s">
        <v>291</v>
      </c>
      <c r="GC41" s="453">
        <v>178</v>
      </c>
      <c r="GD41" s="453">
        <v>234</v>
      </c>
      <c r="GE41" s="453">
        <v>1509</v>
      </c>
      <c r="GF41" s="453">
        <v>12</v>
      </c>
      <c r="GG41" s="453">
        <v>458</v>
      </c>
      <c r="GH41" s="453">
        <v>187</v>
      </c>
      <c r="GI41" s="453" t="s">
        <v>191</v>
      </c>
      <c r="GJ41" s="453" t="s">
        <v>191</v>
      </c>
      <c r="GK41" s="453" t="s">
        <v>191</v>
      </c>
      <c r="GL41" s="584"/>
      <c r="GM41" s="453">
        <v>17</v>
      </c>
      <c r="GN41" s="453">
        <v>1252</v>
      </c>
      <c r="GO41" s="453">
        <v>19</v>
      </c>
      <c r="GP41" s="453">
        <v>1014</v>
      </c>
      <c r="GQ41" s="453" t="s">
        <v>191</v>
      </c>
      <c r="GR41" s="453" t="s">
        <v>191</v>
      </c>
      <c r="GS41" s="453">
        <v>213</v>
      </c>
      <c r="GT41" s="453">
        <v>17658</v>
      </c>
      <c r="GU41" s="453">
        <v>148</v>
      </c>
      <c r="GV41" s="453">
        <v>13598</v>
      </c>
      <c r="GW41" s="453">
        <v>65</v>
      </c>
      <c r="GX41" s="453">
        <v>4060</v>
      </c>
    </row>
    <row r="42" spans="1:206" ht="10.5" customHeight="1">
      <c r="A42" s="22" t="s">
        <v>292</v>
      </c>
      <c r="B42" s="453">
        <v>121356</v>
      </c>
      <c r="C42" s="453">
        <v>2109599</v>
      </c>
      <c r="D42" s="453">
        <v>45367</v>
      </c>
      <c r="E42" s="453">
        <v>1119013</v>
      </c>
      <c r="F42" s="453">
        <v>30812</v>
      </c>
      <c r="G42" s="453">
        <v>65546</v>
      </c>
      <c r="H42" s="453">
        <v>647351</v>
      </c>
      <c r="I42" s="453">
        <v>914</v>
      </c>
      <c r="J42" s="453">
        <v>12808</v>
      </c>
      <c r="K42" s="453">
        <v>350060</v>
      </c>
      <c r="L42" s="584"/>
      <c r="M42" s="453">
        <v>24039</v>
      </c>
      <c r="N42" s="453">
        <v>38924</v>
      </c>
      <c r="O42" s="453">
        <v>220453</v>
      </c>
      <c r="P42" s="453">
        <v>5859</v>
      </c>
      <c r="Q42" s="453">
        <v>13814</v>
      </c>
      <c r="R42" s="453">
        <v>76839</v>
      </c>
      <c r="S42" s="453">
        <v>12059</v>
      </c>
      <c r="T42" s="453">
        <v>14631</v>
      </c>
      <c r="U42" s="453">
        <v>98201</v>
      </c>
      <c r="W42" s="22" t="s">
        <v>292</v>
      </c>
      <c r="X42" s="453">
        <v>815</v>
      </c>
      <c r="Y42" s="453">
        <v>29659</v>
      </c>
      <c r="Z42" s="453">
        <v>16327</v>
      </c>
      <c r="AA42" s="453">
        <v>2</v>
      </c>
      <c r="AB42" s="453">
        <v>15</v>
      </c>
      <c r="AC42" s="453">
        <v>154</v>
      </c>
      <c r="AD42" s="453" t="s">
        <v>191</v>
      </c>
      <c r="AE42" s="453" t="s">
        <v>191</v>
      </c>
      <c r="AF42" s="453" t="s">
        <v>191</v>
      </c>
      <c r="AG42" s="453">
        <v>1274</v>
      </c>
      <c r="AH42" s="453">
        <v>15473</v>
      </c>
      <c r="AI42" s="584"/>
      <c r="AJ42" s="453">
        <v>2</v>
      </c>
      <c r="AK42" s="453">
        <v>2275</v>
      </c>
      <c r="AL42" s="453">
        <v>47</v>
      </c>
      <c r="AM42" s="453">
        <v>3490</v>
      </c>
      <c r="AN42" s="453">
        <v>9</v>
      </c>
      <c r="AO42" s="453">
        <v>541</v>
      </c>
      <c r="AP42" s="453">
        <v>18</v>
      </c>
      <c r="AQ42" s="453">
        <v>1881</v>
      </c>
      <c r="AR42" s="453">
        <v>12</v>
      </c>
      <c r="AS42" s="453">
        <v>1015</v>
      </c>
      <c r="AU42" s="22" t="s">
        <v>292</v>
      </c>
      <c r="AV42" s="453">
        <v>1118</v>
      </c>
      <c r="AW42" s="453">
        <v>35466</v>
      </c>
      <c r="AX42" s="453">
        <v>322034</v>
      </c>
      <c r="AY42" s="453">
        <v>443</v>
      </c>
      <c r="AZ42" s="453">
        <v>13595</v>
      </c>
      <c r="BA42" s="453">
        <v>152330</v>
      </c>
      <c r="BB42" s="453">
        <v>675</v>
      </c>
      <c r="BC42" s="453">
        <v>21871</v>
      </c>
      <c r="BD42" s="453">
        <v>169704</v>
      </c>
      <c r="BE42" s="584"/>
      <c r="BF42" s="453" t="s">
        <v>525</v>
      </c>
      <c r="BG42" s="453" t="s">
        <v>525</v>
      </c>
      <c r="BH42" s="453" t="s">
        <v>525</v>
      </c>
      <c r="BI42" s="453">
        <v>13</v>
      </c>
      <c r="BJ42" s="453">
        <v>9165</v>
      </c>
      <c r="BK42" s="453">
        <v>6</v>
      </c>
      <c r="BL42" s="453">
        <v>5346</v>
      </c>
      <c r="BM42" s="453">
        <v>7</v>
      </c>
      <c r="BN42" s="453">
        <v>3819</v>
      </c>
      <c r="BO42" s="453" t="s">
        <v>191</v>
      </c>
      <c r="BP42" s="453" t="s">
        <v>191</v>
      </c>
      <c r="BQ42" s="453">
        <v>1</v>
      </c>
      <c r="BR42" s="453">
        <v>178</v>
      </c>
      <c r="BS42" s="453">
        <v>1107</v>
      </c>
      <c r="BU42" s="22" t="s">
        <v>292</v>
      </c>
      <c r="BV42" s="453">
        <v>69522</v>
      </c>
      <c r="BW42" s="453">
        <v>859448</v>
      </c>
      <c r="BX42" s="453">
        <v>48031</v>
      </c>
      <c r="BY42" s="453">
        <v>91034</v>
      </c>
      <c r="BZ42" s="453">
        <v>676537</v>
      </c>
      <c r="CA42" s="453">
        <v>938</v>
      </c>
      <c r="CB42" s="453">
        <v>11677</v>
      </c>
      <c r="CC42" s="453">
        <v>290580</v>
      </c>
      <c r="CD42" s="453">
        <v>37866</v>
      </c>
      <c r="CE42" s="584"/>
      <c r="CF42" s="453">
        <v>60317</v>
      </c>
      <c r="CG42" s="453">
        <v>306229</v>
      </c>
      <c r="CH42" s="453">
        <v>9227</v>
      </c>
      <c r="CI42" s="453">
        <v>19040</v>
      </c>
      <c r="CJ42" s="453">
        <v>79727</v>
      </c>
      <c r="CK42" s="453">
        <v>6330</v>
      </c>
      <c r="CL42" s="453">
        <v>11032</v>
      </c>
      <c r="CM42" s="453">
        <v>75532</v>
      </c>
      <c r="CN42" s="453">
        <v>130</v>
      </c>
      <c r="CO42" s="453">
        <v>1023</v>
      </c>
      <c r="CP42" s="453">
        <v>35324</v>
      </c>
      <c r="CR42" s="22" t="s">
        <v>292</v>
      </c>
      <c r="CS42" s="453">
        <v>5288</v>
      </c>
      <c r="CT42" s="453">
        <v>8401</v>
      </c>
      <c r="CU42" s="453">
        <v>33739</v>
      </c>
      <c r="CV42" s="453">
        <v>912</v>
      </c>
      <c r="CW42" s="453">
        <v>1608</v>
      </c>
      <c r="CX42" s="453">
        <v>6469</v>
      </c>
      <c r="CY42" s="453">
        <v>19230</v>
      </c>
      <c r="CZ42" s="453">
        <v>25186</v>
      </c>
      <c r="DA42" s="453">
        <v>107858</v>
      </c>
      <c r="DB42" s="584"/>
      <c r="DC42" s="453">
        <v>3064</v>
      </c>
      <c r="DD42" s="453">
        <v>4479</v>
      </c>
      <c r="DE42" s="453">
        <v>11357</v>
      </c>
      <c r="DF42" s="453">
        <v>833</v>
      </c>
      <c r="DG42" s="453">
        <v>28009</v>
      </c>
      <c r="DH42" s="453">
        <v>11115</v>
      </c>
      <c r="DI42" s="453">
        <v>93</v>
      </c>
      <c r="DJ42" s="453">
        <v>1689</v>
      </c>
      <c r="DK42" s="453">
        <v>653</v>
      </c>
      <c r="DM42" s="22" t="s">
        <v>292</v>
      </c>
      <c r="DN42" s="453">
        <v>28</v>
      </c>
      <c r="DO42" s="453">
        <v>168</v>
      </c>
      <c r="DP42" s="453">
        <v>1162</v>
      </c>
      <c r="DQ42" s="453">
        <v>1</v>
      </c>
      <c r="DR42" s="453">
        <v>8</v>
      </c>
      <c r="DS42" s="453">
        <v>59</v>
      </c>
      <c r="DT42" s="453" t="s">
        <v>191</v>
      </c>
      <c r="DU42" s="453" t="s">
        <v>191</v>
      </c>
      <c r="DV42" s="453" t="s">
        <v>191</v>
      </c>
      <c r="DW42" s="453">
        <v>1983</v>
      </c>
      <c r="DX42" s="584"/>
      <c r="DY42" s="453">
        <v>11179</v>
      </c>
      <c r="DZ42" s="453">
        <v>1</v>
      </c>
      <c r="EA42" s="453">
        <v>15</v>
      </c>
      <c r="EB42" s="453">
        <v>97</v>
      </c>
      <c r="EC42" s="453">
        <v>7399</v>
      </c>
      <c r="ED42" s="453">
        <v>13</v>
      </c>
      <c r="EE42" s="453">
        <v>615</v>
      </c>
      <c r="EF42" s="453">
        <v>16</v>
      </c>
      <c r="EG42" s="453">
        <v>1133</v>
      </c>
      <c r="EH42" s="453">
        <v>17</v>
      </c>
      <c r="EI42" s="453">
        <v>990</v>
      </c>
      <c r="EK42" s="22" t="s">
        <v>292</v>
      </c>
      <c r="EL42" s="453">
        <v>18</v>
      </c>
      <c r="EM42" s="453">
        <v>10644</v>
      </c>
      <c r="EN42" s="453">
        <v>88</v>
      </c>
      <c r="EO42" s="453">
        <v>30800</v>
      </c>
      <c r="EP42" s="453">
        <v>3972</v>
      </c>
      <c r="EQ42" s="453">
        <v>10016</v>
      </c>
      <c r="ER42" s="453">
        <v>93779</v>
      </c>
      <c r="ES42" s="453">
        <v>129</v>
      </c>
      <c r="ET42" s="453">
        <v>2119</v>
      </c>
      <c r="EU42" s="584"/>
      <c r="EV42" s="453">
        <v>50500</v>
      </c>
      <c r="EW42" s="453">
        <v>3535</v>
      </c>
      <c r="EX42" s="453">
        <v>7204</v>
      </c>
      <c r="EY42" s="453">
        <v>39434</v>
      </c>
      <c r="EZ42" s="453">
        <v>308</v>
      </c>
      <c r="FA42" s="453">
        <v>693</v>
      </c>
      <c r="FB42" s="453">
        <v>3846</v>
      </c>
      <c r="FC42" s="453">
        <v>1888</v>
      </c>
      <c r="FD42" s="453">
        <v>2677</v>
      </c>
      <c r="FE42" s="453">
        <v>19664</v>
      </c>
      <c r="FG42" s="22" t="s">
        <v>292</v>
      </c>
      <c r="FH42" s="453">
        <v>124</v>
      </c>
      <c r="FI42" s="453">
        <v>5653</v>
      </c>
      <c r="FJ42" s="453">
        <v>2402</v>
      </c>
      <c r="FK42" s="453">
        <v>2</v>
      </c>
      <c r="FL42" s="453">
        <v>17</v>
      </c>
      <c r="FM42" s="453">
        <v>131</v>
      </c>
      <c r="FN42" s="453">
        <v>382</v>
      </c>
      <c r="FO42" s="453">
        <v>882</v>
      </c>
      <c r="FP42" s="453">
        <v>8863</v>
      </c>
      <c r="FQ42" s="584"/>
      <c r="FR42" s="453">
        <v>15</v>
      </c>
      <c r="FS42" s="453">
        <v>212</v>
      </c>
      <c r="FT42" s="453">
        <v>5185</v>
      </c>
      <c r="FU42" s="453">
        <v>305</v>
      </c>
      <c r="FV42" s="453">
        <v>526</v>
      </c>
      <c r="FW42" s="453">
        <v>2928</v>
      </c>
      <c r="FX42" s="453">
        <v>62</v>
      </c>
      <c r="FY42" s="453">
        <v>144</v>
      </c>
      <c r="FZ42" s="453">
        <v>750</v>
      </c>
      <c r="GB42" s="22" t="s">
        <v>292</v>
      </c>
      <c r="GC42" s="453">
        <v>169</v>
      </c>
      <c r="GD42" s="453">
        <v>224</v>
      </c>
      <c r="GE42" s="453">
        <v>1540</v>
      </c>
      <c r="GF42" s="453">
        <v>13</v>
      </c>
      <c r="GG42" s="453">
        <v>504</v>
      </c>
      <c r="GH42" s="453">
        <v>264</v>
      </c>
      <c r="GI42" s="453" t="s">
        <v>191</v>
      </c>
      <c r="GJ42" s="453" t="s">
        <v>191</v>
      </c>
      <c r="GK42" s="453" t="s">
        <v>191</v>
      </c>
      <c r="GL42" s="584"/>
      <c r="GM42" s="453">
        <v>31</v>
      </c>
      <c r="GN42" s="453">
        <v>2316</v>
      </c>
      <c r="GO42" s="453">
        <v>23</v>
      </c>
      <c r="GP42" s="453">
        <v>2178</v>
      </c>
      <c r="GQ42" s="453" t="s">
        <v>191</v>
      </c>
      <c r="GR42" s="453" t="s">
        <v>191</v>
      </c>
      <c r="GS42" s="453">
        <v>283</v>
      </c>
      <c r="GT42" s="453">
        <v>21559</v>
      </c>
      <c r="GU42" s="453">
        <v>197</v>
      </c>
      <c r="GV42" s="453">
        <v>14362</v>
      </c>
      <c r="GW42" s="453">
        <v>86</v>
      </c>
      <c r="GX42" s="453">
        <v>7197</v>
      </c>
    </row>
    <row r="43" spans="1:206" ht="10.5" customHeight="1">
      <c r="A43" s="22" t="s">
        <v>293</v>
      </c>
      <c r="B43" s="453">
        <v>123236</v>
      </c>
      <c r="C43" s="453">
        <v>2055332</v>
      </c>
      <c r="D43" s="453">
        <v>45631</v>
      </c>
      <c r="E43" s="453">
        <v>1066713</v>
      </c>
      <c r="F43" s="453">
        <v>30759</v>
      </c>
      <c r="G43" s="453">
        <v>65176</v>
      </c>
      <c r="H43" s="453">
        <v>608299</v>
      </c>
      <c r="I43" s="453">
        <v>888</v>
      </c>
      <c r="J43" s="453">
        <v>11770</v>
      </c>
      <c r="K43" s="453">
        <v>318868</v>
      </c>
      <c r="L43" s="584"/>
      <c r="M43" s="453">
        <v>24165</v>
      </c>
      <c r="N43" s="453">
        <v>39800</v>
      </c>
      <c r="O43" s="453">
        <v>215971</v>
      </c>
      <c r="P43" s="453">
        <v>5706</v>
      </c>
      <c r="Q43" s="453">
        <v>13606</v>
      </c>
      <c r="R43" s="453">
        <v>73461</v>
      </c>
      <c r="S43" s="453">
        <v>12305</v>
      </c>
      <c r="T43" s="453">
        <v>15088</v>
      </c>
      <c r="U43" s="453">
        <v>97834</v>
      </c>
      <c r="W43" s="22" t="s">
        <v>293</v>
      </c>
      <c r="X43" s="453">
        <v>791</v>
      </c>
      <c r="Y43" s="453">
        <v>27441</v>
      </c>
      <c r="Z43" s="453">
        <v>14943</v>
      </c>
      <c r="AA43" s="453">
        <v>3</v>
      </c>
      <c r="AB43" s="453">
        <v>21</v>
      </c>
      <c r="AC43" s="453">
        <v>223</v>
      </c>
      <c r="AD43" s="453" t="s">
        <v>191</v>
      </c>
      <c r="AE43" s="453" t="s">
        <v>191</v>
      </c>
      <c r="AF43" s="453" t="s">
        <v>191</v>
      </c>
      <c r="AG43" s="453">
        <v>1398</v>
      </c>
      <c r="AH43" s="453">
        <v>11443</v>
      </c>
      <c r="AI43" s="584"/>
      <c r="AJ43" s="453">
        <v>3</v>
      </c>
      <c r="AK43" s="453">
        <v>874</v>
      </c>
      <c r="AL43" s="453">
        <v>45</v>
      </c>
      <c r="AM43" s="453">
        <v>4842</v>
      </c>
      <c r="AN43" s="453">
        <v>6</v>
      </c>
      <c r="AO43" s="453">
        <v>106</v>
      </c>
      <c r="AP43" s="453">
        <v>12</v>
      </c>
      <c r="AQ43" s="453">
        <v>762</v>
      </c>
      <c r="AR43" s="453">
        <v>13</v>
      </c>
      <c r="AS43" s="453">
        <v>938</v>
      </c>
      <c r="AU43" s="22" t="s">
        <v>293</v>
      </c>
      <c r="AV43" s="453">
        <v>1058</v>
      </c>
      <c r="AW43" s="453">
        <v>34640</v>
      </c>
      <c r="AX43" s="453">
        <v>310839</v>
      </c>
      <c r="AY43" s="453">
        <v>420</v>
      </c>
      <c r="AZ43" s="453">
        <v>13553</v>
      </c>
      <c r="BA43" s="453">
        <v>143304</v>
      </c>
      <c r="BB43" s="453">
        <v>638</v>
      </c>
      <c r="BC43" s="453">
        <v>21087</v>
      </c>
      <c r="BD43" s="453">
        <v>167534</v>
      </c>
      <c r="BE43" s="584"/>
      <c r="BF43" s="453" t="s">
        <v>525</v>
      </c>
      <c r="BG43" s="453" t="s">
        <v>525</v>
      </c>
      <c r="BH43" s="453" t="s">
        <v>525</v>
      </c>
      <c r="BI43" s="453">
        <v>27</v>
      </c>
      <c r="BJ43" s="453">
        <v>14910</v>
      </c>
      <c r="BK43" s="453">
        <v>5</v>
      </c>
      <c r="BL43" s="453">
        <v>2552</v>
      </c>
      <c r="BM43" s="453">
        <v>22</v>
      </c>
      <c r="BN43" s="453">
        <v>12358</v>
      </c>
      <c r="BO43" s="453">
        <v>2</v>
      </c>
      <c r="BP43" s="453">
        <v>700</v>
      </c>
      <c r="BQ43" s="453" t="s">
        <v>191</v>
      </c>
      <c r="BR43" s="453" t="s">
        <v>191</v>
      </c>
      <c r="BS43" s="453" t="s">
        <v>191</v>
      </c>
      <c r="BU43" s="22" t="s">
        <v>293</v>
      </c>
      <c r="BV43" s="453">
        <v>70899</v>
      </c>
      <c r="BW43" s="453">
        <v>857220</v>
      </c>
      <c r="BX43" s="453">
        <v>48097</v>
      </c>
      <c r="BY43" s="453">
        <v>92706</v>
      </c>
      <c r="BZ43" s="453">
        <v>661169</v>
      </c>
      <c r="CA43" s="453">
        <v>854</v>
      </c>
      <c r="CB43" s="453">
        <v>10463</v>
      </c>
      <c r="CC43" s="453">
        <v>271374</v>
      </c>
      <c r="CD43" s="453">
        <v>39058</v>
      </c>
      <c r="CE43" s="584"/>
      <c r="CF43" s="453">
        <v>64486</v>
      </c>
      <c r="CG43" s="453">
        <v>316210</v>
      </c>
      <c r="CH43" s="453">
        <v>8185</v>
      </c>
      <c r="CI43" s="453">
        <v>17757</v>
      </c>
      <c r="CJ43" s="453">
        <v>73584</v>
      </c>
      <c r="CK43" s="453">
        <v>6806</v>
      </c>
      <c r="CL43" s="453">
        <v>12499</v>
      </c>
      <c r="CM43" s="453">
        <v>97317</v>
      </c>
      <c r="CN43" s="453">
        <v>140</v>
      </c>
      <c r="CO43" s="453">
        <v>1130</v>
      </c>
      <c r="CP43" s="453">
        <v>52567</v>
      </c>
      <c r="CR43" s="22" t="s">
        <v>293</v>
      </c>
      <c r="CS43" s="453">
        <v>5830</v>
      </c>
      <c r="CT43" s="453">
        <v>9880</v>
      </c>
      <c r="CU43" s="453">
        <v>38745</v>
      </c>
      <c r="CV43" s="453">
        <v>836</v>
      </c>
      <c r="CW43" s="453">
        <v>1489</v>
      </c>
      <c r="CX43" s="453">
        <v>6005</v>
      </c>
      <c r="CY43" s="453">
        <v>20420</v>
      </c>
      <c r="CZ43" s="453">
        <v>27377</v>
      </c>
      <c r="DA43" s="453">
        <v>117489</v>
      </c>
      <c r="DB43" s="584"/>
      <c r="DC43" s="453">
        <v>3534</v>
      </c>
      <c r="DD43" s="453">
        <v>5455</v>
      </c>
      <c r="DE43" s="453">
        <v>13647</v>
      </c>
      <c r="DF43" s="453">
        <v>754</v>
      </c>
      <c r="DG43" s="453">
        <v>24932</v>
      </c>
      <c r="DH43" s="453">
        <v>9874</v>
      </c>
      <c r="DI43" s="453">
        <v>108</v>
      </c>
      <c r="DJ43" s="453">
        <v>1908</v>
      </c>
      <c r="DK43" s="453">
        <v>733</v>
      </c>
      <c r="DM43" s="22" t="s">
        <v>293</v>
      </c>
      <c r="DN43" s="453">
        <v>29</v>
      </c>
      <c r="DO43" s="453">
        <v>173</v>
      </c>
      <c r="DP43" s="453">
        <v>1201</v>
      </c>
      <c r="DQ43" s="453">
        <v>1</v>
      </c>
      <c r="DR43" s="453">
        <v>12</v>
      </c>
      <c r="DS43" s="453">
        <v>86</v>
      </c>
      <c r="DT43" s="453" t="s">
        <v>191</v>
      </c>
      <c r="DU43" s="453" t="s">
        <v>191</v>
      </c>
      <c r="DV43" s="453" t="s">
        <v>191</v>
      </c>
      <c r="DW43" s="453">
        <v>2092</v>
      </c>
      <c r="DX43" s="584"/>
      <c r="DY43" s="453">
        <v>11624</v>
      </c>
      <c r="DZ43" s="453" t="s">
        <v>191</v>
      </c>
      <c r="EA43" s="453" t="s">
        <v>191</v>
      </c>
      <c r="EB43" s="453">
        <v>83</v>
      </c>
      <c r="EC43" s="453">
        <v>5685</v>
      </c>
      <c r="ED43" s="453">
        <v>7</v>
      </c>
      <c r="EE43" s="453">
        <v>134</v>
      </c>
      <c r="EF43" s="453">
        <v>33</v>
      </c>
      <c r="EG43" s="453">
        <v>2213</v>
      </c>
      <c r="EH43" s="453">
        <v>9</v>
      </c>
      <c r="EI43" s="453">
        <v>681</v>
      </c>
      <c r="EK43" s="22" t="s">
        <v>293</v>
      </c>
      <c r="EL43" s="453">
        <v>13</v>
      </c>
      <c r="EM43" s="453">
        <v>6549</v>
      </c>
      <c r="EN43" s="453">
        <v>116</v>
      </c>
      <c r="EO43" s="453">
        <v>40600</v>
      </c>
      <c r="EP43" s="453">
        <v>4146</v>
      </c>
      <c r="EQ43" s="453">
        <v>10593</v>
      </c>
      <c r="ER43" s="453">
        <v>96463</v>
      </c>
      <c r="ES43" s="453">
        <v>121</v>
      </c>
      <c r="ET43" s="453">
        <v>1860</v>
      </c>
      <c r="EU43" s="584"/>
      <c r="EV43" s="453">
        <v>48494</v>
      </c>
      <c r="EW43" s="453">
        <v>3705</v>
      </c>
      <c r="EX43" s="453">
        <v>7947</v>
      </c>
      <c r="EY43" s="453">
        <v>43405</v>
      </c>
      <c r="EZ43" s="453">
        <v>320</v>
      </c>
      <c r="FA43" s="453">
        <v>786</v>
      </c>
      <c r="FB43" s="453">
        <v>4564</v>
      </c>
      <c r="FC43" s="453">
        <v>1987</v>
      </c>
      <c r="FD43" s="453">
        <v>2879</v>
      </c>
      <c r="FE43" s="453">
        <v>20818</v>
      </c>
      <c r="FG43" s="22" t="s">
        <v>293</v>
      </c>
      <c r="FH43" s="453">
        <v>113</v>
      </c>
      <c r="FI43" s="453">
        <v>5028</v>
      </c>
      <c r="FJ43" s="453">
        <v>2159</v>
      </c>
      <c r="FK43" s="453">
        <v>3</v>
      </c>
      <c r="FL43" s="453">
        <v>28</v>
      </c>
      <c r="FM43" s="453">
        <v>225</v>
      </c>
      <c r="FN43" s="453">
        <v>359</v>
      </c>
      <c r="FO43" s="453">
        <v>852</v>
      </c>
      <c r="FP43" s="453">
        <v>7310</v>
      </c>
      <c r="FQ43" s="584"/>
      <c r="FR43" s="453">
        <v>10</v>
      </c>
      <c r="FS43" s="453">
        <v>180</v>
      </c>
      <c r="FT43" s="453">
        <v>3602</v>
      </c>
      <c r="FU43" s="453">
        <v>294</v>
      </c>
      <c r="FV43" s="453">
        <v>538</v>
      </c>
      <c r="FW43" s="453">
        <v>3003</v>
      </c>
      <c r="FX43" s="453">
        <v>55</v>
      </c>
      <c r="FY43" s="453">
        <v>134</v>
      </c>
      <c r="FZ43" s="453">
        <v>705</v>
      </c>
      <c r="GB43" s="22" t="s">
        <v>293</v>
      </c>
      <c r="GC43" s="453">
        <v>167</v>
      </c>
      <c r="GD43" s="453">
        <v>222</v>
      </c>
      <c r="GE43" s="453">
        <v>1373</v>
      </c>
      <c r="GF43" s="453">
        <v>8</v>
      </c>
      <c r="GG43" s="453">
        <v>400</v>
      </c>
      <c r="GH43" s="453">
        <v>202</v>
      </c>
      <c r="GI43" s="453" t="s">
        <v>191</v>
      </c>
      <c r="GJ43" s="453" t="s">
        <v>191</v>
      </c>
      <c r="GK43" s="453" t="s">
        <v>191</v>
      </c>
      <c r="GL43" s="584"/>
      <c r="GM43" s="453">
        <v>24</v>
      </c>
      <c r="GN43" s="453">
        <v>1467</v>
      </c>
      <c r="GO43" s="453">
        <v>20</v>
      </c>
      <c r="GP43" s="453">
        <v>1384</v>
      </c>
      <c r="GQ43" s="453" t="s">
        <v>191</v>
      </c>
      <c r="GR43" s="453" t="s">
        <v>191</v>
      </c>
      <c r="GS43" s="453">
        <v>252</v>
      </c>
      <c r="GT43" s="453">
        <v>18213</v>
      </c>
      <c r="GU43" s="453">
        <v>165</v>
      </c>
      <c r="GV43" s="453">
        <v>12234</v>
      </c>
      <c r="GW43" s="453">
        <v>87</v>
      </c>
      <c r="GX43" s="453">
        <v>5979</v>
      </c>
    </row>
    <row r="44" spans="1:206" ht="10.5" customHeight="1">
      <c r="A44" s="22"/>
      <c r="B44" s="453"/>
      <c r="C44" s="453"/>
      <c r="D44" s="453"/>
      <c r="E44" s="453"/>
      <c r="F44" s="453"/>
      <c r="G44" s="453"/>
      <c r="H44" s="453"/>
      <c r="I44" s="453"/>
      <c r="J44" s="453"/>
      <c r="K44" s="453"/>
      <c r="L44" s="584"/>
      <c r="M44" s="453"/>
      <c r="N44" s="453"/>
      <c r="O44" s="453"/>
      <c r="P44" s="453"/>
      <c r="Q44" s="453"/>
      <c r="R44" s="453"/>
      <c r="S44" s="453"/>
      <c r="T44" s="453"/>
      <c r="U44" s="453"/>
      <c r="W44" s="22"/>
      <c r="X44" s="453"/>
      <c r="Y44" s="453"/>
      <c r="Z44" s="453"/>
      <c r="AA44" s="453"/>
      <c r="AB44" s="453"/>
      <c r="AC44" s="453"/>
      <c r="AD44" s="453"/>
      <c r="AE44" s="453"/>
      <c r="AF44" s="453"/>
      <c r="AG44" s="453"/>
      <c r="AH44" s="453"/>
      <c r="AI44" s="584"/>
      <c r="AJ44" s="453"/>
      <c r="AK44" s="453"/>
      <c r="AL44" s="453"/>
      <c r="AM44" s="453"/>
      <c r="AN44" s="453"/>
      <c r="AO44" s="453"/>
      <c r="AP44" s="453"/>
      <c r="AQ44" s="453"/>
      <c r="AR44" s="453"/>
      <c r="AS44" s="453"/>
      <c r="AU44" s="22"/>
      <c r="AV44" s="453"/>
      <c r="AW44" s="453"/>
      <c r="AX44" s="453"/>
      <c r="AY44" s="453"/>
      <c r="AZ44" s="453"/>
      <c r="BA44" s="453"/>
      <c r="BB44" s="453"/>
      <c r="BC44" s="453"/>
      <c r="BD44" s="453"/>
      <c r="BE44" s="584"/>
      <c r="BF44" s="453"/>
      <c r="BG44" s="453"/>
      <c r="BH44" s="453"/>
      <c r="BI44" s="453"/>
      <c r="BJ44" s="453"/>
      <c r="BK44" s="453"/>
      <c r="BL44" s="453"/>
      <c r="BM44" s="453"/>
      <c r="BN44" s="453"/>
      <c r="BO44" s="453"/>
      <c r="BP44" s="453"/>
      <c r="BQ44" s="453"/>
      <c r="BR44" s="453"/>
      <c r="BS44" s="453"/>
      <c r="BU44" s="22"/>
      <c r="BV44" s="453"/>
      <c r="BW44" s="453"/>
      <c r="BX44" s="453"/>
      <c r="BY44" s="453"/>
      <c r="BZ44" s="453"/>
      <c r="CA44" s="453"/>
      <c r="CB44" s="453"/>
      <c r="CC44" s="453"/>
      <c r="CD44" s="453"/>
      <c r="CE44" s="584"/>
      <c r="CF44" s="453"/>
      <c r="CG44" s="453"/>
      <c r="CH44" s="453"/>
      <c r="CI44" s="453"/>
      <c r="CJ44" s="453"/>
      <c r="CK44" s="453"/>
      <c r="CL44" s="453"/>
      <c r="CM44" s="453"/>
      <c r="CN44" s="453"/>
      <c r="CO44" s="453"/>
      <c r="CP44" s="453"/>
      <c r="CR44" s="22"/>
      <c r="CS44" s="453"/>
      <c r="CT44" s="453"/>
      <c r="CU44" s="453"/>
      <c r="CV44" s="453"/>
      <c r="CW44" s="453"/>
      <c r="CX44" s="453"/>
      <c r="CY44" s="453"/>
      <c r="CZ44" s="453"/>
      <c r="DA44" s="453"/>
      <c r="DB44" s="584"/>
      <c r="DC44" s="453"/>
      <c r="DD44" s="453"/>
      <c r="DE44" s="453"/>
      <c r="DF44" s="453"/>
      <c r="DG44" s="453"/>
      <c r="DH44" s="453"/>
      <c r="DI44" s="453"/>
      <c r="DJ44" s="453"/>
      <c r="DK44" s="453"/>
      <c r="DM44" s="22"/>
      <c r="DN44" s="453"/>
      <c r="DO44" s="453"/>
      <c r="DP44" s="453"/>
      <c r="DQ44" s="453"/>
      <c r="DR44" s="453"/>
      <c r="DS44" s="453"/>
      <c r="DT44" s="453"/>
      <c r="DU44" s="453"/>
      <c r="DV44" s="453"/>
      <c r="DW44" s="453"/>
      <c r="DX44" s="584"/>
      <c r="DY44" s="453"/>
      <c r="DZ44" s="453"/>
      <c r="EA44" s="453"/>
      <c r="EB44" s="453"/>
      <c r="EC44" s="453"/>
      <c r="ED44" s="453"/>
      <c r="EE44" s="453"/>
      <c r="EF44" s="453"/>
      <c r="EG44" s="453"/>
      <c r="EH44" s="453"/>
      <c r="EI44" s="453"/>
      <c r="EK44" s="22"/>
      <c r="EL44" s="453"/>
      <c r="EM44" s="453"/>
      <c r="EN44" s="453"/>
      <c r="EO44" s="453"/>
      <c r="EP44" s="453"/>
      <c r="EQ44" s="453"/>
      <c r="ER44" s="453"/>
      <c r="ES44" s="453"/>
      <c r="ET44" s="453"/>
      <c r="EU44" s="584"/>
      <c r="EV44" s="453"/>
      <c r="EW44" s="453"/>
      <c r="EX44" s="453"/>
      <c r="EY44" s="453"/>
      <c r="EZ44" s="453"/>
      <c r="FA44" s="453"/>
      <c r="FB44" s="453"/>
      <c r="FC44" s="453"/>
      <c r="FD44" s="453"/>
      <c r="FE44" s="453"/>
      <c r="FG44" s="22"/>
      <c r="FH44" s="453"/>
      <c r="FI44" s="453"/>
      <c r="FJ44" s="453"/>
      <c r="FK44" s="453"/>
      <c r="FL44" s="453"/>
      <c r="FM44" s="453"/>
      <c r="FN44" s="453"/>
      <c r="FO44" s="453"/>
      <c r="FP44" s="453"/>
      <c r="FQ44" s="584"/>
      <c r="FR44" s="453"/>
      <c r="FS44" s="453"/>
      <c r="FT44" s="453"/>
      <c r="FU44" s="453"/>
      <c r="FV44" s="453"/>
      <c r="FW44" s="453"/>
      <c r="FX44" s="453"/>
      <c r="FY44" s="453"/>
      <c r="FZ44" s="453"/>
      <c r="GB44" s="22"/>
      <c r="GC44" s="453"/>
      <c r="GD44" s="453"/>
      <c r="GE44" s="453"/>
      <c r="GF44" s="453"/>
      <c r="GG44" s="453"/>
      <c r="GH44" s="453"/>
      <c r="GI44" s="453"/>
      <c r="GJ44" s="453"/>
      <c r="GK44" s="453"/>
      <c r="GL44" s="584"/>
      <c r="GM44" s="453"/>
      <c r="GN44" s="453"/>
      <c r="GO44" s="453"/>
      <c r="GP44" s="453"/>
      <c r="GQ44" s="453"/>
      <c r="GR44" s="453"/>
      <c r="GS44" s="453"/>
      <c r="GT44" s="453"/>
      <c r="GU44" s="453"/>
      <c r="GV44" s="453"/>
      <c r="GW44" s="453"/>
      <c r="GX44" s="453"/>
    </row>
    <row r="45" spans="1:206" ht="10.5" customHeight="1">
      <c r="A45" s="18"/>
      <c r="B45" s="453"/>
      <c r="C45" s="453"/>
      <c r="D45" s="453"/>
      <c r="E45" s="453"/>
      <c r="F45" s="453"/>
      <c r="G45" s="453"/>
      <c r="H45" s="453"/>
      <c r="I45" s="453"/>
      <c r="J45" s="453"/>
      <c r="K45" s="453"/>
      <c r="L45" s="584"/>
      <c r="M45" s="453"/>
      <c r="N45" s="453"/>
      <c r="O45" s="453"/>
      <c r="P45" s="453"/>
      <c r="Q45" s="453"/>
      <c r="R45" s="453"/>
      <c r="S45" s="453"/>
      <c r="T45" s="453"/>
      <c r="U45" s="453"/>
      <c r="W45" s="18"/>
      <c r="X45" s="453"/>
      <c r="Y45" s="453"/>
      <c r="Z45" s="453"/>
      <c r="AA45" s="453"/>
      <c r="AB45" s="453"/>
      <c r="AC45" s="453"/>
      <c r="AD45" s="453"/>
      <c r="AE45" s="453"/>
      <c r="AF45" s="453"/>
      <c r="AG45" s="453"/>
      <c r="AH45" s="453"/>
      <c r="AI45" s="584"/>
      <c r="AJ45" s="453"/>
      <c r="AK45" s="453"/>
      <c r="AL45" s="453"/>
      <c r="AM45" s="453"/>
      <c r="AN45" s="453"/>
      <c r="AO45" s="453"/>
      <c r="AP45" s="453"/>
      <c r="AQ45" s="453"/>
      <c r="AR45" s="453"/>
      <c r="AS45" s="453"/>
      <c r="AU45" s="18"/>
      <c r="AV45" s="453"/>
      <c r="AW45" s="453"/>
      <c r="AX45" s="453"/>
      <c r="AY45" s="453"/>
      <c r="AZ45" s="453"/>
      <c r="BA45" s="453"/>
      <c r="BB45" s="453"/>
      <c r="BC45" s="453"/>
      <c r="BD45" s="453"/>
      <c r="BE45" s="584"/>
      <c r="BF45" s="453"/>
      <c r="BG45" s="453"/>
      <c r="BH45" s="453"/>
      <c r="BI45" s="453"/>
      <c r="BJ45" s="453"/>
      <c r="BK45" s="453"/>
      <c r="BL45" s="453"/>
      <c r="BM45" s="453"/>
      <c r="BN45" s="453"/>
      <c r="BO45" s="453"/>
      <c r="BP45" s="453"/>
      <c r="BQ45" s="453"/>
      <c r="BR45" s="453"/>
      <c r="BS45" s="453"/>
      <c r="BU45" s="18"/>
      <c r="BV45" s="453"/>
      <c r="BW45" s="453"/>
      <c r="BX45" s="453"/>
      <c r="BY45" s="453"/>
      <c r="BZ45" s="453"/>
      <c r="CA45" s="453"/>
      <c r="CB45" s="453"/>
      <c r="CC45" s="453"/>
      <c r="CD45" s="453"/>
      <c r="CE45" s="584"/>
      <c r="CF45" s="453"/>
      <c r="CG45" s="453"/>
      <c r="CH45" s="453"/>
      <c r="CI45" s="453"/>
      <c r="CJ45" s="453"/>
      <c r="CK45" s="453"/>
      <c r="CL45" s="453"/>
      <c r="CM45" s="453"/>
      <c r="CN45" s="453"/>
      <c r="CO45" s="453"/>
      <c r="CP45" s="453"/>
      <c r="CR45" s="18"/>
      <c r="CS45" s="453"/>
      <c r="CT45" s="453"/>
      <c r="CU45" s="453"/>
      <c r="CV45" s="453"/>
      <c r="CW45" s="453"/>
      <c r="CX45" s="453"/>
      <c r="CY45" s="453"/>
      <c r="CZ45" s="453"/>
      <c r="DA45" s="453"/>
      <c r="DB45" s="584"/>
      <c r="DC45" s="453"/>
      <c r="DD45" s="453"/>
      <c r="DE45" s="453"/>
      <c r="DF45" s="453"/>
      <c r="DG45" s="453"/>
      <c r="DH45" s="453"/>
      <c r="DI45" s="453"/>
      <c r="DJ45" s="453"/>
      <c r="DK45" s="453"/>
      <c r="DM45" s="18"/>
      <c r="DN45" s="453"/>
      <c r="DO45" s="453"/>
      <c r="DP45" s="453"/>
      <c r="DQ45" s="453"/>
      <c r="DR45" s="453"/>
      <c r="DS45" s="453"/>
      <c r="DT45" s="453"/>
      <c r="DU45" s="453"/>
      <c r="DV45" s="453"/>
      <c r="DW45" s="453"/>
      <c r="DX45" s="584"/>
      <c r="DY45" s="453"/>
      <c r="DZ45" s="453"/>
      <c r="EA45" s="453"/>
      <c r="EB45" s="453"/>
      <c r="EC45" s="453"/>
      <c r="ED45" s="453"/>
      <c r="EE45" s="453"/>
      <c r="EF45" s="453"/>
      <c r="EG45" s="453"/>
      <c r="EH45" s="453"/>
      <c r="EI45" s="453"/>
      <c r="EK45" s="18"/>
      <c r="EL45" s="453"/>
      <c r="EM45" s="453"/>
      <c r="EN45" s="453"/>
      <c r="EO45" s="453"/>
      <c r="EP45" s="453"/>
      <c r="EQ45" s="453"/>
      <c r="ER45" s="453"/>
      <c r="ES45" s="453"/>
      <c r="ET45" s="453"/>
      <c r="EU45" s="584"/>
      <c r="EV45" s="453"/>
      <c r="EW45" s="453"/>
      <c r="EX45" s="453"/>
      <c r="EY45" s="453"/>
      <c r="EZ45" s="453"/>
      <c r="FA45" s="453"/>
      <c r="FB45" s="453"/>
      <c r="FC45" s="453"/>
      <c r="FD45" s="453"/>
      <c r="FE45" s="453"/>
      <c r="FG45" s="18"/>
      <c r="FH45" s="453"/>
      <c r="FI45" s="453"/>
      <c r="FJ45" s="453"/>
      <c r="FK45" s="453"/>
      <c r="FL45" s="453"/>
      <c r="FM45" s="453"/>
      <c r="FN45" s="453"/>
      <c r="FO45" s="453"/>
      <c r="FP45" s="453"/>
      <c r="FQ45" s="584"/>
      <c r="FR45" s="453"/>
      <c r="FS45" s="453"/>
      <c r="FT45" s="453"/>
      <c r="FU45" s="453"/>
      <c r="FV45" s="453"/>
      <c r="FW45" s="453"/>
      <c r="FX45" s="453"/>
      <c r="FY45" s="453"/>
      <c r="FZ45" s="453"/>
      <c r="GB45" s="18"/>
      <c r="GC45" s="453"/>
      <c r="GD45" s="453"/>
      <c r="GE45" s="453"/>
      <c r="GF45" s="453"/>
      <c r="GG45" s="453"/>
      <c r="GH45" s="453"/>
      <c r="GI45" s="453"/>
      <c r="GJ45" s="453"/>
      <c r="GK45" s="453"/>
      <c r="GL45" s="584"/>
      <c r="GM45" s="453"/>
      <c r="GN45" s="453"/>
      <c r="GO45" s="453"/>
      <c r="GP45" s="453"/>
      <c r="GQ45" s="453"/>
      <c r="GR45" s="453"/>
      <c r="GS45" s="453"/>
      <c r="GT45" s="453"/>
      <c r="GU45" s="453"/>
      <c r="GV45" s="453"/>
      <c r="GW45" s="453"/>
      <c r="GX45" s="453"/>
    </row>
    <row r="46" spans="1:206" ht="10.5" customHeight="1">
      <c r="A46" s="22" t="s">
        <v>294</v>
      </c>
      <c r="B46" s="453">
        <v>130233</v>
      </c>
      <c r="C46" s="453">
        <v>2202209</v>
      </c>
      <c r="D46" s="453">
        <v>47127</v>
      </c>
      <c r="E46" s="453">
        <v>1120970</v>
      </c>
      <c r="F46" s="453">
        <v>31940</v>
      </c>
      <c r="G46" s="453">
        <v>69032</v>
      </c>
      <c r="H46" s="453">
        <v>677916</v>
      </c>
      <c r="I46" s="453">
        <v>985</v>
      </c>
      <c r="J46" s="453">
        <v>12791</v>
      </c>
      <c r="K46" s="453">
        <v>372253</v>
      </c>
      <c r="L46" s="584"/>
      <c r="M46" s="453">
        <v>25175</v>
      </c>
      <c r="N46" s="453">
        <v>42062</v>
      </c>
      <c r="O46" s="453">
        <v>231062</v>
      </c>
      <c r="P46" s="453">
        <v>5780</v>
      </c>
      <c r="Q46" s="453">
        <v>14179</v>
      </c>
      <c r="R46" s="453">
        <v>74602</v>
      </c>
      <c r="S46" s="453">
        <v>12903</v>
      </c>
      <c r="T46" s="453">
        <v>15984</v>
      </c>
      <c r="U46" s="453">
        <v>104361</v>
      </c>
      <c r="W46" s="22" t="s">
        <v>294</v>
      </c>
      <c r="X46" s="453">
        <v>891</v>
      </c>
      <c r="Y46" s="453">
        <v>30050</v>
      </c>
      <c r="Z46" s="453">
        <v>16080</v>
      </c>
      <c r="AA46" s="453">
        <v>3</v>
      </c>
      <c r="AB46" s="453">
        <v>24</v>
      </c>
      <c r="AC46" s="453">
        <v>220</v>
      </c>
      <c r="AD46" s="453" t="s">
        <v>191</v>
      </c>
      <c r="AE46" s="453" t="s">
        <v>191</v>
      </c>
      <c r="AF46" s="453" t="s">
        <v>191</v>
      </c>
      <c r="AG46" s="453">
        <v>1112</v>
      </c>
      <c r="AH46" s="453">
        <v>8057</v>
      </c>
      <c r="AI46" s="584"/>
      <c r="AJ46" s="453">
        <v>1</v>
      </c>
      <c r="AK46" s="453">
        <v>36</v>
      </c>
      <c r="AL46" s="453">
        <v>35</v>
      </c>
      <c r="AM46" s="453">
        <v>2818</v>
      </c>
      <c r="AN46" s="453">
        <v>5</v>
      </c>
      <c r="AO46" s="453">
        <v>264</v>
      </c>
      <c r="AP46" s="453">
        <v>9</v>
      </c>
      <c r="AQ46" s="453">
        <v>634</v>
      </c>
      <c r="AR46" s="453">
        <v>15</v>
      </c>
      <c r="AS46" s="453">
        <v>837</v>
      </c>
      <c r="AU46" s="22" t="s">
        <v>294</v>
      </c>
      <c r="AV46" s="453">
        <v>1083</v>
      </c>
      <c r="AW46" s="453">
        <v>35310</v>
      </c>
      <c r="AX46" s="453">
        <v>297478</v>
      </c>
      <c r="AY46" s="453">
        <v>395</v>
      </c>
      <c r="AZ46" s="453">
        <v>13255</v>
      </c>
      <c r="BA46" s="453">
        <v>122547</v>
      </c>
      <c r="BB46" s="453">
        <v>688</v>
      </c>
      <c r="BC46" s="453">
        <v>22055</v>
      </c>
      <c r="BD46" s="453">
        <v>174931</v>
      </c>
      <c r="BE46" s="584"/>
      <c r="BF46" s="453" t="s">
        <v>525</v>
      </c>
      <c r="BG46" s="453" t="s">
        <v>525</v>
      </c>
      <c r="BH46" s="453" t="s">
        <v>525</v>
      </c>
      <c r="BI46" s="453">
        <v>20</v>
      </c>
      <c r="BJ46" s="453">
        <v>11919</v>
      </c>
      <c r="BK46" s="453">
        <v>1</v>
      </c>
      <c r="BL46" s="453">
        <v>575</v>
      </c>
      <c r="BM46" s="453">
        <v>19</v>
      </c>
      <c r="BN46" s="453">
        <v>11344</v>
      </c>
      <c r="BO46" s="453">
        <v>1</v>
      </c>
      <c r="BP46" s="453">
        <v>350</v>
      </c>
      <c r="BQ46" s="453" t="s">
        <v>191</v>
      </c>
      <c r="BR46" s="453" t="s">
        <v>191</v>
      </c>
      <c r="BS46" s="453" t="s">
        <v>191</v>
      </c>
      <c r="BU46" s="22" t="s">
        <v>294</v>
      </c>
      <c r="BV46" s="453">
        <v>76269</v>
      </c>
      <c r="BW46" s="453">
        <v>923012</v>
      </c>
      <c r="BX46" s="453">
        <v>51567</v>
      </c>
      <c r="BY46" s="453">
        <v>102358</v>
      </c>
      <c r="BZ46" s="453">
        <v>712959</v>
      </c>
      <c r="CA46" s="453">
        <v>884</v>
      </c>
      <c r="CB46" s="453">
        <v>11420</v>
      </c>
      <c r="CC46" s="453">
        <v>282933</v>
      </c>
      <c r="CD46" s="453">
        <v>42136</v>
      </c>
      <c r="CE46" s="584"/>
      <c r="CF46" s="453">
        <v>71591</v>
      </c>
      <c r="CG46" s="453">
        <v>350589</v>
      </c>
      <c r="CH46" s="453">
        <v>8547</v>
      </c>
      <c r="CI46" s="453">
        <v>19347</v>
      </c>
      <c r="CJ46" s="453">
        <v>79437</v>
      </c>
      <c r="CK46" s="453">
        <v>7800</v>
      </c>
      <c r="CL46" s="453">
        <v>15007</v>
      </c>
      <c r="CM46" s="453">
        <v>91792</v>
      </c>
      <c r="CN46" s="453">
        <v>127</v>
      </c>
      <c r="CO46" s="453">
        <v>1067</v>
      </c>
      <c r="CP46" s="453">
        <v>37729</v>
      </c>
      <c r="CR46" s="22" t="s">
        <v>294</v>
      </c>
      <c r="CS46" s="453">
        <v>6771</v>
      </c>
      <c r="CT46" s="453">
        <v>12295</v>
      </c>
      <c r="CU46" s="453">
        <v>47210</v>
      </c>
      <c r="CV46" s="453">
        <v>902</v>
      </c>
      <c r="CW46" s="453">
        <v>1645</v>
      </c>
      <c r="CX46" s="453">
        <v>6852</v>
      </c>
      <c r="CY46" s="453">
        <v>22722</v>
      </c>
      <c r="CZ46" s="453">
        <v>32029</v>
      </c>
      <c r="DA46" s="453">
        <v>132851</v>
      </c>
      <c r="DB46" s="584"/>
      <c r="DC46" s="453">
        <v>4248</v>
      </c>
      <c r="DD46" s="453">
        <v>7273</v>
      </c>
      <c r="DE46" s="453">
        <v>19176</v>
      </c>
      <c r="DF46" s="453">
        <v>768</v>
      </c>
      <c r="DG46" s="453">
        <v>27315</v>
      </c>
      <c r="DH46" s="453">
        <v>10929</v>
      </c>
      <c r="DI46" s="453">
        <v>93</v>
      </c>
      <c r="DJ46" s="453">
        <v>1827</v>
      </c>
      <c r="DK46" s="453">
        <v>698</v>
      </c>
      <c r="DM46" s="22" t="s">
        <v>294</v>
      </c>
      <c r="DN46" s="453">
        <v>33</v>
      </c>
      <c r="DO46" s="453">
        <v>207</v>
      </c>
      <c r="DP46" s="453">
        <v>1443</v>
      </c>
      <c r="DQ46" s="453">
        <v>5</v>
      </c>
      <c r="DR46" s="453">
        <v>26</v>
      </c>
      <c r="DS46" s="453">
        <v>208</v>
      </c>
      <c r="DT46" s="453" t="s">
        <v>191</v>
      </c>
      <c r="DU46" s="453" t="s">
        <v>191</v>
      </c>
      <c r="DV46" s="453" t="s">
        <v>191</v>
      </c>
      <c r="DW46" s="453">
        <v>1704</v>
      </c>
      <c r="DX46" s="584"/>
      <c r="DY46" s="453">
        <v>9755</v>
      </c>
      <c r="DZ46" s="453">
        <v>1</v>
      </c>
      <c r="EA46" s="453">
        <v>18</v>
      </c>
      <c r="EB46" s="453">
        <v>63</v>
      </c>
      <c r="EC46" s="453">
        <v>5717</v>
      </c>
      <c r="ED46" s="453">
        <v>11</v>
      </c>
      <c r="EE46" s="453">
        <v>291</v>
      </c>
      <c r="EF46" s="453">
        <v>32</v>
      </c>
      <c r="EG46" s="453">
        <v>2131</v>
      </c>
      <c r="EH46" s="453">
        <v>8</v>
      </c>
      <c r="EI46" s="453">
        <v>331</v>
      </c>
      <c r="EK46" s="22" t="s">
        <v>294</v>
      </c>
      <c r="EL46" s="453">
        <v>14</v>
      </c>
      <c r="EM46" s="453">
        <v>6686</v>
      </c>
      <c r="EN46" s="453">
        <v>114</v>
      </c>
      <c r="EO46" s="453">
        <v>39900</v>
      </c>
      <c r="EP46" s="453">
        <v>4231</v>
      </c>
      <c r="EQ46" s="453">
        <v>11494</v>
      </c>
      <c r="ER46" s="453">
        <v>112035</v>
      </c>
      <c r="ES46" s="453">
        <v>133</v>
      </c>
      <c r="ET46" s="453">
        <v>2247</v>
      </c>
      <c r="EU46" s="584"/>
      <c r="EV46" s="453">
        <v>60752</v>
      </c>
      <c r="EW46" s="453">
        <v>3753</v>
      </c>
      <c r="EX46" s="453">
        <v>8317</v>
      </c>
      <c r="EY46" s="453">
        <v>45911</v>
      </c>
      <c r="EZ46" s="453">
        <v>345</v>
      </c>
      <c r="FA46" s="453">
        <v>930</v>
      </c>
      <c r="FB46" s="453">
        <v>5372</v>
      </c>
      <c r="FC46" s="453">
        <v>2013</v>
      </c>
      <c r="FD46" s="453">
        <v>3015</v>
      </c>
      <c r="FE46" s="453">
        <v>21783</v>
      </c>
      <c r="FG46" s="22" t="s">
        <v>294</v>
      </c>
      <c r="FH46" s="453">
        <v>131</v>
      </c>
      <c r="FI46" s="453">
        <v>6102</v>
      </c>
      <c r="FJ46" s="453">
        <v>2676</v>
      </c>
      <c r="FK46" s="453">
        <v>3</v>
      </c>
      <c r="FL46" s="453">
        <v>27</v>
      </c>
      <c r="FM46" s="453">
        <v>213</v>
      </c>
      <c r="FN46" s="453">
        <v>382</v>
      </c>
      <c r="FO46" s="453">
        <v>913</v>
      </c>
      <c r="FP46" s="453">
        <v>16481</v>
      </c>
      <c r="FQ46" s="584"/>
      <c r="FR46" s="453">
        <v>11</v>
      </c>
      <c r="FS46" s="453">
        <v>200</v>
      </c>
      <c r="FT46" s="453">
        <v>12283</v>
      </c>
      <c r="FU46" s="453">
        <v>316</v>
      </c>
      <c r="FV46" s="453">
        <v>580</v>
      </c>
      <c r="FW46" s="453">
        <v>3511</v>
      </c>
      <c r="FX46" s="453">
        <v>55</v>
      </c>
      <c r="FY46" s="453">
        <v>133</v>
      </c>
      <c r="FZ46" s="453">
        <v>686</v>
      </c>
      <c r="GB46" s="22" t="s">
        <v>294</v>
      </c>
      <c r="GC46" s="453">
        <v>178</v>
      </c>
      <c r="GD46" s="453">
        <v>236</v>
      </c>
      <c r="GE46" s="453">
        <v>2074</v>
      </c>
      <c r="GF46" s="453">
        <v>10</v>
      </c>
      <c r="GG46" s="453">
        <v>442</v>
      </c>
      <c r="GH46" s="453">
        <v>220</v>
      </c>
      <c r="GI46" s="453" t="s">
        <v>191</v>
      </c>
      <c r="GJ46" s="453" t="s">
        <v>191</v>
      </c>
      <c r="GK46" s="453" t="s">
        <v>191</v>
      </c>
      <c r="GL46" s="584"/>
      <c r="GM46" s="453">
        <v>17</v>
      </c>
      <c r="GN46" s="453">
        <v>1318</v>
      </c>
      <c r="GO46" s="453">
        <v>13</v>
      </c>
      <c r="GP46" s="453">
        <v>1428</v>
      </c>
      <c r="GQ46" s="453" t="s">
        <v>191</v>
      </c>
      <c r="GR46" s="453" t="s">
        <v>191</v>
      </c>
      <c r="GS46" s="453">
        <v>208</v>
      </c>
      <c r="GT46" s="453">
        <v>15769</v>
      </c>
      <c r="GU46" s="453">
        <v>131</v>
      </c>
      <c r="GV46" s="453">
        <v>10409</v>
      </c>
      <c r="GW46" s="453">
        <v>77</v>
      </c>
      <c r="GX46" s="453">
        <v>5360</v>
      </c>
    </row>
    <row r="47" spans="1:206" ht="10.5" customHeight="1">
      <c r="A47" s="22" t="s">
        <v>295</v>
      </c>
      <c r="B47" s="453">
        <v>123208</v>
      </c>
      <c r="C47" s="453">
        <v>2096971</v>
      </c>
      <c r="D47" s="453">
        <v>44291</v>
      </c>
      <c r="E47" s="453">
        <v>1085452</v>
      </c>
      <c r="F47" s="453">
        <v>30130</v>
      </c>
      <c r="G47" s="453">
        <v>63568</v>
      </c>
      <c r="H47" s="453">
        <v>630767</v>
      </c>
      <c r="I47" s="453">
        <v>877</v>
      </c>
      <c r="J47" s="453">
        <v>12294</v>
      </c>
      <c r="K47" s="453">
        <v>349597</v>
      </c>
      <c r="L47" s="584"/>
      <c r="M47" s="453">
        <v>23515</v>
      </c>
      <c r="N47" s="453">
        <v>37868</v>
      </c>
      <c r="O47" s="453">
        <v>205997</v>
      </c>
      <c r="P47" s="453">
        <v>5738</v>
      </c>
      <c r="Q47" s="453">
        <v>13406</v>
      </c>
      <c r="R47" s="453">
        <v>75173</v>
      </c>
      <c r="S47" s="453">
        <v>11854</v>
      </c>
      <c r="T47" s="453">
        <v>14318</v>
      </c>
      <c r="U47" s="453">
        <v>93147</v>
      </c>
      <c r="W47" s="22" t="s">
        <v>295</v>
      </c>
      <c r="X47" s="453">
        <v>780</v>
      </c>
      <c r="Y47" s="453">
        <v>28677</v>
      </c>
      <c r="Z47" s="453">
        <v>15517</v>
      </c>
      <c r="AA47" s="453">
        <v>3</v>
      </c>
      <c r="AB47" s="453">
        <v>20</v>
      </c>
      <c r="AC47" s="453">
        <v>197</v>
      </c>
      <c r="AD47" s="453" t="s">
        <v>191</v>
      </c>
      <c r="AE47" s="453" t="s">
        <v>191</v>
      </c>
      <c r="AF47" s="453" t="s">
        <v>191</v>
      </c>
      <c r="AG47" s="453">
        <v>1178</v>
      </c>
      <c r="AH47" s="453">
        <v>22273</v>
      </c>
      <c r="AI47" s="584"/>
      <c r="AJ47" s="453" t="s">
        <v>191</v>
      </c>
      <c r="AK47" s="453" t="s">
        <v>191</v>
      </c>
      <c r="AL47" s="453">
        <v>54</v>
      </c>
      <c r="AM47" s="453">
        <v>7794</v>
      </c>
      <c r="AN47" s="453">
        <v>4</v>
      </c>
      <c r="AO47" s="453">
        <v>220</v>
      </c>
      <c r="AP47" s="453">
        <v>15</v>
      </c>
      <c r="AQ47" s="453">
        <v>1167</v>
      </c>
      <c r="AR47" s="453">
        <v>20</v>
      </c>
      <c r="AS47" s="453">
        <v>2323</v>
      </c>
      <c r="AU47" s="22" t="s">
        <v>295</v>
      </c>
      <c r="AV47" s="453">
        <v>1012</v>
      </c>
      <c r="AW47" s="453">
        <v>33663</v>
      </c>
      <c r="AX47" s="453">
        <v>296462</v>
      </c>
      <c r="AY47" s="453">
        <v>398</v>
      </c>
      <c r="AZ47" s="453">
        <v>13607</v>
      </c>
      <c r="BA47" s="453">
        <v>136226</v>
      </c>
      <c r="BB47" s="453">
        <v>614</v>
      </c>
      <c r="BC47" s="453">
        <v>20056</v>
      </c>
      <c r="BD47" s="453">
        <v>160235</v>
      </c>
      <c r="BE47" s="584"/>
      <c r="BF47" s="453" t="s">
        <v>525</v>
      </c>
      <c r="BG47" s="453" t="s">
        <v>525</v>
      </c>
      <c r="BH47" s="453" t="s">
        <v>525</v>
      </c>
      <c r="BI47" s="453">
        <v>19</v>
      </c>
      <c r="BJ47" s="453">
        <v>15197</v>
      </c>
      <c r="BK47" s="453">
        <v>8</v>
      </c>
      <c r="BL47" s="453">
        <v>7764</v>
      </c>
      <c r="BM47" s="453">
        <v>11</v>
      </c>
      <c r="BN47" s="453">
        <v>7433</v>
      </c>
      <c r="BO47" s="453">
        <v>1</v>
      </c>
      <c r="BP47" s="453">
        <v>350</v>
      </c>
      <c r="BQ47" s="453">
        <v>1</v>
      </c>
      <c r="BR47" s="453">
        <v>6</v>
      </c>
      <c r="BS47" s="453">
        <v>37</v>
      </c>
      <c r="BU47" s="22" t="s">
        <v>295</v>
      </c>
      <c r="BV47" s="453">
        <v>72401</v>
      </c>
      <c r="BW47" s="453">
        <v>870698</v>
      </c>
      <c r="BX47" s="453">
        <v>48730</v>
      </c>
      <c r="BY47" s="453">
        <v>92644</v>
      </c>
      <c r="BZ47" s="453">
        <v>681228</v>
      </c>
      <c r="CA47" s="453">
        <v>881</v>
      </c>
      <c r="CB47" s="453">
        <v>11285</v>
      </c>
      <c r="CC47" s="453">
        <v>296114</v>
      </c>
      <c r="CD47" s="453">
        <v>39737</v>
      </c>
      <c r="CE47" s="584"/>
      <c r="CF47" s="453">
        <v>64329</v>
      </c>
      <c r="CG47" s="453">
        <v>315005</v>
      </c>
      <c r="CH47" s="453">
        <v>8112</v>
      </c>
      <c r="CI47" s="453">
        <v>17030</v>
      </c>
      <c r="CJ47" s="453">
        <v>70109</v>
      </c>
      <c r="CK47" s="453">
        <v>8140</v>
      </c>
      <c r="CL47" s="453">
        <v>15172</v>
      </c>
      <c r="CM47" s="453">
        <v>98398</v>
      </c>
      <c r="CN47" s="453">
        <v>157</v>
      </c>
      <c r="CO47" s="453">
        <v>1303</v>
      </c>
      <c r="CP47" s="453">
        <v>43363</v>
      </c>
      <c r="CR47" s="22" t="s">
        <v>295</v>
      </c>
      <c r="CS47" s="453">
        <v>7107</v>
      </c>
      <c r="CT47" s="453">
        <v>12342</v>
      </c>
      <c r="CU47" s="453">
        <v>49026</v>
      </c>
      <c r="CV47" s="453">
        <v>876</v>
      </c>
      <c r="CW47" s="453">
        <v>1527</v>
      </c>
      <c r="CX47" s="453">
        <v>6009</v>
      </c>
      <c r="CY47" s="453">
        <v>21680</v>
      </c>
      <c r="CZ47" s="453">
        <v>29431</v>
      </c>
      <c r="DA47" s="453">
        <v>119844</v>
      </c>
      <c r="DB47" s="584"/>
      <c r="DC47" s="453">
        <v>4613</v>
      </c>
      <c r="DD47" s="453">
        <v>7484</v>
      </c>
      <c r="DE47" s="453">
        <v>19421</v>
      </c>
      <c r="DF47" s="453">
        <v>790</v>
      </c>
      <c r="DG47" s="453">
        <v>27528</v>
      </c>
      <c r="DH47" s="453">
        <v>10984</v>
      </c>
      <c r="DI47" s="453">
        <v>119</v>
      </c>
      <c r="DJ47" s="453">
        <v>2226</v>
      </c>
      <c r="DK47" s="453">
        <v>853</v>
      </c>
      <c r="DM47" s="22" t="s">
        <v>295</v>
      </c>
      <c r="DN47" s="453">
        <v>31</v>
      </c>
      <c r="DO47" s="453">
        <v>175</v>
      </c>
      <c r="DP47" s="453">
        <v>1273</v>
      </c>
      <c r="DQ47" s="453">
        <v>3</v>
      </c>
      <c r="DR47" s="453">
        <v>18</v>
      </c>
      <c r="DS47" s="453">
        <v>138</v>
      </c>
      <c r="DT47" s="453" t="s">
        <v>191</v>
      </c>
      <c r="DU47" s="453" t="s">
        <v>191</v>
      </c>
      <c r="DV47" s="453" t="s">
        <v>191</v>
      </c>
      <c r="DW47" s="453">
        <v>1741</v>
      </c>
      <c r="DX47" s="584"/>
      <c r="DY47" s="453">
        <v>10043</v>
      </c>
      <c r="DZ47" s="453" t="s">
        <v>191</v>
      </c>
      <c r="EA47" s="453" t="s">
        <v>191</v>
      </c>
      <c r="EB47" s="453">
        <v>82</v>
      </c>
      <c r="EC47" s="453">
        <v>6519</v>
      </c>
      <c r="ED47" s="453">
        <v>5</v>
      </c>
      <c r="EE47" s="453">
        <v>162</v>
      </c>
      <c r="EF47" s="453">
        <v>20</v>
      </c>
      <c r="EG47" s="453">
        <v>1502</v>
      </c>
      <c r="EH47" s="453">
        <v>14</v>
      </c>
      <c r="EI47" s="453">
        <v>909</v>
      </c>
      <c r="EK47" s="22" t="s">
        <v>295</v>
      </c>
      <c r="EL47" s="453">
        <v>9</v>
      </c>
      <c r="EM47" s="453">
        <v>7084</v>
      </c>
      <c r="EN47" s="453">
        <v>89</v>
      </c>
      <c r="EO47" s="453">
        <v>31150</v>
      </c>
      <c r="EP47" s="453">
        <v>4021</v>
      </c>
      <c r="EQ47" s="453">
        <v>10156</v>
      </c>
      <c r="ER47" s="453">
        <v>101562</v>
      </c>
      <c r="ES47" s="453">
        <v>140</v>
      </c>
      <c r="ET47" s="453">
        <v>2076</v>
      </c>
      <c r="EU47" s="584"/>
      <c r="EV47" s="453">
        <v>55847</v>
      </c>
      <c r="EW47" s="453">
        <v>3555</v>
      </c>
      <c r="EX47" s="453">
        <v>7316</v>
      </c>
      <c r="EY47" s="453">
        <v>41069</v>
      </c>
      <c r="EZ47" s="453">
        <v>326</v>
      </c>
      <c r="FA47" s="453">
        <v>764</v>
      </c>
      <c r="FB47" s="453">
        <v>4646</v>
      </c>
      <c r="FC47" s="453">
        <v>1887</v>
      </c>
      <c r="FD47" s="453">
        <v>2649</v>
      </c>
      <c r="FE47" s="453">
        <v>19652</v>
      </c>
      <c r="FG47" s="22" t="s">
        <v>295</v>
      </c>
      <c r="FH47" s="453">
        <v>130</v>
      </c>
      <c r="FI47" s="453">
        <v>5437</v>
      </c>
      <c r="FJ47" s="453">
        <v>2325</v>
      </c>
      <c r="FK47" s="453">
        <v>3</v>
      </c>
      <c r="FL47" s="453">
        <v>18</v>
      </c>
      <c r="FM47" s="453">
        <v>147</v>
      </c>
      <c r="FN47" s="453">
        <v>390</v>
      </c>
      <c r="FO47" s="453">
        <v>855</v>
      </c>
      <c r="FP47" s="453">
        <v>12192</v>
      </c>
      <c r="FQ47" s="584"/>
      <c r="FR47" s="453">
        <v>16</v>
      </c>
      <c r="FS47" s="453">
        <v>240</v>
      </c>
      <c r="FT47" s="453">
        <v>8540</v>
      </c>
      <c r="FU47" s="453">
        <v>318</v>
      </c>
      <c r="FV47" s="453">
        <v>505</v>
      </c>
      <c r="FW47" s="453">
        <v>3116</v>
      </c>
      <c r="FX47" s="453">
        <v>56</v>
      </c>
      <c r="FY47" s="453">
        <v>110</v>
      </c>
      <c r="FZ47" s="453">
        <v>536</v>
      </c>
      <c r="GB47" s="22" t="s">
        <v>295</v>
      </c>
      <c r="GC47" s="453">
        <v>173</v>
      </c>
      <c r="GD47" s="453">
        <v>227</v>
      </c>
      <c r="GE47" s="453">
        <v>1428</v>
      </c>
      <c r="GF47" s="453">
        <v>15</v>
      </c>
      <c r="GG47" s="453">
        <v>559</v>
      </c>
      <c r="GH47" s="453">
        <v>273</v>
      </c>
      <c r="GI47" s="453" t="s">
        <v>191</v>
      </c>
      <c r="GJ47" s="453" t="s">
        <v>191</v>
      </c>
      <c r="GK47" s="453" t="s">
        <v>191</v>
      </c>
      <c r="GL47" s="584"/>
      <c r="GM47" s="453">
        <v>22</v>
      </c>
      <c r="GN47" s="453">
        <v>1517</v>
      </c>
      <c r="GO47" s="453">
        <v>20</v>
      </c>
      <c r="GP47" s="453">
        <v>1724</v>
      </c>
      <c r="GQ47" s="453" t="s">
        <v>191</v>
      </c>
      <c r="GR47" s="453" t="s">
        <v>191</v>
      </c>
      <c r="GS47" s="453">
        <v>256</v>
      </c>
      <c r="GT47" s="453">
        <v>23838</v>
      </c>
      <c r="GU47" s="453">
        <v>167</v>
      </c>
      <c r="GV47" s="453">
        <v>16212</v>
      </c>
      <c r="GW47" s="453">
        <v>89</v>
      </c>
      <c r="GX47" s="453">
        <v>7626</v>
      </c>
    </row>
    <row r="48" spans="1:206" ht="10.5" customHeight="1">
      <c r="A48" s="22" t="s">
        <v>296</v>
      </c>
      <c r="B48" s="453">
        <v>133189</v>
      </c>
      <c r="C48" s="453">
        <v>2148901</v>
      </c>
      <c r="D48" s="453">
        <v>47814</v>
      </c>
      <c r="E48" s="453">
        <v>1070395</v>
      </c>
      <c r="F48" s="453">
        <v>32262</v>
      </c>
      <c r="G48" s="453">
        <v>67033</v>
      </c>
      <c r="H48" s="453">
        <v>626798</v>
      </c>
      <c r="I48" s="453">
        <v>867</v>
      </c>
      <c r="J48" s="453">
        <v>11462</v>
      </c>
      <c r="K48" s="453">
        <v>319293</v>
      </c>
      <c r="L48" s="584"/>
      <c r="M48" s="453">
        <v>25488</v>
      </c>
      <c r="N48" s="453">
        <v>41558</v>
      </c>
      <c r="O48" s="453">
        <v>230010</v>
      </c>
      <c r="P48" s="453">
        <v>5907</v>
      </c>
      <c r="Q48" s="453">
        <v>14013</v>
      </c>
      <c r="R48" s="453">
        <v>77496</v>
      </c>
      <c r="S48" s="453">
        <v>13069</v>
      </c>
      <c r="T48" s="453">
        <v>16018</v>
      </c>
      <c r="U48" s="453">
        <v>108681</v>
      </c>
      <c r="W48" s="22" t="s">
        <v>296</v>
      </c>
      <c r="X48" s="453">
        <v>766</v>
      </c>
      <c r="Y48" s="453">
        <v>26555</v>
      </c>
      <c r="Z48" s="453">
        <v>14491</v>
      </c>
      <c r="AA48" s="453">
        <v>3</v>
      </c>
      <c r="AB48" s="453">
        <v>20</v>
      </c>
      <c r="AC48" s="453">
        <v>193</v>
      </c>
      <c r="AD48" s="453" t="s">
        <v>191</v>
      </c>
      <c r="AE48" s="453" t="s">
        <v>191</v>
      </c>
      <c r="AF48" s="453" t="s">
        <v>191</v>
      </c>
      <c r="AG48" s="453">
        <v>1350</v>
      </c>
      <c r="AH48" s="453">
        <v>10406</v>
      </c>
      <c r="AI48" s="584"/>
      <c r="AJ48" s="453">
        <v>2</v>
      </c>
      <c r="AK48" s="453">
        <v>86</v>
      </c>
      <c r="AL48" s="453">
        <v>56</v>
      </c>
      <c r="AM48" s="453">
        <v>5877</v>
      </c>
      <c r="AN48" s="453">
        <v>4</v>
      </c>
      <c r="AO48" s="453">
        <v>121</v>
      </c>
      <c r="AP48" s="453">
        <v>5</v>
      </c>
      <c r="AQ48" s="453">
        <v>428</v>
      </c>
      <c r="AR48" s="453">
        <v>12</v>
      </c>
      <c r="AS48" s="453">
        <v>1252</v>
      </c>
      <c r="AU48" s="22" t="s">
        <v>296</v>
      </c>
      <c r="AV48" s="453">
        <v>1022</v>
      </c>
      <c r="AW48" s="453">
        <v>32529</v>
      </c>
      <c r="AX48" s="453">
        <v>282053</v>
      </c>
      <c r="AY48" s="453">
        <v>401</v>
      </c>
      <c r="AZ48" s="453">
        <v>12035</v>
      </c>
      <c r="BA48" s="453">
        <v>123827</v>
      </c>
      <c r="BB48" s="453">
        <v>621</v>
      </c>
      <c r="BC48" s="453">
        <v>20494</v>
      </c>
      <c r="BD48" s="453">
        <v>158226</v>
      </c>
      <c r="BE48" s="584"/>
      <c r="BF48" s="453" t="s">
        <v>525</v>
      </c>
      <c r="BG48" s="453" t="s">
        <v>525</v>
      </c>
      <c r="BH48" s="453" t="s">
        <v>525</v>
      </c>
      <c r="BI48" s="453">
        <v>28</v>
      </c>
      <c r="BJ48" s="453">
        <v>19175</v>
      </c>
      <c r="BK48" s="453">
        <v>8</v>
      </c>
      <c r="BL48" s="453">
        <v>5036</v>
      </c>
      <c r="BM48" s="453">
        <v>20</v>
      </c>
      <c r="BN48" s="453">
        <v>14139</v>
      </c>
      <c r="BO48" s="453" t="s">
        <v>191</v>
      </c>
      <c r="BP48" s="453" t="s">
        <v>191</v>
      </c>
      <c r="BQ48" s="453">
        <v>1</v>
      </c>
      <c r="BR48" s="453">
        <v>157</v>
      </c>
      <c r="BS48" s="453">
        <v>837</v>
      </c>
      <c r="BU48" s="22" t="s">
        <v>296</v>
      </c>
      <c r="BV48" s="453">
        <v>78751</v>
      </c>
      <c r="BW48" s="453">
        <v>918772</v>
      </c>
      <c r="BX48" s="453">
        <v>52760</v>
      </c>
      <c r="BY48" s="453">
        <v>101319</v>
      </c>
      <c r="BZ48" s="453">
        <v>699156</v>
      </c>
      <c r="CA48" s="453">
        <v>873</v>
      </c>
      <c r="CB48" s="453">
        <v>10812</v>
      </c>
      <c r="CC48" s="453">
        <v>272222</v>
      </c>
      <c r="CD48" s="453">
        <v>43216</v>
      </c>
      <c r="CE48" s="584"/>
      <c r="CF48" s="453">
        <v>71687</v>
      </c>
      <c r="CG48" s="453">
        <v>348277</v>
      </c>
      <c r="CH48" s="453">
        <v>8671</v>
      </c>
      <c r="CI48" s="453">
        <v>18820</v>
      </c>
      <c r="CJ48" s="453">
        <v>78657</v>
      </c>
      <c r="CK48" s="453">
        <v>8967</v>
      </c>
      <c r="CL48" s="453">
        <v>17373</v>
      </c>
      <c r="CM48" s="453">
        <v>110042</v>
      </c>
      <c r="CN48" s="453">
        <v>186</v>
      </c>
      <c r="CO48" s="453">
        <v>1261</v>
      </c>
      <c r="CP48" s="453">
        <v>46035</v>
      </c>
      <c r="CR48" s="22" t="s">
        <v>296</v>
      </c>
      <c r="CS48" s="453">
        <v>7839</v>
      </c>
      <c r="CT48" s="453">
        <v>14488</v>
      </c>
      <c r="CU48" s="453">
        <v>57751</v>
      </c>
      <c r="CV48" s="453">
        <v>942</v>
      </c>
      <c r="CW48" s="453">
        <v>1624</v>
      </c>
      <c r="CX48" s="453">
        <v>6257</v>
      </c>
      <c r="CY48" s="453">
        <v>23696</v>
      </c>
      <c r="CZ48" s="453">
        <v>33376</v>
      </c>
      <c r="DA48" s="453">
        <v>141254</v>
      </c>
      <c r="DB48" s="584"/>
      <c r="DC48" s="453">
        <v>5054</v>
      </c>
      <c r="DD48" s="453">
        <v>8603</v>
      </c>
      <c r="DE48" s="453">
        <v>22564</v>
      </c>
      <c r="DF48" s="453">
        <v>768</v>
      </c>
      <c r="DG48" s="453">
        <v>26483</v>
      </c>
      <c r="DH48" s="453">
        <v>10443</v>
      </c>
      <c r="DI48" s="453">
        <v>136</v>
      </c>
      <c r="DJ48" s="453">
        <v>2260</v>
      </c>
      <c r="DK48" s="453">
        <v>873</v>
      </c>
      <c r="DM48" s="22" t="s">
        <v>296</v>
      </c>
      <c r="DN48" s="453">
        <v>27</v>
      </c>
      <c r="DO48" s="453">
        <v>138</v>
      </c>
      <c r="DP48" s="453">
        <v>987</v>
      </c>
      <c r="DQ48" s="453">
        <v>2</v>
      </c>
      <c r="DR48" s="453">
        <v>5</v>
      </c>
      <c r="DS48" s="453">
        <v>46</v>
      </c>
      <c r="DT48" s="453">
        <v>1</v>
      </c>
      <c r="DU48" s="453">
        <v>50</v>
      </c>
      <c r="DV48" s="453">
        <v>7</v>
      </c>
      <c r="DW48" s="453">
        <v>2014</v>
      </c>
      <c r="DX48" s="584"/>
      <c r="DY48" s="453">
        <v>11835</v>
      </c>
      <c r="DZ48" s="453" t="s">
        <v>191</v>
      </c>
      <c r="EA48" s="453" t="s">
        <v>191</v>
      </c>
      <c r="EB48" s="453">
        <v>78</v>
      </c>
      <c r="EC48" s="453">
        <v>6551</v>
      </c>
      <c r="ED48" s="453">
        <v>6</v>
      </c>
      <c r="EE48" s="453">
        <v>269</v>
      </c>
      <c r="EF48" s="453">
        <v>41</v>
      </c>
      <c r="EG48" s="453">
        <v>3159</v>
      </c>
      <c r="EH48" s="453">
        <v>6</v>
      </c>
      <c r="EI48" s="453">
        <v>448</v>
      </c>
      <c r="EK48" s="22" t="s">
        <v>296</v>
      </c>
      <c r="EL48" s="453">
        <v>12</v>
      </c>
      <c r="EM48" s="453">
        <v>6163</v>
      </c>
      <c r="EN48" s="453">
        <v>110</v>
      </c>
      <c r="EO48" s="453">
        <v>38500</v>
      </c>
      <c r="EP48" s="453">
        <v>4097</v>
      </c>
      <c r="EQ48" s="453">
        <v>11069</v>
      </c>
      <c r="ER48" s="453">
        <v>114570</v>
      </c>
      <c r="ES48" s="453">
        <v>146</v>
      </c>
      <c r="ET48" s="453">
        <v>2531</v>
      </c>
      <c r="EU48" s="584"/>
      <c r="EV48" s="453">
        <v>65598</v>
      </c>
      <c r="EW48" s="453">
        <v>3614</v>
      </c>
      <c r="EX48" s="453">
        <v>7680</v>
      </c>
      <c r="EY48" s="453">
        <v>43919</v>
      </c>
      <c r="EZ48" s="453">
        <v>337</v>
      </c>
      <c r="FA48" s="453">
        <v>858</v>
      </c>
      <c r="FB48" s="453">
        <v>5053</v>
      </c>
      <c r="FC48" s="453">
        <v>1918</v>
      </c>
      <c r="FD48" s="453">
        <v>2830</v>
      </c>
      <c r="FE48" s="453">
        <v>21292</v>
      </c>
      <c r="FG48" s="22" t="s">
        <v>296</v>
      </c>
      <c r="FH48" s="453">
        <v>141</v>
      </c>
      <c r="FI48" s="453">
        <v>6570</v>
      </c>
      <c r="FJ48" s="453">
        <v>2773</v>
      </c>
      <c r="FK48" s="453">
        <v>3</v>
      </c>
      <c r="FL48" s="453">
        <v>22</v>
      </c>
      <c r="FM48" s="453">
        <v>171</v>
      </c>
      <c r="FN48" s="453">
        <v>386</v>
      </c>
      <c r="FO48" s="453">
        <v>945</v>
      </c>
      <c r="FP48" s="453">
        <v>14377</v>
      </c>
      <c r="FQ48" s="584"/>
      <c r="FR48" s="453">
        <v>13</v>
      </c>
      <c r="FS48" s="453">
        <v>230</v>
      </c>
      <c r="FT48" s="453">
        <v>10489</v>
      </c>
      <c r="FU48" s="453">
        <v>320</v>
      </c>
      <c r="FV48" s="453">
        <v>606</v>
      </c>
      <c r="FW48" s="453">
        <v>3343</v>
      </c>
      <c r="FX48" s="453">
        <v>53</v>
      </c>
      <c r="FY48" s="453">
        <v>109</v>
      </c>
      <c r="FZ48" s="453">
        <v>545</v>
      </c>
      <c r="GB48" s="22" t="s">
        <v>296</v>
      </c>
      <c r="GC48" s="453">
        <v>182</v>
      </c>
      <c r="GD48" s="453">
        <v>260</v>
      </c>
      <c r="GE48" s="453">
        <v>1988</v>
      </c>
      <c r="GF48" s="453">
        <v>10</v>
      </c>
      <c r="GG48" s="453">
        <v>555</v>
      </c>
      <c r="GH48" s="453">
        <v>314</v>
      </c>
      <c r="GI48" s="453" t="s">
        <v>191</v>
      </c>
      <c r="GJ48" s="453" t="s">
        <v>191</v>
      </c>
      <c r="GK48" s="453" t="s">
        <v>191</v>
      </c>
      <c r="GL48" s="584"/>
      <c r="GM48" s="453">
        <v>26</v>
      </c>
      <c r="GN48" s="453">
        <v>2676</v>
      </c>
      <c r="GO48" s="453">
        <v>12</v>
      </c>
      <c r="GP48" s="453">
        <v>1573</v>
      </c>
      <c r="GQ48" s="453" t="s">
        <v>191</v>
      </c>
      <c r="GR48" s="453" t="s">
        <v>191</v>
      </c>
      <c r="GS48" s="453">
        <v>246</v>
      </c>
      <c r="GT48" s="453">
        <v>22353</v>
      </c>
      <c r="GU48" s="453">
        <v>170</v>
      </c>
      <c r="GV48" s="453">
        <v>15493</v>
      </c>
      <c r="GW48" s="453">
        <v>76</v>
      </c>
      <c r="GX48" s="453">
        <v>6860</v>
      </c>
    </row>
    <row r="49" spans="1:206" ht="10.5" customHeight="1">
      <c r="A49" s="18"/>
      <c r="B49" s="453"/>
      <c r="C49" s="453"/>
      <c r="D49" s="453"/>
      <c r="E49" s="453"/>
      <c r="F49" s="453"/>
      <c r="G49" s="453"/>
      <c r="H49" s="453"/>
      <c r="I49" s="453"/>
      <c r="J49" s="453"/>
      <c r="K49" s="453"/>
      <c r="L49" s="584"/>
      <c r="M49" s="453"/>
      <c r="N49" s="453"/>
      <c r="O49" s="453"/>
      <c r="P49" s="453"/>
      <c r="Q49" s="453"/>
      <c r="R49" s="453"/>
      <c r="S49" s="453"/>
      <c r="T49" s="453"/>
      <c r="U49" s="453"/>
      <c r="W49" s="18"/>
      <c r="X49" s="453"/>
      <c r="Y49" s="453"/>
      <c r="Z49" s="453"/>
      <c r="AA49" s="453"/>
      <c r="AB49" s="453"/>
      <c r="AC49" s="453"/>
      <c r="AD49" s="453"/>
      <c r="AE49" s="453"/>
      <c r="AF49" s="453"/>
      <c r="AG49" s="453"/>
      <c r="AH49" s="453"/>
      <c r="AI49" s="584"/>
      <c r="AJ49" s="453"/>
      <c r="AK49" s="453"/>
      <c r="AL49" s="453"/>
      <c r="AM49" s="453"/>
      <c r="AN49" s="453"/>
      <c r="AO49" s="453"/>
      <c r="AP49" s="453"/>
      <c r="AQ49" s="453"/>
      <c r="AR49" s="453"/>
      <c r="AS49" s="453"/>
      <c r="AU49" s="18"/>
      <c r="AV49" s="453"/>
      <c r="AW49" s="453"/>
      <c r="AX49" s="453"/>
      <c r="AY49" s="453"/>
      <c r="AZ49" s="453"/>
      <c r="BA49" s="453"/>
      <c r="BB49" s="453"/>
      <c r="BC49" s="453"/>
      <c r="BD49" s="453"/>
      <c r="BE49" s="584"/>
      <c r="BF49" s="453"/>
      <c r="BG49" s="453"/>
      <c r="BH49" s="453"/>
      <c r="BI49" s="453"/>
      <c r="BJ49" s="453"/>
      <c r="BK49" s="453"/>
      <c r="BL49" s="453"/>
      <c r="BM49" s="453"/>
      <c r="BN49" s="453"/>
      <c r="BO49" s="453"/>
      <c r="BP49" s="453"/>
      <c r="BQ49" s="453"/>
      <c r="BR49" s="453"/>
      <c r="BS49" s="453"/>
      <c r="BU49" s="18"/>
      <c r="BV49" s="453"/>
      <c r="BW49" s="453"/>
      <c r="BX49" s="453"/>
      <c r="BY49" s="453"/>
      <c r="BZ49" s="453"/>
      <c r="CA49" s="453"/>
      <c r="CB49" s="453"/>
      <c r="CC49" s="453"/>
      <c r="CD49" s="453"/>
      <c r="CE49" s="584"/>
      <c r="CF49" s="453"/>
      <c r="CG49" s="453"/>
      <c r="CH49" s="453"/>
      <c r="CI49" s="453"/>
      <c r="CJ49" s="453"/>
      <c r="CK49" s="453"/>
      <c r="CL49" s="453"/>
      <c r="CM49" s="453"/>
      <c r="CN49" s="453"/>
      <c r="CO49" s="453"/>
      <c r="CP49" s="453"/>
      <c r="CR49" s="18"/>
      <c r="CS49" s="453"/>
      <c r="CT49" s="453"/>
      <c r="CU49" s="453"/>
      <c r="CV49" s="453"/>
      <c r="CW49" s="453"/>
      <c r="CX49" s="453"/>
      <c r="CY49" s="453"/>
      <c r="CZ49" s="453"/>
      <c r="DA49" s="453"/>
      <c r="DB49" s="584"/>
      <c r="DC49" s="453"/>
      <c r="DD49" s="453"/>
      <c r="DE49" s="453"/>
      <c r="DF49" s="453"/>
      <c r="DG49" s="453"/>
      <c r="DH49" s="453"/>
      <c r="DI49" s="453"/>
      <c r="DJ49" s="453"/>
      <c r="DK49" s="453"/>
      <c r="DM49" s="18"/>
      <c r="DN49" s="453"/>
      <c r="DO49" s="453"/>
      <c r="DP49" s="453"/>
      <c r="DQ49" s="453"/>
      <c r="DR49" s="453"/>
      <c r="DS49" s="453"/>
      <c r="DT49" s="453"/>
      <c r="DU49" s="453"/>
      <c r="DV49" s="453"/>
      <c r="DW49" s="453"/>
      <c r="DX49" s="584"/>
      <c r="DY49" s="453"/>
      <c r="DZ49" s="453"/>
      <c r="EA49" s="453"/>
      <c r="EB49" s="453"/>
      <c r="EC49" s="453"/>
      <c r="ED49" s="453"/>
      <c r="EE49" s="453"/>
      <c r="EF49" s="453"/>
      <c r="EG49" s="453"/>
      <c r="EH49" s="453"/>
      <c r="EI49" s="453"/>
      <c r="EK49" s="18"/>
      <c r="EL49" s="453"/>
      <c r="EM49" s="453"/>
      <c r="EN49" s="453"/>
      <c r="EO49" s="453"/>
      <c r="EP49" s="453"/>
      <c r="EQ49" s="453"/>
      <c r="ER49" s="453"/>
      <c r="ES49" s="453"/>
      <c r="ET49" s="453"/>
      <c r="EU49" s="584"/>
      <c r="EV49" s="453"/>
      <c r="EW49" s="453"/>
      <c r="EX49" s="453"/>
      <c r="EY49" s="453"/>
      <c r="EZ49" s="453"/>
      <c r="FA49" s="453"/>
      <c r="FB49" s="453"/>
      <c r="FC49" s="453"/>
      <c r="FD49" s="453"/>
      <c r="FE49" s="453"/>
      <c r="FG49" s="18"/>
      <c r="FH49" s="453"/>
      <c r="FI49" s="453"/>
      <c r="FJ49" s="453"/>
      <c r="FK49" s="453"/>
      <c r="FL49" s="453"/>
      <c r="FM49" s="453"/>
      <c r="FN49" s="453"/>
      <c r="FO49" s="453"/>
      <c r="FP49" s="453"/>
      <c r="FQ49" s="584"/>
      <c r="FR49" s="453"/>
      <c r="FS49" s="453"/>
      <c r="FT49" s="453"/>
      <c r="FU49" s="453"/>
      <c r="FV49" s="453"/>
      <c r="FW49" s="453"/>
      <c r="FX49" s="453"/>
      <c r="FY49" s="453"/>
      <c r="FZ49" s="453"/>
      <c r="GB49" s="18"/>
      <c r="GC49" s="453"/>
      <c r="GD49" s="453"/>
      <c r="GE49" s="453"/>
      <c r="GF49" s="453"/>
      <c r="GG49" s="453"/>
      <c r="GH49" s="453"/>
      <c r="GI49" s="453"/>
      <c r="GJ49" s="453"/>
      <c r="GK49" s="453"/>
      <c r="GL49" s="584"/>
      <c r="GM49" s="453"/>
      <c r="GN49" s="453"/>
      <c r="GO49" s="453"/>
      <c r="GP49" s="453"/>
      <c r="GQ49" s="453"/>
      <c r="GR49" s="453"/>
      <c r="GS49" s="453"/>
      <c r="GT49" s="453"/>
      <c r="GU49" s="453"/>
      <c r="GV49" s="453"/>
      <c r="GW49" s="453"/>
      <c r="GX49" s="453"/>
    </row>
    <row r="50" spans="1:206" ht="10.5" customHeight="1">
      <c r="A50" s="22" t="s">
        <v>387</v>
      </c>
      <c r="B50" s="453">
        <v>131863</v>
      </c>
      <c r="C50" s="453">
        <v>2064233</v>
      </c>
      <c r="D50" s="453">
        <v>48358</v>
      </c>
      <c r="E50" s="453">
        <v>1097966</v>
      </c>
      <c r="F50" s="453">
        <v>32412</v>
      </c>
      <c r="G50" s="453">
        <v>65973</v>
      </c>
      <c r="H50" s="453">
        <v>626393</v>
      </c>
      <c r="I50" s="453">
        <v>854</v>
      </c>
      <c r="J50" s="453">
        <v>11287</v>
      </c>
      <c r="K50" s="453">
        <v>330439</v>
      </c>
      <c r="L50" s="584"/>
      <c r="M50" s="453">
        <v>25824</v>
      </c>
      <c r="N50" s="453">
        <v>41143</v>
      </c>
      <c r="O50" s="453">
        <v>224463</v>
      </c>
      <c r="P50" s="453">
        <v>5734</v>
      </c>
      <c r="Q50" s="453">
        <v>13543</v>
      </c>
      <c r="R50" s="453">
        <v>71490</v>
      </c>
      <c r="S50" s="453">
        <v>13312</v>
      </c>
      <c r="T50" s="453">
        <v>16029</v>
      </c>
      <c r="U50" s="453">
        <v>103345</v>
      </c>
      <c r="W50" s="22" t="s">
        <v>387</v>
      </c>
      <c r="X50" s="453">
        <v>760</v>
      </c>
      <c r="Y50" s="453">
        <v>25932</v>
      </c>
      <c r="Z50" s="453">
        <v>13993</v>
      </c>
      <c r="AA50" s="453">
        <v>7</v>
      </c>
      <c r="AB50" s="453">
        <v>35</v>
      </c>
      <c r="AC50" s="453">
        <v>320</v>
      </c>
      <c r="AD50" s="453" t="s">
        <v>191</v>
      </c>
      <c r="AE50" s="453" t="s">
        <v>191</v>
      </c>
      <c r="AF50" s="453" t="s">
        <v>191</v>
      </c>
      <c r="AG50" s="453">
        <v>1427</v>
      </c>
      <c r="AH50" s="453">
        <v>9935</v>
      </c>
      <c r="AI50" s="584"/>
      <c r="AJ50" s="453">
        <v>1</v>
      </c>
      <c r="AK50" s="453">
        <v>15</v>
      </c>
      <c r="AL50" s="453">
        <v>53</v>
      </c>
      <c r="AM50" s="453">
        <v>5189</v>
      </c>
      <c r="AN50" s="453">
        <v>5</v>
      </c>
      <c r="AO50" s="453">
        <v>127</v>
      </c>
      <c r="AP50" s="453">
        <v>3</v>
      </c>
      <c r="AQ50" s="453">
        <v>212</v>
      </c>
      <c r="AR50" s="453">
        <v>5</v>
      </c>
      <c r="AS50" s="453">
        <v>133</v>
      </c>
      <c r="AU50" s="22" t="s">
        <v>387</v>
      </c>
      <c r="AV50" s="453">
        <v>1114</v>
      </c>
      <c r="AW50" s="453">
        <v>36385</v>
      </c>
      <c r="AX50" s="453">
        <v>324187</v>
      </c>
      <c r="AY50" s="453">
        <v>439</v>
      </c>
      <c r="AZ50" s="453">
        <v>14170</v>
      </c>
      <c r="BA50" s="453">
        <v>155670</v>
      </c>
      <c r="BB50" s="453">
        <v>675</v>
      </c>
      <c r="BC50" s="453">
        <v>22215</v>
      </c>
      <c r="BD50" s="453">
        <v>168517</v>
      </c>
      <c r="BE50" s="584"/>
      <c r="BF50" s="453" t="s">
        <v>525</v>
      </c>
      <c r="BG50" s="453" t="s">
        <v>525</v>
      </c>
      <c r="BH50" s="453" t="s">
        <v>525</v>
      </c>
      <c r="BI50" s="453">
        <v>17</v>
      </c>
      <c r="BJ50" s="453">
        <v>13161</v>
      </c>
      <c r="BK50" s="453">
        <v>4</v>
      </c>
      <c r="BL50" s="453">
        <v>3840</v>
      </c>
      <c r="BM50" s="453">
        <v>13</v>
      </c>
      <c r="BN50" s="453">
        <v>9321</v>
      </c>
      <c r="BO50" s="453">
        <v>1</v>
      </c>
      <c r="BP50" s="453">
        <v>350</v>
      </c>
      <c r="BQ50" s="453">
        <v>1</v>
      </c>
      <c r="BR50" s="453">
        <v>278</v>
      </c>
      <c r="BS50" s="453">
        <v>606</v>
      </c>
      <c r="BU50" s="22" t="s">
        <v>387</v>
      </c>
      <c r="BV50" s="453">
        <v>77210</v>
      </c>
      <c r="BW50" s="453">
        <v>838496</v>
      </c>
      <c r="BX50" s="453">
        <v>51682</v>
      </c>
      <c r="BY50" s="453">
        <v>94426</v>
      </c>
      <c r="BZ50" s="453">
        <v>645622</v>
      </c>
      <c r="CA50" s="453">
        <v>762</v>
      </c>
      <c r="CB50" s="453">
        <v>9964</v>
      </c>
      <c r="CC50" s="453">
        <v>239606</v>
      </c>
      <c r="CD50" s="453">
        <v>42731</v>
      </c>
      <c r="CE50" s="584"/>
      <c r="CF50" s="453">
        <v>67233</v>
      </c>
      <c r="CG50" s="453">
        <v>336981</v>
      </c>
      <c r="CH50" s="453">
        <v>8189</v>
      </c>
      <c r="CI50" s="453">
        <v>17229</v>
      </c>
      <c r="CJ50" s="453">
        <v>69035</v>
      </c>
      <c r="CK50" s="453">
        <v>8336</v>
      </c>
      <c r="CL50" s="453">
        <v>14872</v>
      </c>
      <c r="CM50" s="453">
        <v>96798</v>
      </c>
      <c r="CN50" s="453">
        <v>137</v>
      </c>
      <c r="CO50" s="453">
        <v>1044</v>
      </c>
      <c r="CP50" s="453">
        <v>37394</v>
      </c>
      <c r="CR50" s="22" t="s">
        <v>387</v>
      </c>
      <c r="CS50" s="453">
        <v>7301</v>
      </c>
      <c r="CT50" s="453">
        <v>12248</v>
      </c>
      <c r="CU50" s="453">
        <v>53009</v>
      </c>
      <c r="CV50" s="453">
        <v>898</v>
      </c>
      <c r="CW50" s="453">
        <v>1580</v>
      </c>
      <c r="CX50" s="453">
        <v>6396</v>
      </c>
      <c r="CY50" s="453">
        <v>23209</v>
      </c>
      <c r="CZ50" s="453">
        <v>30931</v>
      </c>
      <c r="DA50" s="453">
        <v>127943</v>
      </c>
      <c r="DB50" s="584"/>
      <c r="DC50" s="453">
        <v>4559</v>
      </c>
      <c r="DD50" s="453">
        <v>7196</v>
      </c>
      <c r="DE50" s="453">
        <v>19204</v>
      </c>
      <c r="DF50" s="453">
        <v>687</v>
      </c>
      <c r="DG50" s="453">
        <v>24559</v>
      </c>
      <c r="DH50" s="453">
        <v>9795</v>
      </c>
      <c r="DI50" s="453">
        <v>103</v>
      </c>
      <c r="DJ50" s="453">
        <v>1849</v>
      </c>
      <c r="DK50" s="453">
        <v>719</v>
      </c>
      <c r="DM50" s="22" t="s">
        <v>387</v>
      </c>
      <c r="DN50" s="453">
        <v>28</v>
      </c>
      <c r="DO50" s="453">
        <v>169</v>
      </c>
      <c r="DP50" s="453">
        <v>1199</v>
      </c>
      <c r="DQ50" s="453">
        <v>4</v>
      </c>
      <c r="DR50" s="453">
        <v>27</v>
      </c>
      <c r="DS50" s="453">
        <v>204</v>
      </c>
      <c r="DT50" s="453" t="s">
        <v>191</v>
      </c>
      <c r="DU50" s="453" t="s">
        <v>191</v>
      </c>
      <c r="DV50" s="453" t="s">
        <v>191</v>
      </c>
      <c r="DW50" s="453">
        <v>2067</v>
      </c>
      <c r="DX50" s="584"/>
      <c r="DY50" s="453">
        <v>11519</v>
      </c>
      <c r="DZ50" s="453" t="s">
        <v>191</v>
      </c>
      <c r="EA50" s="453" t="s">
        <v>191</v>
      </c>
      <c r="EB50" s="453">
        <v>88</v>
      </c>
      <c r="EC50" s="453">
        <v>6026</v>
      </c>
      <c r="ED50" s="453">
        <v>12</v>
      </c>
      <c r="EE50" s="453">
        <v>455</v>
      </c>
      <c r="EF50" s="453">
        <v>20</v>
      </c>
      <c r="EG50" s="453">
        <v>1407</v>
      </c>
      <c r="EH50" s="453">
        <v>16</v>
      </c>
      <c r="EI50" s="453">
        <v>1020</v>
      </c>
      <c r="EK50" s="22" t="s">
        <v>387</v>
      </c>
      <c r="EL50" s="453">
        <v>14</v>
      </c>
      <c r="EM50" s="453">
        <v>7008</v>
      </c>
      <c r="EN50" s="453">
        <v>74</v>
      </c>
      <c r="EO50" s="453">
        <v>26500</v>
      </c>
      <c r="EP50" s="453">
        <v>3854</v>
      </c>
      <c r="EQ50" s="453">
        <v>9645</v>
      </c>
      <c r="ER50" s="453">
        <v>92530</v>
      </c>
      <c r="ES50" s="453">
        <v>121</v>
      </c>
      <c r="ET50" s="453">
        <v>2041</v>
      </c>
      <c r="EU50" s="584"/>
      <c r="EV50" s="453">
        <v>48440</v>
      </c>
      <c r="EW50" s="453">
        <v>3426</v>
      </c>
      <c r="EX50" s="453">
        <v>6879</v>
      </c>
      <c r="EY50" s="453">
        <v>40205</v>
      </c>
      <c r="EZ50" s="453">
        <v>307</v>
      </c>
      <c r="FA50" s="453">
        <v>725</v>
      </c>
      <c r="FB50" s="453">
        <v>3885</v>
      </c>
      <c r="FC50" s="453">
        <v>1851</v>
      </c>
      <c r="FD50" s="453">
        <v>2547</v>
      </c>
      <c r="FE50" s="453">
        <v>19721</v>
      </c>
      <c r="FG50" s="22" t="s">
        <v>387</v>
      </c>
      <c r="FH50" s="453">
        <v>116</v>
      </c>
      <c r="FI50" s="453">
        <v>5159</v>
      </c>
      <c r="FJ50" s="453">
        <v>2299</v>
      </c>
      <c r="FK50" s="453">
        <v>2</v>
      </c>
      <c r="FL50" s="453">
        <v>4</v>
      </c>
      <c r="FM50" s="453">
        <v>40</v>
      </c>
      <c r="FN50" s="453">
        <v>368</v>
      </c>
      <c r="FO50" s="453">
        <v>902</v>
      </c>
      <c r="FP50" s="453">
        <v>8702</v>
      </c>
      <c r="FQ50" s="584"/>
      <c r="FR50" s="453">
        <v>7</v>
      </c>
      <c r="FS50" s="453">
        <v>190</v>
      </c>
      <c r="FT50" s="453">
        <v>4793</v>
      </c>
      <c r="FU50" s="453">
        <v>311</v>
      </c>
      <c r="FV50" s="453">
        <v>589</v>
      </c>
      <c r="FW50" s="453">
        <v>3333</v>
      </c>
      <c r="FX50" s="453">
        <v>50</v>
      </c>
      <c r="FY50" s="453">
        <v>123</v>
      </c>
      <c r="FZ50" s="453">
        <v>576</v>
      </c>
      <c r="GB50" s="22" t="s">
        <v>387</v>
      </c>
      <c r="GC50" s="453">
        <v>181</v>
      </c>
      <c r="GD50" s="453">
        <v>240</v>
      </c>
      <c r="GE50" s="453">
        <v>1752</v>
      </c>
      <c r="GF50" s="453">
        <v>5</v>
      </c>
      <c r="GG50" s="453">
        <v>300</v>
      </c>
      <c r="GH50" s="453">
        <v>181</v>
      </c>
      <c r="GI50" s="453" t="s">
        <v>191</v>
      </c>
      <c r="GJ50" s="453" t="s">
        <v>191</v>
      </c>
      <c r="GK50" s="453" t="s">
        <v>191</v>
      </c>
      <c r="GL50" s="584"/>
      <c r="GM50" s="453">
        <v>28</v>
      </c>
      <c r="GN50" s="453">
        <v>1670</v>
      </c>
      <c r="GO50" s="453">
        <v>11</v>
      </c>
      <c r="GP50" s="453">
        <v>876</v>
      </c>
      <c r="GQ50" s="453" t="s">
        <v>191</v>
      </c>
      <c r="GR50" s="453" t="s">
        <v>191</v>
      </c>
      <c r="GS50" s="453">
        <v>241</v>
      </c>
      <c r="GT50" s="453">
        <v>17116</v>
      </c>
      <c r="GU50" s="453">
        <v>186</v>
      </c>
      <c r="GV50" s="453">
        <v>13466</v>
      </c>
      <c r="GW50" s="453">
        <v>55</v>
      </c>
      <c r="GX50" s="453">
        <v>3649</v>
      </c>
    </row>
    <row r="51" spans="1:206" ht="10.5" customHeight="1">
      <c r="A51" s="22" t="s">
        <v>297</v>
      </c>
      <c r="B51" s="453">
        <v>126763</v>
      </c>
      <c r="C51" s="453">
        <v>2019826</v>
      </c>
      <c r="D51" s="453">
        <v>45474</v>
      </c>
      <c r="E51" s="453">
        <v>1049263</v>
      </c>
      <c r="F51" s="453">
        <v>30948</v>
      </c>
      <c r="G51" s="453">
        <v>63280</v>
      </c>
      <c r="H51" s="453">
        <v>576157</v>
      </c>
      <c r="I51" s="453">
        <v>821</v>
      </c>
      <c r="J51" s="453">
        <v>9864</v>
      </c>
      <c r="K51" s="453">
        <v>286927</v>
      </c>
      <c r="L51" s="584"/>
      <c r="M51" s="453">
        <v>24224</v>
      </c>
      <c r="N51" s="453">
        <v>39310</v>
      </c>
      <c r="O51" s="453">
        <v>213846</v>
      </c>
      <c r="P51" s="453">
        <v>5903</v>
      </c>
      <c r="Q51" s="453">
        <v>14106</v>
      </c>
      <c r="R51" s="453">
        <v>75383</v>
      </c>
      <c r="S51" s="453">
        <v>12299</v>
      </c>
      <c r="T51" s="453">
        <v>14898</v>
      </c>
      <c r="U51" s="453">
        <v>97217</v>
      </c>
      <c r="W51" s="22" t="s">
        <v>297</v>
      </c>
      <c r="X51" s="453">
        <v>729</v>
      </c>
      <c r="Y51" s="453">
        <v>23343</v>
      </c>
      <c r="Z51" s="453">
        <v>12656</v>
      </c>
      <c r="AA51" s="453">
        <v>5</v>
      </c>
      <c r="AB51" s="453">
        <v>23</v>
      </c>
      <c r="AC51" s="453">
        <v>228</v>
      </c>
      <c r="AD51" s="453" t="s">
        <v>191</v>
      </c>
      <c r="AE51" s="453" t="s">
        <v>191</v>
      </c>
      <c r="AF51" s="453" t="s">
        <v>191</v>
      </c>
      <c r="AG51" s="453">
        <v>1090</v>
      </c>
      <c r="AH51" s="453">
        <v>12294</v>
      </c>
      <c r="AI51" s="584"/>
      <c r="AJ51" s="453">
        <v>1</v>
      </c>
      <c r="AK51" s="453">
        <v>103</v>
      </c>
      <c r="AL51" s="453">
        <v>38</v>
      </c>
      <c r="AM51" s="453">
        <v>3792</v>
      </c>
      <c r="AN51" s="453">
        <v>4</v>
      </c>
      <c r="AO51" s="453">
        <v>373</v>
      </c>
      <c r="AP51" s="453">
        <v>5</v>
      </c>
      <c r="AQ51" s="453">
        <v>459</v>
      </c>
      <c r="AR51" s="453">
        <v>7</v>
      </c>
      <c r="AS51" s="453">
        <v>478</v>
      </c>
      <c r="AU51" s="22" t="s">
        <v>297</v>
      </c>
      <c r="AV51" s="453">
        <v>1047</v>
      </c>
      <c r="AW51" s="453">
        <v>34348</v>
      </c>
      <c r="AX51" s="453">
        <v>325581</v>
      </c>
      <c r="AY51" s="453">
        <v>411</v>
      </c>
      <c r="AZ51" s="453">
        <v>13290</v>
      </c>
      <c r="BA51" s="453">
        <v>154707</v>
      </c>
      <c r="BB51" s="453">
        <v>636</v>
      </c>
      <c r="BC51" s="453">
        <v>21058</v>
      </c>
      <c r="BD51" s="453">
        <v>170874</v>
      </c>
      <c r="BE51" s="584"/>
      <c r="BF51" s="453" t="s">
        <v>525</v>
      </c>
      <c r="BG51" s="453" t="s">
        <v>525</v>
      </c>
      <c r="BH51" s="453" t="s">
        <v>525</v>
      </c>
      <c r="BI51" s="453">
        <v>25</v>
      </c>
      <c r="BJ51" s="453">
        <v>17646</v>
      </c>
      <c r="BK51" s="453">
        <v>2</v>
      </c>
      <c r="BL51" s="453">
        <v>1985</v>
      </c>
      <c r="BM51" s="453">
        <v>23</v>
      </c>
      <c r="BN51" s="453">
        <v>15661</v>
      </c>
      <c r="BO51" s="453">
        <v>4</v>
      </c>
      <c r="BP51" s="453">
        <v>1490</v>
      </c>
      <c r="BQ51" s="453">
        <v>1</v>
      </c>
      <c r="BR51" s="453">
        <v>274</v>
      </c>
      <c r="BS51" s="453">
        <v>789</v>
      </c>
      <c r="BU51" s="22" t="s">
        <v>297</v>
      </c>
      <c r="BV51" s="453">
        <v>74972</v>
      </c>
      <c r="BW51" s="453">
        <v>843388</v>
      </c>
      <c r="BX51" s="453">
        <v>50322</v>
      </c>
      <c r="BY51" s="453">
        <v>92553</v>
      </c>
      <c r="BZ51" s="453">
        <v>637601</v>
      </c>
      <c r="CA51" s="453">
        <v>782</v>
      </c>
      <c r="CB51" s="453">
        <v>9539</v>
      </c>
      <c r="CC51" s="453">
        <v>243213</v>
      </c>
      <c r="CD51" s="453">
        <v>41387</v>
      </c>
      <c r="CE51" s="584"/>
      <c r="CF51" s="453">
        <v>65562</v>
      </c>
      <c r="CG51" s="453">
        <v>321180</v>
      </c>
      <c r="CH51" s="453">
        <v>8153</v>
      </c>
      <c r="CI51" s="453">
        <v>17452</v>
      </c>
      <c r="CJ51" s="453">
        <v>73208</v>
      </c>
      <c r="CK51" s="453">
        <v>8014</v>
      </c>
      <c r="CL51" s="453">
        <v>14449</v>
      </c>
      <c r="CM51" s="453">
        <v>95451</v>
      </c>
      <c r="CN51" s="453">
        <v>131</v>
      </c>
      <c r="CO51" s="453">
        <v>1069</v>
      </c>
      <c r="CP51" s="453">
        <v>38824</v>
      </c>
      <c r="CR51" s="22" t="s">
        <v>297</v>
      </c>
      <c r="CS51" s="453">
        <v>6925</v>
      </c>
      <c r="CT51" s="453">
        <v>11751</v>
      </c>
      <c r="CU51" s="453">
        <v>49655</v>
      </c>
      <c r="CV51" s="453">
        <v>958</v>
      </c>
      <c r="CW51" s="453">
        <v>1629</v>
      </c>
      <c r="CX51" s="453">
        <v>6972</v>
      </c>
      <c r="CY51" s="453">
        <v>22888</v>
      </c>
      <c r="CZ51" s="453">
        <v>30624</v>
      </c>
      <c r="DA51" s="453">
        <v>128855</v>
      </c>
      <c r="DB51" s="584"/>
      <c r="DC51" s="453">
        <v>4467</v>
      </c>
      <c r="DD51" s="453">
        <v>7007</v>
      </c>
      <c r="DE51" s="453">
        <v>18620</v>
      </c>
      <c r="DF51" s="453">
        <v>703</v>
      </c>
      <c r="DG51" s="453">
        <v>23614</v>
      </c>
      <c r="DH51" s="453">
        <v>9484</v>
      </c>
      <c r="DI51" s="453">
        <v>94</v>
      </c>
      <c r="DJ51" s="453">
        <v>2073</v>
      </c>
      <c r="DK51" s="453">
        <v>801</v>
      </c>
      <c r="DM51" s="22" t="s">
        <v>297</v>
      </c>
      <c r="DN51" s="453">
        <v>26</v>
      </c>
      <c r="DO51" s="453">
        <v>152</v>
      </c>
      <c r="DP51" s="453">
        <v>1074</v>
      </c>
      <c r="DQ51" s="453">
        <v>4</v>
      </c>
      <c r="DR51" s="453">
        <v>16</v>
      </c>
      <c r="DS51" s="453">
        <v>125</v>
      </c>
      <c r="DT51" s="453" t="s">
        <v>191</v>
      </c>
      <c r="DU51" s="453" t="s">
        <v>191</v>
      </c>
      <c r="DV51" s="453" t="s">
        <v>191</v>
      </c>
      <c r="DW51" s="453">
        <v>1484</v>
      </c>
      <c r="DX51" s="584"/>
      <c r="DY51" s="453">
        <v>8526</v>
      </c>
      <c r="DZ51" s="453">
        <v>1</v>
      </c>
      <c r="EA51" s="453">
        <v>10</v>
      </c>
      <c r="EB51" s="453">
        <v>80</v>
      </c>
      <c r="EC51" s="453">
        <v>5780</v>
      </c>
      <c r="ED51" s="453">
        <v>12</v>
      </c>
      <c r="EE51" s="453">
        <v>414</v>
      </c>
      <c r="EF51" s="453">
        <v>27</v>
      </c>
      <c r="EG51" s="453">
        <v>2530</v>
      </c>
      <c r="EH51" s="453">
        <v>16</v>
      </c>
      <c r="EI51" s="453">
        <v>1115</v>
      </c>
      <c r="EK51" s="22" t="s">
        <v>297</v>
      </c>
      <c r="EL51" s="453">
        <v>18</v>
      </c>
      <c r="EM51" s="453">
        <v>11149</v>
      </c>
      <c r="EN51" s="453">
        <v>98</v>
      </c>
      <c r="EO51" s="453">
        <v>36850</v>
      </c>
      <c r="EP51" s="453">
        <v>3855</v>
      </c>
      <c r="EQ51" s="453">
        <v>9616</v>
      </c>
      <c r="ER51" s="453">
        <v>90414</v>
      </c>
      <c r="ES51" s="453">
        <v>126</v>
      </c>
      <c r="ET51" s="453">
        <v>1883</v>
      </c>
      <c r="EU51" s="584"/>
      <c r="EV51" s="453">
        <v>45434</v>
      </c>
      <c r="EW51" s="453">
        <v>3400</v>
      </c>
      <c r="EX51" s="453">
        <v>6905</v>
      </c>
      <c r="EY51" s="453">
        <v>40026</v>
      </c>
      <c r="EZ51" s="453">
        <v>329</v>
      </c>
      <c r="FA51" s="453">
        <v>828</v>
      </c>
      <c r="FB51" s="453">
        <v>4954</v>
      </c>
      <c r="FC51" s="453">
        <v>1849</v>
      </c>
      <c r="FD51" s="453">
        <v>2572</v>
      </c>
      <c r="FE51" s="453">
        <v>19251</v>
      </c>
      <c r="FG51" s="22" t="s">
        <v>297</v>
      </c>
      <c r="FH51" s="453">
        <v>122</v>
      </c>
      <c r="FI51" s="453">
        <v>5030</v>
      </c>
      <c r="FJ51" s="453">
        <v>2236</v>
      </c>
      <c r="FK51" s="453">
        <v>3</v>
      </c>
      <c r="FL51" s="453">
        <v>19</v>
      </c>
      <c r="FM51" s="453">
        <v>152</v>
      </c>
      <c r="FN51" s="453">
        <v>374</v>
      </c>
      <c r="FO51" s="453">
        <v>854</v>
      </c>
      <c r="FP51" s="453">
        <v>9082</v>
      </c>
      <c r="FQ51" s="584"/>
      <c r="FR51" s="453">
        <v>13</v>
      </c>
      <c r="FS51" s="453">
        <v>191</v>
      </c>
      <c r="FT51" s="453">
        <v>5610</v>
      </c>
      <c r="FU51" s="453">
        <v>309</v>
      </c>
      <c r="FV51" s="453">
        <v>525</v>
      </c>
      <c r="FW51" s="453">
        <v>2780</v>
      </c>
      <c r="FX51" s="453">
        <v>52</v>
      </c>
      <c r="FY51" s="453">
        <v>138</v>
      </c>
      <c r="FZ51" s="453">
        <v>692</v>
      </c>
      <c r="GB51" s="22" t="s">
        <v>297</v>
      </c>
      <c r="GC51" s="453">
        <v>178</v>
      </c>
      <c r="GD51" s="453">
        <v>234</v>
      </c>
      <c r="GE51" s="453">
        <v>1701</v>
      </c>
      <c r="GF51" s="453">
        <v>12</v>
      </c>
      <c r="GG51" s="453">
        <v>414</v>
      </c>
      <c r="GH51" s="453">
        <v>225</v>
      </c>
      <c r="GI51" s="453" t="s">
        <v>191</v>
      </c>
      <c r="GJ51" s="453" t="s">
        <v>191</v>
      </c>
      <c r="GK51" s="453" t="s">
        <v>191</v>
      </c>
      <c r="GL51" s="584"/>
      <c r="GM51" s="453">
        <v>31</v>
      </c>
      <c r="GN51" s="453">
        <v>1360</v>
      </c>
      <c r="GO51" s="453">
        <v>27</v>
      </c>
      <c r="GP51" s="453">
        <v>2755</v>
      </c>
      <c r="GQ51" s="453" t="s">
        <v>191</v>
      </c>
      <c r="GR51" s="453" t="s">
        <v>191</v>
      </c>
      <c r="GS51" s="453">
        <v>247</v>
      </c>
      <c r="GT51" s="453">
        <v>19056</v>
      </c>
      <c r="GU51" s="453">
        <v>165</v>
      </c>
      <c r="GV51" s="453">
        <v>11719</v>
      </c>
      <c r="GW51" s="453">
        <v>82</v>
      </c>
      <c r="GX51" s="453">
        <v>7337</v>
      </c>
    </row>
    <row r="52" spans="1:206" ht="10.5" customHeight="1">
      <c r="A52" s="22" t="s">
        <v>298</v>
      </c>
      <c r="B52" s="453">
        <v>135549</v>
      </c>
      <c r="C52" s="453">
        <v>2211958</v>
      </c>
      <c r="D52" s="453">
        <v>48828</v>
      </c>
      <c r="E52" s="453">
        <v>1153332</v>
      </c>
      <c r="F52" s="453">
        <v>33000</v>
      </c>
      <c r="G52" s="453">
        <v>70203</v>
      </c>
      <c r="H52" s="453">
        <v>671553</v>
      </c>
      <c r="I52" s="453">
        <v>867</v>
      </c>
      <c r="J52" s="453">
        <v>11198</v>
      </c>
      <c r="K52" s="453">
        <v>349169</v>
      </c>
      <c r="L52" s="584"/>
      <c r="M52" s="453">
        <v>25740</v>
      </c>
      <c r="N52" s="453">
        <v>43402</v>
      </c>
      <c r="O52" s="453">
        <v>237822</v>
      </c>
      <c r="P52" s="453">
        <v>6393</v>
      </c>
      <c r="Q52" s="453">
        <v>15603</v>
      </c>
      <c r="R52" s="453">
        <v>84562</v>
      </c>
      <c r="S52" s="453">
        <v>13311</v>
      </c>
      <c r="T52" s="453">
        <v>16453</v>
      </c>
      <c r="U52" s="453">
        <v>111378</v>
      </c>
      <c r="W52" s="22" t="s">
        <v>298</v>
      </c>
      <c r="X52" s="453">
        <v>782</v>
      </c>
      <c r="Y52" s="453">
        <v>27065</v>
      </c>
      <c r="Z52" s="453">
        <v>14498</v>
      </c>
      <c r="AA52" s="453">
        <v>5</v>
      </c>
      <c r="AB52" s="453">
        <v>23</v>
      </c>
      <c r="AC52" s="453">
        <v>226</v>
      </c>
      <c r="AD52" s="453" t="s">
        <v>191</v>
      </c>
      <c r="AE52" s="453" t="s">
        <v>191</v>
      </c>
      <c r="AF52" s="453" t="s">
        <v>191</v>
      </c>
      <c r="AG52" s="453">
        <v>1306</v>
      </c>
      <c r="AH52" s="453">
        <v>8766</v>
      </c>
      <c r="AI52" s="584"/>
      <c r="AJ52" s="453" t="s">
        <v>191</v>
      </c>
      <c r="AK52" s="453" t="s">
        <v>191</v>
      </c>
      <c r="AL52" s="453">
        <v>47</v>
      </c>
      <c r="AM52" s="453">
        <v>4685</v>
      </c>
      <c r="AN52" s="453">
        <v>1</v>
      </c>
      <c r="AO52" s="453">
        <v>55</v>
      </c>
      <c r="AP52" s="453">
        <v>8</v>
      </c>
      <c r="AQ52" s="453">
        <v>733</v>
      </c>
      <c r="AR52" s="453">
        <v>20</v>
      </c>
      <c r="AS52" s="453">
        <v>1324</v>
      </c>
      <c r="AU52" s="22" t="s">
        <v>298</v>
      </c>
      <c r="AV52" s="453">
        <v>1111</v>
      </c>
      <c r="AW52" s="453">
        <v>35881</v>
      </c>
      <c r="AX52" s="453">
        <v>326033</v>
      </c>
      <c r="AY52" s="453">
        <v>458</v>
      </c>
      <c r="AZ52" s="453">
        <v>14834</v>
      </c>
      <c r="BA52" s="453">
        <v>165216</v>
      </c>
      <c r="BB52" s="453">
        <v>653</v>
      </c>
      <c r="BC52" s="453">
        <v>21047</v>
      </c>
      <c r="BD52" s="453">
        <v>160817</v>
      </c>
      <c r="BE52" s="584"/>
      <c r="BF52" s="453" t="s">
        <v>525</v>
      </c>
      <c r="BG52" s="453" t="s">
        <v>525</v>
      </c>
      <c r="BH52" s="453" t="s">
        <v>525</v>
      </c>
      <c r="BI52" s="453">
        <v>19</v>
      </c>
      <c r="BJ52" s="453">
        <v>14081</v>
      </c>
      <c r="BK52" s="453">
        <v>4</v>
      </c>
      <c r="BL52" s="453">
        <v>2850</v>
      </c>
      <c r="BM52" s="453">
        <v>15</v>
      </c>
      <c r="BN52" s="453">
        <v>11231</v>
      </c>
      <c r="BO52" s="453" t="s">
        <v>191</v>
      </c>
      <c r="BP52" s="453" t="s">
        <v>191</v>
      </c>
      <c r="BQ52" s="453" t="s">
        <v>191</v>
      </c>
      <c r="BR52" s="453" t="s">
        <v>191</v>
      </c>
      <c r="BS52" s="453" t="s">
        <v>191</v>
      </c>
      <c r="BU52" s="22" t="s">
        <v>298</v>
      </c>
      <c r="BV52" s="453">
        <v>80327</v>
      </c>
      <c r="BW52" s="453">
        <v>919458</v>
      </c>
      <c r="BX52" s="453">
        <v>53972</v>
      </c>
      <c r="BY52" s="453">
        <v>101793</v>
      </c>
      <c r="BZ52" s="453">
        <v>710132</v>
      </c>
      <c r="CA52" s="453">
        <v>889</v>
      </c>
      <c r="CB52" s="453">
        <v>10879</v>
      </c>
      <c r="CC52" s="453">
        <v>279059</v>
      </c>
      <c r="CD52" s="453">
        <v>44116</v>
      </c>
      <c r="CE52" s="584"/>
      <c r="CF52" s="453">
        <v>71514</v>
      </c>
      <c r="CG52" s="453">
        <v>348026</v>
      </c>
      <c r="CH52" s="453">
        <v>8967</v>
      </c>
      <c r="CI52" s="453">
        <v>19400</v>
      </c>
      <c r="CJ52" s="453">
        <v>83046</v>
      </c>
      <c r="CK52" s="453">
        <v>8724</v>
      </c>
      <c r="CL52" s="453">
        <v>15983</v>
      </c>
      <c r="CM52" s="453">
        <v>101572</v>
      </c>
      <c r="CN52" s="453">
        <v>150</v>
      </c>
      <c r="CO52" s="453">
        <v>1088</v>
      </c>
      <c r="CP52" s="453">
        <v>40532</v>
      </c>
      <c r="CR52" s="22" t="s">
        <v>298</v>
      </c>
      <c r="CS52" s="453">
        <v>7504</v>
      </c>
      <c r="CT52" s="453">
        <v>12878</v>
      </c>
      <c r="CU52" s="453">
        <v>53309</v>
      </c>
      <c r="CV52" s="453">
        <v>1070</v>
      </c>
      <c r="CW52" s="453">
        <v>2017</v>
      </c>
      <c r="CX52" s="453">
        <v>7731</v>
      </c>
      <c r="CY52" s="453">
        <v>24345</v>
      </c>
      <c r="CZ52" s="453">
        <v>33211</v>
      </c>
      <c r="DA52" s="453">
        <v>143627</v>
      </c>
      <c r="DB52" s="584"/>
      <c r="DC52" s="453">
        <v>4757</v>
      </c>
      <c r="DD52" s="453">
        <v>7516</v>
      </c>
      <c r="DE52" s="453">
        <v>20408</v>
      </c>
      <c r="DF52" s="453">
        <v>803</v>
      </c>
      <c r="DG52" s="453">
        <v>26722</v>
      </c>
      <c r="DH52" s="453">
        <v>10714</v>
      </c>
      <c r="DI52" s="453">
        <v>121</v>
      </c>
      <c r="DJ52" s="453">
        <v>2234</v>
      </c>
      <c r="DK52" s="453">
        <v>866</v>
      </c>
      <c r="DM52" s="22" t="s">
        <v>298</v>
      </c>
      <c r="DN52" s="453">
        <v>28</v>
      </c>
      <c r="DO52" s="453">
        <v>169</v>
      </c>
      <c r="DP52" s="453">
        <v>1185</v>
      </c>
      <c r="DQ52" s="453">
        <v>3</v>
      </c>
      <c r="DR52" s="453">
        <v>13</v>
      </c>
      <c r="DS52" s="453">
        <v>105</v>
      </c>
      <c r="DT52" s="453" t="s">
        <v>191</v>
      </c>
      <c r="DU52" s="453" t="s">
        <v>191</v>
      </c>
      <c r="DV52" s="453" t="s">
        <v>191</v>
      </c>
      <c r="DW52" s="453">
        <v>1744</v>
      </c>
      <c r="DX52" s="584"/>
      <c r="DY52" s="453">
        <v>10063</v>
      </c>
      <c r="DZ52" s="453" t="s">
        <v>191</v>
      </c>
      <c r="EA52" s="453" t="s">
        <v>191</v>
      </c>
      <c r="EB52" s="453">
        <v>89</v>
      </c>
      <c r="EC52" s="453">
        <v>8318</v>
      </c>
      <c r="ED52" s="453">
        <v>17</v>
      </c>
      <c r="EE52" s="453">
        <v>600</v>
      </c>
      <c r="EF52" s="453">
        <v>25</v>
      </c>
      <c r="EG52" s="453">
        <v>1553</v>
      </c>
      <c r="EH52" s="453">
        <v>16</v>
      </c>
      <c r="EI52" s="453">
        <v>775</v>
      </c>
      <c r="EK52" s="22" t="s">
        <v>298</v>
      </c>
      <c r="EL52" s="453">
        <v>9</v>
      </c>
      <c r="EM52" s="453">
        <v>1570</v>
      </c>
      <c r="EN52" s="453">
        <v>82</v>
      </c>
      <c r="EO52" s="453">
        <v>30920</v>
      </c>
      <c r="EP52" s="453">
        <v>3942</v>
      </c>
      <c r="EQ52" s="453">
        <v>10302</v>
      </c>
      <c r="ER52" s="453">
        <v>104115</v>
      </c>
      <c r="ES52" s="453">
        <v>132</v>
      </c>
      <c r="ET52" s="453">
        <v>1960</v>
      </c>
      <c r="EU52" s="584"/>
      <c r="EV52" s="453">
        <v>56113</v>
      </c>
      <c r="EW52" s="453">
        <v>3456</v>
      </c>
      <c r="EX52" s="453">
        <v>7451</v>
      </c>
      <c r="EY52" s="453">
        <v>43051</v>
      </c>
      <c r="EZ52" s="453">
        <v>354</v>
      </c>
      <c r="FA52" s="453">
        <v>891</v>
      </c>
      <c r="FB52" s="453">
        <v>4951</v>
      </c>
      <c r="FC52" s="453">
        <v>1852</v>
      </c>
      <c r="FD52" s="453">
        <v>2669</v>
      </c>
      <c r="FE52" s="453">
        <v>20181</v>
      </c>
      <c r="FG52" s="22" t="s">
        <v>298</v>
      </c>
      <c r="FH52" s="453">
        <v>121</v>
      </c>
      <c r="FI52" s="453">
        <v>5022</v>
      </c>
      <c r="FJ52" s="453">
        <v>2107</v>
      </c>
      <c r="FK52" s="453">
        <v>4</v>
      </c>
      <c r="FL52" s="453">
        <v>27</v>
      </c>
      <c r="FM52" s="453">
        <v>221</v>
      </c>
      <c r="FN52" s="453">
        <v>377</v>
      </c>
      <c r="FO52" s="453">
        <v>820</v>
      </c>
      <c r="FP52" s="453">
        <v>7593</v>
      </c>
      <c r="FQ52" s="584"/>
      <c r="FR52" s="453">
        <v>11</v>
      </c>
      <c r="FS52" s="453">
        <v>131</v>
      </c>
      <c r="FT52" s="453">
        <v>3684</v>
      </c>
      <c r="FU52" s="453">
        <v>313</v>
      </c>
      <c r="FV52" s="453">
        <v>558</v>
      </c>
      <c r="FW52" s="453">
        <v>3284</v>
      </c>
      <c r="FX52" s="453">
        <v>53</v>
      </c>
      <c r="FY52" s="453">
        <v>131</v>
      </c>
      <c r="FZ52" s="453">
        <v>625</v>
      </c>
      <c r="GB52" s="22" t="s">
        <v>298</v>
      </c>
      <c r="GC52" s="453">
        <v>174</v>
      </c>
      <c r="GD52" s="453">
        <v>237</v>
      </c>
      <c r="GE52" s="453">
        <v>1803</v>
      </c>
      <c r="GF52" s="453">
        <v>9</v>
      </c>
      <c r="GG52" s="453">
        <v>295</v>
      </c>
      <c r="GH52" s="453">
        <v>150</v>
      </c>
      <c r="GI52" s="453" t="s">
        <v>191</v>
      </c>
      <c r="GJ52" s="453" t="s">
        <v>191</v>
      </c>
      <c r="GK52" s="453" t="s">
        <v>191</v>
      </c>
      <c r="GL52" s="584"/>
      <c r="GM52" s="453">
        <v>26</v>
      </c>
      <c r="GN52" s="453">
        <v>1619</v>
      </c>
      <c r="GO52" s="453">
        <v>19</v>
      </c>
      <c r="GP52" s="453">
        <v>1379</v>
      </c>
      <c r="GQ52" s="453" t="s">
        <v>191</v>
      </c>
      <c r="GR52" s="453" t="s">
        <v>191</v>
      </c>
      <c r="GS52" s="453">
        <v>268</v>
      </c>
      <c r="GT52" s="453">
        <v>21041</v>
      </c>
      <c r="GU52" s="453">
        <v>180</v>
      </c>
      <c r="GV52" s="453">
        <v>15277</v>
      </c>
      <c r="GW52" s="453">
        <v>88</v>
      </c>
      <c r="GX52" s="453">
        <v>5764</v>
      </c>
    </row>
    <row r="53" spans="1:206" ht="10.5" customHeight="1">
      <c r="A53" s="22"/>
      <c r="B53" s="453"/>
      <c r="C53" s="453"/>
      <c r="D53" s="454"/>
      <c r="E53" s="454"/>
      <c r="F53" s="454"/>
      <c r="G53" s="454"/>
      <c r="H53" s="454"/>
      <c r="I53" s="454"/>
      <c r="J53" s="453"/>
      <c r="K53" s="453"/>
      <c r="L53" s="584"/>
      <c r="M53" s="454"/>
      <c r="N53" s="454"/>
      <c r="O53" s="454"/>
      <c r="P53" s="454"/>
      <c r="Q53" s="454"/>
      <c r="R53" s="454"/>
      <c r="S53" s="454"/>
      <c r="T53" s="453"/>
      <c r="U53" s="453"/>
      <c r="V53" s="194"/>
      <c r="W53" s="22"/>
      <c r="X53" s="453"/>
      <c r="Y53" s="453"/>
      <c r="Z53" s="453"/>
      <c r="AA53" s="453"/>
      <c r="AB53" s="454"/>
      <c r="AC53" s="454"/>
      <c r="AD53" s="454"/>
      <c r="AE53" s="454"/>
      <c r="AF53" s="454"/>
      <c r="AG53" s="454"/>
      <c r="AH53" s="453"/>
      <c r="AI53" s="584"/>
      <c r="AJ53" s="453"/>
      <c r="AK53" s="454"/>
      <c r="AL53" s="454"/>
      <c r="AM53" s="454"/>
      <c r="AN53" s="454"/>
      <c r="AO53" s="454"/>
      <c r="AP53" s="454"/>
      <c r="AQ53" s="454"/>
      <c r="AR53" s="453"/>
      <c r="AS53" s="453"/>
      <c r="AU53" s="22"/>
      <c r="AV53" s="453"/>
      <c r="AW53" s="453"/>
      <c r="AX53" s="453"/>
      <c r="AY53" s="454"/>
      <c r="AZ53" s="454"/>
      <c r="BA53" s="454"/>
      <c r="BB53" s="454"/>
      <c r="BC53" s="454"/>
      <c r="BD53" s="454"/>
      <c r="BE53" s="584"/>
      <c r="BF53" s="453"/>
      <c r="BG53" s="453"/>
      <c r="BH53" s="453"/>
      <c r="BI53" s="453"/>
      <c r="BJ53" s="453"/>
      <c r="BK53" s="453"/>
      <c r="BL53" s="453"/>
      <c r="BM53" s="453"/>
      <c r="BN53" s="453"/>
      <c r="BO53" s="453"/>
      <c r="BP53" s="453"/>
      <c r="BQ53" s="453"/>
      <c r="BR53" s="453"/>
      <c r="BS53" s="453"/>
      <c r="BU53" s="22"/>
      <c r="BV53" s="453"/>
      <c r="BW53" s="453"/>
      <c r="BX53" s="453"/>
      <c r="BY53" s="454"/>
      <c r="BZ53" s="454"/>
      <c r="CA53" s="454"/>
      <c r="CB53" s="454"/>
      <c r="CC53" s="454"/>
      <c r="CD53" s="454"/>
      <c r="CE53" s="584"/>
      <c r="CF53" s="453"/>
      <c r="CG53" s="453"/>
      <c r="CH53" s="454"/>
      <c r="CI53" s="454"/>
      <c r="CJ53" s="454"/>
      <c r="CK53" s="454"/>
      <c r="CL53" s="454"/>
      <c r="CM53" s="454"/>
      <c r="CN53" s="454"/>
      <c r="CO53" s="453"/>
      <c r="CP53" s="453"/>
      <c r="CR53" s="22"/>
      <c r="CS53" s="453"/>
      <c r="CT53" s="453"/>
      <c r="CU53" s="453"/>
      <c r="CV53" s="454"/>
      <c r="CW53" s="454"/>
      <c r="CX53" s="454"/>
      <c r="CY53" s="454"/>
      <c r="CZ53" s="454"/>
      <c r="DA53" s="454"/>
      <c r="DB53" s="584"/>
      <c r="DC53" s="453"/>
      <c r="DD53" s="453"/>
      <c r="DE53" s="454"/>
      <c r="DF53" s="454"/>
      <c r="DG53" s="454"/>
      <c r="DH53" s="454"/>
      <c r="DI53" s="454"/>
      <c r="DJ53" s="454"/>
      <c r="DK53" s="454"/>
      <c r="DM53" s="22"/>
      <c r="DN53" s="453"/>
      <c r="DO53" s="453"/>
      <c r="DP53" s="453"/>
      <c r="DQ53" s="453"/>
      <c r="DR53" s="453"/>
      <c r="DS53" s="453"/>
      <c r="DT53" s="454"/>
      <c r="DU53" s="454"/>
      <c r="DV53" s="454"/>
      <c r="DW53" s="454"/>
      <c r="DX53" s="20"/>
      <c r="DY53" s="454"/>
      <c r="DZ53" s="453"/>
      <c r="EA53" s="453"/>
      <c r="EB53" s="453"/>
      <c r="EC53" s="454"/>
      <c r="ED53" s="454"/>
      <c r="EE53" s="454"/>
      <c r="EF53" s="454"/>
      <c r="EG53" s="454"/>
      <c r="EH53" s="454"/>
      <c r="EI53" s="454"/>
      <c r="EK53" s="22"/>
      <c r="EL53" s="453"/>
      <c r="EM53" s="453"/>
      <c r="EN53" s="453"/>
      <c r="EO53" s="453"/>
      <c r="EP53" s="454"/>
      <c r="EQ53" s="454"/>
      <c r="ER53" s="454"/>
      <c r="ES53" s="454"/>
      <c r="ET53" s="454"/>
      <c r="EU53" s="20"/>
      <c r="EV53" s="453"/>
      <c r="EW53" s="453"/>
      <c r="EX53" s="453"/>
      <c r="EY53" s="454"/>
      <c r="EZ53" s="454"/>
      <c r="FA53" s="454"/>
      <c r="FB53" s="454"/>
      <c r="FC53" s="454"/>
      <c r="FD53" s="454"/>
      <c r="FE53" s="454"/>
      <c r="FG53" s="22"/>
      <c r="FH53" s="453"/>
      <c r="FI53" s="453"/>
      <c r="FJ53" s="453"/>
      <c r="FK53" s="454"/>
      <c r="FL53" s="454"/>
      <c r="FM53" s="454"/>
      <c r="FN53" s="454"/>
      <c r="FO53" s="454"/>
      <c r="FP53" s="454"/>
      <c r="FQ53" s="584"/>
      <c r="FR53" s="453"/>
      <c r="FS53" s="453"/>
      <c r="FT53" s="454"/>
      <c r="FU53" s="454"/>
      <c r="FV53" s="454"/>
      <c r="FW53" s="454"/>
      <c r="FX53" s="454"/>
      <c r="FY53" s="454"/>
      <c r="FZ53" s="454"/>
      <c r="GB53" s="22"/>
      <c r="GC53" s="453"/>
      <c r="GD53" s="453"/>
      <c r="GE53" s="453"/>
      <c r="GF53" s="453"/>
      <c r="GG53" s="454"/>
      <c r="GH53" s="454"/>
      <c r="GI53" s="454"/>
      <c r="GJ53" s="454"/>
      <c r="GK53" s="454"/>
      <c r="GL53" s="20"/>
      <c r="GM53" s="453"/>
      <c r="GN53" s="453"/>
      <c r="GO53" s="453"/>
      <c r="GP53" s="454"/>
      <c r="GQ53" s="454"/>
      <c r="GR53" s="454"/>
      <c r="GS53" s="454"/>
      <c r="GT53" s="454"/>
      <c r="GU53" s="454"/>
      <c r="GV53" s="454"/>
      <c r="GW53" s="454"/>
      <c r="GX53" s="454"/>
    </row>
    <row r="54" spans="1:206" ht="10.5" customHeight="1">
      <c r="A54" s="22"/>
      <c r="B54" s="453"/>
      <c r="C54" s="453"/>
      <c r="D54" s="454"/>
      <c r="E54" s="454"/>
      <c r="F54" s="454"/>
      <c r="G54" s="454"/>
      <c r="H54" s="454"/>
      <c r="I54" s="454"/>
      <c r="J54" s="454"/>
      <c r="K54" s="453"/>
      <c r="L54" s="584"/>
      <c r="M54" s="454"/>
      <c r="N54" s="454"/>
      <c r="O54" s="454"/>
      <c r="P54" s="454"/>
      <c r="Q54" s="454"/>
      <c r="R54" s="454"/>
      <c r="S54" s="454"/>
      <c r="T54" s="454"/>
      <c r="U54" s="453"/>
      <c r="V54" s="196"/>
      <c r="W54" s="22"/>
      <c r="X54" s="453"/>
      <c r="Y54" s="453"/>
      <c r="Z54" s="453"/>
      <c r="AA54" s="453"/>
      <c r="AB54" s="454"/>
      <c r="AC54" s="454"/>
      <c r="AD54" s="454"/>
      <c r="AE54" s="454"/>
      <c r="AF54" s="454"/>
      <c r="AG54" s="454"/>
      <c r="AH54" s="454"/>
      <c r="AI54" s="584"/>
      <c r="AJ54" s="453"/>
      <c r="AK54" s="454"/>
      <c r="AL54" s="454"/>
      <c r="AM54" s="454"/>
      <c r="AN54" s="454"/>
      <c r="AO54" s="453"/>
      <c r="AP54" s="454"/>
      <c r="AQ54" s="454"/>
      <c r="AR54" s="454"/>
      <c r="AS54" s="453"/>
      <c r="AU54" s="22"/>
      <c r="AV54" s="453"/>
      <c r="AW54" s="453"/>
      <c r="AX54" s="453"/>
      <c r="AY54" s="454"/>
      <c r="AZ54" s="454"/>
      <c r="BA54" s="454"/>
      <c r="BB54" s="454"/>
      <c r="BC54" s="454"/>
      <c r="BD54" s="454"/>
      <c r="BE54" s="20"/>
      <c r="BF54" s="453"/>
      <c r="BG54" s="453"/>
      <c r="BH54" s="453"/>
      <c r="BI54" s="453"/>
      <c r="BJ54" s="453"/>
      <c r="BK54" s="453"/>
      <c r="BL54" s="453"/>
      <c r="BM54" s="453"/>
      <c r="BN54" s="453"/>
      <c r="BO54" s="453"/>
      <c r="BP54" s="453"/>
      <c r="BQ54" s="453"/>
      <c r="BR54" s="453"/>
      <c r="BS54" s="453"/>
      <c r="BU54" s="22"/>
      <c r="BV54" s="453"/>
      <c r="BW54" s="453"/>
      <c r="BX54" s="453"/>
      <c r="BY54" s="454"/>
      <c r="BZ54" s="454"/>
      <c r="CA54" s="454"/>
      <c r="CB54" s="454"/>
      <c r="CC54" s="454"/>
      <c r="CD54" s="454"/>
      <c r="CE54" s="20"/>
      <c r="CF54" s="453"/>
      <c r="CG54" s="453"/>
      <c r="CH54" s="454"/>
      <c r="CI54" s="454"/>
      <c r="CJ54" s="454"/>
      <c r="CK54" s="454"/>
      <c r="CL54" s="454"/>
      <c r="CM54" s="454"/>
      <c r="CN54" s="454"/>
      <c r="CO54" s="454"/>
      <c r="CP54" s="453"/>
      <c r="CR54" s="22"/>
      <c r="CS54" s="453"/>
      <c r="CT54" s="453"/>
      <c r="CU54" s="453"/>
      <c r="CV54" s="454"/>
      <c r="CW54" s="454"/>
      <c r="CX54" s="454"/>
      <c r="CY54" s="454"/>
      <c r="CZ54" s="454"/>
      <c r="DA54" s="454"/>
      <c r="DB54" s="20"/>
      <c r="DC54" s="453"/>
      <c r="DD54" s="453"/>
      <c r="DE54" s="454"/>
      <c r="DF54" s="454"/>
      <c r="DG54" s="454"/>
      <c r="DH54" s="454"/>
      <c r="DI54" s="454"/>
      <c r="DJ54" s="454"/>
      <c r="DK54" s="454"/>
      <c r="DM54" s="22"/>
      <c r="DN54" s="453"/>
      <c r="DO54" s="453"/>
      <c r="DP54" s="453"/>
      <c r="DQ54" s="453"/>
      <c r="DR54" s="453"/>
      <c r="DS54" s="453"/>
      <c r="DT54" s="454"/>
      <c r="DU54" s="454"/>
      <c r="DV54" s="454"/>
      <c r="DW54" s="454"/>
      <c r="DX54" s="20"/>
      <c r="DY54" s="454"/>
      <c r="DZ54" s="454"/>
      <c r="EA54" s="453"/>
      <c r="EB54" s="453"/>
      <c r="EC54" s="454"/>
      <c r="ED54" s="454"/>
      <c r="EE54" s="453"/>
      <c r="EF54" s="454"/>
      <c r="EG54" s="454"/>
      <c r="EH54" s="454"/>
      <c r="EI54" s="454"/>
      <c r="EK54" s="22"/>
      <c r="EL54" s="453"/>
      <c r="EM54" s="453"/>
      <c r="EN54" s="453"/>
      <c r="EO54" s="453"/>
      <c r="EP54" s="454"/>
      <c r="EQ54" s="454"/>
      <c r="ER54" s="454"/>
      <c r="ES54" s="454"/>
      <c r="ET54" s="454"/>
      <c r="EU54" s="20"/>
      <c r="EV54" s="454"/>
      <c r="EW54" s="453"/>
      <c r="EX54" s="453"/>
      <c r="EY54" s="454"/>
      <c r="EZ54" s="454"/>
      <c r="FA54" s="454"/>
      <c r="FB54" s="454"/>
      <c r="FC54" s="454"/>
      <c r="FD54" s="454"/>
      <c r="FE54" s="454"/>
      <c r="FF54" s="186"/>
      <c r="FG54" s="22"/>
      <c r="FH54" s="453"/>
      <c r="FI54" s="453"/>
      <c r="FJ54" s="453"/>
      <c r="FK54" s="454"/>
      <c r="FL54" s="454"/>
      <c r="FM54" s="454"/>
      <c r="FN54" s="454"/>
      <c r="FO54" s="454"/>
      <c r="FP54" s="454"/>
      <c r="FQ54" s="20"/>
      <c r="FR54" s="453"/>
      <c r="FS54" s="453"/>
      <c r="FT54" s="454"/>
      <c r="FU54" s="454"/>
      <c r="FV54" s="454"/>
      <c r="FW54" s="454"/>
      <c r="FX54" s="454"/>
      <c r="FY54" s="454"/>
      <c r="FZ54" s="454"/>
      <c r="GA54" s="186"/>
      <c r="GB54" s="22"/>
      <c r="GC54" s="453"/>
      <c r="GD54" s="453"/>
      <c r="GE54" s="453"/>
      <c r="GF54" s="453"/>
      <c r="GG54" s="454"/>
      <c r="GH54" s="454"/>
      <c r="GI54" s="454"/>
      <c r="GJ54" s="454"/>
      <c r="GK54" s="454"/>
      <c r="GL54" s="20"/>
      <c r="GM54" s="454"/>
      <c r="GN54" s="453"/>
      <c r="GO54" s="453"/>
      <c r="GP54" s="454"/>
      <c r="GQ54" s="454"/>
      <c r="GR54" s="454"/>
      <c r="GS54" s="454"/>
      <c r="GT54" s="454"/>
      <c r="GU54" s="454"/>
      <c r="GV54" s="454"/>
      <c r="GW54" s="454"/>
      <c r="GX54" s="454"/>
    </row>
    <row r="55" spans="1:206" ht="10.5" customHeight="1">
      <c r="A55" s="18" t="s">
        <v>362</v>
      </c>
      <c r="B55" s="453">
        <v>1507285</v>
      </c>
      <c r="C55" s="453">
        <v>24850841</v>
      </c>
      <c r="D55" s="585">
        <v>548024</v>
      </c>
      <c r="E55" s="453">
        <v>13059266</v>
      </c>
      <c r="F55" s="453">
        <v>371778</v>
      </c>
      <c r="G55" s="453">
        <v>777267</v>
      </c>
      <c r="H55" s="453">
        <v>7565551</v>
      </c>
      <c r="I55" s="453">
        <v>10455</v>
      </c>
      <c r="J55" s="453">
        <v>135604</v>
      </c>
      <c r="K55" s="453">
        <v>4030526</v>
      </c>
      <c r="L55" s="584"/>
      <c r="M55" s="453">
        <v>291025</v>
      </c>
      <c r="N55" s="453">
        <v>474895</v>
      </c>
      <c r="O55" s="453">
        <v>2660586</v>
      </c>
      <c r="P55" s="453">
        <v>70298</v>
      </c>
      <c r="Q55" s="453">
        <v>166768</v>
      </c>
      <c r="R55" s="453">
        <v>874439</v>
      </c>
      <c r="S55" s="453">
        <v>151367</v>
      </c>
      <c r="T55" s="453">
        <v>183295</v>
      </c>
      <c r="U55" s="453">
        <v>1273498</v>
      </c>
      <c r="W55" s="18" t="s">
        <v>524</v>
      </c>
      <c r="X55" s="453">
        <v>9408</v>
      </c>
      <c r="Y55" s="453">
        <v>318344</v>
      </c>
      <c r="Z55" s="453">
        <v>170050</v>
      </c>
      <c r="AA55" s="453">
        <v>41</v>
      </c>
      <c r="AB55" s="453">
        <v>259</v>
      </c>
      <c r="AC55" s="453">
        <v>2537</v>
      </c>
      <c r="AD55" s="453" t="s">
        <v>191</v>
      </c>
      <c r="AE55" s="453" t="s">
        <v>191</v>
      </c>
      <c r="AF55" s="453" t="s">
        <v>191</v>
      </c>
      <c r="AG55" s="453">
        <v>11978</v>
      </c>
      <c r="AH55" s="453">
        <v>127743</v>
      </c>
      <c r="AI55" s="584"/>
      <c r="AJ55" s="453">
        <v>19</v>
      </c>
      <c r="AK55" s="453">
        <v>11019</v>
      </c>
      <c r="AL55" s="453">
        <v>389</v>
      </c>
      <c r="AM55" s="453">
        <v>34322</v>
      </c>
      <c r="AN55" s="453">
        <v>87</v>
      </c>
      <c r="AO55" s="453">
        <v>5307</v>
      </c>
      <c r="AP55" s="453">
        <v>76</v>
      </c>
      <c r="AQ55" s="453">
        <v>6103</v>
      </c>
      <c r="AR55" s="453">
        <v>86</v>
      </c>
      <c r="AS55" s="453">
        <v>6844</v>
      </c>
      <c r="AU55" s="18" t="s">
        <v>524</v>
      </c>
      <c r="AV55" s="453">
        <v>11972</v>
      </c>
      <c r="AW55" s="453">
        <v>398132</v>
      </c>
      <c r="AX55" s="453">
        <v>3690784</v>
      </c>
      <c r="AY55" s="453">
        <v>4799</v>
      </c>
      <c r="AZ55" s="453">
        <v>159129</v>
      </c>
      <c r="BA55" s="453">
        <v>1875120</v>
      </c>
      <c r="BB55" s="453">
        <v>7173</v>
      </c>
      <c r="BC55" s="453">
        <v>239003</v>
      </c>
      <c r="BD55" s="453">
        <v>1815664</v>
      </c>
      <c r="BE55" s="584"/>
      <c r="BF55" s="453" t="s">
        <v>191</v>
      </c>
      <c r="BG55" s="453" t="s">
        <v>191</v>
      </c>
      <c r="BH55" s="453" t="s">
        <v>191</v>
      </c>
      <c r="BI55" s="453">
        <v>222</v>
      </c>
      <c r="BJ55" s="453">
        <v>159760</v>
      </c>
      <c r="BK55" s="453">
        <v>52</v>
      </c>
      <c r="BL55" s="453">
        <v>47137</v>
      </c>
      <c r="BM55" s="453">
        <v>170</v>
      </c>
      <c r="BN55" s="453">
        <v>112623</v>
      </c>
      <c r="BO55" s="453">
        <v>5</v>
      </c>
      <c r="BP55" s="453">
        <v>1840</v>
      </c>
      <c r="BQ55" s="453">
        <v>4</v>
      </c>
      <c r="BR55" s="453">
        <v>1043</v>
      </c>
      <c r="BS55" s="453">
        <v>3909</v>
      </c>
      <c r="BU55" s="18" t="s">
        <v>524</v>
      </c>
      <c r="BV55" s="453">
        <v>882974</v>
      </c>
      <c r="BW55" s="453">
        <v>10196045</v>
      </c>
      <c r="BX55" s="453">
        <v>597577</v>
      </c>
      <c r="BY55" s="453">
        <v>1115553</v>
      </c>
      <c r="BZ55" s="453">
        <v>7880580</v>
      </c>
      <c r="CA55" s="453">
        <v>9787</v>
      </c>
      <c r="CB55" s="453">
        <v>121682</v>
      </c>
      <c r="CC55" s="453">
        <v>3082666</v>
      </c>
      <c r="CD55" s="453">
        <v>486364</v>
      </c>
      <c r="CE55" s="584"/>
      <c r="CF55" s="453">
        <v>778763</v>
      </c>
      <c r="CG55" s="453">
        <v>3903372</v>
      </c>
      <c r="CH55" s="453">
        <v>101426</v>
      </c>
      <c r="CI55" s="453">
        <v>215108</v>
      </c>
      <c r="CJ55" s="453">
        <v>894542</v>
      </c>
      <c r="CK55" s="453">
        <v>90831</v>
      </c>
      <c r="CL55" s="453">
        <v>161108</v>
      </c>
      <c r="CM55" s="453">
        <v>1036183</v>
      </c>
      <c r="CN55" s="453">
        <v>1583</v>
      </c>
      <c r="CO55" s="453">
        <v>10492</v>
      </c>
      <c r="CP55" s="453">
        <v>420348</v>
      </c>
      <c r="CR55" s="18" t="s">
        <v>524</v>
      </c>
      <c r="CS55" s="453">
        <v>78722</v>
      </c>
      <c r="CT55" s="453">
        <v>132042</v>
      </c>
      <c r="CU55" s="453">
        <v>541480</v>
      </c>
      <c r="CV55" s="453">
        <v>10526</v>
      </c>
      <c r="CW55" s="453">
        <v>18574</v>
      </c>
      <c r="CX55" s="453">
        <v>74356</v>
      </c>
      <c r="CY55" s="453">
        <v>264926</v>
      </c>
      <c r="CZ55" s="453">
        <v>353731</v>
      </c>
      <c r="DA55" s="453">
        <v>1558431</v>
      </c>
      <c r="DB55" s="584"/>
      <c r="DC55" s="453">
        <v>49119</v>
      </c>
      <c r="DD55" s="453">
        <v>76519</v>
      </c>
      <c r="DE55" s="453">
        <v>203565</v>
      </c>
      <c r="DF55" s="453">
        <v>8764</v>
      </c>
      <c r="DG55" s="453">
        <v>299188</v>
      </c>
      <c r="DH55" s="453">
        <v>119069</v>
      </c>
      <c r="DI55" s="453">
        <v>1177</v>
      </c>
      <c r="DJ55" s="453">
        <v>18293</v>
      </c>
      <c r="DK55" s="453">
        <v>6982</v>
      </c>
      <c r="DM55" s="18" t="s">
        <v>524</v>
      </c>
      <c r="DN55" s="453">
        <v>333</v>
      </c>
      <c r="DO55" s="453">
        <v>2142</v>
      </c>
      <c r="DP55" s="453">
        <v>14840</v>
      </c>
      <c r="DQ55" s="453">
        <v>25</v>
      </c>
      <c r="DR55" s="453">
        <v>154</v>
      </c>
      <c r="DS55" s="453">
        <v>1155</v>
      </c>
      <c r="DT55" s="453">
        <v>1</v>
      </c>
      <c r="DU55" s="453">
        <v>13</v>
      </c>
      <c r="DV55" s="453">
        <v>1</v>
      </c>
      <c r="DW55" s="453">
        <v>17856</v>
      </c>
      <c r="DX55" s="584"/>
      <c r="DY55" s="453">
        <v>101505</v>
      </c>
      <c r="DZ55" s="453">
        <v>2</v>
      </c>
      <c r="EA55" s="453">
        <v>24</v>
      </c>
      <c r="EB55" s="453">
        <v>612</v>
      </c>
      <c r="EC55" s="453">
        <v>43266</v>
      </c>
      <c r="ED55" s="453">
        <v>164</v>
      </c>
      <c r="EE55" s="453">
        <v>7602</v>
      </c>
      <c r="EF55" s="453">
        <v>233</v>
      </c>
      <c r="EG55" s="453">
        <v>13261</v>
      </c>
      <c r="EH55" s="453">
        <v>151</v>
      </c>
      <c r="EI55" s="453">
        <v>11127</v>
      </c>
      <c r="EK55" s="18" t="s">
        <v>524</v>
      </c>
      <c r="EL55" s="453">
        <v>148</v>
      </c>
      <c r="EM55" s="453">
        <v>76526</v>
      </c>
      <c r="EN55" s="453">
        <v>971</v>
      </c>
      <c r="EO55" s="453">
        <v>369813</v>
      </c>
      <c r="EP55" s="453">
        <v>46417</v>
      </c>
      <c r="EQ55" s="453">
        <v>117561</v>
      </c>
      <c r="ER55" s="453">
        <v>1154826</v>
      </c>
      <c r="ES55" s="453">
        <v>1484</v>
      </c>
      <c r="ET55" s="453">
        <v>22956</v>
      </c>
      <c r="EU55" s="584"/>
      <c r="EV55" s="453">
        <v>617624</v>
      </c>
      <c r="EW55" s="453">
        <v>40906</v>
      </c>
      <c r="EX55" s="453">
        <v>84785</v>
      </c>
      <c r="EY55" s="453">
        <v>479782</v>
      </c>
      <c r="EZ55" s="453">
        <v>4027</v>
      </c>
      <c r="FA55" s="453">
        <v>9820</v>
      </c>
      <c r="FB55" s="453">
        <v>57420</v>
      </c>
      <c r="FC55" s="453">
        <v>22503</v>
      </c>
      <c r="FD55" s="453">
        <v>31284</v>
      </c>
      <c r="FE55" s="453">
        <v>247452</v>
      </c>
      <c r="FG55" s="18" t="s">
        <v>524</v>
      </c>
      <c r="FH55" s="453">
        <v>1421</v>
      </c>
      <c r="FI55" s="453">
        <v>59586</v>
      </c>
      <c r="FJ55" s="453">
        <v>25433</v>
      </c>
      <c r="FK55" s="453">
        <v>30</v>
      </c>
      <c r="FL55" s="453">
        <v>211</v>
      </c>
      <c r="FM55" s="453">
        <v>1716</v>
      </c>
      <c r="FN55" s="453">
        <v>4692</v>
      </c>
      <c r="FO55" s="453">
        <v>10288</v>
      </c>
      <c r="FP55" s="453">
        <v>108878</v>
      </c>
      <c r="FQ55" s="584"/>
      <c r="FR55" s="453">
        <v>126</v>
      </c>
      <c r="FS55" s="453">
        <v>1474</v>
      </c>
      <c r="FT55" s="453">
        <v>53090</v>
      </c>
      <c r="FU55" s="453">
        <v>4012</v>
      </c>
      <c r="FV55" s="453">
        <v>7405</v>
      </c>
      <c r="FW55" s="453">
        <v>48741</v>
      </c>
      <c r="FX55" s="453">
        <v>554</v>
      </c>
      <c r="FY55" s="453">
        <v>1409</v>
      </c>
      <c r="FZ55" s="453">
        <v>7047</v>
      </c>
      <c r="GB55" s="18" t="s">
        <v>524</v>
      </c>
      <c r="GC55" s="453">
        <v>2234</v>
      </c>
      <c r="GD55" s="453">
        <v>2884</v>
      </c>
      <c r="GE55" s="453">
        <v>23160</v>
      </c>
      <c r="GF55" s="453">
        <v>118</v>
      </c>
      <c r="GG55" s="453">
        <v>3530</v>
      </c>
      <c r="GH55" s="453">
        <v>1824</v>
      </c>
      <c r="GI55" s="453" t="s">
        <v>191</v>
      </c>
      <c r="GJ55" s="453" t="s">
        <v>191</v>
      </c>
      <c r="GK55" s="453" t="s">
        <v>191</v>
      </c>
      <c r="GL55" s="584"/>
      <c r="GM55" s="453">
        <v>230</v>
      </c>
      <c r="GN55" s="453">
        <v>17031</v>
      </c>
      <c r="GO55" s="453">
        <v>181</v>
      </c>
      <c r="GP55" s="453">
        <v>15209</v>
      </c>
      <c r="GQ55" s="453" t="s">
        <v>191</v>
      </c>
      <c r="GR55" s="453" t="s">
        <v>191</v>
      </c>
      <c r="GS55" s="453">
        <v>2209</v>
      </c>
      <c r="GT55" s="453">
        <v>160072</v>
      </c>
      <c r="GU55" s="453">
        <v>1482</v>
      </c>
      <c r="GV55" s="453">
        <v>107528</v>
      </c>
      <c r="GW55" s="453">
        <v>727</v>
      </c>
      <c r="GX55" s="453">
        <v>52544</v>
      </c>
    </row>
    <row r="56" spans="1:206" ht="10.5" customHeight="1">
      <c r="A56" s="18"/>
      <c r="B56" s="453"/>
      <c r="C56" s="453"/>
      <c r="D56" s="453"/>
      <c r="E56" s="453"/>
      <c r="F56" s="453"/>
      <c r="G56" s="453"/>
      <c r="H56" s="453"/>
      <c r="I56" s="453"/>
      <c r="J56" s="453"/>
      <c r="K56" s="453"/>
      <c r="L56" s="584"/>
      <c r="M56" s="453"/>
      <c r="N56" s="453"/>
      <c r="O56" s="453"/>
      <c r="P56" s="453"/>
      <c r="Q56" s="453"/>
      <c r="R56" s="453"/>
      <c r="S56" s="453"/>
      <c r="T56" s="453"/>
      <c r="U56" s="453"/>
      <c r="W56" s="18"/>
      <c r="X56" s="453"/>
      <c r="Y56" s="453"/>
      <c r="Z56" s="453"/>
      <c r="AA56" s="453"/>
      <c r="AB56" s="453"/>
      <c r="AC56" s="453"/>
      <c r="AD56" s="453"/>
      <c r="AE56" s="453"/>
      <c r="AF56" s="453"/>
      <c r="AG56" s="453"/>
      <c r="AH56" s="453"/>
      <c r="AI56" s="584"/>
      <c r="AJ56" s="453"/>
      <c r="AK56" s="453"/>
      <c r="AL56" s="453"/>
      <c r="AM56" s="453"/>
      <c r="AN56" s="453"/>
      <c r="AO56" s="453"/>
      <c r="AP56" s="453"/>
      <c r="AQ56" s="453"/>
      <c r="AR56" s="453"/>
      <c r="AS56" s="453"/>
      <c r="AU56" s="18"/>
      <c r="AV56" s="453"/>
      <c r="AW56" s="453"/>
      <c r="AX56" s="453"/>
      <c r="AY56" s="453"/>
      <c r="AZ56" s="453"/>
      <c r="BA56" s="453"/>
      <c r="BB56" s="453"/>
      <c r="BC56" s="453"/>
      <c r="BD56" s="453"/>
      <c r="BE56" s="584"/>
      <c r="BF56" s="453"/>
      <c r="BG56" s="453"/>
      <c r="BH56" s="453"/>
      <c r="BI56" s="453"/>
      <c r="BJ56" s="453"/>
      <c r="BK56" s="453"/>
      <c r="BL56" s="453"/>
      <c r="BM56" s="453"/>
      <c r="BN56" s="453"/>
      <c r="BO56" s="453"/>
      <c r="BP56" s="453"/>
      <c r="BQ56" s="453"/>
      <c r="BR56" s="453"/>
      <c r="BS56" s="453"/>
      <c r="BU56" s="18"/>
      <c r="BV56" s="453"/>
      <c r="BW56" s="453"/>
      <c r="BX56" s="453"/>
      <c r="BY56" s="453"/>
      <c r="BZ56" s="453"/>
      <c r="CA56" s="453"/>
      <c r="CB56" s="453"/>
      <c r="CC56" s="453"/>
      <c r="CD56" s="453"/>
      <c r="CE56" s="584"/>
      <c r="CF56" s="453"/>
      <c r="CG56" s="453"/>
      <c r="CH56" s="453"/>
      <c r="CI56" s="453"/>
      <c r="CJ56" s="453"/>
      <c r="CK56" s="453"/>
      <c r="CL56" s="453"/>
      <c r="CM56" s="453"/>
      <c r="CN56" s="453"/>
      <c r="CO56" s="453"/>
      <c r="CP56" s="453"/>
      <c r="CR56" s="18"/>
      <c r="CS56" s="453"/>
      <c r="CT56" s="453"/>
      <c r="CU56" s="453"/>
      <c r="CV56" s="453"/>
      <c r="CW56" s="453"/>
      <c r="CX56" s="453"/>
      <c r="CY56" s="453"/>
      <c r="CZ56" s="453"/>
      <c r="DA56" s="453"/>
      <c r="DB56" s="584"/>
      <c r="DC56" s="453"/>
      <c r="DD56" s="453"/>
      <c r="DE56" s="453"/>
      <c r="DF56" s="453"/>
      <c r="DG56" s="453"/>
      <c r="DH56" s="453"/>
      <c r="DI56" s="453"/>
      <c r="DJ56" s="453"/>
      <c r="DK56" s="453"/>
      <c r="DM56" s="18"/>
      <c r="DN56" s="453"/>
      <c r="DO56" s="453"/>
      <c r="DP56" s="453"/>
      <c r="DQ56" s="453"/>
      <c r="DR56" s="453"/>
      <c r="DS56" s="453"/>
      <c r="DT56" s="453"/>
      <c r="DU56" s="453"/>
      <c r="DV56" s="453"/>
      <c r="DW56" s="453"/>
      <c r="DX56" s="584"/>
      <c r="DY56" s="453"/>
      <c r="DZ56" s="453"/>
      <c r="EA56" s="453"/>
      <c r="EB56" s="453"/>
      <c r="EC56" s="453"/>
      <c r="ED56" s="453"/>
      <c r="EE56" s="453"/>
      <c r="EF56" s="453"/>
      <c r="EG56" s="453"/>
      <c r="EH56" s="453"/>
      <c r="EI56" s="453"/>
      <c r="EK56" s="18"/>
      <c r="EL56" s="453"/>
      <c r="EM56" s="453"/>
      <c r="EN56" s="453"/>
      <c r="EO56" s="453"/>
      <c r="EP56" s="453"/>
      <c r="EQ56" s="453"/>
      <c r="ER56" s="453"/>
      <c r="ES56" s="453"/>
      <c r="ET56" s="453"/>
      <c r="EU56" s="584"/>
      <c r="EV56" s="453"/>
      <c r="EW56" s="453"/>
      <c r="EX56" s="453"/>
      <c r="EY56" s="453"/>
      <c r="EZ56" s="453"/>
      <c r="FA56" s="453"/>
      <c r="FB56" s="453"/>
      <c r="FC56" s="453"/>
      <c r="FD56" s="453"/>
      <c r="FE56" s="453"/>
      <c r="FG56" s="18"/>
      <c r="FH56" s="453"/>
      <c r="FI56" s="453"/>
      <c r="FJ56" s="453"/>
      <c r="FK56" s="453"/>
      <c r="FL56" s="453"/>
      <c r="FM56" s="453"/>
      <c r="FN56" s="453"/>
      <c r="FO56" s="453"/>
      <c r="FP56" s="453"/>
      <c r="FQ56" s="584"/>
      <c r="FR56" s="453"/>
      <c r="FS56" s="453"/>
      <c r="FT56" s="453"/>
      <c r="FU56" s="453"/>
      <c r="FV56" s="453"/>
      <c r="FW56" s="453"/>
      <c r="FX56" s="453"/>
      <c r="FY56" s="453"/>
      <c r="FZ56" s="453"/>
      <c r="GB56" s="18"/>
      <c r="GC56" s="453"/>
      <c r="GD56" s="453"/>
      <c r="GE56" s="453"/>
      <c r="GF56" s="453"/>
      <c r="GG56" s="453"/>
      <c r="GH56" s="453"/>
      <c r="GI56" s="453"/>
      <c r="GJ56" s="453"/>
      <c r="GK56" s="453"/>
      <c r="GL56" s="584"/>
      <c r="GM56" s="453"/>
      <c r="GN56" s="453"/>
      <c r="GO56" s="453"/>
      <c r="GP56" s="453"/>
      <c r="GQ56" s="453"/>
      <c r="GR56" s="453"/>
      <c r="GS56" s="453"/>
      <c r="GT56" s="453"/>
      <c r="GU56" s="453"/>
      <c r="GV56" s="453"/>
      <c r="GW56" s="453"/>
      <c r="GX56" s="453"/>
    </row>
    <row r="57" spans="1:206" ht="10.5" customHeight="1">
      <c r="A57" s="18"/>
      <c r="B57" s="453"/>
      <c r="C57" s="453"/>
      <c r="D57" s="453"/>
      <c r="E57" s="453"/>
      <c r="F57" s="453"/>
      <c r="G57" s="453"/>
      <c r="H57" s="453"/>
      <c r="I57" s="453"/>
      <c r="J57" s="453"/>
      <c r="K57" s="453"/>
      <c r="L57" s="584"/>
      <c r="M57" s="453"/>
      <c r="N57" s="453"/>
      <c r="O57" s="453"/>
      <c r="P57" s="453"/>
      <c r="Q57" s="453"/>
      <c r="R57" s="453"/>
      <c r="S57" s="453"/>
      <c r="T57" s="453"/>
      <c r="U57" s="453"/>
      <c r="W57" s="18"/>
      <c r="X57" s="453"/>
      <c r="Y57" s="453"/>
      <c r="Z57" s="453"/>
      <c r="AA57" s="453"/>
      <c r="AB57" s="453"/>
      <c r="AC57" s="453"/>
      <c r="AD57" s="453"/>
      <c r="AE57" s="453"/>
      <c r="AF57" s="453"/>
      <c r="AG57" s="453"/>
      <c r="AH57" s="453"/>
      <c r="AI57" s="584"/>
      <c r="AJ57" s="453"/>
      <c r="AK57" s="453"/>
      <c r="AL57" s="453"/>
      <c r="AM57" s="453"/>
      <c r="AN57" s="453"/>
      <c r="AO57" s="453"/>
      <c r="AP57" s="453"/>
      <c r="AQ57" s="453"/>
      <c r="AR57" s="453"/>
      <c r="AS57" s="453"/>
      <c r="AU57" s="18"/>
      <c r="AV57" s="453"/>
      <c r="AW57" s="453"/>
      <c r="AX57" s="453"/>
      <c r="AY57" s="453"/>
      <c r="AZ57" s="453"/>
      <c r="BA57" s="453"/>
      <c r="BB57" s="453"/>
      <c r="BC57" s="453"/>
      <c r="BD57" s="453"/>
      <c r="BE57" s="584"/>
      <c r="BF57" s="453"/>
      <c r="BG57" s="453"/>
      <c r="BH57" s="453"/>
      <c r="BI57" s="453"/>
      <c r="BJ57" s="453"/>
      <c r="BK57" s="453"/>
      <c r="BL57" s="453"/>
      <c r="BM57" s="453"/>
      <c r="BN57" s="453"/>
      <c r="BO57" s="453"/>
      <c r="BP57" s="453"/>
      <c r="BQ57" s="453"/>
      <c r="BR57" s="453"/>
      <c r="BS57" s="453"/>
      <c r="BU57" s="18"/>
      <c r="BV57" s="453"/>
      <c r="BW57" s="453"/>
      <c r="BX57" s="453"/>
      <c r="BY57" s="453"/>
      <c r="BZ57" s="453"/>
      <c r="CA57" s="453"/>
      <c r="CB57" s="453"/>
      <c r="CC57" s="453"/>
      <c r="CD57" s="453"/>
      <c r="CE57" s="584"/>
      <c r="CF57" s="453"/>
      <c r="CG57" s="453"/>
      <c r="CH57" s="453"/>
      <c r="CI57" s="453"/>
      <c r="CJ57" s="453"/>
      <c r="CK57" s="453"/>
      <c r="CL57" s="453"/>
      <c r="CM57" s="453"/>
      <c r="CN57" s="453"/>
      <c r="CO57" s="453"/>
      <c r="CP57" s="453"/>
      <c r="CR57" s="18"/>
      <c r="CS57" s="453"/>
      <c r="CT57" s="453"/>
      <c r="CU57" s="453"/>
      <c r="CV57" s="453"/>
      <c r="CW57" s="453"/>
      <c r="CX57" s="453"/>
      <c r="CY57" s="453"/>
      <c r="CZ57" s="453"/>
      <c r="DA57" s="453"/>
      <c r="DB57" s="584"/>
      <c r="DC57" s="453"/>
      <c r="DD57" s="453"/>
      <c r="DE57" s="453"/>
      <c r="DF57" s="453"/>
      <c r="DG57" s="453"/>
      <c r="DH57" s="453"/>
      <c r="DI57" s="453"/>
      <c r="DJ57" s="453"/>
      <c r="DK57" s="453"/>
      <c r="DM57" s="18"/>
      <c r="DN57" s="453"/>
      <c r="DO57" s="453"/>
      <c r="DP57" s="453"/>
      <c r="DQ57" s="453"/>
      <c r="DR57" s="453"/>
      <c r="DS57" s="453"/>
      <c r="DT57" s="453"/>
      <c r="DU57" s="453"/>
      <c r="DV57" s="453"/>
      <c r="DW57" s="453"/>
      <c r="DX57" s="584"/>
      <c r="DY57" s="453"/>
      <c r="DZ57" s="453"/>
      <c r="EA57" s="453"/>
      <c r="EB57" s="453"/>
      <c r="EC57" s="453"/>
      <c r="ED57" s="453"/>
      <c r="EE57" s="453"/>
      <c r="EF57" s="453"/>
      <c r="EG57" s="453"/>
      <c r="EH57" s="453"/>
      <c r="EI57" s="453"/>
      <c r="EK57" s="18"/>
      <c r="EL57" s="453"/>
      <c r="EM57" s="453"/>
      <c r="EN57" s="453"/>
      <c r="EO57" s="453"/>
      <c r="EP57" s="453"/>
      <c r="EQ57" s="453"/>
      <c r="ER57" s="453"/>
      <c r="ES57" s="453"/>
      <c r="ET57" s="453"/>
      <c r="EU57" s="584"/>
      <c r="EV57" s="453"/>
      <c r="EW57" s="453"/>
      <c r="EX57" s="453"/>
      <c r="EY57" s="453"/>
      <c r="EZ57" s="453"/>
      <c r="FA57" s="453"/>
      <c r="FB57" s="453"/>
      <c r="FC57" s="453"/>
      <c r="FD57" s="453"/>
      <c r="FE57" s="453"/>
      <c r="FG57" s="18"/>
      <c r="FH57" s="453"/>
      <c r="FI57" s="453"/>
      <c r="FJ57" s="453"/>
      <c r="FK57" s="453"/>
      <c r="FL57" s="453"/>
      <c r="FM57" s="453"/>
      <c r="FN57" s="453"/>
      <c r="FO57" s="453"/>
      <c r="FP57" s="453"/>
      <c r="FQ57" s="584"/>
      <c r="FR57" s="453"/>
      <c r="FS57" s="453"/>
      <c r="FT57" s="453"/>
      <c r="FU57" s="453"/>
      <c r="FV57" s="453"/>
      <c r="FW57" s="453"/>
      <c r="FX57" s="453"/>
      <c r="FY57" s="453"/>
      <c r="FZ57" s="453"/>
      <c r="GB57" s="18"/>
      <c r="GC57" s="453"/>
      <c r="GD57" s="453"/>
      <c r="GE57" s="453"/>
      <c r="GF57" s="453"/>
      <c r="GG57" s="453"/>
      <c r="GH57" s="453"/>
      <c r="GI57" s="453"/>
      <c r="GJ57" s="453"/>
      <c r="GK57" s="453"/>
      <c r="GL57" s="584"/>
      <c r="GM57" s="453"/>
      <c r="GN57" s="453"/>
      <c r="GO57" s="453"/>
      <c r="GP57" s="453"/>
      <c r="GQ57" s="453"/>
      <c r="GR57" s="453"/>
      <c r="GS57" s="453"/>
      <c r="GT57" s="453"/>
      <c r="GU57" s="453"/>
      <c r="GV57" s="453"/>
      <c r="GW57" s="453"/>
      <c r="GX57" s="453"/>
    </row>
    <row r="58" spans="1:206" ht="10.5" customHeight="1">
      <c r="A58" s="22" t="s">
        <v>363</v>
      </c>
      <c r="B58" s="453">
        <v>128229</v>
      </c>
      <c r="C58" s="453">
        <v>2190526</v>
      </c>
      <c r="D58" s="453">
        <v>48188</v>
      </c>
      <c r="E58" s="453">
        <v>1211699</v>
      </c>
      <c r="F58" s="453">
        <v>32622</v>
      </c>
      <c r="G58" s="453">
        <v>69533</v>
      </c>
      <c r="H58" s="453">
        <v>674502</v>
      </c>
      <c r="I58" s="453">
        <v>887</v>
      </c>
      <c r="J58" s="453">
        <v>11914</v>
      </c>
      <c r="K58" s="453">
        <v>358148</v>
      </c>
      <c r="L58" s="584"/>
      <c r="M58" s="453">
        <v>25431</v>
      </c>
      <c r="N58" s="453">
        <v>42292</v>
      </c>
      <c r="O58" s="453">
        <v>235691</v>
      </c>
      <c r="P58" s="453">
        <v>6304</v>
      </c>
      <c r="Q58" s="453">
        <v>15327</v>
      </c>
      <c r="R58" s="453">
        <v>80663</v>
      </c>
      <c r="S58" s="453">
        <v>13179</v>
      </c>
      <c r="T58" s="453">
        <v>16126</v>
      </c>
      <c r="U58" s="453">
        <v>112278</v>
      </c>
      <c r="W58" s="22" t="s">
        <v>369</v>
      </c>
      <c r="X58" s="453">
        <v>786</v>
      </c>
      <c r="Y58" s="453">
        <v>27690</v>
      </c>
      <c r="Z58" s="453">
        <v>14762</v>
      </c>
      <c r="AA58" s="453">
        <v>5</v>
      </c>
      <c r="AB58" s="453">
        <v>26</v>
      </c>
      <c r="AC58" s="453">
        <v>248</v>
      </c>
      <c r="AD58" s="453" t="s">
        <v>191</v>
      </c>
      <c r="AE58" s="453" t="s">
        <v>191</v>
      </c>
      <c r="AF58" s="453" t="s">
        <v>191</v>
      </c>
      <c r="AG58" s="453">
        <v>1104</v>
      </c>
      <c r="AH58" s="453">
        <v>7679</v>
      </c>
      <c r="AI58" s="584"/>
      <c r="AJ58" s="453" t="s">
        <v>191</v>
      </c>
      <c r="AK58" s="453" t="s">
        <v>191</v>
      </c>
      <c r="AL58" s="453">
        <v>44</v>
      </c>
      <c r="AM58" s="453">
        <v>5058</v>
      </c>
      <c r="AN58" s="453">
        <v>8</v>
      </c>
      <c r="AO58" s="453">
        <v>426</v>
      </c>
      <c r="AP58" s="453">
        <v>8</v>
      </c>
      <c r="AQ58" s="453">
        <v>722</v>
      </c>
      <c r="AR58" s="453">
        <v>6</v>
      </c>
      <c r="AS58" s="453">
        <v>628</v>
      </c>
      <c r="AU58" s="22" t="s">
        <v>369</v>
      </c>
      <c r="AV58" s="453">
        <v>1193</v>
      </c>
      <c r="AW58" s="453">
        <v>38564</v>
      </c>
      <c r="AX58" s="453">
        <v>382159</v>
      </c>
      <c r="AY58" s="453">
        <v>501</v>
      </c>
      <c r="AZ58" s="453">
        <v>16869</v>
      </c>
      <c r="BA58" s="453">
        <v>203416</v>
      </c>
      <c r="BB58" s="453">
        <v>692</v>
      </c>
      <c r="BC58" s="453">
        <v>21695</v>
      </c>
      <c r="BD58" s="453">
        <v>178743</v>
      </c>
      <c r="BE58" s="584"/>
      <c r="BF58" s="453" t="s">
        <v>525</v>
      </c>
      <c r="BG58" s="453" t="s">
        <v>525</v>
      </c>
      <c r="BH58" s="453" t="s">
        <v>525</v>
      </c>
      <c r="BI58" s="453">
        <v>17</v>
      </c>
      <c r="BJ58" s="453">
        <v>12666</v>
      </c>
      <c r="BK58" s="453">
        <v>3</v>
      </c>
      <c r="BL58" s="453">
        <v>1984</v>
      </c>
      <c r="BM58" s="453">
        <v>14</v>
      </c>
      <c r="BN58" s="453">
        <v>10682</v>
      </c>
      <c r="BO58" s="453">
        <v>1</v>
      </c>
      <c r="BP58" s="453">
        <v>350</v>
      </c>
      <c r="BQ58" s="453">
        <v>1</v>
      </c>
      <c r="BR58" s="453">
        <v>171</v>
      </c>
      <c r="BS58" s="453">
        <v>220</v>
      </c>
      <c r="BU58" s="22" t="s">
        <v>369</v>
      </c>
      <c r="BV58" s="453">
        <v>73474</v>
      </c>
      <c r="BW58" s="453">
        <v>848880</v>
      </c>
      <c r="BX58" s="453">
        <v>49697</v>
      </c>
      <c r="BY58" s="453">
        <v>94840</v>
      </c>
      <c r="BZ58" s="453">
        <v>637202</v>
      </c>
      <c r="CA58" s="453">
        <v>796</v>
      </c>
      <c r="CB58" s="453">
        <v>10102</v>
      </c>
      <c r="CC58" s="453">
        <v>231248</v>
      </c>
      <c r="CD58" s="453">
        <v>40321</v>
      </c>
      <c r="CE58" s="584"/>
      <c r="CF58" s="453">
        <v>66100</v>
      </c>
      <c r="CG58" s="453">
        <v>329398</v>
      </c>
      <c r="CH58" s="453">
        <v>8580</v>
      </c>
      <c r="CI58" s="453">
        <v>18638</v>
      </c>
      <c r="CJ58" s="453">
        <v>76556</v>
      </c>
      <c r="CK58" s="453">
        <v>7126</v>
      </c>
      <c r="CL58" s="453">
        <v>12976</v>
      </c>
      <c r="CM58" s="453">
        <v>71259</v>
      </c>
      <c r="CN58" s="453">
        <v>112</v>
      </c>
      <c r="CO58" s="453">
        <v>679</v>
      </c>
      <c r="CP58" s="453">
        <v>22042</v>
      </c>
      <c r="CR58" s="22" t="s">
        <v>369</v>
      </c>
      <c r="CS58" s="453">
        <v>6281</v>
      </c>
      <c r="CT58" s="453">
        <v>10923</v>
      </c>
      <c r="CU58" s="453">
        <v>43702</v>
      </c>
      <c r="CV58" s="453">
        <v>733</v>
      </c>
      <c r="CW58" s="453">
        <v>1374</v>
      </c>
      <c r="CX58" s="453">
        <v>5515</v>
      </c>
      <c r="CY58" s="453">
        <v>21926</v>
      </c>
      <c r="CZ58" s="453">
        <v>29926</v>
      </c>
      <c r="DA58" s="453">
        <v>133426</v>
      </c>
      <c r="DB58" s="584"/>
      <c r="DC58" s="453">
        <v>3926</v>
      </c>
      <c r="DD58" s="453">
        <v>6320</v>
      </c>
      <c r="DE58" s="453">
        <v>16811</v>
      </c>
      <c r="DF58" s="453">
        <v>724</v>
      </c>
      <c r="DG58" s="453">
        <v>24472</v>
      </c>
      <c r="DH58" s="453">
        <v>9824</v>
      </c>
      <c r="DI58" s="453">
        <v>86</v>
      </c>
      <c r="DJ58" s="453">
        <v>1237</v>
      </c>
      <c r="DK58" s="453">
        <v>466</v>
      </c>
      <c r="DM58" s="22" t="s">
        <v>369</v>
      </c>
      <c r="DN58" s="453">
        <v>23</v>
      </c>
      <c r="DO58" s="453">
        <v>116</v>
      </c>
      <c r="DP58" s="453">
        <v>843</v>
      </c>
      <c r="DQ58" s="453">
        <v>3</v>
      </c>
      <c r="DR58" s="453">
        <v>13</v>
      </c>
      <c r="DS58" s="453">
        <v>105</v>
      </c>
      <c r="DT58" s="453" t="s">
        <v>191</v>
      </c>
      <c r="DU58" s="453" t="s">
        <v>191</v>
      </c>
      <c r="DV58" s="453" t="s">
        <v>191</v>
      </c>
      <c r="DW58" s="453">
        <v>1567</v>
      </c>
      <c r="DX58" s="584"/>
      <c r="DY58" s="453">
        <v>9083</v>
      </c>
      <c r="DZ58" s="453" t="s">
        <v>191</v>
      </c>
      <c r="EA58" s="453" t="s">
        <v>191</v>
      </c>
      <c r="EB58" s="453">
        <v>74</v>
      </c>
      <c r="EC58" s="453">
        <v>5717</v>
      </c>
      <c r="ED58" s="453">
        <v>9</v>
      </c>
      <c r="EE58" s="453">
        <v>455</v>
      </c>
      <c r="EF58" s="453">
        <v>36</v>
      </c>
      <c r="EG58" s="453">
        <v>2126</v>
      </c>
      <c r="EH58" s="453">
        <v>20</v>
      </c>
      <c r="EI58" s="453">
        <v>1836</v>
      </c>
      <c r="EK58" s="22" t="s">
        <v>369</v>
      </c>
      <c r="EL58" s="453">
        <v>14</v>
      </c>
      <c r="EM58" s="453">
        <v>7448</v>
      </c>
      <c r="EN58" s="453">
        <v>108</v>
      </c>
      <c r="EO58" s="453">
        <v>40920</v>
      </c>
      <c r="EP58" s="453">
        <v>4016</v>
      </c>
      <c r="EQ58" s="453">
        <v>10366</v>
      </c>
      <c r="ER58" s="453">
        <v>90541</v>
      </c>
      <c r="ES58" s="453">
        <v>122</v>
      </c>
      <c r="ET58" s="453">
        <v>1994</v>
      </c>
      <c r="EU58" s="584"/>
      <c r="EV58" s="453">
        <v>43917</v>
      </c>
      <c r="EW58" s="453">
        <v>3530</v>
      </c>
      <c r="EX58" s="453">
        <v>7483</v>
      </c>
      <c r="EY58" s="453">
        <v>41084</v>
      </c>
      <c r="EZ58" s="453">
        <v>364</v>
      </c>
      <c r="FA58" s="453">
        <v>889</v>
      </c>
      <c r="FB58" s="453">
        <v>5540</v>
      </c>
      <c r="FC58" s="453">
        <v>1931</v>
      </c>
      <c r="FD58" s="453">
        <v>2779</v>
      </c>
      <c r="FE58" s="453">
        <v>21302</v>
      </c>
      <c r="FG58" s="22" t="s">
        <v>369</v>
      </c>
      <c r="FH58" s="453">
        <v>118</v>
      </c>
      <c r="FI58" s="453">
        <v>5209</v>
      </c>
      <c r="FJ58" s="453">
        <v>2242</v>
      </c>
      <c r="FK58" s="453">
        <v>3</v>
      </c>
      <c r="FL58" s="453">
        <v>14</v>
      </c>
      <c r="FM58" s="453">
        <v>108</v>
      </c>
      <c r="FN58" s="453">
        <v>406</v>
      </c>
      <c r="FO58" s="453">
        <v>908</v>
      </c>
      <c r="FP58" s="453">
        <v>10214</v>
      </c>
      <c r="FQ58" s="584"/>
      <c r="FR58" s="453">
        <v>12</v>
      </c>
      <c r="FS58" s="453">
        <v>167</v>
      </c>
      <c r="FT58" s="453">
        <v>5471</v>
      </c>
      <c r="FU58" s="453">
        <v>340</v>
      </c>
      <c r="FV58" s="453">
        <v>598</v>
      </c>
      <c r="FW58" s="453">
        <v>3930</v>
      </c>
      <c r="FX58" s="453">
        <v>54</v>
      </c>
      <c r="FY58" s="453">
        <v>143</v>
      </c>
      <c r="FZ58" s="453">
        <v>813</v>
      </c>
      <c r="GB58" s="22" t="s">
        <v>369</v>
      </c>
      <c r="GC58" s="453">
        <v>170</v>
      </c>
      <c r="GD58" s="453">
        <v>220</v>
      </c>
      <c r="GE58" s="453">
        <v>1774</v>
      </c>
      <c r="GF58" s="453">
        <v>12</v>
      </c>
      <c r="GG58" s="453">
        <v>414</v>
      </c>
      <c r="GH58" s="453">
        <v>194</v>
      </c>
      <c r="GI58" s="453" t="s">
        <v>22</v>
      </c>
      <c r="GJ58" s="453" t="s">
        <v>22</v>
      </c>
      <c r="GK58" s="453" t="s">
        <v>22</v>
      </c>
      <c r="GL58" s="584"/>
      <c r="GM58" s="453">
        <v>27</v>
      </c>
      <c r="GN58" s="453">
        <v>2298</v>
      </c>
      <c r="GO58" s="453">
        <v>14</v>
      </c>
      <c r="GP58" s="453">
        <v>1274</v>
      </c>
      <c r="GQ58" s="453" t="s">
        <v>191</v>
      </c>
      <c r="GR58" s="453" t="s">
        <v>191</v>
      </c>
      <c r="GS58" s="453">
        <v>246</v>
      </c>
      <c r="GT58" s="453">
        <v>20540</v>
      </c>
      <c r="GU58" s="453">
        <v>162</v>
      </c>
      <c r="GV58" s="453">
        <v>13955</v>
      </c>
      <c r="GW58" s="453">
        <v>84</v>
      </c>
      <c r="GX58" s="453">
        <v>6586</v>
      </c>
    </row>
    <row r="59" spans="1:206" ht="10.5" customHeight="1">
      <c r="A59" s="22" t="s">
        <v>289</v>
      </c>
      <c r="B59" s="453">
        <v>124111</v>
      </c>
      <c r="C59" s="453">
        <v>2035177</v>
      </c>
      <c r="D59" s="453">
        <v>45563</v>
      </c>
      <c r="E59" s="453">
        <v>1081531</v>
      </c>
      <c r="F59" s="453">
        <v>31021</v>
      </c>
      <c r="G59" s="453">
        <v>65061</v>
      </c>
      <c r="H59" s="453">
        <v>647950</v>
      </c>
      <c r="I59" s="453">
        <v>878</v>
      </c>
      <c r="J59" s="453">
        <v>12108</v>
      </c>
      <c r="K59" s="453">
        <v>354921</v>
      </c>
      <c r="L59" s="584"/>
      <c r="M59" s="453">
        <v>24261</v>
      </c>
      <c r="N59" s="453">
        <v>39285</v>
      </c>
      <c r="O59" s="453">
        <v>221205</v>
      </c>
      <c r="P59" s="453">
        <v>5882</v>
      </c>
      <c r="Q59" s="453">
        <v>13668</v>
      </c>
      <c r="R59" s="453">
        <v>71824</v>
      </c>
      <c r="S59" s="453">
        <v>12354</v>
      </c>
      <c r="T59" s="453">
        <v>14904</v>
      </c>
      <c r="U59" s="453">
        <v>103632</v>
      </c>
      <c r="W59" s="22" t="s">
        <v>44</v>
      </c>
      <c r="X59" s="453">
        <v>808</v>
      </c>
      <c r="Y59" s="453">
        <v>28321</v>
      </c>
      <c r="Z59" s="453">
        <v>15319</v>
      </c>
      <c r="AA59" s="453">
        <v>6</v>
      </c>
      <c r="AB59" s="453">
        <v>31</v>
      </c>
      <c r="AC59" s="453">
        <v>281</v>
      </c>
      <c r="AD59" s="453" t="s">
        <v>191</v>
      </c>
      <c r="AE59" s="453" t="s">
        <v>191</v>
      </c>
      <c r="AF59" s="453" t="s">
        <v>191</v>
      </c>
      <c r="AG59" s="453">
        <v>1112</v>
      </c>
      <c r="AH59" s="453">
        <v>16281</v>
      </c>
      <c r="AI59" s="584"/>
      <c r="AJ59" s="453">
        <v>1</v>
      </c>
      <c r="AK59" s="453">
        <v>50</v>
      </c>
      <c r="AL59" s="453">
        <v>45</v>
      </c>
      <c r="AM59" s="453">
        <v>3568</v>
      </c>
      <c r="AN59" s="453">
        <v>4</v>
      </c>
      <c r="AO59" s="453">
        <v>94</v>
      </c>
      <c r="AP59" s="453">
        <v>9</v>
      </c>
      <c r="AQ59" s="453">
        <v>1201</v>
      </c>
      <c r="AR59" s="453">
        <v>7</v>
      </c>
      <c r="AS59" s="453">
        <v>565</v>
      </c>
      <c r="AU59" s="22" t="s">
        <v>44</v>
      </c>
      <c r="AV59" s="453">
        <v>981</v>
      </c>
      <c r="AW59" s="453">
        <v>31291</v>
      </c>
      <c r="AX59" s="453">
        <v>276093</v>
      </c>
      <c r="AY59" s="453">
        <v>409</v>
      </c>
      <c r="AZ59" s="453">
        <v>13171</v>
      </c>
      <c r="BA59" s="453">
        <v>142255</v>
      </c>
      <c r="BB59" s="453">
        <v>572</v>
      </c>
      <c r="BC59" s="453">
        <v>18120</v>
      </c>
      <c r="BD59" s="453">
        <v>133838</v>
      </c>
      <c r="BE59" s="584"/>
      <c r="BF59" s="453" t="s">
        <v>525</v>
      </c>
      <c r="BG59" s="453" t="s">
        <v>525</v>
      </c>
      <c r="BH59" s="453" t="s">
        <v>525</v>
      </c>
      <c r="BI59" s="453">
        <v>22</v>
      </c>
      <c r="BJ59" s="453">
        <v>15203</v>
      </c>
      <c r="BK59" s="453">
        <v>8</v>
      </c>
      <c r="BL59" s="453">
        <v>5974</v>
      </c>
      <c r="BM59" s="453">
        <v>14</v>
      </c>
      <c r="BN59" s="453">
        <v>9229</v>
      </c>
      <c r="BO59" s="453" t="s">
        <v>191</v>
      </c>
      <c r="BP59" s="453" t="s">
        <v>191</v>
      </c>
      <c r="BQ59" s="453">
        <v>1</v>
      </c>
      <c r="BR59" s="453">
        <v>291</v>
      </c>
      <c r="BS59" s="453">
        <v>1294</v>
      </c>
      <c r="BU59" s="22" t="s">
        <v>44</v>
      </c>
      <c r="BV59" s="453">
        <v>72095</v>
      </c>
      <c r="BW59" s="453">
        <v>827038</v>
      </c>
      <c r="BX59" s="453">
        <v>48750</v>
      </c>
      <c r="BY59" s="453">
        <v>90405</v>
      </c>
      <c r="BZ59" s="453">
        <v>633586</v>
      </c>
      <c r="CA59" s="453">
        <v>820</v>
      </c>
      <c r="CB59" s="453">
        <v>10587</v>
      </c>
      <c r="CC59" s="453">
        <v>246962</v>
      </c>
      <c r="CD59" s="453">
        <v>39875</v>
      </c>
      <c r="CE59" s="584"/>
      <c r="CF59" s="453">
        <v>63115</v>
      </c>
      <c r="CG59" s="453">
        <v>316347</v>
      </c>
      <c r="CH59" s="453">
        <v>8055</v>
      </c>
      <c r="CI59" s="453">
        <v>16703</v>
      </c>
      <c r="CJ59" s="453">
        <v>70277</v>
      </c>
      <c r="CK59" s="453">
        <v>7266</v>
      </c>
      <c r="CL59" s="453">
        <v>12742</v>
      </c>
      <c r="CM59" s="453">
        <v>75910</v>
      </c>
      <c r="CN59" s="453">
        <v>142</v>
      </c>
      <c r="CO59" s="453">
        <v>826</v>
      </c>
      <c r="CP59" s="453">
        <v>28615</v>
      </c>
      <c r="CR59" s="22" t="s">
        <v>44</v>
      </c>
      <c r="CS59" s="453">
        <v>6375</v>
      </c>
      <c r="CT59" s="453">
        <v>10645</v>
      </c>
      <c r="CU59" s="453">
        <v>42317</v>
      </c>
      <c r="CV59" s="453">
        <v>749</v>
      </c>
      <c r="CW59" s="453">
        <v>1271</v>
      </c>
      <c r="CX59" s="453">
        <v>4978</v>
      </c>
      <c r="CY59" s="453">
        <v>21491</v>
      </c>
      <c r="CZ59" s="453">
        <v>28438</v>
      </c>
      <c r="DA59" s="453">
        <v>119817</v>
      </c>
      <c r="DB59" s="584"/>
      <c r="DC59" s="453">
        <v>3926</v>
      </c>
      <c r="DD59" s="453">
        <v>6122</v>
      </c>
      <c r="DE59" s="453">
        <v>15765</v>
      </c>
      <c r="DF59" s="453">
        <v>735</v>
      </c>
      <c r="DG59" s="453">
        <v>26635</v>
      </c>
      <c r="DH59" s="453">
        <v>10657</v>
      </c>
      <c r="DI59" s="453">
        <v>105</v>
      </c>
      <c r="DJ59" s="453">
        <v>1505</v>
      </c>
      <c r="DK59" s="453">
        <v>568</v>
      </c>
      <c r="DM59" s="22" t="s">
        <v>44</v>
      </c>
      <c r="DN59" s="453">
        <v>34</v>
      </c>
      <c r="DO59" s="453">
        <v>190</v>
      </c>
      <c r="DP59" s="453">
        <v>1368</v>
      </c>
      <c r="DQ59" s="453">
        <v>2</v>
      </c>
      <c r="DR59" s="453">
        <v>12</v>
      </c>
      <c r="DS59" s="453">
        <v>90</v>
      </c>
      <c r="DT59" s="453" t="s">
        <v>191</v>
      </c>
      <c r="DU59" s="453" t="s">
        <v>191</v>
      </c>
      <c r="DV59" s="453" t="s">
        <v>191</v>
      </c>
      <c r="DW59" s="453">
        <v>1560</v>
      </c>
      <c r="DX59" s="584"/>
      <c r="DY59" s="453">
        <v>8783</v>
      </c>
      <c r="DZ59" s="453" t="s">
        <v>191</v>
      </c>
      <c r="EA59" s="453" t="s">
        <v>191</v>
      </c>
      <c r="EB59" s="453">
        <v>70</v>
      </c>
      <c r="EC59" s="453">
        <v>4628</v>
      </c>
      <c r="ED59" s="453">
        <v>15</v>
      </c>
      <c r="EE59" s="453">
        <v>243</v>
      </c>
      <c r="EF59" s="453">
        <v>44</v>
      </c>
      <c r="EG59" s="453">
        <v>2231</v>
      </c>
      <c r="EH59" s="453">
        <v>18</v>
      </c>
      <c r="EI59" s="453">
        <v>1208</v>
      </c>
      <c r="EK59" s="22" t="s">
        <v>44</v>
      </c>
      <c r="EL59" s="453">
        <v>19</v>
      </c>
      <c r="EM59" s="453">
        <v>8918</v>
      </c>
      <c r="EN59" s="453">
        <v>94</v>
      </c>
      <c r="EO59" s="453">
        <v>35600</v>
      </c>
      <c r="EP59" s="453">
        <v>3951</v>
      </c>
      <c r="EQ59" s="453">
        <v>9674</v>
      </c>
      <c r="ER59" s="453">
        <v>91870</v>
      </c>
      <c r="ES59" s="453">
        <v>114</v>
      </c>
      <c r="ET59" s="453">
        <v>1769</v>
      </c>
      <c r="EU59" s="584"/>
      <c r="EV59" s="453">
        <v>48947</v>
      </c>
      <c r="EW59" s="453">
        <v>3511</v>
      </c>
      <c r="EX59" s="453">
        <v>7123</v>
      </c>
      <c r="EY59" s="453">
        <v>38189</v>
      </c>
      <c r="EZ59" s="453">
        <v>326</v>
      </c>
      <c r="FA59" s="453">
        <v>782</v>
      </c>
      <c r="FB59" s="453">
        <v>4735</v>
      </c>
      <c r="FC59" s="453">
        <v>1910</v>
      </c>
      <c r="FD59" s="453">
        <v>2617</v>
      </c>
      <c r="FE59" s="453">
        <v>20264</v>
      </c>
      <c r="FG59" s="22" t="s">
        <v>44</v>
      </c>
      <c r="FH59" s="453">
        <v>112</v>
      </c>
      <c r="FI59" s="453">
        <v>4478</v>
      </c>
      <c r="FJ59" s="453">
        <v>1968</v>
      </c>
      <c r="FK59" s="453">
        <v>2</v>
      </c>
      <c r="FL59" s="453">
        <v>14</v>
      </c>
      <c r="FM59" s="453">
        <v>110</v>
      </c>
      <c r="FN59" s="453">
        <v>371</v>
      </c>
      <c r="FO59" s="453">
        <v>790</v>
      </c>
      <c r="FP59" s="453">
        <v>6388</v>
      </c>
      <c r="FQ59" s="584"/>
      <c r="FR59" s="453">
        <v>12</v>
      </c>
      <c r="FS59" s="453">
        <v>88</v>
      </c>
      <c r="FT59" s="453">
        <v>2416</v>
      </c>
      <c r="FU59" s="453">
        <v>316</v>
      </c>
      <c r="FV59" s="453">
        <v>611</v>
      </c>
      <c r="FW59" s="453">
        <v>3607</v>
      </c>
      <c r="FX59" s="453">
        <v>43</v>
      </c>
      <c r="FY59" s="453">
        <v>91</v>
      </c>
      <c r="FZ59" s="453">
        <v>365</v>
      </c>
      <c r="GB59" s="22" t="s">
        <v>44</v>
      </c>
      <c r="GC59" s="453">
        <v>171</v>
      </c>
      <c r="GD59" s="453">
        <v>234</v>
      </c>
      <c r="GE59" s="453">
        <v>1651</v>
      </c>
      <c r="GF59" s="453">
        <v>11</v>
      </c>
      <c r="GG59" s="453">
        <v>204</v>
      </c>
      <c r="GH59" s="453">
        <v>112</v>
      </c>
      <c r="GI59" s="453" t="s">
        <v>22</v>
      </c>
      <c r="GJ59" s="453" t="s">
        <v>22</v>
      </c>
      <c r="GK59" s="453" t="s">
        <v>22</v>
      </c>
      <c r="GL59" s="584"/>
      <c r="GM59" s="453">
        <v>27</v>
      </c>
      <c r="GN59" s="453">
        <v>2124</v>
      </c>
      <c r="GO59" s="453">
        <v>21</v>
      </c>
      <c r="GP59" s="453">
        <v>2121</v>
      </c>
      <c r="GQ59" s="453" t="s">
        <v>191</v>
      </c>
      <c r="GR59" s="453" t="s">
        <v>191</v>
      </c>
      <c r="GS59" s="453">
        <v>260</v>
      </c>
      <c r="GT59" s="453">
        <v>17984</v>
      </c>
      <c r="GU59" s="453">
        <v>161</v>
      </c>
      <c r="GV59" s="453">
        <v>10657</v>
      </c>
      <c r="GW59" s="453">
        <v>99</v>
      </c>
      <c r="GX59" s="453">
        <v>7326</v>
      </c>
    </row>
    <row r="60" spans="1:206" ht="10.5" customHeight="1">
      <c r="A60" s="22" t="s">
        <v>290</v>
      </c>
      <c r="B60" s="453">
        <v>127718</v>
      </c>
      <c r="C60" s="453">
        <v>2151421</v>
      </c>
      <c r="D60" s="453">
        <v>45859</v>
      </c>
      <c r="E60" s="453">
        <v>1151895</v>
      </c>
      <c r="F60" s="453">
        <v>30991</v>
      </c>
      <c r="G60" s="453">
        <v>67316</v>
      </c>
      <c r="H60" s="453">
        <v>653351</v>
      </c>
      <c r="I60" s="453">
        <v>962</v>
      </c>
      <c r="J60" s="453">
        <v>11840</v>
      </c>
      <c r="K60" s="453">
        <v>350758</v>
      </c>
      <c r="L60" s="584"/>
      <c r="M60" s="453">
        <v>24063</v>
      </c>
      <c r="N60" s="453">
        <v>40706</v>
      </c>
      <c r="O60" s="453">
        <v>225535</v>
      </c>
      <c r="P60" s="453">
        <v>5966</v>
      </c>
      <c r="Q60" s="453">
        <v>14770</v>
      </c>
      <c r="R60" s="453">
        <v>77058</v>
      </c>
      <c r="S60" s="453">
        <v>12372</v>
      </c>
      <c r="T60" s="453">
        <v>15235</v>
      </c>
      <c r="U60" s="453">
        <v>102101</v>
      </c>
      <c r="W60" s="22" t="s">
        <v>45</v>
      </c>
      <c r="X60" s="453">
        <v>878</v>
      </c>
      <c r="Y60" s="453">
        <v>28033</v>
      </c>
      <c r="Z60" s="453">
        <v>15229</v>
      </c>
      <c r="AA60" s="453">
        <v>4</v>
      </c>
      <c r="AB60" s="453">
        <v>25</v>
      </c>
      <c r="AC60" s="453">
        <v>230</v>
      </c>
      <c r="AD60" s="453" t="s">
        <v>191</v>
      </c>
      <c r="AE60" s="453" t="s">
        <v>191</v>
      </c>
      <c r="AF60" s="453" t="s">
        <v>191</v>
      </c>
      <c r="AG60" s="453">
        <v>1270</v>
      </c>
      <c r="AH60" s="453">
        <v>16880</v>
      </c>
      <c r="AI60" s="584"/>
      <c r="AJ60" s="453">
        <v>2</v>
      </c>
      <c r="AK60" s="453">
        <v>44</v>
      </c>
      <c r="AL60" s="453">
        <v>51</v>
      </c>
      <c r="AM60" s="453">
        <v>5151</v>
      </c>
      <c r="AN60" s="453">
        <v>11</v>
      </c>
      <c r="AO60" s="453">
        <v>388</v>
      </c>
      <c r="AP60" s="453">
        <v>10</v>
      </c>
      <c r="AQ60" s="453">
        <v>911</v>
      </c>
      <c r="AR60" s="453">
        <v>6</v>
      </c>
      <c r="AS60" s="453">
        <v>743</v>
      </c>
      <c r="AU60" s="22" t="s">
        <v>45</v>
      </c>
      <c r="AV60" s="453">
        <v>1120</v>
      </c>
      <c r="AW60" s="453">
        <v>38116</v>
      </c>
      <c r="AX60" s="453">
        <v>340871</v>
      </c>
      <c r="AY60" s="453">
        <v>437</v>
      </c>
      <c r="AZ60" s="453">
        <v>15802</v>
      </c>
      <c r="BA60" s="453">
        <v>170763</v>
      </c>
      <c r="BB60" s="453">
        <v>683</v>
      </c>
      <c r="BC60" s="453">
        <v>22314</v>
      </c>
      <c r="BD60" s="453">
        <v>170107</v>
      </c>
      <c r="BE60" s="584"/>
      <c r="BF60" s="453" t="s">
        <v>525</v>
      </c>
      <c r="BG60" s="453" t="s">
        <v>525</v>
      </c>
      <c r="BH60" s="453" t="s">
        <v>525</v>
      </c>
      <c r="BI60" s="453">
        <v>21</v>
      </c>
      <c r="BJ60" s="453">
        <v>15616</v>
      </c>
      <c r="BK60" s="453">
        <v>9</v>
      </c>
      <c r="BL60" s="453">
        <v>6816</v>
      </c>
      <c r="BM60" s="453">
        <v>12</v>
      </c>
      <c r="BN60" s="453">
        <v>8800</v>
      </c>
      <c r="BO60" s="453">
        <v>1</v>
      </c>
      <c r="BP60" s="453">
        <v>380</v>
      </c>
      <c r="BQ60" s="453" t="s">
        <v>191</v>
      </c>
      <c r="BR60" s="453" t="s">
        <v>191</v>
      </c>
      <c r="BS60" s="453" t="s">
        <v>191</v>
      </c>
      <c r="BU60" s="22" t="s">
        <v>45</v>
      </c>
      <c r="BV60" s="453">
        <v>75225</v>
      </c>
      <c r="BW60" s="453">
        <v>855452</v>
      </c>
      <c r="BX60" s="453">
        <v>51225</v>
      </c>
      <c r="BY60" s="453">
        <v>97285</v>
      </c>
      <c r="BZ60" s="453">
        <v>651394</v>
      </c>
      <c r="CA60" s="453">
        <v>833</v>
      </c>
      <c r="CB60" s="453">
        <v>9808</v>
      </c>
      <c r="CC60" s="453">
        <v>245863</v>
      </c>
      <c r="CD60" s="453">
        <v>41215</v>
      </c>
      <c r="CE60" s="584"/>
      <c r="CF60" s="453">
        <v>67579</v>
      </c>
      <c r="CG60" s="453">
        <v>323249</v>
      </c>
      <c r="CH60" s="453">
        <v>9177</v>
      </c>
      <c r="CI60" s="453">
        <v>19898</v>
      </c>
      <c r="CJ60" s="453">
        <v>82282</v>
      </c>
      <c r="CK60" s="453">
        <v>7569</v>
      </c>
      <c r="CL60" s="453">
        <v>13541</v>
      </c>
      <c r="CM60" s="453">
        <v>79960</v>
      </c>
      <c r="CN60" s="453">
        <v>124</v>
      </c>
      <c r="CO60" s="453">
        <v>729</v>
      </c>
      <c r="CP60" s="453">
        <v>30325</v>
      </c>
      <c r="CR60" s="22" t="s">
        <v>45</v>
      </c>
      <c r="CS60" s="453">
        <v>6507</v>
      </c>
      <c r="CT60" s="453">
        <v>11114</v>
      </c>
      <c r="CU60" s="453">
        <v>42763</v>
      </c>
      <c r="CV60" s="453">
        <v>938</v>
      </c>
      <c r="CW60" s="453">
        <v>1698</v>
      </c>
      <c r="CX60" s="453">
        <v>6872</v>
      </c>
      <c r="CY60" s="453">
        <v>21954</v>
      </c>
      <c r="CZ60" s="453">
        <v>29558</v>
      </c>
      <c r="DA60" s="453">
        <v>126779</v>
      </c>
      <c r="DB60" s="584"/>
      <c r="DC60" s="453">
        <v>3980</v>
      </c>
      <c r="DD60" s="453">
        <v>6322</v>
      </c>
      <c r="DE60" s="453">
        <v>15394</v>
      </c>
      <c r="DF60" s="453">
        <v>730</v>
      </c>
      <c r="DG60" s="453">
        <v>24402</v>
      </c>
      <c r="DH60" s="453">
        <v>9759</v>
      </c>
      <c r="DI60" s="453">
        <v>82</v>
      </c>
      <c r="DJ60" s="453">
        <v>1082</v>
      </c>
      <c r="DK60" s="453">
        <v>417</v>
      </c>
      <c r="DM60" s="22" t="s">
        <v>45</v>
      </c>
      <c r="DN60" s="453">
        <v>31</v>
      </c>
      <c r="DO60" s="453">
        <v>222</v>
      </c>
      <c r="DP60" s="453">
        <v>1493</v>
      </c>
      <c r="DQ60" s="453">
        <v>2</v>
      </c>
      <c r="DR60" s="453">
        <v>15</v>
      </c>
      <c r="DS60" s="453">
        <v>110</v>
      </c>
      <c r="DT60" s="453" t="s">
        <v>191</v>
      </c>
      <c r="DU60" s="453" t="s">
        <v>191</v>
      </c>
      <c r="DV60" s="453" t="s">
        <v>191</v>
      </c>
      <c r="DW60" s="453">
        <v>1763</v>
      </c>
      <c r="DX60" s="584"/>
      <c r="DY60" s="453">
        <v>10074</v>
      </c>
      <c r="DZ60" s="453" t="s">
        <v>191</v>
      </c>
      <c r="EA60" s="453" t="s">
        <v>191</v>
      </c>
      <c r="EB60" s="453">
        <v>78</v>
      </c>
      <c r="EC60" s="453">
        <v>6153</v>
      </c>
      <c r="ED60" s="453">
        <v>11</v>
      </c>
      <c r="EE60" s="453">
        <v>389</v>
      </c>
      <c r="EF60" s="453">
        <v>26</v>
      </c>
      <c r="EG60" s="453">
        <v>1600</v>
      </c>
      <c r="EH60" s="453">
        <v>18</v>
      </c>
      <c r="EI60" s="453">
        <v>1133</v>
      </c>
      <c r="EK60" s="22" t="s">
        <v>45</v>
      </c>
      <c r="EL60" s="453">
        <v>16</v>
      </c>
      <c r="EM60" s="453">
        <v>7627</v>
      </c>
      <c r="EN60" s="453">
        <v>103</v>
      </c>
      <c r="EO60" s="453">
        <v>39050</v>
      </c>
      <c r="EP60" s="453">
        <v>4096</v>
      </c>
      <c r="EQ60" s="453">
        <v>10861</v>
      </c>
      <c r="ER60" s="453">
        <v>103697</v>
      </c>
      <c r="ES60" s="453">
        <v>138</v>
      </c>
      <c r="ET60" s="453">
        <v>1982</v>
      </c>
      <c r="EU60" s="584"/>
      <c r="EV60" s="453">
        <v>53881</v>
      </c>
      <c r="EW60" s="453">
        <v>3578</v>
      </c>
      <c r="EX60" s="453">
        <v>7908</v>
      </c>
      <c r="EY60" s="453">
        <v>44049</v>
      </c>
      <c r="EZ60" s="453">
        <v>380</v>
      </c>
      <c r="FA60" s="453">
        <v>971</v>
      </c>
      <c r="FB60" s="453">
        <v>5767</v>
      </c>
      <c r="FC60" s="453">
        <v>1941</v>
      </c>
      <c r="FD60" s="453">
        <v>2740</v>
      </c>
      <c r="FE60" s="453">
        <v>20527</v>
      </c>
      <c r="FG60" s="22" t="s">
        <v>45</v>
      </c>
      <c r="FH60" s="453">
        <v>132</v>
      </c>
      <c r="FI60" s="453">
        <v>5298</v>
      </c>
      <c r="FJ60" s="453">
        <v>2259</v>
      </c>
      <c r="FK60" s="453">
        <v>2</v>
      </c>
      <c r="FL60" s="453">
        <v>16</v>
      </c>
      <c r="FM60" s="453">
        <v>124</v>
      </c>
      <c r="FN60" s="453">
        <v>357</v>
      </c>
      <c r="FO60" s="453">
        <v>921</v>
      </c>
      <c r="FP60" s="453">
        <v>11560</v>
      </c>
      <c r="FQ60" s="584"/>
      <c r="FR60" s="453">
        <v>16</v>
      </c>
      <c r="FS60" s="453">
        <v>254</v>
      </c>
      <c r="FT60" s="453">
        <v>7388</v>
      </c>
      <c r="FU60" s="453">
        <v>299</v>
      </c>
      <c r="FV60" s="453">
        <v>561</v>
      </c>
      <c r="FW60" s="453">
        <v>3733</v>
      </c>
      <c r="FX60" s="453">
        <v>42</v>
      </c>
      <c r="FY60" s="453">
        <v>106</v>
      </c>
      <c r="FZ60" s="453">
        <v>439</v>
      </c>
      <c r="GB60" s="22" t="s">
        <v>45</v>
      </c>
      <c r="GC60" s="453">
        <v>180</v>
      </c>
      <c r="GD60" s="453">
        <v>248</v>
      </c>
      <c r="GE60" s="453">
        <v>1819</v>
      </c>
      <c r="GF60" s="453">
        <v>14</v>
      </c>
      <c r="GG60" s="453">
        <v>568</v>
      </c>
      <c r="GH60" s="453">
        <v>326</v>
      </c>
      <c r="GI60" s="453" t="s">
        <v>22</v>
      </c>
      <c r="GJ60" s="453" t="s">
        <v>22</v>
      </c>
      <c r="GK60" s="453" t="s">
        <v>22</v>
      </c>
      <c r="GL60" s="584"/>
      <c r="GM60" s="453">
        <v>28</v>
      </c>
      <c r="GN60" s="453">
        <v>1690</v>
      </c>
      <c r="GO60" s="453">
        <v>30</v>
      </c>
      <c r="GP60" s="453">
        <v>2073</v>
      </c>
      <c r="GQ60" s="453" t="s">
        <v>191</v>
      </c>
      <c r="GR60" s="453" t="s">
        <v>191</v>
      </c>
      <c r="GS60" s="453">
        <v>269</v>
      </c>
      <c r="GT60" s="453">
        <v>20233</v>
      </c>
      <c r="GU60" s="453">
        <v>179</v>
      </c>
      <c r="GV60" s="453">
        <v>13772</v>
      </c>
      <c r="GW60" s="453">
        <v>90</v>
      </c>
      <c r="GX60" s="453">
        <v>6461</v>
      </c>
    </row>
    <row r="61" spans="1:206" ht="10.5" customHeight="1">
      <c r="A61" s="18"/>
      <c r="B61" s="453"/>
      <c r="C61" s="453"/>
      <c r="D61" s="453"/>
      <c r="E61" s="453"/>
      <c r="F61" s="453"/>
      <c r="G61" s="453"/>
      <c r="H61" s="453"/>
      <c r="I61" s="453"/>
      <c r="J61" s="453"/>
      <c r="K61" s="453"/>
      <c r="L61" s="584"/>
      <c r="M61" s="453"/>
      <c r="N61" s="453"/>
      <c r="O61" s="453"/>
      <c r="P61" s="453"/>
      <c r="Q61" s="453"/>
      <c r="R61" s="453"/>
      <c r="S61" s="453"/>
      <c r="T61" s="453"/>
      <c r="U61" s="453"/>
      <c r="W61" s="18"/>
      <c r="X61" s="453"/>
      <c r="Y61" s="453"/>
      <c r="Z61" s="453"/>
      <c r="AA61" s="453"/>
      <c r="AB61" s="453"/>
      <c r="AC61" s="453"/>
      <c r="AD61" s="453"/>
      <c r="AE61" s="453"/>
      <c r="AF61" s="453"/>
      <c r="AG61" s="453"/>
      <c r="AH61" s="453"/>
      <c r="AI61" s="584"/>
      <c r="AJ61" s="453"/>
      <c r="AK61" s="453"/>
      <c r="AL61" s="453"/>
      <c r="AM61" s="453"/>
      <c r="AN61" s="453"/>
      <c r="AO61" s="453"/>
      <c r="AP61" s="453"/>
      <c r="AQ61" s="453"/>
      <c r="AR61" s="453"/>
      <c r="AS61" s="453"/>
      <c r="AU61" s="18"/>
      <c r="AV61" s="453"/>
      <c r="AW61" s="453"/>
      <c r="AX61" s="453"/>
      <c r="AY61" s="453"/>
      <c r="AZ61" s="453"/>
      <c r="BA61" s="453"/>
      <c r="BB61" s="453"/>
      <c r="BC61" s="453"/>
      <c r="BD61" s="453"/>
      <c r="BE61" s="584"/>
      <c r="BF61" s="453"/>
      <c r="BG61" s="453"/>
      <c r="BH61" s="453"/>
      <c r="BI61" s="453"/>
      <c r="BJ61" s="453"/>
      <c r="BK61" s="453"/>
      <c r="BL61" s="453"/>
      <c r="BM61" s="453"/>
      <c r="BN61" s="453"/>
      <c r="BO61" s="453"/>
      <c r="BP61" s="453"/>
      <c r="BQ61" s="453"/>
      <c r="BR61" s="453"/>
      <c r="BS61" s="453"/>
      <c r="BU61" s="18"/>
      <c r="BV61" s="453"/>
      <c r="BW61" s="453"/>
      <c r="BX61" s="453"/>
      <c r="BY61" s="453"/>
      <c r="BZ61" s="453"/>
      <c r="CA61" s="453"/>
      <c r="CB61" s="453"/>
      <c r="CC61" s="453"/>
      <c r="CD61" s="453"/>
      <c r="CE61" s="584"/>
      <c r="CF61" s="453"/>
      <c r="CG61" s="453"/>
      <c r="CH61" s="453"/>
      <c r="CI61" s="453"/>
      <c r="CJ61" s="453"/>
      <c r="CK61" s="453"/>
      <c r="CL61" s="453"/>
      <c r="CM61" s="453"/>
      <c r="CN61" s="453"/>
      <c r="CO61" s="453"/>
      <c r="CP61" s="453"/>
      <c r="CR61" s="18"/>
      <c r="CS61" s="453"/>
      <c r="CT61" s="453"/>
      <c r="CU61" s="453"/>
      <c r="CV61" s="453"/>
      <c r="CW61" s="453"/>
      <c r="CX61" s="453"/>
      <c r="CY61" s="453"/>
      <c r="CZ61" s="453"/>
      <c r="DA61" s="453"/>
      <c r="DB61" s="584"/>
      <c r="DC61" s="453"/>
      <c r="DD61" s="453"/>
      <c r="DE61" s="453"/>
      <c r="DF61" s="453"/>
      <c r="DG61" s="453"/>
      <c r="DH61" s="453"/>
      <c r="DI61" s="453"/>
      <c r="DJ61" s="453"/>
      <c r="DK61" s="453"/>
      <c r="DM61" s="18"/>
      <c r="DN61" s="453"/>
      <c r="DO61" s="453"/>
      <c r="DP61" s="453"/>
      <c r="DQ61" s="453"/>
      <c r="DR61" s="453"/>
      <c r="DS61" s="453"/>
      <c r="DT61" s="453"/>
      <c r="DU61" s="453"/>
      <c r="DV61" s="453"/>
      <c r="DW61" s="453"/>
      <c r="DX61" s="584"/>
      <c r="DY61" s="453"/>
      <c r="DZ61" s="453"/>
      <c r="EA61" s="453"/>
      <c r="EB61" s="453"/>
      <c r="EC61" s="453"/>
      <c r="ED61" s="453"/>
      <c r="EE61" s="453"/>
      <c r="EF61" s="453"/>
      <c r="EG61" s="453"/>
      <c r="EH61" s="453"/>
      <c r="EI61" s="453"/>
      <c r="EK61" s="18"/>
      <c r="EL61" s="453"/>
      <c r="EM61" s="453"/>
      <c r="EN61" s="453"/>
      <c r="EO61" s="453"/>
      <c r="EP61" s="453"/>
      <c r="EQ61" s="453"/>
      <c r="ER61" s="453"/>
      <c r="ES61" s="453"/>
      <c r="ET61" s="453"/>
      <c r="EU61" s="584"/>
      <c r="EV61" s="453"/>
      <c r="EW61" s="453"/>
      <c r="EX61" s="453"/>
      <c r="EY61" s="453"/>
      <c r="EZ61" s="453"/>
      <c r="FA61" s="453"/>
      <c r="FB61" s="453"/>
      <c r="FC61" s="453"/>
      <c r="FD61" s="453"/>
      <c r="FE61" s="453"/>
      <c r="FG61" s="18"/>
      <c r="FH61" s="453"/>
      <c r="FI61" s="453"/>
      <c r="FJ61" s="453"/>
      <c r="FK61" s="453"/>
      <c r="FL61" s="453"/>
      <c r="FM61" s="453"/>
      <c r="FN61" s="453"/>
      <c r="FO61" s="453"/>
      <c r="FP61" s="453"/>
      <c r="FQ61" s="584"/>
      <c r="FR61" s="453"/>
      <c r="FS61" s="453"/>
      <c r="FT61" s="453"/>
      <c r="FU61" s="453"/>
      <c r="FV61" s="453"/>
      <c r="FW61" s="453"/>
      <c r="FX61" s="453"/>
      <c r="FY61" s="453"/>
      <c r="FZ61" s="453"/>
      <c r="GB61" s="18"/>
      <c r="GC61" s="453"/>
      <c r="GD61" s="453"/>
      <c r="GE61" s="453"/>
      <c r="GF61" s="453"/>
      <c r="GG61" s="453"/>
      <c r="GH61" s="453"/>
      <c r="GI61" s="453"/>
      <c r="GJ61" s="453"/>
      <c r="GK61" s="453"/>
      <c r="GL61" s="584"/>
      <c r="GM61" s="453"/>
      <c r="GN61" s="453"/>
      <c r="GO61" s="453"/>
      <c r="GP61" s="453"/>
      <c r="GQ61" s="453"/>
      <c r="GR61" s="453"/>
      <c r="GS61" s="453"/>
      <c r="GT61" s="453"/>
      <c r="GU61" s="453"/>
      <c r="GV61" s="453"/>
      <c r="GW61" s="453"/>
      <c r="GX61" s="453"/>
    </row>
    <row r="62" spans="1:206" ht="10.5" customHeight="1">
      <c r="A62" s="22" t="s">
        <v>291</v>
      </c>
      <c r="B62" s="453">
        <v>127322</v>
      </c>
      <c r="C62" s="453">
        <v>2139836</v>
      </c>
      <c r="D62" s="453">
        <v>46973</v>
      </c>
      <c r="E62" s="453">
        <v>1132589</v>
      </c>
      <c r="F62" s="453">
        <v>31563</v>
      </c>
      <c r="G62" s="453">
        <v>67874</v>
      </c>
      <c r="H62" s="453">
        <v>641517</v>
      </c>
      <c r="I62" s="453">
        <v>905</v>
      </c>
      <c r="J62" s="453">
        <v>11207</v>
      </c>
      <c r="K62" s="453">
        <v>330879</v>
      </c>
      <c r="L62" s="584"/>
      <c r="M62" s="453">
        <v>24579</v>
      </c>
      <c r="N62" s="453">
        <v>41561</v>
      </c>
      <c r="O62" s="453">
        <v>228959</v>
      </c>
      <c r="P62" s="453">
        <v>6079</v>
      </c>
      <c r="Q62" s="453">
        <v>15106</v>
      </c>
      <c r="R62" s="453">
        <v>81680</v>
      </c>
      <c r="S62" s="453">
        <v>12644</v>
      </c>
      <c r="T62" s="453">
        <v>15504</v>
      </c>
      <c r="U62" s="453">
        <v>105105</v>
      </c>
      <c r="W62" s="22" t="s">
        <v>30</v>
      </c>
      <c r="X62" s="453">
        <v>802</v>
      </c>
      <c r="Y62" s="453">
        <v>26465</v>
      </c>
      <c r="Z62" s="453">
        <v>14329</v>
      </c>
      <c r="AA62" s="453">
        <v>1</v>
      </c>
      <c r="AB62" s="453">
        <v>16</v>
      </c>
      <c r="AC62" s="453">
        <v>159</v>
      </c>
      <c r="AD62" s="453" t="s">
        <v>191</v>
      </c>
      <c r="AE62" s="453" t="s">
        <v>191</v>
      </c>
      <c r="AF62" s="453" t="s">
        <v>191</v>
      </c>
      <c r="AG62" s="453">
        <v>1497</v>
      </c>
      <c r="AH62" s="453">
        <v>14765</v>
      </c>
      <c r="AI62" s="584"/>
      <c r="AJ62" s="453">
        <v>1</v>
      </c>
      <c r="AK62" s="453">
        <v>30</v>
      </c>
      <c r="AL62" s="453">
        <v>51</v>
      </c>
      <c r="AM62" s="453">
        <v>3344</v>
      </c>
      <c r="AN62" s="453">
        <v>4</v>
      </c>
      <c r="AO62" s="453">
        <v>105</v>
      </c>
      <c r="AP62" s="453">
        <v>19</v>
      </c>
      <c r="AQ62" s="453">
        <v>987</v>
      </c>
      <c r="AR62" s="453">
        <v>15</v>
      </c>
      <c r="AS62" s="453">
        <v>953</v>
      </c>
      <c r="AU62" s="22" t="s">
        <v>30</v>
      </c>
      <c r="AV62" s="453">
        <v>1162</v>
      </c>
      <c r="AW62" s="453">
        <v>37401</v>
      </c>
      <c r="AX62" s="453">
        <v>340409</v>
      </c>
      <c r="AY62" s="453">
        <v>479</v>
      </c>
      <c r="AZ62" s="453">
        <v>14819</v>
      </c>
      <c r="BA62" s="453">
        <v>171339</v>
      </c>
      <c r="BB62" s="453">
        <v>683</v>
      </c>
      <c r="BC62" s="453">
        <v>22582</v>
      </c>
      <c r="BD62" s="453">
        <v>169071</v>
      </c>
      <c r="BE62" s="584"/>
      <c r="BF62" s="453" t="s">
        <v>525</v>
      </c>
      <c r="BG62" s="453" t="s">
        <v>525</v>
      </c>
      <c r="BH62" s="453" t="s">
        <v>525</v>
      </c>
      <c r="BI62" s="453">
        <v>16</v>
      </c>
      <c r="BJ62" s="453">
        <v>10885</v>
      </c>
      <c r="BK62" s="453">
        <v>3</v>
      </c>
      <c r="BL62" s="453">
        <v>2749</v>
      </c>
      <c r="BM62" s="453">
        <v>13</v>
      </c>
      <c r="BN62" s="453">
        <v>8136</v>
      </c>
      <c r="BO62" s="453" t="s">
        <v>191</v>
      </c>
      <c r="BP62" s="453" t="s">
        <v>191</v>
      </c>
      <c r="BQ62" s="453" t="s">
        <v>191</v>
      </c>
      <c r="BR62" s="453" t="s">
        <v>191</v>
      </c>
      <c r="BS62" s="453" t="s">
        <v>191</v>
      </c>
      <c r="BU62" s="22" t="s">
        <v>30</v>
      </c>
      <c r="BV62" s="453">
        <v>73695</v>
      </c>
      <c r="BW62" s="453">
        <v>868275</v>
      </c>
      <c r="BX62" s="453">
        <v>49985</v>
      </c>
      <c r="BY62" s="453">
        <v>96050</v>
      </c>
      <c r="BZ62" s="453">
        <v>669863</v>
      </c>
      <c r="CA62" s="453">
        <v>858</v>
      </c>
      <c r="CB62" s="453">
        <v>10360</v>
      </c>
      <c r="CC62" s="453">
        <v>259941</v>
      </c>
      <c r="CD62" s="453">
        <v>39869</v>
      </c>
      <c r="CE62" s="584"/>
      <c r="CF62" s="453">
        <v>65698</v>
      </c>
      <c r="CG62" s="453">
        <v>326617</v>
      </c>
      <c r="CH62" s="453">
        <v>9258</v>
      </c>
      <c r="CI62" s="453">
        <v>19992</v>
      </c>
      <c r="CJ62" s="453">
        <v>83305</v>
      </c>
      <c r="CK62" s="453">
        <v>7270</v>
      </c>
      <c r="CL62" s="453">
        <v>12847</v>
      </c>
      <c r="CM62" s="453">
        <v>68819</v>
      </c>
      <c r="CN62" s="453">
        <v>122</v>
      </c>
      <c r="CO62" s="453">
        <v>735</v>
      </c>
      <c r="CP62" s="453">
        <v>22319</v>
      </c>
      <c r="CR62" s="22" t="s">
        <v>30</v>
      </c>
      <c r="CS62" s="453">
        <v>6257</v>
      </c>
      <c r="CT62" s="453">
        <v>10506</v>
      </c>
      <c r="CU62" s="453">
        <v>40009</v>
      </c>
      <c r="CV62" s="453">
        <v>891</v>
      </c>
      <c r="CW62" s="453">
        <v>1606</v>
      </c>
      <c r="CX62" s="453">
        <v>6490</v>
      </c>
      <c r="CY62" s="453">
        <v>21172</v>
      </c>
      <c r="CZ62" s="453">
        <v>28398</v>
      </c>
      <c r="DA62" s="453">
        <v>125488</v>
      </c>
      <c r="DB62" s="584"/>
      <c r="DC62" s="453">
        <v>3849</v>
      </c>
      <c r="DD62" s="453">
        <v>5893</v>
      </c>
      <c r="DE62" s="453">
        <v>15028</v>
      </c>
      <c r="DF62" s="453">
        <v>777</v>
      </c>
      <c r="DG62" s="453">
        <v>25743</v>
      </c>
      <c r="DH62" s="453">
        <v>10245</v>
      </c>
      <c r="DI62" s="453">
        <v>91</v>
      </c>
      <c r="DJ62" s="453">
        <v>1333</v>
      </c>
      <c r="DK62" s="453">
        <v>509</v>
      </c>
      <c r="DM62" s="22" t="s">
        <v>30</v>
      </c>
      <c r="DN62" s="453">
        <v>30</v>
      </c>
      <c r="DO62" s="453">
        <v>230</v>
      </c>
      <c r="DP62" s="453">
        <v>1565</v>
      </c>
      <c r="DQ62" s="453">
        <v>2</v>
      </c>
      <c r="DR62" s="453">
        <v>15</v>
      </c>
      <c r="DS62" s="453">
        <v>110</v>
      </c>
      <c r="DT62" s="453" t="s">
        <v>191</v>
      </c>
      <c r="DU62" s="453" t="s">
        <v>191</v>
      </c>
      <c r="DV62" s="453" t="s">
        <v>191</v>
      </c>
      <c r="DW62" s="453">
        <v>2306</v>
      </c>
      <c r="DX62" s="584"/>
      <c r="DY62" s="453">
        <v>13432</v>
      </c>
      <c r="DZ62" s="453" t="s">
        <v>191</v>
      </c>
      <c r="EA62" s="453" t="s">
        <v>191</v>
      </c>
      <c r="EB62" s="453">
        <v>69</v>
      </c>
      <c r="EC62" s="453">
        <v>3771</v>
      </c>
      <c r="ED62" s="453">
        <v>6</v>
      </c>
      <c r="EE62" s="453">
        <v>154</v>
      </c>
      <c r="EF62" s="453">
        <v>12</v>
      </c>
      <c r="EG62" s="453">
        <v>1145</v>
      </c>
      <c r="EH62" s="453">
        <v>7</v>
      </c>
      <c r="EI62" s="453">
        <v>557</v>
      </c>
      <c r="EK62" s="22" t="s">
        <v>30</v>
      </c>
      <c r="EL62" s="453">
        <v>11</v>
      </c>
      <c r="EM62" s="453">
        <v>5286</v>
      </c>
      <c r="EN62" s="453">
        <v>97</v>
      </c>
      <c r="EO62" s="453">
        <v>36770</v>
      </c>
      <c r="EP62" s="453">
        <v>4076</v>
      </c>
      <c r="EQ62" s="453">
        <v>11002</v>
      </c>
      <c r="ER62" s="453">
        <v>100785</v>
      </c>
      <c r="ES62" s="453">
        <v>134</v>
      </c>
      <c r="ET62" s="453">
        <v>2215</v>
      </c>
      <c r="EU62" s="584"/>
      <c r="EV62" s="453">
        <v>53728</v>
      </c>
      <c r="EW62" s="453">
        <v>3605</v>
      </c>
      <c r="EX62" s="453">
        <v>7875</v>
      </c>
      <c r="EY62" s="453">
        <v>41717</v>
      </c>
      <c r="EZ62" s="453">
        <v>337</v>
      </c>
      <c r="FA62" s="453">
        <v>912</v>
      </c>
      <c r="FB62" s="453">
        <v>5340</v>
      </c>
      <c r="FC62" s="453">
        <v>1939</v>
      </c>
      <c r="FD62" s="453">
        <v>2765</v>
      </c>
      <c r="FE62" s="453">
        <v>22273</v>
      </c>
      <c r="FG62" s="22" t="s">
        <v>30</v>
      </c>
      <c r="FH62" s="453">
        <v>129</v>
      </c>
      <c r="FI62" s="453">
        <v>5736</v>
      </c>
      <c r="FJ62" s="453">
        <v>2509</v>
      </c>
      <c r="FK62" s="453">
        <v>2</v>
      </c>
      <c r="FL62" s="453">
        <v>17</v>
      </c>
      <c r="FM62" s="453">
        <v>129</v>
      </c>
      <c r="FN62" s="453">
        <v>393</v>
      </c>
      <c r="FO62" s="453">
        <v>861</v>
      </c>
      <c r="FP62" s="453">
        <v>6548</v>
      </c>
      <c r="FQ62" s="584"/>
      <c r="FR62" s="453">
        <v>10</v>
      </c>
      <c r="FS62" s="453">
        <v>111</v>
      </c>
      <c r="FT62" s="453">
        <v>2047</v>
      </c>
      <c r="FU62" s="453">
        <v>345</v>
      </c>
      <c r="FV62" s="453">
        <v>643</v>
      </c>
      <c r="FW62" s="453">
        <v>3999</v>
      </c>
      <c r="FX62" s="453">
        <v>38</v>
      </c>
      <c r="FY62" s="453">
        <v>107</v>
      </c>
      <c r="FZ62" s="453">
        <v>501</v>
      </c>
      <c r="GB62" s="22" t="s">
        <v>30</v>
      </c>
      <c r="GC62" s="453">
        <v>197</v>
      </c>
      <c r="GD62" s="453">
        <v>274</v>
      </c>
      <c r="GE62" s="453">
        <v>2286</v>
      </c>
      <c r="GF62" s="453">
        <v>7</v>
      </c>
      <c r="GG62" s="453">
        <v>212</v>
      </c>
      <c r="GH62" s="453">
        <v>138</v>
      </c>
      <c r="GI62" s="453" t="s">
        <v>22</v>
      </c>
      <c r="GJ62" s="453" t="s">
        <v>22</v>
      </c>
      <c r="GK62" s="453" t="s">
        <v>22</v>
      </c>
      <c r="GL62" s="584"/>
      <c r="GM62" s="453">
        <v>26</v>
      </c>
      <c r="GN62" s="453">
        <v>2204</v>
      </c>
      <c r="GO62" s="453">
        <v>21</v>
      </c>
      <c r="GP62" s="453">
        <v>2100</v>
      </c>
      <c r="GQ62" s="453" t="s">
        <v>191</v>
      </c>
      <c r="GR62" s="453" t="s">
        <v>191</v>
      </c>
      <c r="GS62" s="453">
        <v>230</v>
      </c>
      <c r="GT62" s="453">
        <v>15320</v>
      </c>
      <c r="GU62" s="453">
        <v>156</v>
      </c>
      <c r="GV62" s="453">
        <v>9579</v>
      </c>
      <c r="GW62" s="453">
        <v>74</v>
      </c>
      <c r="GX62" s="453">
        <v>5742</v>
      </c>
    </row>
    <row r="63" spans="1:206" ht="10.5" customHeight="1">
      <c r="A63" s="22" t="s">
        <v>292</v>
      </c>
      <c r="B63" s="453">
        <v>123921</v>
      </c>
      <c r="C63" s="453">
        <v>2066011</v>
      </c>
      <c r="D63" s="453">
        <v>45999</v>
      </c>
      <c r="E63" s="453">
        <v>1080638</v>
      </c>
      <c r="F63" s="453">
        <v>31115</v>
      </c>
      <c r="G63" s="453">
        <v>64190</v>
      </c>
      <c r="H63" s="453">
        <v>637173</v>
      </c>
      <c r="I63" s="453">
        <v>881</v>
      </c>
      <c r="J63" s="453">
        <v>10872</v>
      </c>
      <c r="K63" s="453">
        <v>339746</v>
      </c>
      <c r="L63" s="584"/>
      <c r="M63" s="453">
        <v>24480</v>
      </c>
      <c r="N63" s="453">
        <v>39870</v>
      </c>
      <c r="O63" s="453">
        <v>226785</v>
      </c>
      <c r="P63" s="453">
        <v>5754</v>
      </c>
      <c r="Q63" s="453">
        <v>13448</v>
      </c>
      <c r="R63" s="453">
        <v>70642</v>
      </c>
      <c r="S63" s="453">
        <v>12681</v>
      </c>
      <c r="T63" s="453">
        <v>15315</v>
      </c>
      <c r="U63" s="453">
        <v>107176</v>
      </c>
      <c r="W63" s="22" t="s">
        <v>31</v>
      </c>
      <c r="X63" s="453">
        <v>797</v>
      </c>
      <c r="Y63" s="453">
        <v>25379</v>
      </c>
      <c r="Z63" s="453">
        <v>13491</v>
      </c>
      <c r="AA63" s="453">
        <v>2</v>
      </c>
      <c r="AB63" s="453">
        <v>16</v>
      </c>
      <c r="AC63" s="453">
        <v>168</v>
      </c>
      <c r="AD63" s="453" t="s">
        <v>191</v>
      </c>
      <c r="AE63" s="453" t="s">
        <v>191</v>
      </c>
      <c r="AF63" s="453" t="s">
        <v>191</v>
      </c>
      <c r="AG63" s="453">
        <v>1121</v>
      </c>
      <c r="AH63" s="453">
        <v>8320</v>
      </c>
      <c r="AI63" s="584"/>
      <c r="AJ63" s="453">
        <v>3</v>
      </c>
      <c r="AK63" s="453">
        <v>4104</v>
      </c>
      <c r="AL63" s="453">
        <v>36</v>
      </c>
      <c r="AM63" s="453">
        <v>2900</v>
      </c>
      <c r="AN63" s="453">
        <v>5</v>
      </c>
      <c r="AO63" s="453">
        <v>231</v>
      </c>
      <c r="AP63" s="453">
        <v>5</v>
      </c>
      <c r="AQ63" s="453">
        <v>174</v>
      </c>
      <c r="AR63" s="453">
        <v>7</v>
      </c>
      <c r="AS63" s="453">
        <v>565</v>
      </c>
      <c r="AU63" s="22" t="s">
        <v>31</v>
      </c>
      <c r="AV63" s="453">
        <v>1008</v>
      </c>
      <c r="AW63" s="453">
        <v>32498</v>
      </c>
      <c r="AX63" s="453">
        <v>294657</v>
      </c>
      <c r="AY63" s="453">
        <v>388</v>
      </c>
      <c r="AZ63" s="453">
        <v>12397</v>
      </c>
      <c r="BA63" s="453">
        <v>141487</v>
      </c>
      <c r="BB63" s="453">
        <v>620</v>
      </c>
      <c r="BC63" s="453">
        <v>20101</v>
      </c>
      <c r="BD63" s="453">
        <v>153171</v>
      </c>
      <c r="BE63" s="584"/>
      <c r="BF63" s="453" t="s">
        <v>525</v>
      </c>
      <c r="BG63" s="453" t="s">
        <v>525</v>
      </c>
      <c r="BH63" s="453" t="s">
        <v>525</v>
      </c>
      <c r="BI63" s="453">
        <v>16</v>
      </c>
      <c r="BJ63" s="453">
        <v>11680</v>
      </c>
      <c r="BK63" s="453">
        <v>4</v>
      </c>
      <c r="BL63" s="453">
        <v>3965</v>
      </c>
      <c r="BM63" s="453">
        <v>12</v>
      </c>
      <c r="BN63" s="453">
        <v>7715</v>
      </c>
      <c r="BO63" s="453" t="s">
        <v>191</v>
      </c>
      <c r="BP63" s="453" t="s">
        <v>191</v>
      </c>
      <c r="BQ63" s="453" t="s">
        <v>191</v>
      </c>
      <c r="BR63" s="453" t="s">
        <v>191</v>
      </c>
      <c r="BS63" s="453" t="s">
        <v>191</v>
      </c>
      <c r="BU63" s="22" t="s">
        <v>31</v>
      </c>
      <c r="BV63" s="453">
        <v>71466</v>
      </c>
      <c r="BW63" s="453">
        <v>851658</v>
      </c>
      <c r="BX63" s="453">
        <v>49154</v>
      </c>
      <c r="BY63" s="453">
        <v>91979</v>
      </c>
      <c r="BZ63" s="453">
        <v>667283</v>
      </c>
      <c r="CA63" s="453">
        <v>853</v>
      </c>
      <c r="CB63" s="453">
        <v>10792</v>
      </c>
      <c r="CC63" s="453">
        <v>273874</v>
      </c>
      <c r="CD63" s="453">
        <v>39017</v>
      </c>
      <c r="CE63" s="584"/>
      <c r="CF63" s="453">
        <v>62002</v>
      </c>
      <c r="CG63" s="453">
        <v>314042</v>
      </c>
      <c r="CH63" s="453">
        <v>9284</v>
      </c>
      <c r="CI63" s="453">
        <v>19185</v>
      </c>
      <c r="CJ63" s="453">
        <v>79367</v>
      </c>
      <c r="CK63" s="453">
        <v>6765</v>
      </c>
      <c r="CL63" s="453">
        <v>11514</v>
      </c>
      <c r="CM63" s="453">
        <v>80214</v>
      </c>
      <c r="CN63" s="453">
        <v>131</v>
      </c>
      <c r="CO63" s="453">
        <v>990</v>
      </c>
      <c r="CP63" s="453">
        <v>38686</v>
      </c>
      <c r="CR63" s="22" t="s">
        <v>31</v>
      </c>
      <c r="CS63" s="453">
        <v>5748</v>
      </c>
      <c r="CT63" s="453">
        <v>8986</v>
      </c>
      <c r="CU63" s="453">
        <v>35521</v>
      </c>
      <c r="CV63" s="453">
        <v>886</v>
      </c>
      <c r="CW63" s="453">
        <v>1538</v>
      </c>
      <c r="CX63" s="453">
        <v>6007</v>
      </c>
      <c r="CY63" s="453">
        <v>20345</v>
      </c>
      <c r="CZ63" s="453">
        <v>26488</v>
      </c>
      <c r="DA63" s="453">
        <v>119095</v>
      </c>
      <c r="DB63" s="584"/>
      <c r="DC63" s="453">
        <v>3447</v>
      </c>
      <c r="DD63" s="453">
        <v>5028</v>
      </c>
      <c r="DE63" s="453">
        <v>12518</v>
      </c>
      <c r="DF63" s="453">
        <v>783</v>
      </c>
      <c r="DG63" s="453">
        <v>26489</v>
      </c>
      <c r="DH63" s="453">
        <v>10592</v>
      </c>
      <c r="DI63" s="453">
        <v>101</v>
      </c>
      <c r="DJ63" s="453">
        <v>1857</v>
      </c>
      <c r="DK63" s="453">
        <v>708</v>
      </c>
      <c r="DM63" s="22" t="s">
        <v>31</v>
      </c>
      <c r="DN63" s="453">
        <v>29</v>
      </c>
      <c r="DO63" s="453">
        <v>203</v>
      </c>
      <c r="DP63" s="453">
        <v>1379</v>
      </c>
      <c r="DQ63" s="453">
        <v>2</v>
      </c>
      <c r="DR63" s="453">
        <v>8</v>
      </c>
      <c r="DS63" s="453">
        <v>63</v>
      </c>
      <c r="DT63" s="453" t="s">
        <v>191</v>
      </c>
      <c r="DU63" s="453" t="s">
        <v>191</v>
      </c>
      <c r="DV63" s="453" t="s">
        <v>191</v>
      </c>
      <c r="DW63" s="453">
        <v>1737</v>
      </c>
      <c r="DX63" s="584"/>
      <c r="DY63" s="453">
        <v>9861</v>
      </c>
      <c r="DZ63" s="453" t="s">
        <v>191</v>
      </c>
      <c r="EA63" s="453" t="s">
        <v>191</v>
      </c>
      <c r="EB63" s="453">
        <v>48</v>
      </c>
      <c r="EC63" s="453">
        <v>2385</v>
      </c>
      <c r="ED63" s="453">
        <v>14</v>
      </c>
      <c r="EE63" s="453">
        <v>349</v>
      </c>
      <c r="EF63" s="453">
        <v>23</v>
      </c>
      <c r="EG63" s="453">
        <v>1460</v>
      </c>
      <c r="EH63" s="453">
        <v>19</v>
      </c>
      <c r="EI63" s="453">
        <v>1047</v>
      </c>
      <c r="EK63" s="22" t="s">
        <v>31</v>
      </c>
      <c r="EL63" s="453">
        <v>15</v>
      </c>
      <c r="EM63" s="453">
        <v>7106</v>
      </c>
      <c r="EN63" s="453">
        <v>82</v>
      </c>
      <c r="EO63" s="453">
        <v>31100</v>
      </c>
      <c r="EP63" s="453">
        <v>3882</v>
      </c>
      <c r="EQ63" s="453">
        <v>9945</v>
      </c>
      <c r="ER63" s="453">
        <v>97995</v>
      </c>
      <c r="ES63" s="453">
        <v>126</v>
      </c>
      <c r="ET63" s="453">
        <v>1992</v>
      </c>
      <c r="EU63" s="584"/>
      <c r="EV63" s="453">
        <v>52865</v>
      </c>
      <c r="EW63" s="453">
        <v>3427</v>
      </c>
      <c r="EX63" s="453">
        <v>7153</v>
      </c>
      <c r="EY63" s="453">
        <v>40153</v>
      </c>
      <c r="EZ63" s="453">
        <v>329</v>
      </c>
      <c r="FA63" s="453">
        <v>800</v>
      </c>
      <c r="FB63" s="453">
        <v>4977</v>
      </c>
      <c r="FC63" s="453">
        <v>1909</v>
      </c>
      <c r="FD63" s="453">
        <v>2657</v>
      </c>
      <c r="FE63" s="453">
        <v>20605</v>
      </c>
      <c r="FG63" s="22" t="s">
        <v>31</v>
      </c>
      <c r="FH63" s="453">
        <v>122</v>
      </c>
      <c r="FI63" s="453">
        <v>5298</v>
      </c>
      <c r="FJ63" s="453">
        <v>2238</v>
      </c>
      <c r="FK63" s="453">
        <v>1</v>
      </c>
      <c r="FL63" s="453">
        <v>4</v>
      </c>
      <c r="FM63" s="453">
        <v>33</v>
      </c>
      <c r="FN63" s="453">
        <v>414</v>
      </c>
      <c r="FO63" s="453">
        <v>927</v>
      </c>
      <c r="FP63" s="453">
        <v>7869</v>
      </c>
      <c r="FQ63" s="584"/>
      <c r="FR63" s="453">
        <v>9</v>
      </c>
      <c r="FS63" s="453">
        <v>101</v>
      </c>
      <c r="FT63" s="453">
        <v>2771</v>
      </c>
      <c r="FU63" s="453">
        <v>355</v>
      </c>
      <c r="FV63" s="453">
        <v>701</v>
      </c>
      <c r="FW63" s="453">
        <v>4410</v>
      </c>
      <c r="FX63" s="453">
        <v>50</v>
      </c>
      <c r="FY63" s="453">
        <v>125</v>
      </c>
      <c r="FZ63" s="453">
        <v>688</v>
      </c>
      <c r="GB63" s="22" t="s">
        <v>31</v>
      </c>
      <c r="GC63" s="453">
        <v>204</v>
      </c>
      <c r="GD63" s="453">
        <v>260</v>
      </c>
      <c r="GE63" s="453">
        <v>1960</v>
      </c>
      <c r="GF63" s="453">
        <v>9</v>
      </c>
      <c r="GG63" s="453">
        <v>240</v>
      </c>
      <c r="GH63" s="453">
        <v>109</v>
      </c>
      <c r="GI63" s="453" t="s">
        <v>22</v>
      </c>
      <c r="GJ63" s="453" t="s">
        <v>22</v>
      </c>
      <c r="GK63" s="453" t="s">
        <v>22</v>
      </c>
      <c r="GL63" s="584"/>
      <c r="GM63" s="453">
        <v>33</v>
      </c>
      <c r="GN63" s="453">
        <v>1967</v>
      </c>
      <c r="GO63" s="453">
        <v>13</v>
      </c>
      <c r="GP63" s="453">
        <v>937</v>
      </c>
      <c r="GQ63" s="453" t="s">
        <v>191</v>
      </c>
      <c r="GR63" s="453" t="s">
        <v>191</v>
      </c>
      <c r="GS63" s="453">
        <v>203</v>
      </c>
      <c r="GT63" s="453">
        <v>12016</v>
      </c>
      <c r="GU63" s="453">
        <v>136</v>
      </c>
      <c r="GV63" s="453">
        <v>7833</v>
      </c>
      <c r="GW63" s="453">
        <v>67</v>
      </c>
      <c r="GX63" s="453">
        <v>4182</v>
      </c>
    </row>
    <row r="64" spans="1:206" ht="10.5" customHeight="1">
      <c r="A64" s="22" t="s">
        <v>293</v>
      </c>
      <c r="B64" s="453">
        <v>121377</v>
      </c>
      <c r="C64" s="453">
        <v>2000040</v>
      </c>
      <c r="D64" s="453">
        <v>44363</v>
      </c>
      <c r="E64" s="453">
        <v>1051439</v>
      </c>
      <c r="F64" s="453">
        <v>29940</v>
      </c>
      <c r="G64" s="453">
        <v>61061</v>
      </c>
      <c r="H64" s="453">
        <v>589257</v>
      </c>
      <c r="I64" s="453">
        <v>867</v>
      </c>
      <c r="J64" s="453">
        <v>10909</v>
      </c>
      <c r="K64" s="453">
        <v>313253</v>
      </c>
      <c r="L64" s="584"/>
      <c r="M64" s="453">
        <v>23561</v>
      </c>
      <c r="N64" s="453">
        <v>37715</v>
      </c>
      <c r="O64" s="453">
        <v>209615</v>
      </c>
      <c r="P64" s="453">
        <v>5512</v>
      </c>
      <c r="Q64" s="453">
        <v>12437</v>
      </c>
      <c r="R64" s="453">
        <v>66389</v>
      </c>
      <c r="S64" s="453">
        <v>12183</v>
      </c>
      <c r="T64" s="453">
        <v>14625</v>
      </c>
      <c r="U64" s="453">
        <v>101604</v>
      </c>
      <c r="W64" s="22" t="s">
        <v>33</v>
      </c>
      <c r="X64" s="453">
        <v>786</v>
      </c>
      <c r="Y64" s="453">
        <v>25884</v>
      </c>
      <c r="Z64" s="453">
        <v>13942</v>
      </c>
      <c r="AA64" s="453">
        <v>4</v>
      </c>
      <c r="AB64" s="453">
        <v>24</v>
      </c>
      <c r="AC64" s="453">
        <v>270</v>
      </c>
      <c r="AD64" s="453" t="s">
        <v>191</v>
      </c>
      <c r="AE64" s="453" t="s">
        <v>191</v>
      </c>
      <c r="AF64" s="453" t="s">
        <v>191</v>
      </c>
      <c r="AG64" s="453">
        <v>1148</v>
      </c>
      <c r="AH64" s="453">
        <v>26363</v>
      </c>
      <c r="AI64" s="584"/>
      <c r="AJ64" s="453">
        <v>2</v>
      </c>
      <c r="AK64" s="453">
        <v>632</v>
      </c>
      <c r="AL64" s="453">
        <v>44</v>
      </c>
      <c r="AM64" s="453">
        <v>4411</v>
      </c>
      <c r="AN64" s="453">
        <v>3</v>
      </c>
      <c r="AO64" s="453">
        <v>342</v>
      </c>
      <c r="AP64" s="453">
        <v>6</v>
      </c>
      <c r="AQ64" s="453">
        <v>243</v>
      </c>
      <c r="AR64" s="453">
        <v>2</v>
      </c>
      <c r="AS64" s="453">
        <v>141</v>
      </c>
      <c r="AU64" s="22" t="s">
        <v>33</v>
      </c>
      <c r="AV64" s="453">
        <v>1011</v>
      </c>
      <c r="AW64" s="453">
        <v>32620</v>
      </c>
      <c r="AX64" s="453">
        <v>302515</v>
      </c>
      <c r="AY64" s="453">
        <v>400</v>
      </c>
      <c r="AZ64" s="453">
        <v>13044</v>
      </c>
      <c r="BA64" s="453">
        <v>150015</v>
      </c>
      <c r="BB64" s="453">
        <v>611</v>
      </c>
      <c r="BC64" s="453">
        <v>19576</v>
      </c>
      <c r="BD64" s="453">
        <v>152500</v>
      </c>
      <c r="BE64" s="584"/>
      <c r="BF64" s="453" t="s">
        <v>525</v>
      </c>
      <c r="BG64" s="453" t="s">
        <v>525</v>
      </c>
      <c r="BH64" s="453" t="s">
        <v>525</v>
      </c>
      <c r="BI64" s="453">
        <v>19</v>
      </c>
      <c r="BJ64" s="453">
        <v>11370</v>
      </c>
      <c r="BK64" s="453">
        <v>3</v>
      </c>
      <c r="BL64" s="453">
        <v>2219</v>
      </c>
      <c r="BM64" s="453">
        <v>16</v>
      </c>
      <c r="BN64" s="453">
        <v>9151</v>
      </c>
      <c r="BO64" s="453">
        <v>1</v>
      </c>
      <c r="BP64" s="453">
        <v>350</v>
      </c>
      <c r="BQ64" s="453" t="s">
        <v>191</v>
      </c>
      <c r="BR64" s="453" t="s">
        <v>191</v>
      </c>
      <c r="BS64" s="453" t="s">
        <v>191</v>
      </c>
      <c r="BU64" s="22" t="s">
        <v>33</v>
      </c>
      <c r="BV64" s="453">
        <v>70556</v>
      </c>
      <c r="BW64" s="453">
        <v>815129</v>
      </c>
      <c r="BX64" s="453">
        <v>47766</v>
      </c>
      <c r="BY64" s="453">
        <v>89102</v>
      </c>
      <c r="BZ64" s="453">
        <v>627009</v>
      </c>
      <c r="CA64" s="453">
        <v>800</v>
      </c>
      <c r="CB64" s="453">
        <v>9876</v>
      </c>
      <c r="CC64" s="453">
        <v>243954</v>
      </c>
      <c r="CD64" s="453">
        <v>38941</v>
      </c>
      <c r="CE64" s="584"/>
      <c r="CF64" s="453">
        <v>62129</v>
      </c>
      <c r="CG64" s="453">
        <v>313286</v>
      </c>
      <c r="CH64" s="453">
        <v>8025</v>
      </c>
      <c r="CI64" s="453">
        <v>17097</v>
      </c>
      <c r="CJ64" s="453">
        <v>69769</v>
      </c>
      <c r="CK64" s="453">
        <v>6681</v>
      </c>
      <c r="CL64" s="453">
        <v>11628</v>
      </c>
      <c r="CM64" s="453">
        <v>78206</v>
      </c>
      <c r="CN64" s="453">
        <v>116</v>
      </c>
      <c r="CO64" s="453">
        <v>899</v>
      </c>
      <c r="CP64" s="453">
        <v>34717</v>
      </c>
      <c r="CR64" s="22" t="s">
        <v>33</v>
      </c>
      <c r="CS64" s="453">
        <v>5733</v>
      </c>
      <c r="CT64" s="453">
        <v>9244</v>
      </c>
      <c r="CU64" s="453">
        <v>37635</v>
      </c>
      <c r="CV64" s="453">
        <v>832</v>
      </c>
      <c r="CW64" s="453">
        <v>1485</v>
      </c>
      <c r="CX64" s="453">
        <v>5854</v>
      </c>
      <c r="CY64" s="453">
        <v>20744</v>
      </c>
      <c r="CZ64" s="453">
        <v>27320</v>
      </c>
      <c r="DA64" s="453">
        <v>120766</v>
      </c>
      <c r="DB64" s="584"/>
      <c r="DC64" s="453">
        <v>3490</v>
      </c>
      <c r="DD64" s="453">
        <v>5169</v>
      </c>
      <c r="DE64" s="453">
        <v>13297</v>
      </c>
      <c r="DF64" s="453">
        <v>722</v>
      </c>
      <c r="DG64" s="453">
        <v>24399</v>
      </c>
      <c r="DH64" s="453">
        <v>9626</v>
      </c>
      <c r="DI64" s="453">
        <v>97</v>
      </c>
      <c r="DJ64" s="453">
        <v>1799</v>
      </c>
      <c r="DK64" s="453">
        <v>695</v>
      </c>
      <c r="DM64" s="22" t="s">
        <v>33</v>
      </c>
      <c r="DN64" s="453">
        <v>27</v>
      </c>
      <c r="DO64" s="453">
        <v>151</v>
      </c>
      <c r="DP64" s="453">
        <v>1080</v>
      </c>
      <c r="DQ64" s="453">
        <v>2</v>
      </c>
      <c r="DR64" s="453">
        <v>12</v>
      </c>
      <c r="DS64" s="453">
        <v>90</v>
      </c>
      <c r="DT64" s="453">
        <v>1</v>
      </c>
      <c r="DU64" s="453">
        <v>13</v>
      </c>
      <c r="DV64" s="453">
        <v>1</v>
      </c>
      <c r="DW64" s="453">
        <v>1805</v>
      </c>
      <c r="DX64" s="584"/>
      <c r="DY64" s="453">
        <v>10669</v>
      </c>
      <c r="DZ64" s="453">
        <v>1</v>
      </c>
      <c r="EA64" s="453">
        <v>20</v>
      </c>
      <c r="EB64" s="453">
        <v>51</v>
      </c>
      <c r="EC64" s="453">
        <v>3947</v>
      </c>
      <c r="ED64" s="453">
        <v>14</v>
      </c>
      <c r="EE64" s="453">
        <v>350</v>
      </c>
      <c r="EF64" s="453">
        <v>40</v>
      </c>
      <c r="EG64" s="453">
        <v>2184</v>
      </c>
      <c r="EH64" s="453">
        <v>12</v>
      </c>
      <c r="EI64" s="453">
        <v>746</v>
      </c>
      <c r="EK64" s="22" t="s">
        <v>33</v>
      </c>
      <c r="EL64" s="453">
        <v>11</v>
      </c>
      <c r="EM64" s="453">
        <v>6930</v>
      </c>
      <c r="EN64" s="453">
        <v>84</v>
      </c>
      <c r="EO64" s="453">
        <v>31800</v>
      </c>
      <c r="EP64" s="453">
        <v>3932</v>
      </c>
      <c r="EQ64" s="453">
        <v>9693</v>
      </c>
      <c r="ER64" s="453">
        <v>94808</v>
      </c>
      <c r="ES64" s="453">
        <v>128</v>
      </c>
      <c r="ET64" s="453">
        <v>1879</v>
      </c>
      <c r="EU64" s="584"/>
      <c r="EV64" s="453">
        <v>49431</v>
      </c>
      <c r="EW64" s="453">
        <v>3477</v>
      </c>
      <c r="EX64" s="453">
        <v>7062</v>
      </c>
      <c r="EY64" s="453">
        <v>40928</v>
      </c>
      <c r="EZ64" s="453">
        <v>327</v>
      </c>
      <c r="FA64" s="453">
        <v>752</v>
      </c>
      <c r="FB64" s="453">
        <v>4450</v>
      </c>
      <c r="FC64" s="453">
        <v>1928</v>
      </c>
      <c r="FD64" s="453">
        <v>2646</v>
      </c>
      <c r="FE64" s="453">
        <v>21887</v>
      </c>
      <c r="FG64" s="22" t="s">
        <v>33</v>
      </c>
      <c r="FH64" s="453">
        <v>126</v>
      </c>
      <c r="FI64" s="453">
        <v>4891</v>
      </c>
      <c r="FJ64" s="453">
        <v>2010</v>
      </c>
      <c r="FK64" s="453">
        <v>4</v>
      </c>
      <c r="FL64" s="453">
        <v>26</v>
      </c>
      <c r="FM64" s="453">
        <v>207</v>
      </c>
      <c r="FN64" s="453">
        <v>372</v>
      </c>
      <c r="FO64" s="453">
        <v>873</v>
      </c>
      <c r="FP64" s="453">
        <v>9818</v>
      </c>
      <c r="FQ64" s="584"/>
      <c r="FR64" s="453">
        <v>14</v>
      </c>
      <c r="FS64" s="453">
        <v>157</v>
      </c>
      <c r="FT64" s="453">
        <v>5147</v>
      </c>
      <c r="FU64" s="453">
        <v>315</v>
      </c>
      <c r="FV64" s="453">
        <v>610</v>
      </c>
      <c r="FW64" s="453">
        <v>4130</v>
      </c>
      <c r="FX64" s="453">
        <v>43</v>
      </c>
      <c r="FY64" s="453">
        <v>106</v>
      </c>
      <c r="FZ64" s="453">
        <v>541</v>
      </c>
      <c r="GB64" s="22" t="s">
        <v>33</v>
      </c>
      <c r="GC64" s="453">
        <v>189</v>
      </c>
      <c r="GD64" s="453">
        <v>245</v>
      </c>
      <c r="GE64" s="453">
        <v>2096</v>
      </c>
      <c r="GF64" s="453">
        <v>14</v>
      </c>
      <c r="GG64" s="453">
        <v>412</v>
      </c>
      <c r="GH64" s="453">
        <v>181</v>
      </c>
      <c r="GI64" s="453" t="s">
        <v>22</v>
      </c>
      <c r="GJ64" s="453" t="s">
        <v>22</v>
      </c>
      <c r="GK64" s="453" t="s">
        <v>22</v>
      </c>
      <c r="GL64" s="584"/>
      <c r="GM64" s="453">
        <v>14</v>
      </c>
      <c r="GN64" s="453">
        <v>845</v>
      </c>
      <c r="GO64" s="453">
        <v>19</v>
      </c>
      <c r="GP64" s="453">
        <v>1620</v>
      </c>
      <c r="GQ64" s="453" t="s">
        <v>191</v>
      </c>
      <c r="GR64" s="453" t="s">
        <v>191</v>
      </c>
      <c r="GS64" s="453">
        <v>205</v>
      </c>
      <c r="GT64" s="453">
        <v>14828</v>
      </c>
      <c r="GU64" s="453">
        <v>126</v>
      </c>
      <c r="GV64" s="453">
        <v>9895</v>
      </c>
      <c r="GW64" s="453">
        <v>79</v>
      </c>
      <c r="GX64" s="453">
        <v>4933</v>
      </c>
    </row>
    <row r="65" spans="1:206" ht="10.5" customHeight="1">
      <c r="A65" s="22"/>
      <c r="B65" s="453"/>
      <c r="C65" s="453"/>
      <c r="D65" s="453"/>
      <c r="E65" s="453"/>
      <c r="F65" s="453"/>
      <c r="G65" s="453"/>
      <c r="H65" s="453"/>
      <c r="I65" s="453"/>
      <c r="J65" s="453"/>
      <c r="K65" s="453"/>
      <c r="L65" s="584"/>
      <c r="M65" s="453"/>
      <c r="N65" s="453"/>
      <c r="O65" s="453"/>
      <c r="P65" s="453"/>
      <c r="Q65" s="453"/>
      <c r="R65" s="453"/>
      <c r="S65" s="453"/>
      <c r="T65" s="453"/>
      <c r="U65" s="453"/>
      <c r="W65" s="22"/>
      <c r="X65" s="453"/>
      <c r="Y65" s="453"/>
      <c r="Z65" s="453"/>
      <c r="AA65" s="453"/>
      <c r="AB65" s="453"/>
      <c r="AC65" s="453"/>
      <c r="AD65" s="453"/>
      <c r="AE65" s="453"/>
      <c r="AF65" s="453"/>
      <c r="AG65" s="453"/>
      <c r="AH65" s="453"/>
      <c r="AI65" s="584"/>
      <c r="AJ65" s="453"/>
      <c r="AK65" s="453"/>
      <c r="AL65" s="453"/>
      <c r="AM65" s="453"/>
      <c r="AN65" s="453"/>
      <c r="AO65" s="453"/>
      <c r="AP65" s="453"/>
      <c r="AQ65" s="453"/>
      <c r="AR65" s="453"/>
      <c r="AS65" s="453"/>
      <c r="AU65" s="22"/>
      <c r="AV65" s="453"/>
      <c r="AW65" s="453"/>
      <c r="AX65" s="453"/>
      <c r="AY65" s="453"/>
      <c r="AZ65" s="453"/>
      <c r="BA65" s="453"/>
      <c r="BB65" s="453"/>
      <c r="BC65" s="453"/>
      <c r="BD65" s="453"/>
      <c r="BE65" s="584"/>
      <c r="BF65" s="453"/>
      <c r="BG65" s="453"/>
      <c r="BH65" s="453"/>
      <c r="BI65" s="453"/>
      <c r="BJ65" s="453"/>
      <c r="BK65" s="453"/>
      <c r="BL65" s="453"/>
      <c r="BM65" s="453"/>
      <c r="BN65" s="453"/>
      <c r="BO65" s="453"/>
      <c r="BP65" s="453"/>
      <c r="BQ65" s="453"/>
      <c r="BR65" s="453"/>
      <c r="BS65" s="453"/>
      <c r="BU65" s="22"/>
      <c r="BV65" s="453"/>
      <c r="BW65" s="453"/>
      <c r="BX65" s="453"/>
      <c r="BY65" s="453"/>
      <c r="BZ65" s="453"/>
      <c r="CA65" s="453"/>
      <c r="CB65" s="453"/>
      <c r="CC65" s="453"/>
      <c r="CD65" s="453"/>
      <c r="CE65" s="584"/>
      <c r="CF65" s="453"/>
      <c r="CG65" s="453"/>
      <c r="CH65" s="453"/>
      <c r="CI65" s="453"/>
      <c r="CJ65" s="453"/>
      <c r="CK65" s="453"/>
      <c r="CL65" s="453"/>
      <c r="CM65" s="453"/>
      <c r="CN65" s="453"/>
      <c r="CO65" s="453"/>
      <c r="CP65" s="453"/>
      <c r="CR65" s="22"/>
      <c r="CS65" s="453"/>
      <c r="CT65" s="453"/>
      <c r="CU65" s="453"/>
      <c r="CV65" s="453"/>
      <c r="CW65" s="453"/>
      <c r="CX65" s="453"/>
      <c r="CY65" s="453"/>
      <c r="CZ65" s="453"/>
      <c r="DA65" s="453"/>
      <c r="DB65" s="584"/>
      <c r="DC65" s="453"/>
      <c r="DD65" s="453"/>
      <c r="DE65" s="453"/>
      <c r="DF65" s="453"/>
      <c r="DG65" s="453"/>
      <c r="DH65" s="453"/>
      <c r="DI65" s="453"/>
      <c r="DJ65" s="453"/>
      <c r="DK65" s="453"/>
      <c r="DM65" s="22"/>
      <c r="DN65" s="453"/>
      <c r="DO65" s="453"/>
      <c r="DP65" s="453"/>
      <c r="DQ65" s="453"/>
      <c r="DR65" s="453"/>
      <c r="DS65" s="453"/>
      <c r="DT65" s="453"/>
      <c r="DU65" s="453"/>
      <c r="DV65" s="453"/>
      <c r="DW65" s="453"/>
      <c r="DX65" s="584"/>
      <c r="DY65" s="453"/>
      <c r="DZ65" s="453"/>
      <c r="EA65" s="453"/>
      <c r="EB65" s="453"/>
      <c r="EC65" s="453"/>
      <c r="ED65" s="453"/>
      <c r="EE65" s="453"/>
      <c r="EF65" s="453"/>
      <c r="EG65" s="453"/>
      <c r="EH65" s="453"/>
      <c r="EI65" s="453"/>
      <c r="EK65" s="22"/>
      <c r="EL65" s="453"/>
      <c r="EM65" s="453"/>
      <c r="EN65" s="453"/>
      <c r="EO65" s="453"/>
      <c r="EP65" s="453"/>
      <c r="EQ65" s="453"/>
      <c r="ER65" s="453"/>
      <c r="ES65" s="453"/>
      <c r="ET65" s="453"/>
      <c r="EU65" s="584"/>
      <c r="EV65" s="453"/>
      <c r="EW65" s="453"/>
      <c r="EX65" s="453"/>
      <c r="EY65" s="453"/>
      <c r="EZ65" s="453"/>
      <c r="FA65" s="453"/>
      <c r="FB65" s="453"/>
      <c r="FC65" s="453"/>
      <c r="FD65" s="453"/>
      <c r="FE65" s="453"/>
      <c r="FG65" s="22"/>
      <c r="FH65" s="453"/>
      <c r="FI65" s="453"/>
      <c r="FJ65" s="453"/>
      <c r="FK65" s="453"/>
      <c r="FL65" s="453"/>
      <c r="FM65" s="453"/>
      <c r="FN65" s="453"/>
      <c r="FO65" s="453"/>
      <c r="FP65" s="453"/>
      <c r="FQ65" s="584"/>
      <c r="FR65" s="453"/>
      <c r="FS65" s="453"/>
      <c r="FT65" s="453"/>
      <c r="FU65" s="453"/>
      <c r="FV65" s="453"/>
      <c r="FW65" s="453"/>
      <c r="FX65" s="453"/>
      <c r="FY65" s="453"/>
      <c r="FZ65" s="453"/>
      <c r="GB65" s="22"/>
      <c r="GC65" s="453"/>
      <c r="GD65" s="453"/>
      <c r="GE65" s="453"/>
      <c r="GF65" s="453"/>
      <c r="GG65" s="453"/>
      <c r="GH65" s="453"/>
      <c r="GI65" s="453"/>
      <c r="GJ65" s="453"/>
      <c r="GK65" s="453"/>
      <c r="GL65" s="584"/>
      <c r="GM65" s="453"/>
      <c r="GN65" s="453"/>
      <c r="GO65" s="453"/>
      <c r="GP65" s="453"/>
      <c r="GQ65" s="453"/>
      <c r="GR65" s="453"/>
      <c r="GS65" s="453"/>
      <c r="GT65" s="453"/>
      <c r="GU65" s="453"/>
      <c r="GV65" s="453"/>
      <c r="GW65" s="453"/>
      <c r="GX65" s="453"/>
    </row>
    <row r="66" spans="1:206" ht="10.5" customHeight="1">
      <c r="A66" s="18"/>
      <c r="B66" s="453"/>
      <c r="C66" s="453"/>
      <c r="D66" s="453"/>
      <c r="E66" s="453"/>
      <c r="F66" s="453"/>
      <c r="G66" s="453"/>
      <c r="H66" s="453"/>
      <c r="I66" s="453"/>
      <c r="J66" s="453"/>
      <c r="K66" s="453"/>
      <c r="L66" s="584"/>
      <c r="M66" s="453"/>
      <c r="N66" s="453"/>
      <c r="O66" s="453"/>
      <c r="P66" s="453"/>
      <c r="Q66" s="453"/>
      <c r="R66" s="453"/>
      <c r="S66" s="453"/>
      <c r="T66" s="453"/>
      <c r="U66" s="453"/>
      <c r="W66" s="18"/>
      <c r="X66" s="453"/>
      <c r="Y66" s="453"/>
      <c r="Z66" s="453"/>
      <c r="AA66" s="453"/>
      <c r="AB66" s="453"/>
      <c r="AC66" s="453"/>
      <c r="AD66" s="453"/>
      <c r="AE66" s="453"/>
      <c r="AF66" s="453"/>
      <c r="AG66" s="453"/>
      <c r="AH66" s="453"/>
      <c r="AI66" s="584"/>
      <c r="AJ66" s="453"/>
      <c r="AK66" s="453"/>
      <c r="AL66" s="453"/>
      <c r="AM66" s="453"/>
      <c r="AN66" s="453"/>
      <c r="AO66" s="453"/>
      <c r="AP66" s="453"/>
      <c r="AQ66" s="453"/>
      <c r="AR66" s="453"/>
      <c r="AS66" s="453"/>
      <c r="AU66" s="18"/>
      <c r="AV66" s="453"/>
      <c r="AW66" s="453"/>
      <c r="AX66" s="453"/>
      <c r="AY66" s="453"/>
      <c r="AZ66" s="453"/>
      <c r="BA66" s="453"/>
      <c r="BB66" s="453"/>
      <c r="BC66" s="453"/>
      <c r="BD66" s="453"/>
      <c r="BE66" s="584"/>
      <c r="BF66" s="453"/>
      <c r="BG66" s="453"/>
      <c r="BH66" s="453"/>
      <c r="BI66" s="453"/>
      <c r="BJ66" s="453"/>
      <c r="BK66" s="453"/>
      <c r="BL66" s="453"/>
      <c r="BM66" s="453"/>
      <c r="BN66" s="453"/>
      <c r="BO66" s="453"/>
      <c r="BP66" s="453"/>
      <c r="BQ66" s="453"/>
      <c r="BR66" s="453"/>
      <c r="BS66" s="453"/>
      <c r="BU66" s="18"/>
      <c r="BV66" s="453"/>
      <c r="BW66" s="453"/>
      <c r="BX66" s="453"/>
      <c r="BY66" s="453"/>
      <c r="BZ66" s="453"/>
      <c r="CA66" s="453"/>
      <c r="CB66" s="453"/>
      <c r="CC66" s="453"/>
      <c r="CD66" s="453"/>
      <c r="CE66" s="584"/>
      <c r="CF66" s="453"/>
      <c r="CG66" s="453"/>
      <c r="CH66" s="453"/>
      <c r="CI66" s="453"/>
      <c r="CJ66" s="453"/>
      <c r="CK66" s="453"/>
      <c r="CL66" s="453"/>
      <c r="CM66" s="453"/>
      <c r="CN66" s="453"/>
      <c r="CO66" s="453"/>
      <c r="CP66" s="453"/>
      <c r="CR66" s="18"/>
      <c r="CS66" s="453"/>
      <c r="CT66" s="453"/>
      <c r="CU66" s="453"/>
      <c r="CV66" s="453"/>
      <c r="CW66" s="453"/>
      <c r="CX66" s="453"/>
      <c r="CY66" s="453"/>
      <c r="CZ66" s="453"/>
      <c r="DA66" s="453"/>
      <c r="DB66" s="584"/>
      <c r="DC66" s="453"/>
      <c r="DD66" s="453"/>
      <c r="DE66" s="453"/>
      <c r="DF66" s="453"/>
      <c r="DG66" s="453"/>
      <c r="DH66" s="453"/>
      <c r="DI66" s="453"/>
      <c r="DJ66" s="453"/>
      <c r="DK66" s="453"/>
      <c r="DM66" s="18"/>
      <c r="DN66" s="453"/>
      <c r="DO66" s="453"/>
      <c r="DP66" s="453"/>
      <c r="DQ66" s="453"/>
      <c r="DR66" s="453"/>
      <c r="DS66" s="453"/>
      <c r="DT66" s="453"/>
      <c r="DU66" s="453"/>
      <c r="DV66" s="453"/>
      <c r="DW66" s="453"/>
      <c r="DX66" s="584"/>
      <c r="DY66" s="453"/>
      <c r="DZ66" s="453"/>
      <c r="EA66" s="453"/>
      <c r="EB66" s="453"/>
      <c r="EC66" s="453"/>
      <c r="ED66" s="453"/>
      <c r="EE66" s="453"/>
      <c r="EF66" s="453"/>
      <c r="EG66" s="453"/>
      <c r="EH66" s="453"/>
      <c r="EI66" s="453"/>
      <c r="EK66" s="18"/>
      <c r="EL66" s="453"/>
      <c r="EM66" s="453"/>
      <c r="EN66" s="453"/>
      <c r="EO66" s="453"/>
      <c r="EP66" s="453"/>
      <c r="EQ66" s="453"/>
      <c r="ER66" s="453"/>
      <c r="ES66" s="453"/>
      <c r="ET66" s="453"/>
      <c r="EU66" s="584"/>
      <c r="EV66" s="453"/>
      <c r="EW66" s="453"/>
      <c r="EX66" s="453"/>
      <c r="EY66" s="453"/>
      <c r="EZ66" s="453"/>
      <c r="FA66" s="453"/>
      <c r="FB66" s="453"/>
      <c r="FC66" s="453"/>
      <c r="FD66" s="453"/>
      <c r="FE66" s="453"/>
      <c r="FG66" s="18"/>
      <c r="FH66" s="453"/>
      <c r="FI66" s="453"/>
      <c r="FJ66" s="453"/>
      <c r="FK66" s="453"/>
      <c r="FL66" s="453"/>
      <c r="FM66" s="453"/>
      <c r="FN66" s="453"/>
      <c r="FO66" s="453"/>
      <c r="FP66" s="453"/>
      <c r="FQ66" s="584"/>
      <c r="FR66" s="453"/>
      <c r="FS66" s="453"/>
      <c r="FT66" s="453"/>
      <c r="FU66" s="453"/>
      <c r="FV66" s="453"/>
      <c r="FW66" s="453"/>
      <c r="FX66" s="453"/>
      <c r="FY66" s="453"/>
      <c r="FZ66" s="453"/>
      <c r="GB66" s="18"/>
      <c r="GC66" s="453"/>
      <c r="GD66" s="453"/>
      <c r="GE66" s="453"/>
      <c r="GF66" s="453"/>
      <c r="GG66" s="453"/>
      <c r="GH66" s="453"/>
      <c r="GI66" s="453"/>
      <c r="GJ66" s="453"/>
      <c r="GK66" s="453"/>
      <c r="GL66" s="584"/>
      <c r="GM66" s="453"/>
      <c r="GN66" s="453"/>
      <c r="GO66" s="453"/>
      <c r="GP66" s="453"/>
      <c r="GQ66" s="453"/>
      <c r="GR66" s="453"/>
      <c r="GS66" s="453"/>
      <c r="GT66" s="453"/>
      <c r="GU66" s="453"/>
      <c r="GV66" s="453"/>
      <c r="GW66" s="453"/>
      <c r="GX66" s="453"/>
    </row>
    <row r="67" spans="1:206" ht="10.5" customHeight="1">
      <c r="A67" s="22" t="s">
        <v>294</v>
      </c>
      <c r="B67" s="453">
        <v>131409</v>
      </c>
      <c r="C67" s="453">
        <v>2192721</v>
      </c>
      <c r="D67" s="453">
        <v>47054</v>
      </c>
      <c r="E67" s="453">
        <v>1164215</v>
      </c>
      <c r="F67" s="453">
        <v>31397</v>
      </c>
      <c r="G67" s="453">
        <v>65861</v>
      </c>
      <c r="H67" s="453">
        <v>640799</v>
      </c>
      <c r="I67" s="453">
        <v>870</v>
      </c>
      <c r="J67" s="453">
        <v>11823</v>
      </c>
      <c r="K67" s="453">
        <v>347334</v>
      </c>
      <c r="L67" s="584"/>
      <c r="M67" s="453">
        <v>24638</v>
      </c>
      <c r="N67" s="453">
        <v>39940</v>
      </c>
      <c r="O67" s="453">
        <v>220562</v>
      </c>
      <c r="P67" s="453">
        <v>5889</v>
      </c>
      <c r="Q67" s="453">
        <v>14098</v>
      </c>
      <c r="R67" s="453">
        <v>72902</v>
      </c>
      <c r="S67" s="453">
        <v>12932</v>
      </c>
      <c r="T67" s="453">
        <v>15729</v>
      </c>
      <c r="U67" s="453">
        <v>108278</v>
      </c>
      <c r="W67" s="22" t="s">
        <v>35</v>
      </c>
      <c r="X67" s="453">
        <v>791</v>
      </c>
      <c r="Y67" s="453">
        <v>27438</v>
      </c>
      <c r="Z67" s="453">
        <v>14734</v>
      </c>
      <c r="AA67" s="453">
        <v>3</v>
      </c>
      <c r="AB67" s="453">
        <v>20</v>
      </c>
      <c r="AC67" s="453">
        <v>195</v>
      </c>
      <c r="AD67" s="453" t="s">
        <v>191</v>
      </c>
      <c r="AE67" s="453" t="s">
        <v>191</v>
      </c>
      <c r="AF67" s="453" t="s">
        <v>191</v>
      </c>
      <c r="AG67" s="453">
        <v>1419</v>
      </c>
      <c r="AH67" s="453">
        <v>13979</v>
      </c>
      <c r="AI67" s="584"/>
      <c r="AJ67" s="453">
        <v>5</v>
      </c>
      <c r="AK67" s="453">
        <v>2332</v>
      </c>
      <c r="AL67" s="453">
        <v>47</v>
      </c>
      <c r="AM67" s="453">
        <v>3468</v>
      </c>
      <c r="AN67" s="453">
        <v>5</v>
      </c>
      <c r="AO67" s="453">
        <v>423</v>
      </c>
      <c r="AP67" s="453">
        <v>10</v>
      </c>
      <c r="AQ67" s="453">
        <v>1009</v>
      </c>
      <c r="AR67" s="453">
        <v>19</v>
      </c>
      <c r="AS67" s="453">
        <v>1246</v>
      </c>
      <c r="AU67" s="22" t="s">
        <v>35</v>
      </c>
      <c r="AV67" s="453">
        <v>1190</v>
      </c>
      <c r="AW67" s="453">
        <v>39831</v>
      </c>
      <c r="AX67" s="453">
        <v>356170</v>
      </c>
      <c r="AY67" s="453">
        <v>419</v>
      </c>
      <c r="AZ67" s="453">
        <v>14226</v>
      </c>
      <c r="BA67" s="453">
        <v>159857</v>
      </c>
      <c r="BB67" s="453">
        <v>771</v>
      </c>
      <c r="BC67" s="453">
        <v>25605</v>
      </c>
      <c r="BD67" s="453">
        <v>196313</v>
      </c>
      <c r="BE67" s="584"/>
      <c r="BF67" s="453" t="s">
        <v>525</v>
      </c>
      <c r="BG67" s="453" t="s">
        <v>525</v>
      </c>
      <c r="BH67" s="453" t="s">
        <v>525</v>
      </c>
      <c r="BI67" s="453">
        <v>25</v>
      </c>
      <c r="BJ67" s="453">
        <v>20821</v>
      </c>
      <c r="BK67" s="453">
        <v>14</v>
      </c>
      <c r="BL67" s="453">
        <v>14280</v>
      </c>
      <c r="BM67" s="453">
        <v>11</v>
      </c>
      <c r="BN67" s="453">
        <v>6541</v>
      </c>
      <c r="BO67" s="453">
        <v>2</v>
      </c>
      <c r="BP67" s="453">
        <v>760</v>
      </c>
      <c r="BQ67" s="453" t="s">
        <v>191</v>
      </c>
      <c r="BR67" s="453" t="s">
        <v>191</v>
      </c>
      <c r="BS67" s="453" t="s">
        <v>191</v>
      </c>
      <c r="BU67" s="22" t="s">
        <v>35</v>
      </c>
      <c r="BV67" s="453">
        <v>77881</v>
      </c>
      <c r="BW67" s="453">
        <v>883365</v>
      </c>
      <c r="BX67" s="453">
        <v>51949</v>
      </c>
      <c r="BY67" s="453">
        <v>97135</v>
      </c>
      <c r="BZ67" s="453">
        <v>673589</v>
      </c>
      <c r="CA67" s="453">
        <v>748</v>
      </c>
      <c r="CB67" s="453">
        <v>9433</v>
      </c>
      <c r="CC67" s="453">
        <v>255837</v>
      </c>
      <c r="CD67" s="453">
        <v>43003</v>
      </c>
      <c r="CE67" s="584"/>
      <c r="CF67" s="453">
        <v>70112</v>
      </c>
      <c r="CG67" s="453">
        <v>344989</v>
      </c>
      <c r="CH67" s="453">
        <v>8198</v>
      </c>
      <c r="CI67" s="453">
        <v>17590</v>
      </c>
      <c r="CJ67" s="453">
        <v>72763</v>
      </c>
      <c r="CK67" s="453">
        <v>7659</v>
      </c>
      <c r="CL67" s="453">
        <v>13630</v>
      </c>
      <c r="CM67" s="453">
        <v>88270</v>
      </c>
      <c r="CN67" s="453">
        <v>100</v>
      </c>
      <c r="CO67" s="453">
        <v>762</v>
      </c>
      <c r="CP67" s="453">
        <v>34688</v>
      </c>
      <c r="CR67" s="22" t="s">
        <v>35</v>
      </c>
      <c r="CS67" s="453">
        <v>6652</v>
      </c>
      <c r="CT67" s="453">
        <v>11240</v>
      </c>
      <c r="CU67" s="453">
        <v>47147</v>
      </c>
      <c r="CV67" s="453">
        <v>907</v>
      </c>
      <c r="CW67" s="453">
        <v>1628</v>
      </c>
      <c r="CX67" s="453">
        <v>6436</v>
      </c>
      <c r="CY67" s="453">
        <v>23550</v>
      </c>
      <c r="CZ67" s="453">
        <v>32008</v>
      </c>
      <c r="DA67" s="453">
        <v>139798</v>
      </c>
      <c r="DB67" s="584"/>
      <c r="DC67" s="453">
        <v>4171</v>
      </c>
      <c r="DD67" s="453">
        <v>6638</v>
      </c>
      <c r="DE67" s="453">
        <v>18197</v>
      </c>
      <c r="DF67" s="453">
        <v>669</v>
      </c>
      <c r="DG67" s="453">
        <v>23155</v>
      </c>
      <c r="DH67" s="453">
        <v>9219</v>
      </c>
      <c r="DI67" s="453">
        <v>82</v>
      </c>
      <c r="DJ67" s="453">
        <v>1371</v>
      </c>
      <c r="DK67" s="453">
        <v>528</v>
      </c>
      <c r="DM67" s="22" t="s">
        <v>35</v>
      </c>
      <c r="DN67" s="453">
        <v>28</v>
      </c>
      <c r="DO67" s="453">
        <v>194</v>
      </c>
      <c r="DP67" s="453">
        <v>1329</v>
      </c>
      <c r="DQ67" s="453">
        <v>2</v>
      </c>
      <c r="DR67" s="453">
        <v>14</v>
      </c>
      <c r="DS67" s="453">
        <v>104</v>
      </c>
      <c r="DT67" s="453" t="s">
        <v>191</v>
      </c>
      <c r="DU67" s="453" t="s">
        <v>191</v>
      </c>
      <c r="DV67" s="453" t="s">
        <v>191</v>
      </c>
      <c r="DW67" s="453">
        <v>2120</v>
      </c>
      <c r="DX67" s="584"/>
      <c r="DY67" s="453">
        <v>12453</v>
      </c>
      <c r="DZ67" s="453">
        <v>1</v>
      </c>
      <c r="EA67" s="453">
        <v>4</v>
      </c>
      <c r="EB67" s="453">
        <v>87</v>
      </c>
      <c r="EC67" s="453">
        <v>6127</v>
      </c>
      <c r="ED67" s="453">
        <v>22</v>
      </c>
      <c r="EE67" s="453">
        <v>927</v>
      </c>
      <c r="EF67" s="453">
        <v>14</v>
      </c>
      <c r="EG67" s="453">
        <v>647</v>
      </c>
      <c r="EH67" s="453">
        <v>13</v>
      </c>
      <c r="EI67" s="453">
        <v>941</v>
      </c>
      <c r="EK67" s="22" t="s">
        <v>35</v>
      </c>
      <c r="EL67" s="453">
        <v>13</v>
      </c>
      <c r="EM67" s="453">
        <v>7028</v>
      </c>
      <c r="EN67" s="453">
        <v>84</v>
      </c>
      <c r="EO67" s="453">
        <v>31302</v>
      </c>
      <c r="EP67" s="453">
        <v>3971</v>
      </c>
      <c r="EQ67" s="453">
        <v>10258</v>
      </c>
      <c r="ER67" s="453">
        <v>106767</v>
      </c>
      <c r="ES67" s="453">
        <v>128</v>
      </c>
      <c r="ET67" s="453">
        <v>2104</v>
      </c>
      <c r="EU67" s="584"/>
      <c r="EV67" s="453">
        <v>60132</v>
      </c>
      <c r="EW67" s="453">
        <v>3500</v>
      </c>
      <c r="EX67" s="453">
        <v>7396</v>
      </c>
      <c r="EY67" s="453">
        <v>42324</v>
      </c>
      <c r="EZ67" s="453">
        <v>343</v>
      </c>
      <c r="FA67" s="453">
        <v>758</v>
      </c>
      <c r="FB67" s="453">
        <v>4311</v>
      </c>
      <c r="FC67" s="453">
        <v>1896</v>
      </c>
      <c r="FD67" s="453">
        <v>2708</v>
      </c>
      <c r="FE67" s="453">
        <v>21468</v>
      </c>
      <c r="FG67" s="22" t="s">
        <v>35</v>
      </c>
      <c r="FH67" s="453">
        <v>121</v>
      </c>
      <c r="FI67" s="453">
        <v>5447</v>
      </c>
      <c r="FJ67" s="453">
        <v>2358</v>
      </c>
      <c r="FK67" s="453">
        <v>3</v>
      </c>
      <c r="FL67" s="453">
        <v>22</v>
      </c>
      <c r="FM67" s="453">
        <v>171</v>
      </c>
      <c r="FN67" s="453">
        <v>378</v>
      </c>
      <c r="FO67" s="453">
        <v>775</v>
      </c>
      <c r="FP67" s="453">
        <v>9640</v>
      </c>
      <c r="FQ67" s="584"/>
      <c r="FR67" s="453">
        <v>9</v>
      </c>
      <c r="FS67" s="453">
        <v>67</v>
      </c>
      <c r="FT67" s="453">
        <v>4679</v>
      </c>
      <c r="FU67" s="453">
        <v>321</v>
      </c>
      <c r="FV67" s="453">
        <v>574</v>
      </c>
      <c r="FW67" s="453">
        <v>4134</v>
      </c>
      <c r="FX67" s="453">
        <v>48</v>
      </c>
      <c r="FY67" s="453">
        <v>134</v>
      </c>
      <c r="FZ67" s="453">
        <v>827</v>
      </c>
      <c r="GB67" s="22" t="s">
        <v>35</v>
      </c>
      <c r="GC67" s="453">
        <v>185</v>
      </c>
      <c r="GD67" s="453">
        <v>239</v>
      </c>
      <c r="GE67" s="453">
        <v>1765</v>
      </c>
      <c r="GF67" s="453">
        <v>8</v>
      </c>
      <c r="GG67" s="453">
        <v>156</v>
      </c>
      <c r="GH67" s="453">
        <v>60</v>
      </c>
      <c r="GI67" s="453" t="s">
        <v>22</v>
      </c>
      <c r="GJ67" s="453" t="s">
        <v>22</v>
      </c>
      <c r="GK67" s="453" t="s">
        <v>22</v>
      </c>
      <c r="GL67" s="584"/>
      <c r="GM67" s="453">
        <v>20</v>
      </c>
      <c r="GN67" s="453">
        <v>1510</v>
      </c>
      <c r="GO67" s="453">
        <v>21</v>
      </c>
      <c r="GP67" s="453">
        <v>1402</v>
      </c>
      <c r="GQ67" s="453" t="s">
        <v>191</v>
      </c>
      <c r="GR67" s="453" t="s">
        <v>191</v>
      </c>
      <c r="GS67" s="453">
        <v>258</v>
      </c>
      <c r="GT67" s="453">
        <v>17701</v>
      </c>
      <c r="GU67" s="453">
        <v>181</v>
      </c>
      <c r="GV67" s="453">
        <v>12456</v>
      </c>
      <c r="GW67" s="453">
        <v>77</v>
      </c>
      <c r="GX67" s="453">
        <v>5245</v>
      </c>
    </row>
    <row r="68" spans="1:206" ht="10.5" customHeight="1">
      <c r="A68" s="22" t="s">
        <v>295</v>
      </c>
      <c r="B68" s="453">
        <v>128765</v>
      </c>
      <c r="C68" s="453">
        <v>2052519</v>
      </c>
      <c r="D68" s="453">
        <v>44824</v>
      </c>
      <c r="E68" s="453">
        <v>1056966</v>
      </c>
      <c r="F68" s="453">
        <v>30038</v>
      </c>
      <c r="G68" s="453">
        <v>61439</v>
      </c>
      <c r="H68" s="453">
        <v>621911</v>
      </c>
      <c r="I68" s="453">
        <v>899</v>
      </c>
      <c r="J68" s="453">
        <v>11452</v>
      </c>
      <c r="K68" s="453">
        <v>344267</v>
      </c>
      <c r="L68" s="584"/>
      <c r="M68" s="453">
        <v>23541</v>
      </c>
      <c r="N68" s="453">
        <v>37198</v>
      </c>
      <c r="O68" s="453">
        <v>211283</v>
      </c>
      <c r="P68" s="453">
        <v>5598</v>
      </c>
      <c r="Q68" s="453">
        <v>12789</v>
      </c>
      <c r="R68" s="453">
        <v>66361</v>
      </c>
      <c r="S68" s="453">
        <v>12235</v>
      </c>
      <c r="T68" s="453">
        <v>14634</v>
      </c>
      <c r="U68" s="453">
        <v>99477</v>
      </c>
      <c r="W68" s="22" t="s">
        <v>36</v>
      </c>
      <c r="X68" s="453">
        <v>807</v>
      </c>
      <c r="Y68" s="453">
        <v>26814</v>
      </c>
      <c r="Z68" s="453">
        <v>14522</v>
      </c>
      <c r="AA68" s="453">
        <v>3</v>
      </c>
      <c r="AB68" s="453">
        <v>20</v>
      </c>
      <c r="AC68" s="453">
        <v>195</v>
      </c>
      <c r="AD68" s="453" t="s">
        <v>191</v>
      </c>
      <c r="AE68" s="453" t="s">
        <v>191</v>
      </c>
      <c r="AF68" s="453" t="s">
        <v>191</v>
      </c>
      <c r="AG68" s="453">
        <v>1430</v>
      </c>
      <c r="AH68" s="453">
        <v>9975</v>
      </c>
      <c r="AI68" s="584"/>
      <c r="AJ68" s="453">
        <v>4</v>
      </c>
      <c r="AK68" s="453">
        <v>355</v>
      </c>
      <c r="AL68" s="453">
        <v>50</v>
      </c>
      <c r="AM68" s="453">
        <v>4678</v>
      </c>
      <c r="AN68" s="453">
        <v>11</v>
      </c>
      <c r="AO68" s="453">
        <v>327</v>
      </c>
      <c r="AP68" s="453">
        <v>5</v>
      </c>
      <c r="AQ68" s="453">
        <v>716</v>
      </c>
      <c r="AR68" s="453">
        <v>11</v>
      </c>
      <c r="AS68" s="453">
        <v>593</v>
      </c>
      <c r="AU68" s="22" t="s">
        <v>36</v>
      </c>
      <c r="AV68" s="453">
        <v>1012</v>
      </c>
      <c r="AW68" s="453">
        <v>33512</v>
      </c>
      <c r="AX68" s="453">
        <v>287936</v>
      </c>
      <c r="AY68" s="453">
        <v>376</v>
      </c>
      <c r="AZ68" s="453">
        <v>11676</v>
      </c>
      <c r="BA68" s="453">
        <v>126818</v>
      </c>
      <c r="BB68" s="453">
        <v>636</v>
      </c>
      <c r="BC68" s="453">
        <v>21836</v>
      </c>
      <c r="BD68" s="453">
        <v>161118</v>
      </c>
      <c r="BE68" s="584"/>
      <c r="BF68" s="453" t="s">
        <v>525</v>
      </c>
      <c r="BG68" s="453" t="s">
        <v>525</v>
      </c>
      <c r="BH68" s="453" t="s">
        <v>525</v>
      </c>
      <c r="BI68" s="453">
        <v>25</v>
      </c>
      <c r="BJ68" s="453">
        <v>16281</v>
      </c>
      <c r="BK68" s="453">
        <v>2</v>
      </c>
      <c r="BL68" s="453">
        <v>1355</v>
      </c>
      <c r="BM68" s="453">
        <v>23</v>
      </c>
      <c r="BN68" s="453">
        <v>14926</v>
      </c>
      <c r="BO68" s="453" t="s">
        <v>191</v>
      </c>
      <c r="BP68" s="453" t="s">
        <v>191</v>
      </c>
      <c r="BQ68" s="453" t="s">
        <v>191</v>
      </c>
      <c r="BR68" s="453" t="s">
        <v>191</v>
      </c>
      <c r="BS68" s="453" t="s">
        <v>191</v>
      </c>
      <c r="BU68" s="22" t="s">
        <v>36</v>
      </c>
      <c r="BV68" s="453">
        <v>77732</v>
      </c>
      <c r="BW68" s="453">
        <v>854184</v>
      </c>
      <c r="BX68" s="453">
        <v>51544</v>
      </c>
      <c r="BY68" s="453">
        <v>93446</v>
      </c>
      <c r="BZ68" s="453">
        <v>671783</v>
      </c>
      <c r="CA68" s="453">
        <v>793</v>
      </c>
      <c r="CB68" s="453">
        <v>9794</v>
      </c>
      <c r="CC68" s="453">
        <v>264815</v>
      </c>
      <c r="CD68" s="453">
        <v>42930</v>
      </c>
      <c r="CE68" s="584"/>
      <c r="CF68" s="453">
        <v>67202</v>
      </c>
      <c r="CG68" s="453">
        <v>339169</v>
      </c>
      <c r="CH68" s="453">
        <v>7821</v>
      </c>
      <c r="CI68" s="453">
        <v>16450</v>
      </c>
      <c r="CJ68" s="453">
        <v>67799</v>
      </c>
      <c r="CK68" s="453">
        <v>7617</v>
      </c>
      <c r="CL68" s="453">
        <v>13268</v>
      </c>
      <c r="CM68" s="453">
        <v>86989</v>
      </c>
      <c r="CN68" s="453">
        <v>124</v>
      </c>
      <c r="CO68" s="453">
        <v>784</v>
      </c>
      <c r="CP68" s="453">
        <v>32745</v>
      </c>
      <c r="CR68" s="22" t="s">
        <v>36</v>
      </c>
      <c r="CS68" s="453">
        <v>6661</v>
      </c>
      <c r="CT68" s="453">
        <v>11060</v>
      </c>
      <c r="CU68" s="453">
        <v>48570</v>
      </c>
      <c r="CV68" s="453">
        <v>832</v>
      </c>
      <c r="CW68" s="453">
        <v>1424</v>
      </c>
      <c r="CX68" s="453">
        <v>5674</v>
      </c>
      <c r="CY68" s="453">
        <v>23749</v>
      </c>
      <c r="CZ68" s="453">
        <v>31520</v>
      </c>
      <c r="DA68" s="453">
        <v>135473</v>
      </c>
      <c r="DB68" s="584"/>
      <c r="DC68" s="453">
        <v>4223</v>
      </c>
      <c r="DD68" s="453">
        <v>6506</v>
      </c>
      <c r="DE68" s="453">
        <v>18272</v>
      </c>
      <c r="DF68" s="453">
        <v>712</v>
      </c>
      <c r="DG68" s="453">
        <v>23806</v>
      </c>
      <c r="DH68" s="453">
        <v>9536</v>
      </c>
      <c r="DI68" s="453">
        <v>92</v>
      </c>
      <c r="DJ68" s="453">
        <v>1354</v>
      </c>
      <c r="DK68" s="453">
        <v>520</v>
      </c>
      <c r="DM68" s="22" t="s">
        <v>36</v>
      </c>
      <c r="DN68" s="453">
        <v>27</v>
      </c>
      <c r="DO68" s="453">
        <v>164</v>
      </c>
      <c r="DP68" s="453">
        <v>1131</v>
      </c>
      <c r="DQ68" s="453">
        <v>2</v>
      </c>
      <c r="DR68" s="453">
        <v>13</v>
      </c>
      <c r="DS68" s="453">
        <v>97</v>
      </c>
      <c r="DT68" s="453" t="s">
        <v>191</v>
      </c>
      <c r="DU68" s="453" t="s">
        <v>191</v>
      </c>
      <c r="DV68" s="453" t="s">
        <v>191</v>
      </c>
      <c r="DW68" s="453">
        <v>2220</v>
      </c>
      <c r="DX68" s="584"/>
      <c r="DY68" s="453">
        <v>11913</v>
      </c>
      <c r="DZ68" s="453" t="s">
        <v>191</v>
      </c>
      <c r="EA68" s="453" t="s">
        <v>191</v>
      </c>
      <c r="EB68" s="453">
        <v>95</v>
      </c>
      <c r="EC68" s="453">
        <v>7003</v>
      </c>
      <c r="ED68" s="453">
        <v>11</v>
      </c>
      <c r="EE68" s="453">
        <v>492</v>
      </c>
      <c r="EF68" s="453">
        <v>21</v>
      </c>
      <c r="EG68" s="453">
        <v>988</v>
      </c>
      <c r="EH68" s="453">
        <v>21</v>
      </c>
      <c r="EI68" s="453">
        <v>1656</v>
      </c>
      <c r="EK68" s="22" t="s">
        <v>36</v>
      </c>
      <c r="EL68" s="453">
        <v>14</v>
      </c>
      <c r="EM68" s="453">
        <v>7151</v>
      </c>
      <c r="EN68" s="453">
        <v>30</v>
      </c>
      <c r="EO68" s="453">
        <v>7057</v>
      </c>
      <c r="EP68" s="453">
        <v>3753</v>
      </c>
      <c r="EQ68" s="453">
        <v>9292</v>
      </c>
      <c r="ER68" s="453">
        <v>104346</v>
      </c>
      <c r="ES68" s="453">
        <v>123</v>
      </c>
      <c r="ET68" s="453">
        <v>1847</v>
      </c>
      <c r="EU68" s="584"/>
      <c r="EV68" s="453">
        <v>59489</v>
      </c>
      <c r="EW68" s="453">
        <v>3306</v>
      </c>
      <c r="EX68" s="453">
        <v>6668</v>
      </c>
      <c r="EY68" s="453">
        <v>40065</v>
      </c>
      <c r="EZ68" s="453">
        <v>324</v>
      </c>
      <c r="FA68" s="453">
        <v>777</v>
      </c>
      <c r="FB68" s="453">
        <v>4792</v>
      </c>
      <c r="FC68" s="453">
        <v>1832</v>
      </c>
      <c r="FD68" s="453">
        <v>2514</v>
      </c>
      <c r="FE68" s="453">
        <v>20330</v>
      </c>
      <c r="FG68" s="22" t="s">
        <v>36</v>
      </c>
      <c r="FH68" s="453">
        <v>115</v>
      </c>
      <c r="FI68" s="453">
        <v>4681</v>
      </c>
      <c r="FJ68" s="453">
        <v>1997</v>
      </c>
      <c r="FK68" s="453">
        <v>3</v>
      </c>
      <c r="FL68" s="453">
        <v>22</v>
      </c>
      <c r="FM68" s="453">
        <v>173</v>
      </c>
      <c r="FN68" s="453">
        <v>390</v>
      </c>
      <c r="FO68" s="453">
        <v>791</v>
      </c>
      <c r="FP68" s="453">
        <v>8887</v>
      </c>
      <c r="FQ68" s="584"/>
      <c r="FR68" s="453">
        <v>11</v>
      </c>
      <c r="FS68" s="453">
        <v>80</v>
      </c>
      <c r="FT68" s="453">
        <v>4915</v>
      </c>
      <c r="FU68" s="453">
        <v>328</v>
      </c>
      <c r="FV68" s="453">
        <v>607</v>
      </c>
      <c r="FW68" s="453">
        <v>3445</v>
      </c>
      <c r="FX68" s="453">
        <v>51</v>
      </c>
      <c r="FY68" s="453">
        <v>104</v>
      </c>
      <c r="FZ68" s="453">
        <v>527</v>
      </c>
      <c r="GB68" s="22" t="s">
        <v>36</v>
      </c>
      <c r="GC68" s="453">
        <v>188</v>
      </c>
      <c r="GD68" s="453">
        <v>230</v>
      </c>
      <c r="GE68" s="453">
        <v>1945</v>
      </c>
      <c r="GF68" s="453">
        <v>10</v>
      </c>
      <c r="GG68" s="453">
        <v>195</v>
      </c>
      <c r="GH68" s="453">
        <v>114</v>
      </c>
      <c r="GI68" s="453" t="s">
        <v>22</v>
      </c>
      <c r="GJ68" s="453" t="s">
        <v>22</v>
      </c>
      <c r="GK68" s="453" t="s">
        <v>22</v>
      </c>
      <c r="GL68" s="584"/>
      <c r="GM68" s="453">
        <v>21</v>
      </c>
      <c r="GN68" s="453">
        <v>1711</v>
      </c>
      <c r="GO68" s="453">
        <v>22</v>
      </c>
      <c r="GP68" s="453">
        <v>1866</v>
      </c>
      <c r="GQ68" s="453" t="s">
        <v>191</v>
      </c>
      <c r="GR68" s="453" t="s">
        <v>191</v>
      </c>
      <c r="GS68" s="453">
        <v>268</v>
      </c>
      <c r="GT68" s="453">
        <v>20032</v>
      </c>
      <c r="GU68" s="453">
        <v>188</v>
      </c>
      <c r="GV68" s="453">
        <v>14211</v>
      </c>
      <c r="GW68" s="453">
        <v>80</v>
      </c>
      <c r="GX68" s="453">
        <v>5821</v>
      </c>
    </row>
    <row r="69" spans="1:206" ht="10.5" customHeight="1">
      <c r="A69" s="22" t="s">
        <v>296</v>
      </c>
      <c r="B69" s="453">
        <v>129772</v>
      </c>
      <c r="C69" s="453">
        <v>1942472</v>
      </c>
      <c r="D69" s="453">
        <v>46406</v>
      </c>
      <c r="E69" s="453">
        <v>975602</v>
      </c>
      <c r="F69" s="453">
        <v>31708</v>
      </c>
      <c r="G69" s="453">
        <v>65899</v>
      </c>
      <c r="H69" s="453">
        <v>645526</v>
      </c>
      <c r="I69" s="453">
        <v>870</v>
      </c>
      <c r="J69" s="453">
        <v>11729</v>
      </c>
      <c r="K69" s="453">
        <v>345073</v>
      </c>
      <c r="L69" s="584"/>
      <c r="M69" s="453">
        <v>25041</v>
      </c>
      <c r="N69" s="453">
        <v>40491</v>
      </c>
      <c r="O69" s="453">
        <v>227015</v>
      </c>
      <c r="P69" s="453">
        <v>5797</v>
      </c>
      <c r="Q69" s="453">
        <v>13679</v>
      </c>
      <c r="R69" s="453">
        <v>73437</v>
      </c>
      <c r="S69" s="453">
        <v>13256</v>
      </c>
      <c r="T69" s="453">
        <v>16034</v>
      </c>
      <c r="U69" s="453">
        <v>115844</v>
      </c>
      <c r="W69" s="22" t="s">
        <v>37</v>
      </c>
      <c r="X69" s="453">
        <v>785</v>
      </c>
      <c r="Y69" s="453">
        <v>27792</v>
      </c>
      <c r="Z69" s="453">
        <v>14875</v>
      </c>
      <c r="AA69" s="453">
        <v>4</v>
      </c>
      <c r="AB69" s="453">
        <v>21</v>
      </c>
      <c r="AC69" s="453">
        <v>204</v>
      </c>
      <c r="AD69" s="453" t="s">
        <v>191</v>
      </c>
      <c r="AE69" s="453" t="s">
        <v>191</v>
      </c>
      <c r="AF69" s="453" t="s">
        <v>191</v>
      </c>
      <c r="AG69" s="453">
        <v>722</v>
      </c>
      <c r="AH69" s="453">
        <v>4500</v>
      </c>
      <c r="AI69" s="584"/>
      <c r="AJ69" s="453" t="s">
        <v>191</v>
      </c>
      <c r="AK69" s="453" t="s">
        <v>191</v>
      </c>
      <c r="AL69" s="453">
        <v>18</v>
      </c>
      <c r="AM69" s="453">
        <v>1600</v>
      </c>
      <c r="AN69" s="453">
        <v>4</v>
      </c>
      <c r="AO69" s="453">
        <v>376</v>
      </c>
      <c r="AP69" s="453">
        <v>4</v>
      </c>
      <c r="AQ69" s="453">
        <v>140</v>
      </c>
      <c r="AR69" s="453">
        <v>5</v>
      </c>
      <c r="AS69" s="453">
        <v>433</v>
      </c>
      <c r="AU69" s="22" t="s">
        <v>37</v>
      </c>
      <c r="AV69" s="453">
        <v>674</v>
      </c>
      <c r="AW69" s="453">
        <v>20767</v>
      </c>
      <c r="AX69" s="453">
        <v>182659</v>
      </c>
      <c r="AY69" s="453">
        <v>267</v>
      </c>
      <c r="AZ69" s="453">
        <v>8067</v>
      </c>
      <c r="BA69" s="453">
        <v>91599</v>
      </c>
      <c r="BB69" s="453">
        <v>407</v>
      </c>
      <c r="BC69" s="453">
        <v>12700</v>
      </c>
      <c r="BD69" s="453">
        <v>91060</v>
      </c>
      <c r="BE69" s="584"/>
      <c r="BF69" s="453" t="s">
        <v>525</v>
      </c>
      <c r="BG69" s="453" t="s">
        <v>525</v>
      </c>
      <c r="BH69" s="453" t="s">
        <v>525</v>
      </c>
      <c r="BI69" s="453">
        <v>10</v>
      </c>
      <c r="BJ69" s="453">
        <v>8120</v>
      </c>
      <c r="BK69" s="453">
        <v>1</v>
      </c>
      <c r="BL69" s="453">
        <v>2420</v>
      </c>
      <c r="BM69" s="453">
        <v>9</v>
      </c>
      <c r="BN69" s="453">
        <v>5700</v>
      </c>
      <c r="BO69" s="453" t="s">
        <v>191</v>
      </c>
      <c r="BP69" s="453" t="s">
        <v>191</v>
      </c>
      <c r="BQ69" s="453">
        <v>1</v>
      </c>
      <c r="BR69" s="453">
        <v>298</v>
      </c>
      <c r="BS69" s="453">
        <v>1325</v>
      </c>
      <c r="BU69" s="22" t="s">
        <v>37</v>
      </c>
      <c r="BV69" s="453">
        <v>77024</v>
      </c>
      <c r="BW69" s="453">
        <v>836843</v>
      </c>
      <c r="BX69" s="453">
        <v>52191</v>
      </c>
      <c r="BY69" s="453">
        <v>96513</v>
      </c>
      <c r="BZ69" s="453">
        <v>667095</v>
      </c>
      <c r="CA69" s="453">
        <v>823</v>
      </c>
      <c r="CB69" s="453">
        <v>10283</v>
      </c>
      <c r="CC69" s="453">
        <v>245753</v>
      </c>
      <c r="CD69" s="453">
        <v>43044</v>
      </c>
      <c r="CE69" s="584"/>
      <c r="CF69" s="453">
        <v>68683</v>
      </c>
      <c r="CG69" s="453">
        <v>346231</v>
      </c>
      <c r="CH69" s="453">
        <v>8324</v>
      </c>
      <c r="CI69" s="453">
        <v>17547</v>
      </c>
      <c r="CJ69" s="453">
        <v>75111</v>
      </c>
      <c r="CK69" s="453">
        <v>8295</v>
      </c>
      <c r="CL69" s="453">
        <v>14937</v>
      </c>
      <c r="CM69" s="453">
        <v>97690</v>
      </c>
      <c r="CN69" s="453">
        <v>149</v>
      </c>
      <c r="CO69" s="453">
        <v>953</v>
      </c>
      <c r="CP69" s="453">
        <v>38123</v>
      </c>
      <c r="CR69" s="22" t="s">
        <v>37</v>
      </c>
      <c r="CS69" s="453">
        <v>7272</v>
      </c>
      <c r="CT69" s="453">
        <v>12506</v>
      </c>
      <c r="CU69" s="453">
        <v>53721</v>
      </c>
      <c r="CV69" s="453">
        <v>874</v>
      </c>
      <c r="CW69" s="453">
        <v>1478</v>
      </c>
      <c r="CX69" s="453">
        <v>5845</v>
      </c>
      <c r="CY69" s="453">
        <v>23754</v>
      </c>
      <c r="CZ69" s="453">
        <v>32158</v>
      </c>
      <c r="DA69" s="453">
        <v>144862</v>
      </c>
      <c r="DB69" s="584"/>
      <c r="DC69" s="453">
        <v>4613</v>
      </c>
      <c r="DD69" s="453">
        <v>7355</v>
      </c>
      <c r="DE69" s="453">
        <v>20883</v>
      </c>
      <c r="DF69" s="453">
        <v>736</v>
      </c>
      <c r="DG69" s="453">
        <v>25278</v>
      </c>
      <c r="DH69" s="453">
        <v>9979</v>
      </c>
      <c r="DI69" s="453">
        <v>118</v>
      </c>
      <c r="DJ69" s="453">
        <v>1624</v>
      </c>
      <c r="DK69" s="453">
        <v>612</v>
      </c>
      <c r="DM69" s="22" t="s">
        <v>37</v>
      </c>
      <c r="DN69" s="453">
        <v>26</v>
      </c>
      <c r="DO69" s="453">
        <v>169</v>
      </c>
      <c r="DP69" s="453">
        <v>1157</v>
      </c>
      <c r="DQ69" s="453">
        <v>2</v>
      </c>
      <c r="DR69" s="453">
        <v>10</v>
      </c>
      <c r="DS69" s="453">
        <v>77</v>
      </c>
      <c r="DT69" s="453" t="s">
        <v>191</v>
      </c>
      <c r="DU69" s="453" t="s">
        <v>191</v>
      </c>
      <c r="DV69" s="453" t="s">
        <v>191</v>
      </c>
      <c r="DW69" s="453">
        <v>971</v>
      </c>
      <c r="DX69" s="584"/>
      <c r="DY69" s="453">
        <v>5444</v>
      </c>
      <c r="DZ69" s="453" t="s">
        <v>191</v>
      </c>
      <c r="EA69" s="453" t="s">
        <v>191</v>
      </c>
      <c r="EB69" s="453">
        <v>34</v>
      </c>
      <c r="EC69" s="453">
        <v>2812</v>
      </c>
      <c r="ED69" s="453">
        <v>8</v>
      </c>
      <c r="EE69" s="453">
        <v>333</v>
      </c>
      <c r="EF69" s="453">
        <v>14</v>
      </c>
      <c r="EG69" s="453">
        <v>723</v>
      </c>
      <c r="EH69" s="453">
        <v>7</v>
      </c>
      <c r="EI69" s="453">
        <v>341</v>
      </c>
      <c r="EK69" s="22" t="s">
        <v>37</v>
      </c>
      <c r="EL69" s="453">
        <v>5</v>
      </c>
      <c r="EM69" s="453">
        <v>2254</v>
      </c>
      <c r="EN69" s="453">
        <v>14</v>
      </c>
      <c r="EO69" s="453">
        <v>1844</v>
      </c>
      <c r="EP69" s="453">
        <v>3832</v>
      </c>
      <c r="EQ69" s="453">
        <v>9319</v>
      </c>
      <c r="ER69" s="453">
        <v>94248</v>
      </c>
      <c r="ES69" s="453">
        <v>111</v>
      </c>
      <c r="ET69" s="453">
        <v>1667</v>
      </c>
      <c r="EU69" s="584"/>
      <c r="EV69" s="453">
        <v>49398</v>
      </c>
      <c r="EW69" s="453">
        <v>3389</v>
      </c>
      <c r="EX69" s="453">
        <v>6834</v>
      </c>
      <c r="EY69" s="453">
        <v>40270</v>
      </c>
      <c r="EZ69" s="453">
        <v>332</v>
      </c>
      <c r="FA69" s="453">
        <v>818</v>
      </c>
      <c r="FB69" s="453">
        <v>4579</v>
      </c>
      <c r="FC69" s="453">
        <v>1884</v>
      </c>
      <c r="FD69" s="453">
        <v>2620</v>
      </c>
      <c r="FE69" s="453">
        <v>21401</v>
      </c>
      <c r="FG69" s="22" t="s">
        <v>37</v>
      </c>
      <c r="FH69" s="453">
        <v>105</v>
      </c>
      <c r="FI69" s="453">
        <v>4243</v>
      </c>
      <c r="FJ69" s="453">
        <v>1799</v>
      </c>
      <c r="FK69" s="453">
        <v>3</v>
      </c>
      <c r="FL69" s="453">
        <v>14</v>
      </c>
      <c r="FM69" s="453">
        <v>113</v>
      </c>
      <c r="FN69" s="453">
        <v>403</v>
      </c>
      <c r="FO69" s="453">
        <v>860</v>
      </c>
      <c r="FP69" s="453">
        <v>8722</v>
      </c>
      <c r="FQ69" s="584"/>
      <c r="FR69" s="453">
        <v>9</v>
      </c>
      <c r="FS69" s="453">
        <v>127</v>
      </c>
      <c r="FT69" s="453">
        <v>3889</v>
      </c>
      <c r="FU69" s="453">
        <v>355</v>
      </c>
      <c r="FV69" s="453">
        <v>625</v>
      </c>
      <c r="FW69" s="453">
        <v>4303</v>
      </c>
      <c r="FX69" s="453">
        <v>39</v>
      </c>
      <c r="FY69" s="453">
        <v>108</v>
      </c>
      <c r="FZ69" s="453">
        <v>530</v>
      </c>
      <c r="GB69" s="22" t="s">
        <v>37</v>
      </c>
      <c r="GC69" s="453">
        <v>200</v>
      </c>
      <c r="GD69" s="453">
        <v>259</v>
      </c>
      <c r="GE69" s="453">
        <v>2237</v>
      </c>
      <c r="GF69" s="453">
        <v>9</v>
      </c>
      <c r="GG69" s="453">
        <v>341</v>
      </c>
      <c r="GH69" s="453">
        <v>211</v>
      </c>
      <c r="GI69" s="453" t="s">
        <v>22</v>
      </c>
      <c r="GJ69" s="453" t="s">
        <v>22</v>
      </c>
      <c r="GK69" s="453" t="s">
        <v>22</v>
      </c>
      <c r="GL69" s="584"/>
      <c r="GM69" s="453">
        <v>13</v>
      </c>
      <c r="GN69" s="453">
        <v>805</v>
      </c>
      <c r="GO69" s="453">
        <v>7</v>
      </c>
      <c r="GP69" s="453">
        <v>491</v>
      </c>
      <c r="GQ69" s="453" t="s">
        <v>191</v>
      </c>
      <c r="GR69" s="453" t="s">
        <v>191</v>
      </c>
      <c r="GS69" s="453">
        <v>114</v>
      </c>
      <c r="GT69" s="453">
        <v>8054</v>
      </c>
      <c r="GU69" s="453">
        <v>77</v>
      </c>
      <c r="GV69" s="453">
        <v>5925</v>
      </c>
      <c r="GW69" s="453">
        <v>37</v>
      </c>
      <c r="GX69" s="453">
        <v>2129</v>
      </c>
    </row>
    <row r="70" spans="1:206" ht="10.5" customHeight="1">
      <c r="A70" s="18"/>
      <c r="B70" s="453"/>
      <c r="C70" s="453"/>
      <c r="D70" s="453"/>
      <c r="E70" s="453"/>
      <c r="F70" s="453"/>
      <c r="G70" s="453"/>
      <c r="H70" s="453"/>
      <c r="I70" s="453"/>
      <c r="J70" s="453"/>
      <c r="K70" s="453"/>
      <c r="L70" s="584"/>
      <c r="M70" s="453"/>
      <c r="N70" s="453"/>
      <c r="O70" s="453"/>
      <c r="P70" s="453"/>
      <c r="Q70" s="453"/>
      <c r="R70" s="453"/>
      <c r="S70" s="453"/>
      <c r="T70" s="453"/>
      <c r="U70" s="453"/>
      <c r="W70" s="18"/>
      <c r="X70" s="453"/>
      <c r="Y70" s="453"/>
      <c r="Z70" s="453"/>
      <c r="AA70" s="453"/>
      <c r="AB70" s="453"/>
      <c r="AC70" s="453"/>
      <c r="AD70" s="453"/>
      <c r="AE70" s="453"/>
      <c r="AF70" s="453"/>
      <c r="AG70" s="453"/>
      <c r="AH70" s="453"/>
      <c r="AI70" s="584"/>
      <c r="AJ70" s="453"/>
      <c r="AK70" s="453"/>
      <c r="AL70" s="453"/>
      <c r="AM70" s="453"/>
      <c r="AN70" s="453"/>
      <c r="AO70" s="453"/>
      <c r="AP70" s="453"/>
      <c r="AQ70" s="453"/>
      <c r="AR70" s="453"/>
      <c r="AS70" s="453"/>
      <c r="AU70" s="18"/>
      <c r="AV70" s="453"/>
      <c r="AW70" s="453"/>
      <c r="AX70" s="453"/>
      <c r="AY70" s="453"/>
      <c r="AZ70" s="453"/>
      <c r="BA70" s="453"/>
      <c r="BB70" s="453"/>
      <c r="BC70" s="453"/>
      <c r="BD70" s="453"/>
      <c r="BE70" s="584"/>
      <c r="BF70" s="453"/>
      <c r="BG70" s="453"/>
      <c r="BH70" s="453"/>
      <c r="BI70" s="453"/>
      <c r="BJ70" s="453"/>
      <c r="BK70" s="453"/>
      <c r="BL70" s="453"/>
      <c r="BM70" s="453"/>
      <c r="BN70" s="453"/>
      <c r="BO70" s="453"/>
      <c r="BP70" s="453"/>
      <c r="BQ70" s="453"/>
      <c r="BR70" s="453"/>
      <c r="BS70" s="453"/>
      <c r="BU70" s="18"/>
      <c r="BV70" s="453"/>
      <c r="BW70" s="453"/>
      <c r="BX70" s="453"/>
      <c r="BY70" s="453"/>
      <c r="BZ70" s="453"/>
      <c r="CA70" s="453"/>
      <c r="CB70" s="453"/>
      <c r="CC70" s="453"/>
      <c r="CD70" s="453"/>
      <c r="CE70" s="584"/>
      <c r="CF70" s="453"/>
      <c r="CG70" s="453"/>
      <c r="CH70" s="453"/>
      <c r="CI70" s="453"/>
      <c r="CJ70" s="453"/>
      <c r="CK70" s="453"/>
      <c r="CL70" s="453"/>
      <c r="CM70" s="453"/>
      <c r="CN70" s="453"/>
      <c r="CO70" s="453"/>
      <c r="CP70" s="453"/>
      <c r="CR70" s="18"/>
      <c r="CS70" s="453"/>
      <c r="CT70" s="453"/>
      <c r="CU70" s="453"/>
      <c r="CV70" s="453"/>
      <c r="CW70" s="453"/>
      <c r="CX70" s="453"/>
      <c r="CY70" s="453"/>
      <c r="CZ70" s="453"/>
      <c r="DA70" s="453"/>
      <c r="DB70" s="584"/>
      <c r="DC70" s="453"/>
      <c r="DD70" s="453"/>
      <c r="DE70" s="453"/>
      <c r="DF70" s="453"/>
      <c r="DG70" s="453"/>
      <c r="DH70" s="453"/>
      <c r="DI70" s="453"/>
      <c r="DJ70" s="453"/>
      <c r="DK70" s="453"/>
      <c r="DM70" s="18"/>
      <c r="DN70" s="453"/>
      <c r="DO70" s="453"/>
      <c r="DP70" s="453"/>
      <c r="DQ70" s="453"/>
      <c r="DR70" s="453"/>
      <c r="DS70" s="453"/>
      <c r="DT70" s="453"/>
      <c r="DU70" s="453"/>
      <c r="DV70" s="453"/>
      <c r="DW70" s="453"/>
      <c r="DX70" s="584"/>
      <c r="DY70" s="453"/>
      <c r="DZ70" s="453"/>
      <c r="EA70" s="453"/>
      <c r="EB70" s="453"/>
      <c r="EC70" s="453"/>
      <c r="ED70" s="453"/>
      <c r="EE70" s="453"/>
      <c r="EF70" s="453"/>
      <c r="EG70" s="453"/>
      <c r="EH70" s="453"/>
      <c r="EI70" s="453"/>
      <c r="EK70" s="18"/>
      <c r="EL70" s="453"/>
      <c r="EM70" s="453"/>
      <c r="EN70" s="453"/>
      <c r="EO70" s="453"/>
      <c r="EP70" s="453"/>
      <c r="EQ70" s="453"/>
      <c r="ER70" s="453"/>
      <c r="ES70" s="453"/>
      <c r="ET70" s="453"/>
      <c r="EU70" s="584"/>
      <c r="EV70" s="453"/>
      <c r="EW70" s="453"/>
      <c r="EX70" s="453"/>
      <c r="EY70" s="453"/>
      <c r="EZ70" s="453"/>
      <c r="FA70" s="453"/>
      <c r="FB70" s="453"/>
      <c r="FC70" s="453"/>
      <c r="FD70" s="453"/>
      <c r="FE70" s="453"/>
      <c r="FG70" s="18"/>
      <c r="FH70" s="453"/>
      <c r="FI70" s="453"/>
      <c r="FJ70" s="453"/>
      <c r="FK70" s="453"/>
      <c r="FL70" s="453"/>
      <c r="FM70" s="453"/>
      <c r="FN70" s="453"/>
      <c r="FO70" s="453"/>
      <c r="FP70" s="453"/>
      <c r="FQ70" s="584"/>
      <c r="FR70" s="453"/>
      <c r="FS70" s="453"/>
      <c r="FT70" s="453"/>
      <c r="FU70" s="453"/>
      <c r="FV70" s="453"/>
      <c r="FW70" s="453"/>
      <c r="FX70" s="453"/>
      <c r="FY70" s="453"/>
      <c r="FZ70" s="453"/>
      <c r="GB70" s="18"/>
      <c r="GC70" s="453"/>
      <c r="GD70" s="453"/>
      <c r="GE70" s="453"/>
      <c r="GF70" s="453"/>
      <c r="GG70" s="453"/>
      <c r="GH70" s="453"/>
      <c r="GI70" s="453"/>
      <c r="GJ70" s="453"/>
      <c r="GK70" s="453"/>
      <c r="GL70" s="584"/>
      <c r="GM70" s="453"/>
      <c r="GN70" s="453"/>
      <c r="GO70" s="453"/>
      <c r="GP70" s="453"/>
      <c r="GQ70" s="453"/>
      <c r="GR70" s="453"/>
      <c r="GS70" s="453"/>
      <c r="GT70" s="453"/>
      <c r="GU70" s="453"/>
      <c r="GV70" s="453"/>
      <c r="GW70" s="453"/>
      <c r="GX70" s="453"/>
    </row>
    <row r="71" spans="1:206" ht="10.5" customHeight="1">
      <c r="A71" s="22" t="s">
        <v>364</v>
      </c>
      <c r="B71" s="453">
        <v>117431</v>
      </c>
      <c r="C71" s="453">
        <v>1937559</v>
      </c>
      <c r="D71" s="453">
        <v>43906</v>
      </c>
      <c r="E71" s="453">
        <v>992946</v>
      </c>
      <c r="F71" s="453">
        <v>30549</v>
      </c>
      <c r="G71" s="453">
        <v>63408</v>
      </c>
      <c r="H71" s="453">
        <v>643632</v>
      </c>
      <c r="I71" s="453">
        <v>843</v>
      </c>
      <c r="J71" s="453">
        <v>11905</v>
      </c>
      <c r="K71" s="453">
        <v>360172</v>
      </c>
      <c r="L71" s="584"/>
      <c r="M71" s="453">
        <v>24108</v>
      </c>
      <c r="N71" s="453">
        <v>38292</v>
      </c>
      <c r="O71" s="453">
        <v>216705</v>
      </c>
      <c r="P71" s="453">
        <v>5598</v>
      </c>
      <c r="Q71" s="453">
        <v>13211</v>
      </c>
      <c r="R71" s="453">
        <v>66755</v>
      </c>
      <c r="S71" s="453">
        <v>12651</v>
      </c>
      <c r="T71" s="453">
        <v>15098</v>
      </c>
      <c r="U71" s="453">
        <v>105023</v>
      </c>
      <c r="W71" s="22" t="s">
        <v>364</v>
      </c>
      <c r="X71" s="453">
        <v>765</v>
      </c>
      <c r="Y71" s="453">
        <v>28371</v>
      </c>
      <c r="Z71" s="453">
        <v>15107</v>
      </c>
      <c r="AA71" s="453">
        <v>3</v>
      </c>
      <c r="AB71" s="453">
        <v>19</v>
      </c>
      <c r="AC71" s="453">
        <v>187</v>
      </c>
      <c r="AD71" s="453" t="s">
        <v>191</v>
      </c>
      <c r="AE71" s="453" t="s">
        <v>191</v>
      </c>
      <c r="AF71" s="453" t="s">
        <v>191</v>
      </c>
      <c r="AG71" s="453">
        <v>22</v>
      </c>
      <c r="AH71" s="453">
        <v>468</v>
      </c>
      <c r="AI71" s="584"/>
      <c r="AJ71" s="453" t="s">
        <v>191</v>
      </c>
      <c r="AK71" s="453" t="s">
        <v>191</v>
      </c>
      <c r="AL71" s="453">
        <v>3</v>
      </c>
      <c r="AM71" s="453">
        <v>143</v>
      </c>
      <c r="AN71" s="453">
        <v>3</v>
      </c>
      <c r="AO71" s="453">
        <v>33</v>
      </c>
      <c r="AP71" s="453" t="s">
        <v>191</v>
      </c>
      <c r="AQ71" s="453" t="s">
        <v>191</v>
      </c>
      <c r="AR71" s="453">
        <v>2</v>
      </c>
      <c r="AS71" s="453">
        <v>287</v>
      </c>
      <c r="AU71" s="22" t="s">
        <v>364</v>
      </c>
      <c r="AV71" s="453">
        <v>665</v>
      </c>
      <c r="AW71" s="453">
        <v>20308</v>
      </c>
      <c r="AX71" s="453">
        <v>221298</v>
      </c>
      <c r="AY71" s="453">
        <v>294</v>
      </c>
      <c r="AZ71" s="453">
        <v>8972</v>
      </c>
      <c r="BA71" s="453">
        <v>125601</v>
      </c>
      <c r="BB71" s="453">
        <v>371</v>
      </c>
      <c r="BC71" s="453">
        <v>11336</v>
      </c>
      <c r="BD71" s="453">
        <v>95697</v>
      </c>
      <c r="BE71" s="584"/>
      <c r="BF71" s="453" t="s">
        <v>191</v>
      </c>
      <c r="BG71" s="453" t="s">
        <v>191</v>
      </c>
      <c r="BH71" s="453" t="s">
        <v>191</v>
      </c>
      <c r="BI71" s="453">
        <v>7</v>
      </c>
      <c r="BJ71" s="453">
        <v>5700</v>
      </c>
      <c r="BK71" s="453" t="s">
        <v>191</v>
      </c>
      <c r="BL71" s="453" t="s">
        <v>191</v>
      </c>
      <c r="BM71" s="453">
        <v>7</v>
      </c>
      <c r="BN71" s="453">
        <v>5700</v>
      </c>
      <c r="BO71" s="453" t="s">
        <v>191</v>
      </c>
      <c r="BP71" s="453" t="s">
        <v>191</v>
      </c>
      <c r="BQ71" s="453">
        <v>1</v>
      </c>
      <c r="BR71" s="453">
        <v>283</v>
      </c>
      <c r="BS71" s="453">
        <v>1070</v>
      </c>
      <c r="BU71" s="22" t="s">
        <v>364</v>
      </c>
      <c r="BV71" s="453">
        <v>67528</v>
      </c>
      <c r="BW71" s="453">
        <v>832342</v>
      </c>
      <c r="BX71" s="453">
        <v>46379</v>
      </c>
      <c r="BY71" s="453">
        <v>83891</v>
      </c>
      <c r="BZ71" s="453">
        <v>647589</v>
      </c>
      <c r="CA71" s="453">
        <v>798</v>
      </c>
      <c r="CB71" s="453">
        <v>10295</v>
      </c>
      <c r="CC71" s="453">
        <v>280111</v>
      </c>
      <c r="CD71" s="453">
        <v>37801</v>
      </c>
      <c r="CE71" s="584"/>
      <c r="CF71" s="453">
        <v>57842</v>
      </c>
      <c r="CG71" s="453">
        <v>303333</v>
      </c>
      <c r="CH71" s="453">
        <v>7780</v>
      </c>
      <c r="CI71" s="453">
        <v>15754</v>
      </c>
      <c r="CJ71" s="453">
        <v>64145</v>
      </c>
      <c r="CK71" s="453">
        <v>7468</v>
      </c>
      <c r="CL71" s="453">
        <v>13004</v>
      </c>
      <c r="CM71" s="453">
        <v>110072</v>
      </c>
      <c r="CN71" s="453">
        <v>146</v>
      </c>
      <c r="CO71" s="453">
        <v>1068</v>
      </c>
      <c r="CP71" s="453">
        <v>57625</v>
      </c>
      <c r="CR71" s="22" t="s">
        <v>364</v>
      </c>
      <c r="CS71" s="453">
        <v>6473</v>
      </c>
      <c r="CT71" s="453">
        <v>10442</v>
      </c>
      <c r="CU71" s="453">
        <v>46366</v>
      </c>
      <c r="CV71" s="453">
        <v>849</v>
      </c>
      <c r="CW71" s="453">
        <v>1494</v>
      </c>
      <c r="CX71" s="453">
        <v>6081</v>
      </c>
      <c r="CY71" s="453">
        <v>20966</v>
      </c>
      <c r="CZ71" s="453">
        <v>27052</v>
      </c>
      <c r="DA71" s="453">
        <v>123504</v>
      </c>
      <c r="DB71" s="584"/>
      <c r="DC71" s="453">
        <v>3993</v>
      </c>
      <c r="DD71" s="453">
        <v>5973</v>
      </c>
      <c r="DE71" s="453">
        <v>16792</v>
      </c>
      <c r="DF71" s="453">
        <v>694</v>
      </c>
      <c r="DG71" s="453">
        <v>24519</v>
      </c>
      <c r="DH71" s="453">
        <v>9674</v>
      </c>
      <c r="DI71" s="453">
        <v>98</v>
      </c>
      <c r="DJ71" s="453">
        <v>1697</v>
      </c>
      <c r="DK71" s="453">
        <v>648</v>
      </c>
      <c r="DM71" s="22" t="s">
        <v>364</v>
      </c>
      <c r="DN71" s="453">
        <v>26</v>
      </c>
      <c r="DO71" s="453">
        <v>158</v>
      </c>
      <c r="DP71" s="453">
        <v>1108</v>
      </c>
      <c r="DQ71" s="453">
        <v>2</v>
      </c>
      <c r="DR71" s="453">
        <v>14</v>
      </c>
      <c r="DS71" s="453">
        <v>104</v>
      </c>
      <c r="DT71" s="453" t="s">
        <v>191</v>
      </c>
      <c r="DU71" s="453" t="s">
        <v>191</v>
      </c>
      <c r="DV71" s="453" t="s">
        <v>191</v>
      </c>
      <c r="DW71" s="453">
        <v>24</v>
      </c>
      <c r="DX71" s="584"/>
      <c r="DY71" s="453">
        <v>437</v>
      </c>
      <c r="DZ71" s="453" t="s">
        <v>191</v>
      </c>
      <c r="EA71" s="453" t="s">
        <v>191</v>
      </c>
      <c r="EB71" s="453">
        <v>6</v>
      </c>
      <c r="EC71" s="453">
        <v>723</v>
      </c>
      <c r="ED71" s="453">
        <v>4</v>
      </c>
      <c r="EE71" s="453">
        <v>209</v>
      </c>
      <c r="EF71" s="453">
        <v>3</v>
      </c>
      <c r="EG71" s="453">
        <v>157</v>
      </c>
      <c r="EH71" s="453">
        <v>3</v>
      </c>
      <c r="EI71" s="453">
        <v>282</v>
      </c>
      <c r="EK71" s="22" t="s">
        <v>364</v>
      </c>
      <c r="EL71" s="453">
        <v>3</v>
      </c>
      <c r="EM71" s="453">
        <v>1000</v>
      </c>
      <c r="EN71" s="453">
        <v>114</v>
      </c>
      <c r="EO71" s="453">
        <v>47660</v>
      </c>
      <c r="EP71" s="453">
        <v>3602</v>
      </c>
      <c r="EQ71" s="453">
        <v>8495</v>
      </c>
      <c r="ER71" s="453">
        <v>78366</v>
      </c>
      <c r="ES71" s="453">
        <v>112</v>
      </c>
      <c r="ET71" s="453">
        <v>1606</v>
      </c>
      <c r="EU71" s="584"/>
      <c r="EV71" s="453">
        <v>38214</v>
      </c>
      <c r="EW71" s="453">
        <v>3181</v>
      </c>
      <c r="EX71" s="453">
        <v>6206</v>
      </c>
      <c r="EY71" s="453">
        <v>36386</v>
      </c>
      <c r="EZ71" s="453">
        <v>309</v>
      </c>
      <c r="FA71" s="453">
        <v>683</v>
      </c>
      <c r="FB71" s="453">
        <v>3766</v>
      </c>
      <c r="FC71" s="453">
        <v>1806</v>
      </c>
      <c r="FD71" s="453">
        <v>2366</v>
      </c>
      <c r="FE71" s="453">
        <v>19671</v>
      </c>
      <c r="FG71" s="22" t="s">
        <v>364</v>
      </c>
      <c r="FH71" s="453">
        <v>103</v>
      </c>
      <c r="FI71" s="453">
        <v>4041</v>
      </c>
      <c r="FJ71" s="453">
        <v>1646</v>
      </c>
      <c r="FK71" s="453">
        <v>3</v>
      </c>
      <c r="FL71" s="453">
        <v>30</v>
      </c>
      <c r="FM71" s="453">
        <v>298</v>
      </c>
      <c r="FN71" s="453">
        <v>388</v>
      </c>
      <c r="FO71" s="453">
        <v>785</v>
      </c>
      <c r="FP71" s="453">
        <v>9287</v>
      </c>
      <c r="FQ71" s="584"/>
      <c r="FR71" s="453">
        <v>7</v>
      </c>
      <c r="FS71" s="453">
        <v>83</v>
      </c>
      <c r="FT71" s="453">
        <v>4328</v>
      </c>
      <c r="FU71" s="453">
        <v>342</v>
      </c>
      <c r="FV71" s="453">
        <v>589</v>
      </c>
      <c r="FW71" s="453">
        <v>4344</v>
      </c>
      <c r="FX71" s="453">
        <v>39</v>
      </c>
      <c r="FY71" s="453">
        <v>113</v>
      </c>
      <c r="FZ71" s="453">
        <v>615</v>
      </c>
      <c r="GB71" s="22" t="s">
        <v>364</v>
      </c>
      <c r="GC71" s="453">
        <v>180</v>
      </c>
      <c r="GD71" s="453">
        <v>213</v>
      </c>
      <c r="GE71" s="453">
        <v>1776</v>
      </c>
      <c r="GF71" s="453">
        <v>7</v>
      </c>
      <c r="GG71" s="453">
        <v>226</v>
      </c>
      <c r="GH71" s="453">
        <v>124</v>
      </c>
      <c r="GI71" s="453" t="s">
        <v>22</v>
      </c>
      <c r="GJ71" s="453" t="s">
        <v>22</v>
      </c>
      <c r="GK71" s="453" t="s">
        <v>22</v>
      </c>
      <c r="GL71" s="584"/>
      <c r="GM71" s="453">
        <v>9</v>
      </c>
      <c r="GN71" s="453">
        <v>645</v>
      </c>
      <c r="GO71" s="453">
        <v>9</v>
      </c>
      <c r="GP71" s="453">
        <v>457</v>
      </c>
      <c r="GQ71" s="453" t="s">
        <v>191</v>
      </c>
      <c r="GR71" s="453" t="s">
        <v>191</v>
      </c>
      <c r="GS71" s="453">
        <v>42</v>
      </c>
      <c r="GT71" s="453">
        <v>2935</v>
      </c>
      <c r="GU71" s="453">
        <v>25</v>
      </c>
      <c r="GV71" s="453">
        <v>1752</v>
      </c>
      <c r="GW71" s="453">
        <v>17</v>
      </c>
      <c r="GX71" s="453">
        <v>1183</v>
      </c>
    </row>
    <row r="72" spans="1:206" ht="10.5" customHeight="1">
      <c r="A72" s="22" t="s">
        <v>297</v>
      </c>
      <c r="B72" s="453">
        <v>115739</v>
      </c>
      <c r="C72" s="453">
        <v>1969826</v>
      </c>
      <c r="D72" s="453">
        <v>41886</v>
      </c>
      <c r="E72" s="453">
        <v>1044049</v>
      </c>
      <c r="F72" s="453">
        <v>29022</v>
      </c>
      <c r="G72" s="453">
        <v>59886</v>
      </c>
      <c r="H72" s="453">
        <v>574533</v>
      </c>
      <c r="I72" s="453">
        <v>803</v>
      </c>
      <c r="J72" s="453">
        <v>10098</v>
      </c>
      <c r="K72" s="453">
        <v>300796</v>
      </c>
      <c r="L72" s="584"/>
      <c r="M72" s="453">
        <v>22533</v>
      </c>
      <c r="N72" s="453">
        <v>36435</v>
      </c>
      <c r="O72" s="453">
        <v>204520</v>
      </c>
      <c r="P72" s="453">
        <v>5686</v>
      </c>
      <c r="Q72" s="453">
        <v>13353</v>
      </c>
      <c r="R72" s="453">
        <v>69217</v>
      </c>
      <c r="S72" s="453">
        <v>11781</v>
      </c>
      <c r="T72" s="453">
        <v>14033</v>
      </c>
      <c r="U72" s="453">
        <v>98363</v>
      </c>
      <c r="W72" s="22" t="s">
        <v>297</v>
      </c>
      <c r="X72" s="453">
        <v>717</v>
      </c>
      <c r="Y72" s="453">
        <v>23768</v>
      </c>
      <c r="Z72" s="453">
        <v>12229</v>
      </c>
      <c r="AA72" s="453">
        <v>3</v>
      </c>
      <c r="AB72" s="453">
        <v>19</v>
      </c>
      <c r="AC72" s="453">
        <v>187</v>
      </c>
      <c r="AD72" s="453" t="s">
        <v>191</v>
      </c>
      <c r="AE72" s="453" t="s">
        <v>191</v>
      </c>
      <c r="AF72" s="453" t="s">
        <v>191</v>
      </c>
      <c r="AG72" s="453">
        <v>8</v>
      </c>
      <c r="AH72" s="453">
        <v>297</v>
      </c>
      <c r="AI72" s="584"/>
      <c r="AJ72" s="453" t="s">
        <v>191</v>
      </c>
      <c r="AK72" s="453" t="s">
        <v>191</v>
      </c>
      <c r="AL72" s="453" t="s">
        <v>191</v>
      </c>
      <c r="AM72" s="453" t="s">
        <v>191</v>
      </c>
      <c r="AN72" s="453">
        <v>1</v>
      </c>
      <c r="AO72" s="453">
        <v>25</v>
      </c>
      <c r="AP72" s="453" t="s">
        <v>191</v>
      </c>
      <c r="AQ72" s="453" t="s">
        <v>191</v>
      </c>
      <c r="AR72" s="453" t="s">
        <v>191</v>
      </c>
      <c r="AS72" s="453" t="s">
        <v>191</v>
      </c>
      <c r="AU72" s="22" t="s">
        <v>297</v>
      </c>
      <c r="AV72" s="453">
        <v>1065</v>
      </c>
      <c r="AW72" s="453">
        <v>39081</v>
      </c>
      <c r="AX72" s="453">
        <v>353228</v>
      </c>
      <c r="AY72" s="453">
        <v>428</v>
      </c>
      <c r="AZ72" s="453">
        <v>14795</v>
      </c>
      <c r="BA72" s="453">
        <v>178409</v>
      </c>
      <c r="BB72" s="453">
        <v>637</v>
      </c>
      <c r="BC72" s="453">
        <v>24286</v>
      </c>
      <c r="BD72" s="453">
        <v>174819</v>
      </c>
      <c r="BE72" s="584"/>
      <c r="BF72" s="453" t="s">
        <v>191</v>
      </c>
      <c r="BG72" s="453" t="s">
        <v>191</v>
      </c>
      <c r="BH72" s="453" t="s">
        <v>191</v>
      </c>
      <c r="BI72" s="453">
        <v>6</v>
      </c>
      <c r="BJ72" s="453">
        <v>5186</v>
      </c>
      <c r="BK72" s="453">
        <v>2</v>
      </c>
      <c r="BL72" s="453">
        <v>2803</v>
      </c>
      <c r="BM72" s="453">
        <v>4</v>
      </c>
      <c r="BN72" s="453">
        <v>2382</v>
      </c>
      <c r="BO72" s="453" t="s">
        <v>191</v>
      </c>
      <c r="BP72" s="453" t="s">
        <v>191</v>
      </c>
      <c r="BQ72" s="453" t="s">
        <v>191</v>
      </c>
      <c r="BR72" s="453" t="s">
        <v>191</v>
      </c>
      <c r="BS72" s="453" t="s">
        <v>191</v>
      </c>
      <c r="BU72" s="22" t="s">
        <v>297</v>
      </c>
      <c r="BV72" s="453">
        <v>68061</v>
      </c>
      <c r="BW72" s="453">
        <v>805308</v>
      </c>
      <c r="BX72" s="453">
        <v>46459</v>
      </c>
      <c r="BY72" s="453">
        <v>85933</v>
      </c>
      <c r="BZ72" s="453">
        <v>635306</v>
      </c>
      <c r="CA72" s="453">
        <v>783</v>
      </c>
      <c r="CB72" s="453">
        <v>9803</v>
      </c>
      <c r="CC72" s="453">
        <v>257299</v>
      </c>
      <c r="CD72" s="453">
        <v>37835</v>
      </c>
      <c r="CE72" s="584"/>
      <c r="CF72" s="453">
        <v>59661</v>
      </c>
      <c r="CG72" s="453">
        <v>308647</v>
      </c>
      <c r="CH72" s="453">
        <v>7841</v>
      </c>
      <c r="CI72" s="453">
        <v>16469</v>
      </c>
      <c r="CJ72" s="453">
        <v>69361</v>
      </c>
      <c r="CK72" s="453">
        <v>7967</v>
      </c>
      <c r="CL72" s="453">
        <v>14308</v>
      </c>
      <c r="CM72" s="453">
        <v>94714</v>
      </c>
      <c r="CN72" s="453">
        <v>149</v>
      </c>
      <c r="CO72" s="453">
        <v>1000</v>
      </c>
      <c r="CP72" s="453">
        <v>40115</v>
      </c>
      <c r="CR72" s="22" t="s">
        <v>297</v>
      </c>
      <c r="CS72" s="453">
        <v>6873</v>
      </c>
      <c r="CT72" s="453">
        <v>11648</v>
      </c>
      <c r="CU72" s="453">
        <v>47847</v>
      </c>
      <c r="CV72" s="453">
        <v>945</v>
      </c>
      <c r="CW72" s="453">
        <v>1660</v>
      </c>
      <c r="CX72" s="453">
        <v>6752</v>
      </c>
      <c r="CY72" s="453">
        <v>21486</v>
      </c>
      <c r="CZ72" s="453">
        <v>28348</v>
      </c>
      <c r="DA72" s="453">
        <v>127002</v>
      </c>
      <c r="DB72" s="584"/>
      <c r="DC72" s="453">
        <v>4459</v>
      </c>
      <c r="DD72" s="453">
        <v>7011</v>
      </c>
      <c r="DE72" s="453">
        <v>18592</v>
      </c>
      <c r="DF72" s="453">
        <v>693</v>
      </c>
      <c r="DG72" s="453">
        <v>24351</v>
      </c>
      <c r="DH72" s="453">
        <v>9663</v>
      </c>
      <c r="DI72" s="453">
        <v>106</v>
      </c>
      <c r="DJ72" s="453">
        <v>1593</v>
      </c>
      <c r="DK72" s="453">
        <v>595</v>
      </c>
      <c r="DM72" s="22" t="s">
        <v>297</v>
      </c>
      <c r="DN72" s="453">
        <v>27</v>
      </c>
      <c r="DO72" s="453">
        <v>159</v>
      </c>
      <c r="DP72" s="453">
        <v>1129</v>
      </c>
      <c r="DQ72" s="453">
        <v>2</v>
      </c>
      <c r="DR72" s="453">
        <v>12</v>
      </c>
      <c r="DS72" s="453">
        <v>90</v>
      </c>
      <c r="DT72" s="453" t="s">
        <v>191</v>
      </c>
      <c r="DU72" s="453" t="s">
        <v>191</v>
      </c>
      <c r="DV72" s="453" t="s">
        <v>191</v>
      </c>
      <c r="DW72" s="453">
        <v>12</v>
      </c>
      <c r="DX72" s="584"/>
      <c r="DY72" s="453">
        <v>393</v>
      </c>
      <c r="DZ72" s="453" t="s">
        <v>191</v>
      </c>
      <c r="EA72" s="453" t="s">
        <v>191</v>
      </c>
      <c r="EB72" s="453" t="s">
        <v>191</v>
      </c>
      <c r="EC72" s="453" t="s">
        <v>191</v>
      </c>
      <c r="ED72" s="453" t="s">
        <v>191</v>
      </c>
      <c r="EE72" s="453" t="s">
        <v>191</v>
      </c>
      <c r="EF72" s="453" t="s">
        <v>191</v>
      </c>
      <c r="EG72" s="453" t="s">
        <v>191</v>
      </c>
      <c r="EH72" s="453">
        <v>1</v>
      </c>
      <c r="EI72" s="453">
        <v>77</v>
      </c>
      <c r="EK72" s="22" t="s">
        <v>297</v>
      </c>
      <c r="EL72" s="453">
        <v>1</v>
      </c>
      <c r="EM72" s="453">
        <v>658</v>
      </c>
      <c r="EN72" s="453">
        <v>75</v>
      </c>
      <c r="EO72" s="453">
        <v>31080</v>
      </c>
      <c r="EP72" s="453">
        <v>3498</v>
      </c>
      <c r="EQ72" s="453">
        <v>8863</v>
      </c>
      <c r="ER72" s="453">
        <v>92165</v>
      </c>
      <c r="ES72" s="453">
        <v>128</v>
      </c>
      <c r="ET72" s="453">
        <v>1896</v>
      </c>
      <c r="EU72" s="584"/>
      <c r="EV72" s="453">
        <v>53217</v>
      </c>
      <c r="EW72" s="453">
        <v>3057</v>
      </c>
      <c r="EX72" s="453">
        <v>6144</v>
      </c>
      <c r="EY72" s="453">
        <v>34483</v>
      </c>
      <c r="EZ72" s="453">
        <v>313</v>
      </c>
      <c r="FA72" s="453">
        <v>823</v>
      </c>
      <c r="FB72" s="453">
        <v>4465</v>
      </c>
      <c r="FC72" s="453">
        <v>1697</v>
      </c>
      <c r="FD72" s="453">
        <v>2297</v>
      </c>
      <c r="FE72" s="453">
        <v>17490</v>
      </c>
      <c r="FG72" s="22" t="s">
        <v>297</v>
      </c>
      <c r="FH72" s="453">
        <v>124</v>
      </c>
      <c r="FI72" s="453">
        <v>4863</v>
      </c>
      <c r="FJ72" s="453">
        <v>2095</v>
      </c>
      <c r="FK72" s="453">
        <v>2</v>
      </c>
      <c r="FL72" s="453">
        <v>15</v>
      </c>
      <c r="FM72" s="453">
        <v>117</v>
      </c>
      <c r="FN72" s="453">
        <v>404</v>
      </c>
      <c r="FO72" s="453">
        <v>776</v>
      </c>
      <c r="FP72" s="453">
        <v>6486</v>
      </c>
      <c r="FQ72" s="584"/>
      <c r="FR72" s="453">
        <v>9</v>
      </c>
      <c r="FS72" s="453">
        <v>70</v>
      </c>
      <c r="FT72" s="453">
        <v>1873</v>
      </c>
      <c r="FU72" s="453">
        <v>345</v>
      </c>
      <c r="FV72" s="453">
        <v>586</v>
      </c>
      <c r="FW72" s="453">
        <v>4105</v>
      </c>
      <c r="FX72" s="453">
        <v>50</v>
      </c>
      <c r="FY72" s="453">
        <v>120</v>
      </c>
      <c r="FZ72" s="453">
        <v>507</v>
      </c>
      <c r="GB72" s="22" t="s">
        <v>297</v>
      </c>
      <c r="GC72" s="453">
        <v>190</v>
      </c>
      <c r="GD72" s="453">
        <v>233</v>
      </c>
      <c r="GE72" s="453">
        <v>2012</v>
      </c>
      <c r="GF72" s="453">
        <v>9</v>
      </c>
      <c r="GG72" s="453">
        <v>155</v>
      </c>
      <c r="GH72" s="453">
        <v>65</v>
      </c>
      <c r="GI72" s="453" t="s">
        <v>22</v>
      </c>
      <c r="GJ72" s="453" t="s">
        <v>22</v>
      </c>
      <c r="GK72" s="453" t="s">
        <v>22</v>
      </c>
      <c r="GL72" s="584"/>
      <c r="GM72" s="453">
        <v>1</v>
      </c>
      <c r="GN72" s="453">
        <v>39</v>
      </c>
      <c r="GO72" s="453" t="s">
        <v>191</v>
      </c>
      <c r="GP72" s="453" t="s">
        <v>191</v>
      </c>
      <c r="GQ72" s="453" t="s">
        <v>191</v>
      </c>
      <c r="GR72" s="453" t="s">
        <v>191</v>
      </c>
      <c r="GS72" s="453">
        <v>3</v>
      </c>
      <c r="GT72" s="453">
        <v>141</v>
      </c>
      <c r="GU72" s="453">
        <v>2</v>
      </c>
      <c r="GV72" s="453">
        <v>64</v>
      </c>
      <c r="GW72" s="453">
        <v>1</v>
      </c>
      <c r="GX72" s="453">
        <v>77</v>
      </c>
    </row>
    <row r="73" spans="1:206" ht="10.5" customHeight="1">
      <c r="A73" s="22" t="s">
        <v>298</v>
      </c>
      <c r="B73" s="453">
        <v>131491</v>
      </c>
      <c r="C73" s="453">
        <v>2172732</v>
      </c>
      <c r="D73" s="453">
        <v>47003</v>
      </c>
      <c r="E73" s="453">
        <v>1115695</v>
      </c>
      <c r="F73" s="453">
        <v>31812</v>
      </c>
      <c r="G73" s="453">
        <v>65739</v>
      </c>
      <c r="H73" s="453">
        <v>595401</v>
      </c>
      <c r="I73" s="453">
        <v>790</v>
      </c>
      <c r="J73" s="453">
        <v>9747</v>
      </c>
      <c r="K73" s="453">
        <v>285179</v>
      </c>
      <c r="L73" s="584"/>
      <c r="M73" s="453">
        <v>24789</v>
      </c>
      <c r="N73" s="453">
        <v>41110</v>
      </c>
      <c r="O73" s="453">
        <v>232711</v>
      </c>
      <c r="P73" s="453">
        <v>6233</v>
      </c>
      <c r="Q73" s="453">
        <v>14882</v>
      </c>
      <c r="R73" s="453">
        <v>77511</v>
      </c>
      <c r="S73" s="453">
        <v>13099</v>
      </c>
      <c r="T73" s="453">
        <v>16058</v>
      </c>
      <c r="U73" s="453">
        <v>114616</v>
      </c>
      <c r="W73" s="22" t="s">
        <v>298</v>
      </c>
      <c r="X73" s="453">
        <v>686</v>
      </c>
      <c r="Y73" s="453">
        <v>22389</v>
      </c>
      <c r="Z73" s="453">
        <v>11511</v>
      </c>
      <c r="AA73" s="453">
        <v>3</v>
      </c>
      <c r="AB73" s="453">
        <v>22</v>
      </c>
      <c r="AC73" s="453">
        <v>212</v>
      </c>
      <c r="AD73" s="453" t="s">
        <v>191</v>
      </c>
      <c r="AE73" s="453" t="s">
        <v>191</v>
      </c>
      <c r="AF73" s="453" t="s">
        <v>191</v>
      </c>
      <c r="AG73" s="453">
        <v>1125</v>
      </c>
      <c r="AH73" s="453">
        <v>8236</v>
      </c>
      <c r="AI73" s="584"/>
      <c r="AJ73" s="453">
        <v>1</v>
      </c>
      <c r="AK73" s="453">
        <v>3472</v>
      </c>
      <c r="AL73" s="453" t="s">
        <v>191</v>
      </c>
      <c r="AM73" s="453" t="s">
        <v>191</v>
      </c>
      <c r="AN73" s="453">
        <v>28</v>
      </c>
      <c r="AO73" s="453">
        <v>2535</v>
      </c>
      <c r="AP73" s="453" t="s">
        <v>191</v>
      </c>
      <c r="AQ73" s="453" t="s">
        <v>191</v>
      </c>
      <c r="AR73" s="453">
        <v>6</v>
      </c>
      <c r="AS73" s="453">
        <v>690</v>
      </c>
      <c r="AU73" s="22" t="s">
        <v>298</v>
      </c>
      <c r="AV73" s="453">
        <v>891</v>
      </c>
      <c r="AW73" s="453">
        <v>34143</v>
      </c>
      <c r="AX73" s="453">
        <v>352789</v>
      </c>
      <c r="AY73" s="453">
        <v>401</v>
      </c>
      <c r="AZ73" s="453">
        <v>15291</v>
      </c>
      <c r="BA73" s="453">
        <v>213562</v>
      </c>
      <c r="BB73" s="453">
        <v>490</v>
      </c>
      <c r="BC73" s="453">
        <v>18852</v>
      </c>
      <c r="BD73" s="453">
        <v>139227</v>
      </c>
      <c r="BE73" s="584"/>
      <c r="BF73" s="453" t="s">
        <v>191</v>
      </c>
      <c r="BG73" s="453" t="s">
        <v>191</v>
      </c>
      <c r="BH73" s="453" t="s">
        <v>191</v>
      </c>
      <c r="BI73" s="453">
        <v>38</v>
      </c>
      <c r="BJ73" s="453">
        <v>26232</v>
      </c>
      <c r="BK73" s="453">
        <v>3</v>
      </c>
      <c r="BL73" s="453">
        <v>2572</v>
      </c>
      <c r="BM73" s="453">
        <v>35</v>
      </c>
      <c r="BN73" s="453">
        <v>23660</v>
      </c>
      <c r="BO73" s="453" t="s">
        <v>191</v>
      </c>
      <c r="BP73" s="453" t="s">
        <v>191</v>
      </c>
      <c r="BQ73" s="453" t="s">
        <v>191</v>
      </c>
      <c r="BR73" s="453" t="s">
        <v>191</v>
      </c>
      <c r="BS73" s="453" t="s">
        <v>191</v>
      </c>
      <c r="BU73" s="22" t="s">
        <v>298</v>
      </c>
      <c r="BV73" s="453">
        <v>78237</v>
      </c>
      <c r="BW73" s="453">
        <v>917571</v>
      </c>
      <c r="BX73" s="453">
        <v>52478</v>
      </c>
      <c r="BY73" s="453">
        <v>98974</v>
      </c>
      <c r="BZ73" s="453">
        <v>698881</v>
      </c>
      <c r="CA73" s="453">
        <v>882</v>
      </c>
      <c r="CB73" s="453">
        <v>10549</v>
      </c>
      <c r="CC73" s="453">
        <v>277009</v>
      </c>
      <c r="CD73" s="453">
        <v>42513</v>
      </c>
      <c r="CE73" s="584"/>
      <c r="CF73" s="453">
        <v>68640</v>
      </c>
      <c r="CG73" s="453">
        <v>338064</v>
      </c>
      <c r="CH73" s="453">
        <v>9083</v>
      </c>
      <c r="CI73" s="453">
        <v>19785</v>
      </c>
      <c r="CJ73" s="453">
        <v>83808</v>
      </c>
      <c r="CK73" s="453">
        <v>9148</v>
      </c>
      <c r="CL73" s="453">
        <v>16713</v>
      </c>
      <c r="CM73" s="453">
        <v>104081</v>
      </c>
      <c r="CN73" s="453">
        <v>168</v>
      </c>
      <c r="CO73" s="453">
        <v>1067</v>
      </c>
      <c r="CP73" s="453">
        <v>40348</v>
      </c>
      <c r="CR73" s="22" t="s">
        <v>298</v>
      </c>
      <c r="CS73" s="453">
        <v>7890</v>
      </c>
      <c r="CT73" s="453">
        <v>13728</v>
      </c>
      <c r="CU73" s="453">
        <v>55883</v>
      </c>
      <c r="CV73" s="453">
        <v>1090</v>
      </c>
      <c r="CW73" s="453">
        <v>1918</v>
      </c>
      <c r="CX73" s="453">
        <v>7851</v>
      </c>
      <c r="CY73" s="453">
        <v>23789</v>
      </c>
      <c r="CZ73" s="453">
        <v>32517</v>
      </c>
      <c r="DA73" s="453">
        <v>142421</v>
      </c>
      <c r="DB73" s="584"/>
      <c r="DC73" s="453">
        <v>5042</v>
      </c>
      <c r="DD73" s="453">
        <v>8182</v>
      </c>
      <c r="DE73" s="453">
        <v>22017</v>
      </c>
      <c r="DF73" s="453">
        <v>789</v>
      </c>
      <c r="DG73" s="453">
        <v>25939</v>
      </c>
      <c r="DH73" s="453">
        <v>10296</v>
      </c>
      <c r="DI73" s="453">
        <v>119</v>
      </c>
      <c r="DJ73" s="453">
        <v>1841</v>
      </c>
      <c r="DK73" s="453">
        <v>715</v>
      </c>
      <c r="DM73" s="22" t="s">
        <v>298</v>
      </c>
      <c r="DN73" s="453">
        <v>25</v>
      </c>
      <c r="DO73" s="453">
        <v>186</v>
      </c>
      <c r="DP73" s="453">
        <v>1259</v>
      </c>
      <c r="DQ73" s="453">
        <v>2</v>
      </c>
      <c r="DR73" s="453">
        <v>16</v>
      </c>
      <c r="DS73" s="453">
        <v>115</v>
      </c>
      <c r="DT73" s="453" t="s">
        <v>191</v>
      </c>
      <c r="DU73" s="453" t="s">
        <v>191</v>
      </c>
      <c r="DV73" s="453" t="s">
        <v>191</v>
      </c>
      <c r="DW73" s="453">
        <v>1771</v>
      </c>
      <c r="DX73" s="584"/>
      <c r="DY73" s="453">
        <v>8962</v>
      </c>
      <c r="DZ73" s="453" t="s">
        <v>191</v>
      </c>
      <c r="EA73" s="453" t="s">
        <v>191</v>
      </c>
      <c r="EB73" s="453" t="s">
        <v>191</v>
      </c>
      <c r="EC73" s="453" t="s">
        <v>191</v>
      </c>
      <c r="ED73" s="453">
        <v>50</v>
      </c>
      <c r="EE73" s="453">
        <v>3700</v>
      </c>
      <c r="EF73" s="453" t="s">
        <v>191</v>
      </c>
      <c r="EG73" s="453" t="s">
        <v>191</v>
      </c>
      <c r="EH73" s="453">
        <v>12</v>
      </c>
      <c r="EI73" s="453">
        <v>1302</v>
      </c>
      <c r="EK73" s="22" t="s">
        <v>298</v>
      </c>
      <c r="EL73" s="453">
        <v>26</v>
      </c>
      <c r="EM73" s="453">
        <v>15120</v>
      </c>
      <c r="EN73" s="453">
        <v>86</v>
      </c>
      <c r="EO73" s="453">
        <v>35630</v>
      </c>
      <c r="EP73" s="453">
        <v>3808</v>
      </c>
      <c r="EQ73" s="453">
        <v>9793</v>
      </c>
      <c r="ER73" s="453">
        <v>99239</v>
      </c>
      <c r="ES73" s="453">
        <v>120</v>
      </c>
      <c r="ET73" s="453">
        <v>2005</v>
      </c>
      <c r="EU73" s="584"/>
      <c r="EV73" s="453">
        <v>54406</v>
      </c>
      <c r="EW73" s="453">
        <v>3345</v>
      </c>
      <c r="EX73" s="453">
        <v>6933</v>
      </c>
      <c r="EY73" s="453">
        <v>40134</v>
      </c>
      <c r="EZ73" s="453">
        <v>343</v>
      </c>
      <c r="FA73" s="453">
        <v>855</v>
      </c>
      <c r="FB73" s="453">
        <v>4699</v>
      </c>
      <c r="FC73" s="453">
        <v>1830</v>
      </c>
      <c r="FD73" s="453">
        <v>2575</v>
      </c>
      <c r="FE73" s="453">
        <v>20235</v>
      </c>
      <c r="FG73" s="22" t="s">
        <v>298</v>
      </c>
      <c r="FH73" s="453">
        <v>114</v>
      </c>
      <c r="FI73" s="453">
        <v>5401</v>
      </c>
      <c r="FJ73" s="453">
        <v>2311</v>
      </c>
      <c r="FK73" s="453">
        <v>2</v>
      </c>
      <c r="FL73" s="453">
        <v>17</v>
      </c>
      <c r="FM73" s="453">
        <v>133</v>
      </c>
      <c r="FN73" s="453">
        <v>416</v>
      </c>
      <c r="FO73" s="453">
        <v>1021</v>
      </c>
      <c r="FP73" s="453">
        <v>13460</v>
      </c>
      <c r="FQ73" s="584"/>
      <c r="FR73" s="453">
        <v>8</v>
      </c>
      <c r="FS73" s="453">
        <v>169</v>
      </c>
      <c r="FT73" s="453">
        <v>8166</v>
      </c>
      <c r="FU73" s="453">
        <v>351</v>
      </c>
      <c r="FV73" s="453">
        <v>700</v>
      </c>
      <c r="FW73" s="453">
        <v>4601</v>
      </c>
      <c r="FX73" s="453">
        <v>57</v>
      </c>
      <c r="FY73" s="453">
        <v>152</v>
      </c>
      <c r="FZ73" s="453">
        <v>693</v>
      </c>
      <c r="GB73" s="22" t="s">
        <v>298</v>
      </c>
      <c r="GC73" s="453">
        <v>180</v>
      </c>
      <c r="GD73" s="453">
        <v>229</v>
      </c>
      <c r="GE73" s="453">
        <v>1838</v>
      </c>
      <c r="GF73" s="453">
        <v>8</v>
      </c>
      <c r="GG73" s="453">
        <v>407</v>
      </c>
      <c r="GH73" s="453">
        <v>190</v>
      </c>
      <c r="GI73" s="453" t="s">
        <v>22</v>
      </c>
      <c r="GJ73" s="453" t="s">
        <v>22</v>
      </c>
      <c r="GK73" s="453" t="s">
        <v>22</v>
      </c>
      <c r="GL73" s="584"/>
      <c r="GM73" s="453">
        <v>11</v>
      </c>
      <c r="GN73" s="453">
        <v>1193</v>
      </c>
      <c r="GO73" s="453">
        <v>4</v>
      </c>
      <c r="GP73" s="453">
        <v>869</v>
      </c>
      <c r="GQ73" s="453" t="s">
        <v>191</v>
      </c>
      <c r="GR73" s="453" t="s">
        <v>191</v>
      </c>
      <c r="GS73" s="453">
        <v>111</v>
      </c>
      <c r="GT73" s="453">
        <v>10288</v>
      </c>
      <c r="GU73" s="453">
        <v>89</v>
      </c>
      <c r="GV73" s="453">
        <v>7428</v>
      </c>
      <c r="GW73" s="453">
        <v>22</v>
      </c>
      <c r="GX73" s="453">
        <v>2860</v>
      </c>
    </row>
    <row r="74" spans="1:206" s="16" customFormat="1" ht="9.9499999999999993" customHeight="1" thickBot="1">
      <c r="A74" s="23"/>
      <c r="B74" s="455"/>
      <c r="C74" s="455"/>
      <c r="D74" s="455"/>
      <c r="E74" s="455"/>
      <c r="F74" s="455"/>
      <c r="G74" s="455"/>
      <c r="H74" s="455"/>
      <c r="I74" s="455"/>
      <c r="J74" s="455"/>
      <c r="K74" s="455"/>
      <c r="M74" s="455"/>
      <c r="N74" s="455"/>
      <c r="O74" s="455"/>
      <c r="P74" s="455"/>
      <c r="Q74" s="455"/>
      <c r="R74" s="455"/>
      <c r="S74" s="455"/>
      <c r="T74" s="455"/>
      <c r="U74" s="455"/>
      <c r="W74" s="23"/>
      <c r="X74" s="455"/>
      <c r="Y74" s="455"/>
      <c r="Z74" s="455"/>
      <c r="AA74" s="455"/>
      <c r="AB74" s="455"/>
      <c r="AC74" s="455"/>
      <c r="AD74" s="455"/>
      <c r="AE74" s="455"/>
      <c r="AF74" s="455"/>
      <c r="AG74" s="455"/>
      <c r="AH74" s="455"/>
      <c r="AJ74" s="456"/>
      <c r="AK74" s="456"/>
      <c r="AL74" s="455"/>
      <c r="AM74" s="455"/>
      <c r="AN74" s="455"/>
      <c r="AO74" s="455"/>
      <c r="AP74" s="455"/>
      <c r="AQ74" s="455"/>
      <c r="AR74" s="455"/>
      <c r="AS74" s="455"/>
      <c r="AU74" s="23"/>
      <c r="AV74" s="455"/>
      <c r="AW74" s="455"/>
      <c r="AX74" s="455"/>
      <c r="AY74" s="455"/>
      <c r="AZ74" s="455"/>
      <c r="BA74" s="455"/>
      <c r="BB74" s="455"/>
      <c r="BC74" s="455"/>
      <c r="BD74" s="455"/>
      <c r="BF74" s="455"/>
      <c r="BG74" s="455"/>
      <c r="BH74" s="455"/>
      <c r="BI74" s="455"/>
      <c r="BJ74" s="455"/>
      <c r="BK74" s="455"/>
      <c r="BL74" s="455"/>
      <c r="BM74" s="455"/>
      <c r="BN74" s="455"/>
      <c r="BO74" s="455"/>
      <c r="BP74" s="455"/>
      <c r="BQ74" s="455"/>
      <c r="BR74" s="455"/>
      <c r="BS74" s="455"/>
      <c r="BU74" s="23"/>
      <c r="BV74" s="455"/>
      <c r="BW74" s="455"/>
      <c r="BX74" s="455"/>
      <c r="BY74" s="455"/>
      <c r="BZ74" s="455"/>
      <c r="CA74" s="455"/>
      <c r="CB74" s="455"/>
      <c r="CC74" s="455"/>
      <c r="CD74" s="455"/>
      <c r="CF74" s="455"/>
      <c r="CG74" s="455"/>
      <c r="CH74" s="455"/>
      <c r="CI74" s="455"/>
      <c r="CJ74" s="455"/>
      <c r="CK74" s="455"/>
      <c r="CL74" s="455"/>
      <c r="CM74" s="455"/>
      <c r="CN74" s="455"/>
      <c r="CO74" s="455"/>
      <c r="CP74" s="455"/>
      <c r="CR74" s="23"/>
      <c r="CS74" s="455"/>
      <c r="CT74" s="455"/>
      <c r="CU74" s="455"/>
      <c r="CV74" s="455"/>
      <c r="CW74" s="455"/>
      <c r="CX74" s="455"/>
      <c r="CY74" s="455"/>
      <c r="CZ74" s="455"/>
      <c r="DA74" s="455"/>
      <c r="DC74" s="455"/>
      <c r="DD74" s="455"/>
      <c r="DE74" s="455"/>
      <c r="DF74" s="455"/>
      <c r="DG74" s="455"/>
      <c r="DH74" s="455"/>
      <c r="DI74" s="455"/>
      <c r="DJ74" s="455"/>
      <c r="DK74" s="455"/>
      <c r="DM74" s="23"/>
      <c r="DN74" s="455"/>
      <c r="DO74" s="455"/>
      <c r="DP74" s="455"/>
      <c r="DQ74" s="455"/>
      <c r="DR74" s="455"/>
      <c r="DS74" s="455"/>
      <c r="DT74" s="455"/>
      <c r="DU74" s="455"/>
      <c r="DV74" s="455"/>
      <c r="DW74" s="455"/>
      <c r="DY74" s="455"/>
      <c r="DZ74" s="455"/>
      <c r="EA74" s="455"/>
      <c r="EB74" s="455"/>
      <c r="EC74" s="455"/>
      <c r="ED74" s="455"/>
      <c r="EE74" s="455"/>
      <c r="EF74" s="455"/>
      <c r="EG74" s="455"/>
      <c r="EH74" s="455"/>
      <c r="EI74" s="455"/>
      <c r="EK74" s="23"/>
      <c r="EL74" s="455"/>
      <c r="EM74" s="455"/>
      <c r="EN74" s="455"/>
      <c r="EO74" s="455"/>
      <c r="EP74" s="455"/>
      <c r="EQ74" s="455"/>
      <c r="ER74" s="455"/>
      <c r="ES74" s="455"/>
      <c r="ET74" s="455"/>
      <c r="EV74" s="455"/>
      <c r="EW74" s="455"/>
      <c r="EX74" s="455"/>
      <c r="EY74" s="455"/>
      <c r="EZ74" s="455"/>
      <c r="FA74" s="455"/>
      <c r="FB74" s="455"/>
      <c r="FC74" s="455"/>
      <c r="FD74" s="455"/>
      <c r="FE74" s="455"/>
      <c r="FG74" s="23"/>
      <c r="FH74" s="455"/>
      <c r="FI74" s="455"/>
      <c r="FJ74" s="455"/>
      <c r="FK74" s="455"/>
      <c r="FL74" s="455"/>
      <c r="FM74" s="455"/>
      <c r="FN74" s="455"/>
      <c r="FO74" s="455"/>
      <c r="FP74" s="455"/>
      <c r="FR74" s="455"/>
      <c r="FS74" s="455"/>
      <c r="FT74" s="455"/>
      <c r="FU74" s="455"/>
      <c r="FV74" s="455"/>
      <c r="FW74" s="455"/>
      <c r="FX74" s="455"/>
      <c r="FY74" s="455"/>
      <c r="FZ74" s="455"/>
      <c r="GB74" s="23"/>
      <c r="GC74" s="455"/>
      <c r="GD74" s="455"/>
      <c r="GE74" s="455"/>
      <c r="GF74" s="455"/>
      <c r="GG74" s="455"/>
      <c r="GH74" s="455"/>
      <c r="GI74" s="455"/>
      <c r="GJ74" s="455"/>
      <c r="GK74" s="455"/>
      <c r="GM74" s="455"/>
      <c r="GN74" s="455"/>
      <c r="GO74" s="455"/>
      <c r="GP74" s="455"/>
      <c r="GQ74" s="455"/>
      <c r="GR74" s="455"/>
      <c r="GS74" s="455"/>
      <c r="GT74" s="455"/>
      <c r="GU74" s="455"/>
      <c r="GV74" s="455"/>
      <c r="GW74" s="455"/>
      <c r="GX74" s="455"/>
    </row>
    <row r="75" spans="1:206" ht="2.1" customHeight="1"/>
    <row r="76" spans="1:206" s="5" customFormat="1" ht="13.5" customHeight="1">
      <c r="A76" s="619" t="s">
        <v>512</v>
      </c>
      <c r="K76" s="619"/>
      <c r="M76" s="619" t="s">
        <v>513</v>
      </c>
      <c r="N76" s="619"/>
      <c r="O76" s="619"/>
      <c r="P76" s="619"/>
      <c r="Q76" s="619"/>
      <c r="R76" s="619"/>
      <c r="S76" s="619"/>
      <c r="T76" s="619"/>
      <c r="U76" s="619"/>
      <c r="V76" s="619"/>
      <c r="W76" s="619"/>
      <c r="X76" s="619"/>
      <c r="Y76" s="619"/>
      <c r="Z76" s="619"/>
      <c r="AA76" s="619"/>
      <c r="AB76" s="619"/>
      <c r="AC76" s="619"/>
      <c r="AD76" s="619"/>
      <c r="AE76" s="619"/>
      <c r="AF76" s="619"/>
      <c r="AI76" s="619"/>
      <c r="CF76" s="735"/>
      <c r="CG76" s="735"/>
      <c r="CH76" s="735"/>
      <c r="CI76" s="735"/>
      <c r="CJ76" s="735"/>
      <c r="CK76" s="735"/>
      <c r="CL76" s="735"/>
      <c r="CM76" s="735"/>
      <c r="CN76" s="735"/>
      <c r="CO76" s="735"/>
      <c r="CP76" s="735"/>
      <c r="CQ76" s="619"/>
      <c r="CR76" s="736"/>
      <c r="CS76" s="736"/>
      <c r="CT76" s="736"/>
      <c r="CU76" s="736"/>
      <c r="CV76" s="736"/>
      <c r="CW76" s="736"/>
      <c r="CX76" s="736"/>
      <c r="CY76" s="736"/>
      <c r="CZ76" s="736"/>
      <c r="DA76" s="736"/>
      <c r="DB76" s="619"/>
      <c r="DC76" s="619"/>
      <c r="DD76" s="619"/>
      <c r="DE76" s="619"/>
      <c r="DF76" s="619"/>
      <c r="DG76" s="619"/>
      <c r="DH76" s="619"/>
      <c r="DI76" s="619"/>
      <c r="DJ76" s="619"/>
      <c r="DK76" s="619"/>
      <c r="DL76" s="620"/>
      <c r="DM76" s="735"/>
      <c r="DN76" s="735"/>
      <c r="DO76" s="735"/>
      <c r="DP76" s="735"/>
      <c r="DQ76" s="735"/>
      <c r="DR76" s="735"/>
      <c r="DS76" s="735"/>
      <c r="DT76" s="735"/>
      <c r="DU76" s="735"/>
      <c r="DV76" s="735"/>
      <c r="DW76" s="735"/>
      <c r="DX76" s="3"/>
      <c r="EU76" s="3"/>
      <c r="EV76" s="3"/>
      <c r="FF76" s="3"/>
      <c r="FQ76" s="3"/>
      <c r="GA76" s="3"/>
      <c r="GL76" s="3"/>
    </row>
    <row r="77" spans="1:206" s="5" customFormat="1" ht="13.5" customHeight="1">
      <c r="A77" s="619" t="s">
        <v>514</v>
      </c>
      <c r="M77" s="619" t="s">
        <v>515</v>
      </c>
      <c r="W77" s="619"/>
      <c r="AU77" s="621"/>
      <c r="BU77" s="621"/>
      <c r="CH77" s="619"/>
      <c r="CI77" s="619"/>
      <c r="CJ77" s="619"/>
      <c r="CK77" s="619"/>
      <c r="CL77" s="619"/>
      <c r="CM77" s="619"/>
      <c r="CN77" s="619"/>
      <c r="CO77" s="619"/>
      <c r="CP77" s="619"/>
      <c r="CQ77" s="619"/>
      <c r="CR77" s="619"/>
      <c r="CS77" s="622"/>
      <c r="CT77" s="622"/>
      <c r="CU77" s="622"/>
      <c r="CV77" s="622"/>
      <c r="CW77" s="622"/>
      <c r="CX77" s="622"/>
      <c r="CY77" s="622"/>
      <c r="CZ77" s="622"/>
      <c r="DA77" s="622"/>
      <c r="DB77" s="619"/>
      <c r="DC77" s="619"/>
      <c r="DD77" s="619"/>
      <c r="DE77" s="619"/>
      <c r="DF77" s="619"/>
      <c r="DG77" s="619"/>
      <c r="DH77" s="619"/>
      <c r="DI77" s="619"/>
      <c r="DJ77" s="619"/>
      <c r="DK77" s="619"/>
      <c r="DL77" s="620"/>
      <c r="DM77" s="621"/>
      <c r="DN77" s="619"/>
      <c r="DO77" s="619"/>
      <c r="DP77" s="619"/>
      <c r="DQ77" s="619"/>
      <c r="DR77" s="619"/>
      <c r="DS77" s="619"/>
      <c r="DT77" s="619"/>
      <c r="DX77" s="3"/>
      <c r="EK77" s="621"/>
      <c r="EU77" s="3"/>
      <c r="EV77" s="3"/>
      <c r="FF77" s="3"/>
      <c r="FG77" s="621"/>
      <c r="FQ77" s="3"/>
      <c r="GA77" s="3"/>
      <c r="GB77" s="621"/>
      <c r="GL77" s="3"/>
    </row>
    <row r="78" spans="1:206" s="5" customFormat="1" ht="13.5" customHeight="1">
      <c r="A78" s="619" t="s">
        <v>516</v>
      </c>
      <c r="K78" s="619"/>
      <c r="M78" s="619"/>
      <c r="N78" s="619"/>
      <c r="O78" s="619"/>
      <c r="P78" s="619"/>
      <c r="Q78" s="619"/>
      <c r="R78" s="619"/>
      <c r="S78" s="619"/>
      <c r="T78" s="619"/>
      <c r="U78" s="619"/>
      <c r="V78" s="619"/>
      <c r="W78" s="619"/>
      <c r="X78" s="619"/>
      <c r="Y78" s="619"/>
      <c r="Z78" s="619"/>
      <c r="AA78" s="619"/>
      <c r="AB78" s="619"/>
      <c r="AC78" s="619"/>
      <c r="AD78" s="619"/>
      <c r="AE78" s="619"/>
      <c r="AF78" s="619"/>
      <c r="AI78" s="619"/>
      <c r="CF78" s="735"/>
      <c r="CG78" s="735"/>
      <c r="CH78" s="735"/>
      <c r="CI78" s="735"/>
      <c r="CJ78" s="735"/>
      <c r="CK78" s="735"/>
      <c r="CL78" s="735"/>
      <c r="CM78" s="735"/>
      <c r="CN78" s="735"/>
      <c r="CO78" s="735"/>
      <c r="CP78" s="735"/>
      <c r="CQ78" s="619"/>
      <c r="CR78" s="736"/>
      <c r="CS78" s="736"/>
      <c r="CT78" s="736"/>
      <c r="CU78" s="736"/>
      <c r="CV78" s="736"/>
      <c r="CW78" s="736"/>
      <c r="CX78" s="736"/>
      <c r="CY78" s="736"/>
      <c r="CZ78" s="736"/>
      <c r="DA78" s="736"/>
      <c r="DB78" s="619"/>
      <c r="DC78" s="619"/>
      <c r="DD78" s="619"/>
      <c r="DE78" s="619"/>
      <c r="DF78" s="619"/>
      <c r="DG78" s="619"/>
      <c r="DH78" s="619"/>
      <c r="DI78" s="619"/>
      <c r="DJ78" s="619"/>
      <c r="DK78" s="619"/>
      <c r="DL78" s="620"/>
      <c r="DM78" s="735"/>
      <c r="DN78" s="735"/>
      <c r="DO78" s="735"/>
      <c r="DP78" s="735"/>
      <c r="DQ78" s="735"/>
      <c r="DR78" s="735"/>
      <c r="DS78" s="735"/>
      <c r="DT78" s="735"/>
      <c r="DU78" s="735"/>
      <c r="DV78" s="735"/>
      <c r="DW78" s="735"/>
      <c r="DX78" s="3"/>
      <c r="EU78" s="3"/>
      <c r="EV78" s="3"/>
      <c r="FF78" s="3"/>
      <c r="FQ78" s="3"/>
      <c r="GA78" s="3"/>
      <c r="GL78" s="3"/>
    </row>
    <row r="79" spans="1:206" s="5" customFormat="1" ht="13.5" customHeight="1">
      <c r="A79" s="619" t="s">
        <v>517</v>
      </c>
      <c r="M79" s="619"/>
      <c r="W79" s="619"/>
      <c r="AU79" s="621"/>
      <c r="BU79" s="621"/>
      <c r="CH79" s="619"/>
      <c r="CI79" s="619"/>
      <c r="CJ79" s="619"/>
      <c r="CK79" s="619"/>
      <c r="CL79" s="619"/>
      <c r="CM79" s="619"/>
      <c r="CN79" s="619"/>
      <c r="CO79" s="619"/>
      <c r="CP79" s="619"/>
      <c r="CQ79" s="619"/>
      <c r="CR79" s="619"/>
      <c r="CS79" s="622"/>
      <c r="CT79" s="622"/>
      <c r="CU79" s="622"/>
      <c r="CV79" s="622"/>
      <c r="CW79" s="622"/>
      <c r="CX79" s="622"/>
      <c r="CY79" s="622"/>
      <c r="CZ79" s="622"/>
      <c r="DA79" s="622"/>
      <c r="DB79" s="619"/>
      <c r="DC79" s="619"/>
      <c r="DD79" s="619"/>
      <c r="DE79" s="619"/>
      <c r="DF79" s="619"/>
      <c r="DG79" s="619"/>
      <c r="DH79" s="619"/>
      <c r="DI79" s="619"/>
      <c r="DJ79" s="619"/>
      <c r="DK79" s="619"/>
      <c r="DL79" s="620"/>
      <c r="DM79" s="621"/>
      <c r="DN79" s="619"/>
      <c r="DO79" s="619"/>
      <c r="DP79" s="619"/>
      <c r="DQ79" s="619"/>
      <c r="DR79" s="619"/>
      <c r="DS79" s="619"/>
      <c r="DT79" s="619"/>
      <c r="DX79" s="3"/>
      <c r="EK79" s="621"/>
      <c r="EU79" s="3"/>
      <c r="EV79" s="3"/>
      <c r="FF79" s="3"/>
      <c r="FG79" s="621"/>
      <c r="FQ79" s="3"/>
      <c r="GA79" s="3"/>
      <c r="GB79" s="621"/>
      <c r="GL79" s="3"/>
    </row>
    <row r="80" spans="1:206" s="5" customFormat="1" ht="13.5" customHeight="1">
      <c r="A80" s="619" t="s">
        <v>518</v>
      </c>
      <c r="M80" s="619"/>
      <c r="W80" s="619"/>
      <c r="AU80" s="621"/>
      <c r="BU80" s="621"/>
      <c r="CH80" s="619"/>
      <c r="CI80" s="619"/>
      <c r="CJ80" s="619"/>
      <c r="CK80" s="619"/>
      <c r="CL80" s="619"/>
      <c r="CM80" s="619"/>
      <c r="CN80" s="619"/>
      <c r="CO80" s="619"/>
      <c r="CP80" s="619"/>
      <c r="CQ80" s="619"/>
      <c r="CR80" s="619"/>
      <c r="CS80" s="622"/>
      <c r="CT80" s="622"/>
      <c r="CU80" s="622"/>
      <c r="CV80" s="622"/>
      <c r="CW80" s="622"/>
      <c r="CX80" s="622"/>
      <c r="CY80" s="622"/>
      <c r="CZ80" s="622"/>
      <c r="DA80" s="622"/>
      <c r="DB80" s="619"/>
      <c r="DC80" s="619"/>
      <c r="DD80" s="619"/>
      <c r="DE80" s="619"/>
      <c r="DF80" s="619"/>
      <c r="DG80" s="619"/>
      <c r="DH80" s="619"/>
      <c r="DI80" s="619"/>
      <c r="DJ80" s="619"/>
      <c r="DK80" s="619"/>
      <c r="DL80" s="620"/>
      <c r="DM80" s="621"/>
      <c r="DN80" s="619"/>
      <c r="DO80" s="619"/>
      <c r="DP80" s="619"/>
      <c r="DQ80" s="619"/>
      <c r="DR80" s="619"/>
      <c r="DS80" s="619"/>
      <c r="DT80" s="619"/>
      <c r="DX80" s="3"/>
      <c r="EK80" s="621"/>
      <c r="EU80" s="3"/>
      <c r="EV80" s="3"/>
      <c r="FF80" s="3"/>
      <c r="FG80" s="621"/>
      <c r="FQ80" s="3"/>
      <c r="GA80" s="3"/>
      <c r="GB80" s="621"/>
      <c r="GL80" s="3"/>
    </row>
    <row r="81" spans="5:96">
      <c r="CR81" s="26"/>
    </row>
    <row r="83" spans="5:96">
      <c r="E83" s="453">
        <v>0</v>
      </c>
    </row>
  </sheetData>
  <mergeCells count="131">
    <mergeCell ref="BX8:BZ10"/>
    <mergeCell ref="CF76:CP76"/>
    <mergeCell ref="CR76:DA76"/>
    <mergeCell ref="DM76:DW76"/>
    <mergeCell ref="GW8:GX10"/>
    <mergeCell ref="AL9:AM10"/>
    <mergeCell ref="AN9:AO10"/>
    <mergeCell ref="AP9:AQ10"/>
    <mergeCell ref="AR9:AS10"/>
    <mergeCell ref="EB9:EC10"/>
    <mergeCell ref="ED9:EE10"/>
    <mergeCell ref="EF9:EG10"/>
    <mergeCell ref="EH9:EI10"/>
    <mergeCell ref="FU8:FW10"/>
    <mergeCell ref="FX8:FZ10"/>
    <mergeCell ref="GM8:GN10"/>
    <mergeCell ref="GO8:GP10"/>
    <mergeCell ref="GS8:GT10"/>
    <mergeCell ref="GU8:GV10"/>
    <mergeCell ref="CS8:CU10"/>
    <mergeCell ref="CV8:CX10"/>
    <mergeCell ref="DC8:DE10"/>
    <mergeCell ref="DI8:DK10"/>
    <mergeCell ref="DQ8:DS10"/>
    <mergeCell ref="GC5:GE10"/>
    <mergeCell ref="EZ8:FB10"/>
    <mergeCell ref="DT5:DV10"/>
    <mergeCell ref="DW5:DW10"/>
    <mergeCell ref="DY5:DY10"/>
    <mergeCell ref="DZ5:EA10"/>
    <mergeCell ref="F8:H10"/>
    <mergeCell ref="I8:K10"/>
    <mergeCell ref="M8:O10"/>
    <mergeCell ref="P8:R10"/>
    <mergeCell ref="AV8:AX10"/>
    <mergeCell ref="AY8:BA10"/>
    <mergeCell ref="AA5:AC10"/>
    <mergeCell ref="AD5:AF10"/>
    <mergeCell ref="AG5:AH10"/>
    <mergeCell ref="AJ5:AK10"/>
    <mergeCell ref="AL5:AS6"/>
    <mergeCell ref="AV5:BD7"/>
    <mergeCell ref="AL7:AO8"/>
    <mergeCell ref="AP7:AS8"/>
    <mergeCell ref="BB8:BD10"/>
    <mergeCell ref="BI8:BJ10"/>
    <mergeCell ref="BK8:BL10"/>
    <mergeCell ref="BM8:BN10"/>
    <mergeCell ref="EW8:EY10"/>
    <mergeCell ref="CA8:CC10"/>
    <mergeCell ref="CD8:CD10"/>
    <mergeCell ref="CF5:CJ7"/>
    <mergeCell ref="CF8:CG10"/>
    <mergeCell ref="CH8:CJ10"/>
    <mergeCell ref="DI5:DK7"/>
    <mergeCell ref="DN5:DP10"/>
    <mergeCell ref="DQ5:DS7"/>
    <mergeCell ref="EP8:ER10"/>
    <mergeCell ref="EL5:EM10"/>
    <mergeCell ref="EL4:EO4"/>
    <mergeCell ref="DF5:DH10"/>
    <mergeCell ref="GF5:GH10"/>
    <mergeCell ref="GI5:GK10"/>
    <mergeCell ref="CK6:CP7"/>
    <mergeCell ref="CS6:CX7"/>
    <mergeCell ref="FH5:FJ10"/>
    <mergeCell ref="FK5:FM10"/>
    <mergeCell ref="CS5:CX5"/>
    <mergeCell ref="CY5:DA10"/>
    <mergeCell ref="DC5:DE7"/>
    <mergeCell ref="CK8:CM10"/>
    <mergeCell ref="CN8:CP10"/>
    <mergeCell ref="EK4:EK11"/>
    <mergeCell ref="GB4:GB11"/>
    <mergeCell ref="GC4:GK4"/>
    <mergeCell ref="EB7:EE8"/>
    <mergeCell ref="EF7:EI8"/>
    <mergeCell ref="EN5:EO10"/>
    <mergeCell ref="EP5:ET7"/>
    <mergeCell ref="EV5:FB7"/>
    <mergeCell ref="FC5:FE10"/>
    <mergeCell ref="ES8:ET10"/>
    <mergeCell ref="EV8:EV10"/>
    <mergeCell ref="BV5:BW10"/>
    <mergeCell ref="BX5:CD7"/>
    <mergeCell ref="GM4:GP7"/>
    <mergeCell ref="GQ4:GR10"/>
    <mergeCell ref="GS4:GX7"/>
    <mergeCell ref="D5:E10"/>
    <mergeCell ref="F5:K7"/>
    <mergeCell ref="M5:R7"/>
    <mergeCell ref="S5:U10"/>
    <mergeCell ref="X5:Z10"/>
    <mergeCell ref="EP4:ET4"/>
    <mergeCell ref="EV4:FE4"/>
    <mergeCell ref="FG4:FG11"/>
    <mergeCell ref="FH4:FM4"/>
    <mergeCell ref="FN4:FP4"/>
    <mergeCell ref="FR4:FZ4"/>
    <mergeCell ref="FN5:FP7"/>
    <mergeCell ref="FR5:FZ7"/>
    <mergeCell ref="FN8:FP10"/>
    <mergeCell ref="FR8:FT10"/>
    <mergeCell ref="DC4:DK4"/>
    <mergeCell ref="DM4:DM11"/>
    <mergeCell ref="DN4:DW4"/>
    <mergeCell ref="DY4:EI4"/>
    <mergeCell ref="CF78:CP78"/>
    <mergeCell ref="CR78:DA78"/>
    <mergeCell ref="DM78:DW78"/>
    <mergeCell ref="FL3:FP3"/>
    <mergeCell ref="A4:A11"/>
    <mergeCell ref="B4:C10"/>
    <mergeCell ref="D4:K4"/>
    <mergeCell ref="M4:U4"/>
    <mergeCell ref="W4:W11"/>
    <mergeCell ref="X4:AH4"/>
    <mergeCell ref="AJ4:AS4"/>
    <mergeCell ref="AU4:AU11"/>
    <mergeCell ref="AV4:BD4"/>
    <mergeCell ref="BF4:BS4"/>
    <mergeCell ref="BU4:BU11"/>
    <mergeCell ref="BV4:CD4"/>
    <mergeCell ref="CF4:CP4"/>
    <mergeCell ref="CR4:CR11"/>
    <mergeCell ref="CS4:DA4"/>
    <mergeCell ref="BF5:BH10"/>
    <mergeCell ref="BI5:BN7"/>
    <mergeCell ref="BO5:BP10"/>
    <mergeCell ref="BQ5:BS10"/>
    <mergeCell ref="EB5:EI6"/>
  </mergeCells>
  <phoneticPr fontId="1"/>
  <printOptions horizontalCentered="1"/>
  <pageMargins left="0.51181102362204722" right="0.51181102362204722" top="0.6692913385826772" bottom="0.49" header="0.39370078740157483" footer="0.39370078740157483"/>
  <pageSetup paperSize="9" scale="96" orientation="portrait" r:id="rId1"/>
  <headerFooter alignWithMargins="0"/>
</worksheet>
</file>

<file path=xl/worksheets/sheet9.xml><?xml version="1.0" encoding="utf-8"?>
<worksheet xmlns="http://schemas.openxmlformats.org/spreadsheetml/2006/main" xmlns:r="http://schemas.openxmlformats.org/officeDocument/2006/relationships">
  <dimension ref="A1:XBE72"/>
  <sheetViews>
    <sheetView showGridLines="0" zoomScaleNormal="100" zoomScaleSheetLayoutView="100" workbookViewId="0">
      <pane xSplit="1" ySplit="7" topLeftCell="B8" activePane="bottomRight" state="frozen"/>
      <selection activeCell="C83" sqref="C83"/>
      <selection pane="topRight" activeCell="C83" sqref="C83"/>
      <selection pane="bottomLeft" activeCell="C83" sqref="C83"/>
      <selection pane="bottomRight"/>
    </sheetView>
  </sheetViews>
  <sheetFormatPr defaultColWidth="0" defaultRowHeight="13.5"/>
  <cols>
    <col min="1" max="1" width="10.625" style="25" customWidth="1"/>
    <col min="2" max="5" width="9.875" style="15" customWidth="1"/>
    <col min="6" max="9" width="8.25" style="15" customWidth="1"/>
    <col min="10" max="11" width="8.625" style="15" customWidth="1"/>
    <col min="12" max="22" width="8.75" style="15" customWidth="1"/>
    <col min="23" max="23" width="8.625" style="15" customWidth="1"/>
    <col min="24" max="24" width="10.625" style="25" customWidth="1"/>
    <col min="25" max="28" width="9.875" style="15" customWidth="1"/>
    <col min="29" max="32" width="8.25" style="15" customWidth="1"/>
    <col min="33" max="34" width="8.625" style="15" customWidth="1"/>
    <col min="35" max="45" width="8.75" style="15" customWidth="1"/>
    <col min="46" max="46" width="8.625" style="25" customWidth="1"/>
    <col min="47" max="47" width="10.625" style="25" customWidth="1"/>
    <col min="48" max="51" width="9.875" style="25" customWidth="1"/>
    <col min="52" max="55" width="8.25" style="25" customWidth="1"/>
    <col min="56" max="56" width="8.625" style="25" customWidth="1"/>
    <col min="57" max="57" width="8.625" style="215" customWidth="1"/>
    <col min="58" max="68" width="8.75" style="25" customWidth="1"/>
    <col min="69" max="69" width="8.625" style="25" customWidth="1"/>
    <col min="70" max="70" width="10.625" style="25" customWidth="1"/>
    <col min="71" max="74" width="9.875" style="25" customWidth="1"/>
    <col min="75" max="78" width="8.25" style="25" customWidth="1"/>
    <col min="79" max="80" width="8.625" style="25" customWidth="1"/>
    <col min="81" max="91" width="8.75" style="25" customWidth="1"/>
    <col min="92" max="92" width="8.625" style="25" customWidth="1"/>
    <col min="93" max="93" width="10.625" style="25" customWidth="1"/>
    <col min="94" max="97" width="9.875" style="25" customWidth="1"/>
    <col min="98" max="101" width="8.25" style="25" customWidth="1"/>
    <col min="102" max="103" width="8.625" style="25" customWidth="1"/>
    <col min="104" max="114" width="8.75" style="25" customWidth="1"/>
    <col min="115" max="115" width="8.625" style="25" customWidth="1"/>
    <col min="116" max="116" width="10.625" style="25" customWidth="1"/>
    <col min="117" max="117" width="8.875" style="25" customWidth="1"/>
    <col min="118" max="126" width="8.25" style="25" customWidth="1"/>
    <col min="127" max="127" width="8.625" style="215" customWidth="1"/>
    <col min="128" max="135" width="7.75" style="25" customWidth="1"/>
    <col min="136" max="136" width="9" style="25" customWidth="1"/>
    <col min="137" max="137" width="7.75" style="15" customWidth="1"/>
    <col min="138" max="138" width="8" style="15" customWidth="1"/>
    <col min="139" max="139" width="7.75" style="15" customWidth="1"/>
    <col min="140" max="140" width="8.625" style="16" customWidth="1"/>
    <col min="141" max="141" width="10.625" style="25" customWidth="1"/>
    <col min="142" max="145" width="6.625" style="15" customWidth="1"/>
    <col min="146" max="146" width="8.875" style="15" customWidth="1"/>
    <col min="147" max="147" width="6.875" style="15" customWidth="1"/>
    <col min="148" max="148" width="8.625" style="15" customWidth="1"/>
    <col min="149" max="149" width="6.875" style="15" customWidth="1"/>
    <col min="150" max="150" width="6.75" style="15" customWidth="1"/>
    <col min="151" max="153" width="6.875" style="15" customWidth="1"/>
    <col min="154" max="154" width="0.125" style="15" hidden="1" customWidth="1"/>
    <col min="155" max="158" width="9" style="15" hidden="1" customWidth="1"/>
    <col min="159" max="159" width="7.25" style="15" hidden="1" customWidth="1"/>
    <col min="160" max="168" width="9" style="15" hidden="1" customWidth="1"/>
    <col min="169" max="169" width="4.25" style="15" hidden="1" customWidth="1"/>
    <col min="170" max="181" width="9" style="15" hidden="1" customWidth="1"/>
    <col min="182" max="182" width="7.625" style="15" hidden="1" customWidth="1"/>
    <col min="183" max="195" width="9" style="15" hidden="1" customWidth="1"/>
    <col min="196" max="196" width="5.5" style="15" hidden="1" customWidth="1"/>
    <col min="197" max="207" width="9" style="15" hidden="1" customWidth="1"/>
    <col min="208" max="208" width="3.875" style="15" hidden="1" customWidth="1"/>
    <col min="209" max="218" width="9" style="15" hidden="1" customWidth="1"/>
    <col min="219" max="219" width="3.125" style="15" hidden="1" customWidth="1"/>
    <col min="220" max="231" width="9" style="15" hidden="1" customWidth="1"/>
    <col min="232" max="232" width="3.75" style="15" hidden="1" customWidth="1"/>
    <col min="233" max="248" width="9" style="15" hidden="1" customWidth="1"/>
    <col min="249" max="249" width="2.25" style="15" hidden="1" customWidth="1"/>
    <col min="250" max="256" width="9" style="15" hidden="1"/>
    <col min="257" max="257" width="10.625" style="15" customWidth="1"/>
    <col min="258" max="261" width="9.875" style="15" customWidth="1"/>
    <col min="262" max="265" width="8.25" style="15" customWidth="1"/>
    <col min="266" max="267" width="8.625" style="15" customWidth="1"/>
    <col min="268" max="278" width="8.75" style="15" customWidth="1"/>
    <col min="279" max="279" width="8.625" style="15" customWidth="1"/>
    <col min="280" max="280" width="10.625" style="15" customWidth="1"/>
    <col min="281" max="284" width="9.875" style="15" customWidth="1"/>
    <col min="285" max="288" width="8.25" style="15" customWidth="1"/>
    <col min="289" max="290" width="8.625" style="15" customWidth="1"/>
    <col min="291" max="301" width="8.75" style="15" customWidth="1"/>
    <col min="302" max="302" width="8.625" style="15" customWidth="1"/>
    <col min="303" max="303" width="10.625" style="15" customWidth="1"/>
    <col min="304" max="307" width="9.875" style="15" customWidth="1"/>
    <col min="308" max="311" width="8.25" style="15" customWidth="1"/>
    <col min="312" max="313" width="8.625" style="15" customWidth="1"/>
    <col min="314" max="324" width="8.75" style="15" customWidth="1"/>
    <col min="325" max="325" width="8.625" style="15" customWidth="1"/>
    <col min="326" max="326" width="10.625" style="15" customWidth="1"/>
    <col min="327" max="330" width="9.875" style="15" customWidth="1"/>
    <col min="331" max="334" width="8.25" style="15" customWidth="1"/>
    <col min="335" max="336" width="8.625" style="15" customWidth="1"/>
    <col min="337" max="347" width="8.75" style="15" customWidth="1"/>
    <col min="348" max="348" width="8.625" style="15" customWidth="1"/>
    <col min="349" max="349" width="10.625" style="15" customWidth="1"/>
    <col min="350" max="353" width="9.875" style="15" customWidth="1"/>
    <col min="354" max="357" width="8.25" style="15" customWidth="1"/>
    <col min="358" max="359" width="8.625" style="15" customWidth="1"/>
    <col min="360" max="370" width="8.75" style="15" customWidth="1"/>
    <col min="371" max="371" width="8.625" style="15" customWidth="1"/>
    <col min="372" max="372" width="10.625" style="15" customWidth="1"/>
    <col min="373" max="373" width="8.875" style="15" customWidth="1"/>
    <col min="374" max="382" width="8.25" style="15" customWidth="1"/>
    <col min="383" max="383" width="8.625" style="15" customWidth="1"/>
    <col min="384" max="391" width="7.75" style="15" customWidth="1"/>
    <col min="392" max="392" width="9" style="15" customWidth="1"/>
    <col min="393" max="393" width="7.75" style="15" customWidth="1"/>
    <col min="394" max="394" width="8" style="15" customWidth="1"/>
    <col min="395" max="395" width="7.75" style="15" customWidth="1"/>
    <col min="396" max="396" width="8.625" style="15" customWidth="1"/>
    <col min="397" max="397" width="10.625" style="15" customWidth="1"/>
    <col min="398" max="401" width="6.625" style="15" customWidth="1"/>
    <col min="402" max="402" width="8.875" style="15" customWidth="1"/>
    <col min="403" max="403" width="6.875" style="15" customWidth="1"/>
    <col min="404" max="404" width="8.625" style="15" customWidth="1"/>
    <col min="405" max="405" width="6.875" style="15" customWidth="1"/>
    <col min="406" max="406" width="6.75" style="15" customWidth="1"/>
    <col min="407" max="409" width="6.875" style="15" customWidth="1"/>
    <col min="410" max="505" width="9" style="15" hidden="1" customWidth="1"/>
    <col min="506" max="512" width="9" style="15" hidden="1"/>
    <col min="513" max="513" width="10.625" style="15" customWidth="1"/>
    <col min="514" max="517" width="9.875" style="15" customWidth="1"/>
    <col min="518" max="521" width="8.25" style="15" customWidth="1"/>
    <col min="522" max="523" width="8.625" style="15" customWidth="1"/>
    <col min="524" max="534" width="8.75" style="15" customWidth="1"/>
    <col min="535" max="535" width="8.625" style="15" customWidth="1"/>
    <col min="536" max="536" width="10.625" style="15" customWidth="1"/>
    <col min="537" max="540" width="9.875" style="15" customWidth="1"/>
    <col min="541" max="544" width="8.25" style="15" customWidth="1"/>
    <col min="545" max="546" width="8.625" style="15" customWidth="1"/>
    <col min="547" max="557" width="8.75" style="15" customWidth="1"/>
    <col min="558" max="558" width="8.625" style="15" customWidth="1"/>
    <col min="559" max="559" width="10.625" style="15" customWidth="1"/>
    <col min="560" max="563" width="9.875" style="15" customWidth="1"/>
    <col min="564" max="567" width="8.25" style="15" customWidth="1"/>
    <col min="568" max="569" width="8.625" style="15" customWidth="1"/>
    <col min="570" max="580" width="8.75" style="15" customWidth="1"/>
    <col min="581" max="581" width="8.625" style="15" customWidth="1"/>
    <col min="582" max="582" width="10.625" style="15" customWidth="1"/>
    <col min="583" max="586" width="9.875" style="15" customWidth="1"/>
    <col min="587" max="590" width="8.25" style="15" customWidth="1"/>
    <col min="591" max="592" width="8.625" style="15" customWidth="1"/>
    <col min="593" max="603" width="8.75" style="15" customWidth="1"/>
    <col min="604" max="604" width="8.625" style="15" customWidth="1"/>
    <col min="605" max="605" width="10.625" style="15" customWidth="1"/>
    <col min="606" max="609" width="9.875" style="15" customWidth="1"/>
    <col min="610" max="613" width="8.25" style="15" customWidth="1"/>
    <col min="614" max="615" width="8.625" style="15" customWidth="1"/>
    <col min="616" max="626" width="8.75" style="15" customWidth="1"/>
    <col min="627" max="627" width="8.625" style="15" customWidth="1"/>
    <col min="628" max="628" width="10.625" style="15" customWidth="1"/>
    <col min="629" max="629" width="8.875" style="15" customWidth="1"/>
    <col min="630" max="638" width="8.25" style="15" customWidth="1"/>
    <col min="639" max="639" width="8.625" style="15" customWidth="1"/>
    <col min="640" max="647" width="7.75" style="15" customWidth="1"/>
    <col min="648" max="648" width="9" style="15" customWidth="1"/>
    <col min="649" max="649" width="7.75" style="15" customWidth="1"/>
    <col min="650" max="650" width="8" style="15" customWidth="1"/>
    <col min="651" max="651" width="7.75" style="15" customWidth="1"/>
    <col min="652" max="652" width="8.625" style="15" customWidth="1"/>
    <col min="653" max="653" width="10.625" style="15" customWidth="1"/>
    <col min="654" max="657" width="6.625" style="15" customWidth="1"/>
    <col min="658" max="658" width="8.875" style="15" customWidth="1"/>
    <col min="659" max="659" width="6.875" style="15" customWidth="1"/>
    <col min="660" max="660" width="8.625" style="15" customWidth="1"/>
    <col min="661" max="661" width="6.875" style="15" customWidth="1"/>
    <col min="662" max="662" width="6.75" style="15" customWidth="1"/>
    <col min="663" max="665" width="6.875" style="15" customWidth="1"/>
    <col min="666" max="761" width="9" style="15" hidden="1" customWidth="1"/>
    <col min="762" max="768" width="9" style="15" hidden="1"/>
    <col min="769" max="769" width="10.625" style="15" customWidth="1"/>
    <col min="770" max="773" width="9.875" style="15" customWidth="1"/>
    <col min="774" max="777" width="8.25" style="15" customWidth="1"/>
    <col min="778" max="779" width="8.625" style="15" customWidth="1"/>
    <col min="780" max="790" width="8.75" style="15" customWidth="1"/>
    <col min="791" max="791" width="8.625" style="15" customWidth="1"/>
    <col min="792" max="792" width="10.625" style="15" customWidth="1"/>
    <col min="793" max="796" width="9.875" style="15" customWidth="1"/>
    <col min="797" max="800" width="8.25" style="15" customWidth="1"/>
    <col min="801" max="802" width="8.625" style="15" customWidth="1"/>
    <col min="803" max="813" width="8.75" style="15" customWidth="1"/>
    <col min="814" max="814" width="8.625" style="15" customWidth="1"/>
    <col min="815" max="815" width="10.625" style="15" customWidth="1"/>
    <col min="816" max="819" width="9.875" style="15" customWidth="1"/>
    <col min="820" max="823" width="8.25" style="15" customWidth="1"/>
    <col min="824" max="825" width="8.625" style="15" customWidth="1"/>
    <col min="826" max="836" width="8.75" style="15" customWidth="1"/>
    <col min="837" max="837" width="8.625" style="15" customWidth="1"/>
    <col min="838" max="838" width="10.625" style="15" customWidth="1"/>
    <col min="839" max="842" width="9.875" style="15" customWidth="1"/>
    <col min="843" max="846" width="8.25" style="15" customWidth="1"/>
    <col min="847" max="848" width="8.625" style="15" customWidth="1"/>
    <col min="849" max="859" width="8.75" style="15" customWidth="1"/>
    <col min="860" max="860" width="8.625" style="15" customWidth="1"/>
    <col min="861" max="861" width="10.625" style="15" customWidth="1"/>
    <col min="862" max="865" width="9.875" style="15" customWidth="1"/>
    <col min="866" max="869" width="8.25" style="15" customWidth="1"/>
    <col min="870" max="871" width="8.625" style="15" customWidth="1"/>
    <col min="872" max="882" width="8.75" style="15" customWidth="1"/>
    <col min="883" max="883" width="8.625" style="15" customWidth="1"/>
    <col min="884" max="884" width="10.625" style="15" customWidth="1"/>
    <col min="885" max="885" width="8.875" style="15" customWidth="1"/>
    <col min="886" max="894" width="8.25" style="15" customWidth="1"/>
    <col min="895" max="895" width="8.625" style="15" customWidth="1"/>
    <col min="896" max="903" width="7.75" style="15" customWidth="1"/>
    <col min="904" max="904" width="9" style="15" customWidth="1"/>
    <col min="905" max="905" width="7.75" style="15" customWidth="1"/>
    <col min="906" max="906" width="8" style="15" customWidth="1"/>
    <col min="907" max="907" width="7.75" style="15" customWidth="1"/>
    <col min="908" max="908" width="8.625" style="15" customWidth="1"/>
    <col min="909" max="909" width="10.625" style="15" customWidth="1"/>
    <col min="910" max="913" width="6.625" style="15" customWidth="1"/>
    <col min="914" max="914" width="8.875" style="15" customWidth="1"/>
    <col min="915" max="915" width="6.875" style="15" customWidth="1"/>
    <col min="916" max="916" width="8.625" style="15" customWidth="1"/>
    <col min="917" max="917" width="6.875" style="15" customWidth="1"/>
    <col min="918" max="918" width="6.75" style="15" customWidth="1"/>
    <col min="919" max="921" width="6.875" style="15" customWidth="1"/>
    <col min="922" max="1017" width="9" style="15" hidden="1" customWidth="1"/>
    <col min="1018" max="1024" width="9" style="15" hidden="1"/>
    <col min="1025" max="1025" width="10.625" style="15" customWidth="1"/>
    <col min="1026" max="1029" width="9.875" style="15" customWidth="1"/>
    <col min="1030" max="1033" width="8.25" style="15" customWidth="1"/>
    <col min="1034" max="1035" width="8.625" style="15" customWidth="1"/>
    <col min="1036" max="1046" width="8.75" style="15" customWidth="1"/>
    <col min="1047" max="1047" width="8.625" style="15" customWidth="1"/>
    <col min="1048" max="1048" width="10.625" style="15" customWidth="1"/>
    <col min="1049" max="1052" width="9.875" style="15" customWidth="1"/>
    <col min="1053" max="1056" width="8.25" style="15" customWidth="1"/>
    <col min="1057" max="1058" width="8.625" style="15" customWidth="1"/>
    <col min="1059" max="1069" width="8.75" style="15" customWidth="1"/>
    <col min="1070" max="1070" width="8.625" style="15" customWidth="1"/>
    <col min="1071" max="1071" width="10.625" style="15" customWidth="1"/>
    <col min="1072" max="1075" width="9.875" style="15" customWidth="1"/>
    <col min="1076" max="1079" width="8.25" style="15" customWidth="1"/>
    <col min="1080" max="1081" width="8.625" style="15" customWidth="1"/>
    <col min="1082" max="1092" width="8.75" style="15" customWidth="1"/>
    <col min="1093" max="1093" width="8.625" style="15" customWidth="1"/>
    <col min="1094" max="1094" width="10.625" style="15" customWidth="1"/>
    <col min="1095" max="1098" width="9.875" style="15" customWidth="1"/>
    <col min="1099" max="1102" width="8.25" style="15" customWidth="1"/>
    <col min="1103" max="1104" width="8.625" style="15" customWidth="1"/>
    <col min="1105" max="1115" width="8.75" style="15" customWidth="1"/>
    <col min="1116" max="1116" width="8.625" style="15" customWidth="1"/>
    <col min="1117" max="1117" width="10.625" style="15" customWidth="1"/>
    <col min="1118" max="1121" width="9.875" style="15" customWidth="1"/>
    <col min="1122" max="1125" width="8.25" style="15" customWidth="1"/>
    <col min="1126" max="1127" width="8.625" style="15" customWidth="1"/>
    <col min="1128" max="1138" width="8.75" style="15" customWidth="1"/>
    <col min="1139" max="1139" width="8.625" style="15" customWidth="1"/>
    <col min="1140" max="1140" width="10.625" style="15" customWidth="1"/>
    <col min="1141" max="1141" width="8.875" style="15" customWidth="1"/>
    <col min="1142" max="1150" width="8.25" style="15" customWidth="1"/>
    <col min="1151" max="1151" width="8.625" style="15" customWidth="1"/>
    <col min="1152" max="1159" width="7.75" style="15" customWidth="1"/>
    <col min="1160" max="1160" width="9" style="15" customWidth="1"/>
    <col min="1161" max="1161" width="7.75" style="15" customWidth="1"/>
    <col min="1162" max="1162" width="8" style="15" customWidth="1"/>
    <col min="1163" max="1163" width="7.75" style="15" customWidth="1"/>
    <col min="1164" max="1164" width="8.625" style="15" customWidth="1"/>
    <col min="1165" max="1165" width="10.625" style="15" customWidth="1"/>
    <col min="1166" max="1169" width="6.625" style="15" customWidth="1"/>
    <col min="1170" max="1170" width="8.875" style="15" customWidth="1"/>
    <col min="1171" max="1171" width="6.875" style="15" customWidth="1"/>
    <col min="1172" max="1172" width="8.625" style="15" customWidth="1"/>
    <col min="1173" max="1173" width="6.875" style="15" customWidth="1"/>
    <col min="1174" max="1174" width="6.75" style="15" customWidth="1"/>
    <col min="1175" max="1177" width="6.875" style="15" customWidth="1"/>
    <col min="1178" max="1273" width="9" style="15" hidden="1" customWidth="1"/>
    <col min="1274" max="1280" width="9" style="15" hidden="1"/>
    <col min="1281" max="1281" width="10.625" style="15" customWidth="1"/>
    <col min="1282" max="1285" width="9.875" style="15" customWidth="1"/>
    <col min="1286" max="1289" width="8.25" style="15" customWidth="1"/>
    <col min="1290" max="1291" width="8.625" style="15" customWidth="1"/>
    <col min="1292" max="1302" width="8.75" style="15" customWidth="1"/>
    <col min="1303" max="1303" width="8.625" style="15" customWidth="1"/>
    <col min="1304" max="1304" width="10.625" style="15" customWidth="1"/>
    <col min="1305" max="1308" width="9.875" style="15" customWidth="1"/>
    <col min="1309" max="1312" width="8.25" style="15" customWidth="1"/>
    <col min="1313" max="1314" width="8.625" style="15" customWidth="1"/>
    <col min="1315" max="1325" width="8.75" style="15" customWidth="1"/>
    <col min="1326" max="1326" width="8.625" style="15" customWidth="1"/>
    <col min="1327" max="1327" width="10.625" style="15" customWidth="1"/>
    <col min="1328" max="1331" width="9.875" style="15" customWidth="1"/>
    <col min="1332" max="1335" width="8.25" style="15" customWidth="1"/>
    <col min="1336" max="1337" width="8.625" style="15" customWidth="1"/>
    <col min="1338" max="1348" width="8.75" style="15" customWidth="1"/>
    <col min="1349" max="1349" width="8.625" style="15" customWidth="1"/>
    <col min="1350" max="1350" width="10.625" style="15" customWidth="1"/>
    <col min="1351" max="1354" width="9.875" style="15" customWidth="1"/>
    <col min="1355" max="1358" width="8.25" style="15" customWidth="1"/>
    <col min="1359" max="1360" width="8.625" style="15" customWidth="1"/>
    <col min="1361" max="1371" width="8.75" style="15" customWidth="1"/>
    <col min="1372" max="1372" width="8.625" style="15" customWidth="1"/>
    <col min="1373" max="1373" width="10.625" style="15" customWidth="1"/>
    <col min="1374" max="1377" width="9.875" style="15" customWidth="1"/>
    <col min="1378" max="1381" width="8.25" style="15" customWidth="1"/>
    <col min="1382" max="1383" width="8.625" style="15" customWidth="1"/>
    <col min="1384" max="1394" width="8.75" style="15" customWidth="1"/>
    <col min="1395" max="1395" width="8.625" style="15" customWidth="1"/>
    <col min="1396" max="1396" width="10.625" style="15" customWidth="1"/>
    <col min="1397" max="1397" width="8.875" style="15" customWidth="1"/>
    <col min="1398" max="1406" width="8.25" style="15" customWidth="1"/>
    <col min="1407" max="1407" width="8.625" style="15" customWidth="1"/>
    <col min="1408" max="1415" width="7.75" style="15" customWidth="1"/>
    <col min="1416" max="1416" width="9" style="15" customWidth="1"/>
    <col min="1417" max="1417" width="7.75" style="15" customWidth="1"/>
    <col min="1418" max="1418" width="8" style="15" customWidth="1"/>
    <col min="1419" max="1419" width="7.75" style="15" customWidth="1"/>
    <col min="1420" max="1420" width="8.625" style="15" customWidth="1"/>
    <col min="1421" max="1421" width="10.625" style="15" customWidth="1"/>
    <col min="1422" max="1425" width="6.625" style="15" customWidth="1"/>
    <col min="1426" max="1426" width="8.875" style="15" customWidth="1"/>
    <col min="1427" max="1427" width="6.875" style="15" customWidth="1"/>
    <col min="1428" max="1428" width="8.625" style="15" customWidth="1"/>
    <col min="1429" max="1429" width="6.875" style="15" customWidth="1"/>
    <col min="1430" max="1430" width="6.75" style="15" customWidth="1"/>
    <col min="1431" max="1433" width="6.875" style="15" customWidth="1"/>
    <col min="1434" max="1529" width="9" style="15" hidden="1" customWidth="1"/>
    <col min="1530" max="1536" width="9" style="15" hidden="1"/>
    <col min="1537" max="1537" width="10.625" style="15" customWidth="1"/>
    <col min="1538" max="1541" width="9.875" style="15" customWidth="1"/>
    <col min="1542" max="1545" width="8.25" style="15" customWidth="1"/>
    <col min="1546" max="1547" width="8.625" style="15" customWidth="1"/>
    <col min="1548" max="1558" width="8.75" style="15" customWidth="1"/>
    <col min="1559" max="1559" width="8.625" style="15" customWidth="1"/>
    <col min="1560" max="1560" width="10.625" style="15" customWidth="1"/>
    <col min="1561" max="1564" width="9.875" style="15" customWidth="1"/>
    <col min="1565" max="1568" width="8.25" style="15" customWidth="1"/>
    <col min="1569" max="1570" width="8.625" style="15" customWidth="1"/>
    <col min="1571" max="1581" width="8.75" style="15" customWidth="1"/>
    <col min="1582" max="1582" width="8.625" style="15" customWidth="1"/>
    <col min="1583" max="1583" width="10.625" style="15" customWidth="1"/>
    <col min="1584" max="1587" width="9.875" style="15" customWidth="1"/>
    <col min="1588" max="1591" width="8.25" style="15" customWidth="1"/>
    <col min="1592" max="1593" width="8.625" style="15" customWidth="1"/>
    <col min="1594" max="1604" width="8.75" style="15" customWidth="1"/>
    <col min="1605" max="1605" width="8.625" style="15" customWidth="1"/>
    <col min="1606" max="1606" width="10.625" style="15" customWidth="1"/>
    <col min="1607" max="1610" width="9.875" style="15" customWidth="1"/>
    <col min="1611" max="1614" width="8.25" style="15" customWidth="1"/>
    <col min="1615" max="1616" width="8.625" style="15" customWidth="1"/>
    <col min="1617" max="1627" width="8.75" style="15" customWidth="1"/>
    <col min="1628" max="1628" width="8.625" style="15" customWidth="1"/>
    <col min="1629" max="1629" width="10.625" style="15" customWidth="1"/>
    <col min="1630" max="1633" width="9.875" style="15" customWidth="1"/>
    <col min="1634" max="1637" width="8.25" style="15" customWidth="1"/>
    <col min="1638" max="1639" width="8.625" style="15" customWidth="1"/>
    <col min="1640" max="1650" width="8.75" style="15" customWidth="1"/>
    <col min="1651" max="1651" width="8.625" style="15" customWidth="1"/>
    <col min="1652" max="1652" width="10.625" style="15" customWidth="1"/>
    <col min="1653" max="1653" width="8.875" style="15" customWidth="1"/>
    <col min="1654" max="1662" width="8.25" style="15" customWidth="1"/>
    <col min="1663" max="1663" width="8.625" style="15" customWidth="1"/>
    <col min="1664" max="1671" width="7.75" style="15" customWidth="1"/>
    <col min="1672" max="1672" width="9" style="15" customWidth="1"/>
    <col min="1673" max="1673" width="7.75" style="15" customWidth="1"/>
    <col min="1674" max="1674" width="8" style="15" customWidth="1"/>
    <col min="1675" max="1675" width="7.75" style="15" customWidth="1"/>
    <col min="1676" max="1676" width="8.625" style="15" customWidth="1"/>
    <col min="1677" max="1677" width="10.625" style="15" customWidth="1"/>
    <col min="1678" max="1681" width="6.625" style="15" customWidth="1"/>
    <col min="1682" max="1682" width="8.875" style="15" customWidth="1"/>
    <col min="1683" max="1683" width="6.875" style="15" customWidth="1"/>
    <col min="1684" max="1684" width="8.625" style="15" customWidth="1"/>
    <col min="1685" max="1685" width="6.875" style="15" customWidth="1"/>
    <col min="1686" max="1686" width="6.75" style="15" customWidth="1"/>
    <col min="1687" max="1689" width="6.875" style="15" customWidth="1"/>
    <col min="1690" max="1785" width="9" style="15" hidden="1" customWidth="1"/>
    <col min="1786" max="1792" width="9" style="15" hidden="1"/>
    <col min="1793" max="1793" width="10.625" style="15" customWidth="1"/>
    <col min="1794" max="1797" width="9.875" style="15" customWidth="1"/>
    <col min="1798" max="1801" width="8.25" style="15" customWidth="1"/>
    <col min="1802" max="1803" width="8.625" style="15" customWidth="1"/>
    <col min="1804" max="1814" width="8.75" style="15" customWidth="1"/>
    <col min="1815" max="1815" width="8.625" style="15" customWidth="1"/>
    <col min="1816" max="1816" width="10.625" style="15" customWidth="1"/>
    <col min="1817" max="1820" width="9.875" style="15" customWidth="1"/>
    <col min="1821" max="1824" width="8.25" style="15" customWidth="1"/>
    <col min="1825" max="1826" width="8.625" style="15" customWidth="1"/>
    <col min="1827" max="1837" width="8.75" style="15" customWidth="1"/>
    <col min="1838" max="1838" width="8.625" style="15" customWidth="1"/>
    <col min="1839" max="1839" width="10.625" style="15" customWidth="1"/>
    <col min="1840" max="1843" width="9.875" style="15" customWidth="1"/>
    <col min="1844" max="1847" width="8.25" style="15" customWidth="1"/>
    <col min="1848" max="1849" width="8.625" style="15" customWidth="1"/>
    <col min="1850" max="1860" width="8.75" style="15" customWidth="1"/>
    <col min="1861" max="1861" width="8.625" style="15" customWidth="1"/>
    <col min="1862" max="1862" width="10.625" style="15" customWidth="1"/>
    <col min="1863" max="1866" width="9.875" style="15" customWidth="1"/>
    <col min="1867" max="1870" width="8.25" style="15" customWidth="1"/>
    <col min="1871" max="1872" width="8.625" style="15" customWidth="1"/>
    <col min="1873" max="1883" width="8.75" style="15" customWidth="1"/>
    <col min="1884" max="1884" width="8.625" style="15" customWidth="1"/>
    <col min="1885" max="1885" width="10.625" style="15" customWidth="1"/>
    <col min="1886" max="1889" width="9.875" style="15" customWidth="1"/>
    <col min="1890" max="1893" width="8.25" style="15" customWidth="1"/>
    <col min="1894" max="1895" width="8.625" style="15" customWidth="1"/>
    <col min="1896" max="1906" width="8.75" style="15" customWidth="1"/>
    <col min="1907" max="1907" width="8.625" style="15" customWidth="1"/>
    <col min="1908" max="1908" width="10.625" style="15" customWidth="1"/>
    <col min="1909" max="1909" width="8.875" style="15" customWidth="1"/>
    <col min="1910" max="1918" width="8.25" style="15" customWidth="1"/>
    <col min="1919" max="1919" width="8.625" style="15" customWidth="1"/>
    <col min="1920" max="1927" width="7.75" style="15" customWidth="1"/>
    <col min="1928" max="1928" width="9" style="15" customWidth="1"/>
    <col min="1929" max="1929" width="7.75" style="15" customWidth="1"/>
    <col min="1930" max="1930" width="8" style="15" customWidth="1"/>
    <col min="1931" max="1931" width="7.75" style="15" customWidth="1"/>
    <col min="1932" max="1932" width="8.625" style="15" customWidth="1"/>
    <col min="1933" max="1933" width="10.625" style="15" customWidth="1"/>
    <col min="1934" max="1937" width="6.625" style="15" customWidth="1"/>
    <col min="1938" max="1938" width="8.875" style="15" customWidth="1"/>
    <col min="1939" max="1939" width="6.875" style="15" customWidth="1"/>
    <col min="1940" max="1940" width="8.625" style="15" customWidth="1"/>
    <col min="1941" max="1941" width="6.875" style="15" customWidth="1"/>
    <col min="1942" max="1942" width="6.75" style="15" customWidth="1"/>
    <col min="1943" max="1945" width="6.875" style="15" customWidth="1"/>
    <col min="1946" max="2041" width="9" style="15" hidden="1" customWidth="1"/>
    <col min="2042" max="2048" width="9" style="15" hidden="1"/>
    <col min="2049" max="2049" width="10.625" style="15" customWidth="1"/>
    <col min="2050" max="2053" width="9.875" style="15" customWidth="1"/>
    <col min="2054" max="2057" width="8.25" style="15" customWidth="1"/>
    <col min="2058" max="2059" width="8.625" style="15" customWidth="1"/>
    <col min="2060" max="2070" width="8.75" style="15" customWidth="1"/>
    <col min="2071" max="2071" width="8.625" style="15" customWidth="1"/>
    <col min="2072" max="2072" width="10.625" style="15" customWidth="1"/>
    <col min="2073" max="2076" width="9.875" style="15" customWidth="1"/>
    <col min="2077" max="2080" width="8.25" style="15" customWidth="1"/>
    <col min="2081" max="2082" width="8.625" style="15" customWidth="1"/>
    <col min="2083" max="2093" width="8.75" style="15" customWidth="1"/>
    <col min="2094" max="2094" width="8.625" style="15" customWidth="1"/>
    <col min="2095" max="2095" width="10.625" style="15" customWidth="1"/>
    <col min="2096" max="2099" width="9.875" style="15" customWidth="1"/>
    <col min="2100" max="2103" width="8.25" style="15" customWidth="1"/>
    <col min="2104" max="2105" width="8.625" style="15" customWidth="1"/>
    <col min="2106" max="2116" width="8.75" style="15" customWidth="1"/>
    <col min="2117" max="2117" width="8.625" style="15" customWidth="1"/>
    <col min="2118" max="2118" width="10.625" style="15" customWidth="1"/>
    <col min="2119" max="2122" width="9.875" style="15" customWidth="1"/>
    <col min="2123" max="2126" width="8.25" style="15" customWidth="1"/>
    <col min="2127" max="2128" width="8.625" style="15" customWidth="1"/>
    <col min="2129" max="2139" width="8.75" style="15" customWidth="1"/>
    <col min="2140" max="2140" width="8.625" style="15" customWidth="1"/>
    <col min="2141" max="2141" width="10.625" style="15" customWidth="1"/>
    <col min="2142" max="2145" width="9.875" style="15" customWidth="1"/>
    <col min="2146" max="2149" width="8.25" style="15" customWidth="1"/>
    <col min="2150" max="2151" width="8.625" style="15" customWidth="1"/>
    <col min="2152" max="2162" width="8.75" style="15" customWidth="1"/>
    <col min="2163" max="2163" width="8.625" style="15" customWidth="1"/>
    <col min="2164" max="2164" width="10.625" style="15" customWidth="1"/>
    <col min="2165" max="2165" width="8.875" style="15" customWidth="1"/>
    <col min="2166" max="2174" width="8.25" style="15" customWidth="1"/>
    <col min="2175" max="2175" width="8.625" style="15" customWidth="1"/>
    <col min="2176" max="2183" width="7.75" style="15" customWidth="1"/>
    <col min="2184" max="2184" width="9" style="15" customWidth="1"/>
    <col min="2185" max="2185" width="7.75" style="15" customWidth="1"/>
    <col min="2186" max="2186" width="8" style="15" customWidth="1"/>
    <col min="2187" max="2187" width="7.75" style="15" customWidth="1"/>
    <col min="2188" max="2188" width="8.625" style="15" customWidth="1"/>
    <col min="2189" max="2189" width="10.625" style="15" customWidth="1"/>
    <col min="2190" max="2193" width="6.625" style="15" customWidth="1"/>
    <col min="2194" max="2194" width="8.875" style="15" customWidth="1"/>
    <col min="2195" max="2195" width="6.875" style="15" customWidth="1"/>
    <col min="2196" max="2196" width="8.625" style="15" customWidth="1"/>
    <col min="2197" max="2197" width="6.875" style="15" customWidth="1"/>
    <col min="2198" max="2198" width="6.75" style="15" customWidth="1"/>
    <col min="2199" max="2201" width="6.875" style="15" customWidth="1"/>
    <col min="2202" max="2297" width="9" style="15" hidden="1" customWidth="1"/>
    <col min="2298" max="2304" width="9" style="15" hidden="1"/>
    <col min="2305" max="2305" width="10.625" style="15" customWidth="1"/>
    <col min="2306" max="2309" width="9.875" style="15" customWidth="1"/>
    <col min="2310" max="2313" width="8.25" style="15" customWidth="1"/>
    <col min="2314" max="2315" width="8.625" style="15" customWidth="1"/>
    <col min="2316" max="2326" width="8.75" style="15" customWidth="1"/>
    <col min="2327" max="2327" width="8.625" style="15" customWidth="1"/>
    <col min="2328" max="2328" width="10.625" style="15" customWidth="1"/>
    <col min="2329" max="2332" width="9.875" style="15" customWidth="1"/>
    <col min="2333" max="2336" width="8.25" style="15" customWidth="1"/>
    <col min="2337" max="2338" width="8.625" style="15" customWidth="1"/>
    <col min="2339" max="2349" width="8.75" style="15" customWidth="1"/>
    <col min="2350" max="2350" width="8.625" style="15" customWidth="1"/>
    <col min="2351" max="2351" width="10.625" style="15" customWidth="1"/>
    <col min="2352" max="2355" width="9.875" style="15" customWidth="1"/>
    <col min="2356" max="2359" width="8.25" style="15" customWidth="1"/>
    <col min="2360" max="2361" width="8.625" style="15" customWidth="1"/>
    <col min="2362" max="2372" width="8.75" style="15" customWidth="1"/>
    <col min="2373" max="2373" width="8.625" style="15" customWidth="1"/>
    <col min="2374" max="2374" width="10.625" style="15" customWidth="1"/>
    <col min="2375" max="2378" width="9.875" style="15" customWidth="1"/>
    <col min="2379" max="2382" width="8.25" style="15" customWidth="1"/>
    <col min="2383" max="2384" width="8.625" style="15" customWidth="1"/>
    <col min="2385" max="2395" width="8.75" style="15" customWidth="1"/>
    <col min="2396" max="2396" width="8.625" style="15" customWidth="1"/>
    <col min="2397" max="2397" width="10.625" style="15" customWidth="1"/>
    <col min="2398" max="2401" width="9.875" style="15" customWidth="1"/>
    <col min="2402" max="2405" width="8.25" style="15" customWidth="1"/>
    <col min="2406" max="2407" width="8.625" style="15" customWidth="1"/>
    <col min="2408" max="2418" width="8.75" style="15" customWidth="1"/>
    <col min="2419" max="2419" width="8.625" style="15" customWidth="1"/>
    <col min="2420" max="2420" width="10.625" style="15" customWidth="1"/>
    <col min="2421" max="2421" width="8.875" style="15" customWidth="1"/>
    <col min="2422" max="2430" width="8.25" style="15" customWidth="1"/>
    <col min="2431" max="2431" width="8.625" style="15" customWidth="1"/>
    <col min="2432" max="2439" width="7.75" style="15" customWidth="1"/>
    <col min="2440" max="2440" width="9" style="15" customWidth="1"/>
    <col min="2441" max="2441" width="7.75" style="15" customWidth="1"/>
    <col min="2442" max="2442" width="8" style="15" customWidth="1"/>
    <col min="2443" max="2443" width="7.75" style="15" customWidth="1"/>
    <col min="2444" max="2444" width="8.625" style="15" customWidth="1"/>
    <col min="2445" max="2445" width="10.625" style="15" customWidth="1"/>
    <col min="2446" max="2449" width="6.625" style="15" customWidth="1"/>
    <col min="2450" max="2450" width="8.875" style="15" customWidth="1"/>
    <col min="2451" max="2451" width="6.875" style="15" customWidth="1"/>
    <col min="2452" max="2452" width="8.625" style="15" customWidth="1"/>
    <col min="2453" max="2453" width="6.875" style="15" customWidth="1"/>
    <col min="2454" max="2454" width="6.75" style="15" customWidth="1"/>
    <col min="2455" max="2457" width="6.875" style="15" customWidth="1"/>
    <col min="2458" max="2553" width="9" style="15" hidden="1" customWidth="1"/>
    <col min="2554" max="2560" width="9" style="15" hidden="1"/>
    <col min="2561" max="2561" width="10.625" style="15" customWidth="1"/>
    <col min="2562" max="2565" width="9.875" style="15" customWidth="1"/>
    <col min="2566" max="2569" width="8.25" style="15" customWidth="1"/>
    <col min="2570" max="2571" width="8.625" style="15" customWidth="1"/>
    <col min="2572" max="2582" width="8.75" style="15" customWidth="1"/>
    <col min="2583" max="2583" width="8.625" style="15" customWidth="1"/>
    <col min="2584" max="2584" width="10.625" style="15" customWidth="1"/>
    <col min="2585" max="2588" width="9.875" style="15" customWidth="1"/>
    <col min="2589" max="2592" width="8.25" style="15" customWidth="1"/>
    <col min="2593" max="2594" width="8.625" style="15" customWidth="1"/>
    <col min="2595" max="2605" width="8.75" style="15" customWidth="1"/>
    <col min="2606" max="2606" width="8.625" style="15" customWidth="1"/>
    <col min="2607" max="2607" width="10.625" style="15" customWidth="1"/>
    <col min="2608" max="2611" width="9.875" style="15" customWidth="1"/>
    <col min="2612" max="2615" width="8.25" style="15" customWidth="1"/>
    <col min="2616" max="2617" width="8.625" style="15" customWidth="1"/>
    <col min="2618" max="2628" width="8.75" style="15" customWidth="1"/>
    <col min="2629" max="2629" width="8.625" style="15" customWidth="1"/>
    <col min="2630" max="2630" width="10.625" style="15" customWidth="1"/>
    <col min="2631" max="2634" width="9.875" style="15" customWidth="1"/>
    <col min="2635" max="2638" width="8.25" style="15" customWidth="1"/>
    <col min="2639" max="2640" width="8.625" style="15" customWidth="1"/>
    <col min="2641" max="2651" width="8.75" style="15" customWidth="1"/>
    <col min="2652" max="2652" width="8.625" style="15" customWidth="1"/>
    <col min="2653" max="2653" width="10.625" style="15" customWidth="1"/>
    <col min="2654" max="2657" width="9.875" style="15" customWidth="1"/>
    <col min="2658" max="2661" width="8.25" style="15" customWidth="1"/>
    <col min="2662" max="2663" width="8.625" style="15" customWidth="1"/>
    <col min="2664" max="2674" width="8.75" style="15" customWidth="1"/>
    <col min="2675" max="2675" width="8.625" style="15" customWidth="1"/>
    <col min="2676" max="2676" width="10.625" style="15" customWidth="1"/>
    <col min="2677" max="2677" width="8.875" style="15" customWidth="1"/>
    <col min="2678" max="2686" width="8.25" style="15" customWidth="1"/>
    <col min="2687" max="2687" width="8.625" style="15" customWidth="1"/>
    <col min="2688" max="2695" width="7.75" style="15" customWidth="1"/>
    <col min="2696" max="2696" width="9" style="15" customWidth="1"/>
    <col min="2697" max="2697" width="7.75" style="15" customWidth="1"/>
    <col min="2698" max="2698" width="8" style="15" customWidth="1"/>
    <col min="2699" max="2699" width="7.75" style="15" customWidth="1"/>
    <col min="2700" max="2700" width="8.625" style="15" customWidth="1"/>
    <col min="2701" max="2701" width="10.625" style="15" customWidth="1"/>
    <col min="2702" max="2705" width="6.625" style="15" customWidth="1"/>
    <col min="2706" max="2706" width="8.875" style="15" customWidth="1"/>
    <col min="2707" max="2707" width="6.875" style="15" customWidth="1"/>
    <col min="2708" max="2708" width="8.625" style="15" customWidth="1"/>
    <col min="2709" max="2709" width="6.875" style="15" customWidth="1"/>
    <col min="2710" max="2710" width="6.75" style="15" customWidth="1"/>
    <col min="2711" max="2713" width="6.875" style="15" customWidth="1"/>
    <col min="2714" max="2809" width="9" style="15" hidden="1" customWidth="1"/>
    <col min="2810" max="2816" width="9" style="15" hidden="1"/>
    <col min="2817" max="2817" width="10.625" style="15" customWidth="1"/>
    <col min="2818" max="2821" width="9.875" style="15" customWidth="1"/>
    <col min="2822" max="2825" width="8.25" style="15" customWidth="1"/>
    <col min="2826" max="2827" width="8.625" style="15" customWidth="1"/>
    <col min="2828" max="2838" width="8.75" style="15" customWidth="1"/>
    <col min="2839" max="2839" width="8.625" style="15" customWidth="1"/>
    <col min="2840" max="2840" width="10.625" style="15" customWidth="1"/>
    <col min="2841" max="2844" width="9.875" style="15" customWidth="1"/>
    <col min="2845" max="2848" width="8.25" style="15" customWidth="1"/>
    <col min="2849" max="2850" width="8.625" style="15" customWidth="1"/>
    <col min="2851" max="2861" width="8.75" style="15" customWidth="1"/>
    <col min="2862" max="2862" width="8.625" style="15" customWidth="1"/>
    <col min="2863" max="2863" width="10.625" style="15" customWidth="1"/>
    <col min="2864" max="2867" width="9.875" style="15" customWidth="1"/>
    <col min="2868" max="2871" width="8.25" style="15" customWidth="1"/>
    <col min="2872" max="2873" width="8.625" style="15" customWidth="1"/>
    <col min="2874" max="2884" width="8.75" style="15" customWidth="1"/>
    <col min="2885" max="2885" width="8.625" style="15" customWidth="1"/>
    <col min="2886" max="2886" width="10.625" style="15" customWidth="1"/>
    <col min="2887" max="2890" width="9.875" style="15" customWidth="1"/>
    <col min="2891" max="2894" width="8.25" style="15" customWidth="1"/>
    <col min="2895" max="2896" width="8.625" style="15" customWidth="1"/>
    <col min="2897" max="2907" width="8.75" style="15" customWidth="1"/>
    <col min="2908" max="2908" width="8.625" style="15" customWidth="1"/>
    <col min="2909" max="2909" width="10.625" style="15" customWidth="1"/>
    <col min="2910" max="2913" width="9.875" style="15" customWidth="1"/>
    <col min="2914" max="2917" width="8.25" style="15" customWidth="1"/>
    <col min="2918" max="2919" width="8.625" style="15" customWidth="1"/>
    <col min="2920" max="2930" width="8.75" style="15" customWidth="1"/>
    <col min="2931" max="2931" width="8.625" style="15" customWidth="1"/>
    <col min="2932" max="2932" width="10.625" style="15" customWidth="1"/>
    <col min="2933" max="2933" width="8.875" style="15" customWidth="1"/>
    <col min="2934" max="2942" width="8.25" style="15" customWidth="1"/>
    <col min="2943" max="2943" width="8.625" style="15" customWidth="1"/>
    <col min="2944" max="2951" width="7.75" style="15" customWidth="1"/>
    <col min="2952" max="2952" width="9" style="15" customWidth="1"/>
    <col min="2953" max="2953" width="7.75" style="15" customWidth="1"/>
    <col min="2954" max="2954" width="8" style="15" customWidth="1"/>
    <col min="2955" max="2955" width="7.75" style="15" customWidth="1"/>
    <col min="2956" max="2956" width="8.625" style="15" customWidth="1"/>
    <col min="2957" max="2957" width="10.625" style="15" customWidth="1"/>
    <col min="2958" max="2961" width="6.625" style="15" customWidth="1"/>
    <col min="2962" max="2962" width="8.875" style="15" customWidth="1"/>
    <col min="2963" max="2963" width="6.875" style="15" customWidth="1"/>
    <col min="2964" max="2964" width="8.625" style="15" customWidth="1"/>
    <col min="2965" max="2965" width="6.875" style="15" customWidth="1"/>
    <col min="2966" max="2966" width="6.75" style="15" customWidth="1"/>
    <col min="2967" max="2969" width="6.875" style="15" customWidth="1"/>
    <col min="2970" max="3065" width="9" style="15" hidden="1" customWidth="1"/>
    <col min="3066" max="3072" width="9" style="15" hidden="1"/>
    <col min="3073" max="3073" width="10.625" style="15" customWidth="1"/>
    <col min="3074" max="3077" width="9.875" style="15" customWidth="1"/>
    <col min="3078" max="3081" width="8.25" style="15" customWidth="1"/>
    <col min="3082" max="3083" width="8.625" style="15" customWidth="1"/>
    <col min="3084" max="3094" width="8.75" style="15" customWidth="1"/>
    <col min="3095" max="3095" width="8.625" style="15" customWidth="1"/>
    <col min="3096" max="3096" width="10.625" style="15" customWidth="1"/>
    <col min="3097" max="3100" width="9.875" style="15" customWidth="1"/>
    <col min="3101" max="3104" width="8.25" style="15" customWidth="1"/>
    <col min="3105" max="3106" width="8.625" style="15" customWidth="1"/>
    <col min="3107" max="3117" width="8.75" style="15" customWidth="1"/>
    <col min="3118" max="3118" width="8.625" style="15" customWidth="1"/>
    <col min="3119" max="3119" width="10.625" style="15" customWidth="1"/>
    <col min="3120" max="3123" width="9.875" style="15" customWidth="1"/>
    <col min="3124" max="3127" width="8.25" style="15" customWidth="1"/>
    <col min="3128" max="3129" width="8.625" style="15" customWidth="1"/>
    <col min="3130" max="3140" width="8.75" style="15" customWidth="1"/>
    <col min="3141" max="3141" width="8.625" style="15" customWidth="1"/>
    <col min="3142" max="3142" width="10.625" style="15" customWidth="1"/>
    <col min="3143" max="3146" width="9.875" style="15" customWidth="1"/>
    <col min="3147" max="3150" width="8.25" style="15" customWidth="1"/>
    <col min="3151" max="3152" width="8.625" style="15" customWidth="1"/>
    <col min="3153" max="3163" width="8.75" style="15" customWidth="1"/>
    <col min="3164" max="3164" width="8.625" style="15" customWidth="1"/>
    <col min="3165" max="3165" width="10.625" style="15" customWidth="1"/>
    <col min="3166" max="3169" width="9.875" style="15" customWidth="1"/>
    <col min="3170" max="3173" width="8.25" style="15" customWidth="1"/>
    <col min="3174" max="3175" width="8.625" style="15" customWidth="1"/>
    <col min="3176" max="3186" width="8.75" style="15" customWidth="1"/>
    <col min="3187" max="3187" width="8.625" style="15" customWidth="1"/>
    <col min="3188" max="3188" width="10.625" style="15" customWidth="1"/>
    <col min="3189" max="3189" width="8.875" style="15" customWidth="1"/>
    <col min="3190" max="3198" width="8.25" style="15" customWidth="1"/>
    <col min="3199" max="3199" width="8.625" style="15" customWidth="1"/>
    <col min="3200" max="3207" width="7.75" style="15" customWidth="1"/>
    <col min="3208" max="3208" width="9" style="15" customWidth="1"/>
    <col min="3209" max="3209" width="7.75" style="15" customWidth="1"/>
    <col min="3210" max="3210" width="8" style="15" customWidth="1"/>
    <col min="3211" max="3211" width="7.75" style="15" customWidth="1"/>
    <col min="3212" max="3212" width="8.625" style="15" customWidth="1"/>
    <col min="3213" max="3213" width="10.625" style="15" customWidth="1"/>
    <col min="3214" max="3217" width="6.625" style="15" customWidth="1"/>
    <col min="3218" max="3218" width="8.875" style="15" customWidth="1"/>
    <col min="3219" max="3219" width="6.875" style="15" customWidth="1"/>
    <col min="3220" max="3220" width="8.625" style="15" customWidth="1"/>
    <col min="3221" max="3221" width="6.875" style="15" customWidth="1"/>
    <col min="3222" max="3222" width="6.75" style="15" customWidth="1"/>
    <col min="3223" max="3225" width="6.875" style="15" customWidth="1"/>
    <col min="3226" max="3321" width="9" style="15" hidden="1" customWidth="1"/>
    <col min="3322" max="3328" width="9" style="15" hidden="1"/>
    <col min="3329" max="3329" width="10.625" style="15" customWidth="1"/>
    <col min="3330" max="3333" width="9.875" style="15" customWidth="1"/>
    <col min="3334" max="3337" width="8.25" style="15" customWidth="1"/>
    <col min="3338" max="3339" width="8.625" style="15" customWidth="1"/>
    <col min="3340" max="3350" width="8.75" style="15" customWidth="1"/>
    <col min="3351" max="3351" width="8.625" style="15" customWidth="1"/>
    <col min="3352" max="3352" width="10.625" style="15" customWidth="1"/>
    <col min="3353" max="3356" width="9.875" style="15" customWidth="1"/>
    <col min="3357" max="3360" width="8.25" style="15" customWidth="1"/>
    <col min="3361" max="3362" width="8.625" style="15" customWidth="1"/>
    <col min="3363" max="3373" width="8.75" style="15" customWidth="1"/>
    <col min="3374" max="3374" width="8.625" style="15" customWidth="1"/>
    <col min="3375" max="3375" width="10.625" style="15" customWidth="1"/>
    <col min="3376" max="3379" width="9.875" style="15" customWidth="1"/>
    <col min="3380" max="3383" width="8.25" style="15" customWidth="1"/>
    <col min="3384" max="3385" width="8.625" style="15" customWidth="1"/>
    <col min="3386" max="3396" width="8.75" style="15" customWidth="1"/>
    <col min="3397" max="3397" width="8.625" style="15" customWidth="1"/>
    <col min="3398" max="3398" width="10.625" style="15" customWidth="1"/>
    <col min="3399" max="3402" width="9.875" style="15" customWidth="1"/>
    <col min="3403" max="3406" width="8.25" style="15" customWidth="1"/>
    <col min="3407" max="3408" width="8.625" style="15" customWidth="1"/>
    <col min="3409" max="3419" width="8.75" style="15" customWidth="1"/>
    <col min="3420" max="3420" width="8.625" style="15" customWidth="1"/>
    <col min="3421" max="3421" width="10.625" style="15" customWidth="1"/>
    <col min="3422" max="3425" width="9.875" style="15" customWidth="1"/>
    <col min="3426" max="3429" width="8.25" style="15" customWidth="1"/>
    <col min="3430" max="3431" width="8.625" style="15" customWidth="1"/>
    <col min="3432" max="3442" width="8.75" style="15" customWidth="1"/>
    <col min="3443" max="3443" width="8.625" style="15" customWidth="1"/>
    <col min="3444" max="3444" width="10.625" style="15" customWidth="1"/>
    <col min="3445" max="3445" width="8.875" style="15" customWidth="1"/>
    <col min="3446" max="3454" width="8.25" style="15" customWidth="1"/>
    <col min="3455" max="3455" width="8.625" style="15" customWidth="1"/>
    <col min="3456" max="3463" width="7.75" style="15" customWidth="1"/>
    <col min="3464" max="3464" width="9" style="15" customWidth="1"/>
    <col min="3465" max="3465" width="7.75" style="15" customWidth="1"/>
    <col min="3466" max="3466" width="8" style="15" customWidth="1"/>
    <col min="3467" max="3467" width="7.75" style="15" customWidth="1"/>
    <col min="3468" max="3468" width="8.625" style="15" customWidth="1"/>
    <col min="3469" max="3469" width="10.625" style="15" customWidth="1"/>
    <col min="3470" max="3473" width="6.625" style="15" customWidth="1"/>
    <col min="3474" max="3474" width="8.875" style="15" customWidth="1"/>
    <col min="3475" max="3475" width="6.875" style="15" customWidth="1"/>
    <col min="3476" max="3476" width="8.625" style="15" customWidth="1"/>
    <col min="3477" max="3477" width="6.875" style="15" customWidth="1"/>
    <col min="3478" max="3478" width="6.75" style="15" customWidth="1"/>
    <col min="3479" max="3481" width="6.875" style="15" customWidth="1"/>
    <col min="3482" max="3577" width="9" style="15" hidden="1" customWidth="1"/>
    <col min="3578" max="3584" width="9" style="15" hidden="1"/>
    <col min="3585" max="3585" width="10.625" style="15" customWidth="1"/>
    <col min="3586" max="3589" width="9.875" style="15" customWidth="1"/>
    <col min="3590" max="3593" width="8.25" style="15" customWidth="1"/>
    <col min="3594" max="3595" width="8.625" style="15" customWidth="1"/>
    <col min="3596" max="3606" width="8.75" style="15" customWidth="1"/>
    <col min="3607" max="3607" width="8.625" style="15" customWidth="1"/>
    <col min="3608" max="3608" width="10.625" style="15" customWidth="1"/>
    <col min="3609" max="3612" width="9.875" style="15" customWidth="1"/>
    <col min="3613" max="3616" width="8.25" style="15" customWidth="1"/>
    <col min="3617" max="3618" width="8.625" style="15" customWidth="1"/>
    <col min="3619" max="3629" width="8.75" style="15" customWidth="1"/>
    <col min="3630" max="3630" width="8.625" style="15" customWidth="1"/>
    <col min="3631" max="3631" width="10.625" style="15" customWidth="1"/>
    <col min="3632" max="3635" width="9.875" style="15" customWidth="1"/>
    <col min="3636" max="3639" width="8.25" style="15" customWidth="1"/>
    <col min="3640" max="3641" width="8.625" style="15" customWidth="1"/>
    <col min="3642" max="3652" width="8.75" style="15" customWidth="1"/>
    <col min="3653" max="3653" width="8.625" style="15" customWidth="1"/>
    <col min="3654" max="3654" width="10.625" style="15" customWidth="1"/>
    <col min="3655" max="3658" width="9.875" style="15" customWidth="1"/>
    <col min="3659" max="3662" width="8.25" style="15" customWidth="1"/>
    <col min="3663" max="3664" width="8.625" style="15" customWidth="1"/>
    <col min="3665" max="3675" width="8.75" style="15" customWidth="1"/>
    <col min="3676" max="3676" width="8.625" style="15" customWidth="1"/>
    <col min="3677" max="3677" width="10.625" style="15" customWidth="1"/>
    <col min="3678" max="3681" width="9.875" style="15" customWidth="1"/>
    <col min="3682" max="3685" width="8.25" style="15" customWidth="1"/>
    <col min="3686" max="3687" width="8.625" style="15" customWidth="1"/>
    <col min="3688" max="3698" width="8.75" style="15" customWidth="1"/>
    <col min="3699" max="3699" width="8.625" style="15" customWidth="1"/>
    <col min="3700" max="3700" width="10.625" style="15" customWidth="1"/>
    <col min="3701" max="3701" width="8.875" style="15" customWidth="1"/>
    <col min="3702" max="3710" width="8.25" style="15" customWidth="1"/>
    <col min="3711" max="3711" width="8.625" style="15" customWidth="1"/>
    <col min="3712" max="3719" width="7.75" style="15" customWidth="1"/>
    <col min="3720" max="3720" width="9" style="15" customWidth="1"/>
    <col min="3721" max="3721" width="7.75" style="15" customWidth="1"/>
    <col min="3722" max="3722" width="8" style="15" customWidth="1"/>
    <col min="3723" max="3723" width="7.75" style="15" customWidth="1"/>
    <col min="3724" max="3724" width="8.625" style="15" customWidth="1"/>
    <col min="3725" max="3725" width="10.625" style="15" customWidth="1"/>
    <col min="3726" max="3729" width="6.625" style="15" customWidth="1"/>
    <col min="3730" max="3730" width="8.875" style="15" customWidth="1"/>
    <col min="3731" max="3731" width="6.875" style="15" customWidth="1"/>
    <col min="3732" max="3732" width="8.625" style="15" customWidth="1"/>
    <col min="3733" max="3733" width="6.875" style="15" customWidth="1"/>
    <col min="3734" max="3734" width="6.75" style="15" customWidth="1"/>
    <col min="3735" max="3737" width="6.875" style="15" customWidth="1"/>
    <col min="3738" max="3833" width="9" style="15" hidden="1" customWidth="1"/>
    <col min="3834" max="3840" width="9" style="15" hidden="1"/>
    <col min="3841" max="3841" width="10.625" style="15" customWidth="1"/>
    <col min="3842" max="3845" width="9.875" style="15" customWidth="1"/>
    <col min="3846" max="3849" width="8.25" style="15" customWidth="1"/>
    <col min="3850" max="3851" width="8.625" style="15" customWidth="1"/>
    <col min="3852" max="3862" width="8.75" style="15" customWidth="1"/>
    <col min="3863" max="3863" width="8.625" style="15" customWidth="1"/>
    <col min="3864" max="3864" width="10.625" style="15" customWidth="1"/>
    <col min="3865" max="3868" width="9.875" style="15" customWidth="1"/>
    <col min="3869" max="3872" width="8.25" style="15" customWidth="1"/>
    <col min="3873" max="3874" width="8.625" style="15" customWidth="1"/>
    <col min="3875" max="3885" width="8.75" style="15" customWidth="1"/>
    <col min="3886" max="3886" width="8.625" style="15" customWidth="1"/>
    <col min="3887" max="3887" width="10.625" style="15" customWidth="1"/>
    <col min="3888" max="3891" width="9.875" style="15" customWidth="1"/>
    <col min="3892" max="3895" width="8.25" style="15" customWidth="1"/>
    <col min="3896" max="3897" width="8.625" style="15" customWidth="1"/>
    <col min="3898" max="3908" width="8.75" style="15" customWidth="1"/>
    <col min="3909" max="3909" width="8.625" style="15" customWidth="1"/>
    <col min="3910" max="3910" width="10.625" style="15" customWidth="1"/>
    <col min="3911" max="3914" width="9.875" style="15" customWidth="1"/>
    <col min="3915" max="3918" width="8.25" style="15" customWidth="1"/>
    <col min="3919" max="3920" width="8.625" style="15" customWidth="1"/>
    <col min="3921" max="3931" width="8.75" style="15" customWidth="1"/>
    <col min="3932" max="3932" width="8.625" style="15" customWidth="1"/>
    <col min="3933" max="3933" width="10.625" style="15" customWidth="1"/>
    <col min="3934" max="3937" width="9.875" style="15" customWidth="1"/>
    <col min="3938" max="3941" width="8.25" style="15" customWidth="1"/>
    <col min="3942" max="3943" width="8.625" style="15" customWidth="1"/>
    <col min="3944" max="3954" width="8.75" style="15" customWidth="1"/>
    <col min="3955" max="3955" width="8.625" style="15" customWidth="1"/>
    <col min="3956" max="3956" width="10.625" style="15" customWidth="1"/>
    <col min="3957" max="3957" width="8.875" style="15" customWidth="1"/>
    <col min="3958" max="3966" width="8.25" style="15" customWidth="1"/>
    <col min="3967" max="3967" width="8.625" style="15" customWidth="1"/>
    <col min="3968" max="3975" width="7.75" style="15" customWidth="1"/>
    <col min="3976" max="3976" width="9" style="15" customWidth="1"/>
    <col min="3977" max="3977" width="7.75" style="15" customWidth="1"/>
    <col min="3978" max="3978" width="8" style="15" customWidth="1"/>
    <col min="3979" max="3979" width="7.75" style="15" customWidth="1"/>
    <col min="3980" max="3980" width="8.625" style="15" customWidth="1"/>
    <col min="3981" max="3981" width="10.625" style="15" customWidth="1"/>
    <col min="3982" max="3985" width="6.625" style="15" customWidth="1"/>
    <col min="3986" max="3986" width="8.875" style="15" customWidth="1"/>
    <col min="3987" max="3987" width="6.875" style="15" customWidth="1"/>
    <col min="3988" max="3988" width="8.625" style="15" customWidth="1"/>
    <col min="3989" max="3989" width="6.875" style="15" customWidth="1"/>
    <col min="3990" max="3990" width="6.75" style="15" customWidth="1"/>
    <col min="3991" max="3993" width="6.875" style="15" customWidth="1"/>
    <col min="3994" max="4089" width="9" style="15" hidden="1" customWidth="1"/>
    <col min="4090" max="4096" width="9" style="15" hidden="1"/>
    <col min="4097" max="4097" width="10.625" style="15" customWidth="1"/>
    <col min="4098" max="4101" width="9.875" style="15" customWidth="1"/>
    <col min="4102" max="4105" width="8.25" style="15" customWidth="1"/>
    <col min="4106" max="4107" width="8.625" style="15" customWidth="1"/>
    <col min="4108" max="4118" width="8.75" style="15" customWidth="1"/>
    <col min="4119" max="4119" width="8.625" style="15" customWidth="1"/>
    <col min="4120" max="4120" width="10.625" style="15" customWidth="1"/>
    <col min="4121" max="4124" width="9.875" style="15" customWidth="1"/>
    <col min="4125" max="4128" width="8.25" style="15" customWidth="1"/>
    <col min="4129" max="4130" width="8.625" style="15" customWidth="1"/>
    <col min="4131" max="4141" width="8.75" style="15" customWidth="1"/>
    <col min="4142" max="4142" width="8.625" style="15" customWidth="1"/>
    <col min="4143" max="4143" width="10.625" style="15" customWidth="1"/>
    <col min="4144" max="4147" width="9.875" style="15" customWidth="1"/>
    <col min="4148" max="4151" width="8.25" style="15" customWidth="1"/>
    <col min="4152" max="4153" width="8.625" style="15" customWidth="1"/>
    <col min="4154" max="4164" width="8.75" style="15" customWidth="1"/>
    <col min="4165" max="4165" width="8.625" style="15" customWidth="1"/>
    <col min="4166" max="4166" width="10.625" style="15" customWidth="1"/>
    <col min="4167" max="4170" width="9.875" style="15" customWidth="1"/>
    <col min="4171" max="4174" width="8.25" style="15" customWidth="1"/>
    <col min="4175" max="4176" width="8.625" style="15" customWidth="1"/>
    <col min="4177" max="4187" width="8.75" style="15" customWidth="1"/>
    <col min="4188" max="4188" width="8.625" style="15" customWidth="1"/>
    <col min="4189" max="4189" width="10.625" style="15" customWidth="1"/>
    <col min="4190" max="4193" width="9.875" style="15" customWidth="1"/>
    <col min="4194" max="4197" width="8.25" style="15" customWidth="1"/>
    <col min="4198" max="4199" width="8.625" style="15" customWidth="1"/>
    <col min="4200" max="4210" width="8.75" style="15" customWidth="1"/>
    <col min="4211" max="4211" width="8.625" style="15" customWidth="1"/>
    <col min="4212" max="4212" width="10.625" style="15" customWidth="1"/>
    <col min="4213" max="4213" width="8.875" style="15" customWidth="1"/>
    <col min="4214" max="4222" width="8.25" style="15" customWidth="1"/>
    <col min="4223" max="4223" width="8.625" style="15" customWidth="1"/>
    <col min="4224" max="4231" width="7.75" style="15" customWidth="1"/>
    <col min="4232" max="4232" width="9" style="15" customWidth="1"/>
    <col min="4233" max="4233" width="7.75" style="15" customWidth="1"/>
    <col min="4234" max="4234" width="8" style="15" customWidth="1"/>
    <col min="4235" max="4235" width="7.75" style="15" customWidth="1"/>
    <col min="4236" max="4236" width="8.625" style="15" customWidth="1"/>
    <col min="4237" max="4237" width="10.625" style="15" customWidth="1"/>
    <col min="4238" max="4241" width="6.625" style="15" customWidth="1"/>
    <col min="4242" max="4242" width="8.875" style="15" customWidth="1"/>
    <col min="4243" max="4243" width="6.875" style="15" customWidth="1"/>
    <col min="4244" max="4244" width="8.625" style="15" customWidth="1"/>
    <col min="4245" max="4245" width="6.875" style="15" customWidth="1"/>
    <col min="4246" max="4246" width="6.75" style="15" customWidth="1"/>
    <col min="4247" max="4249" width="6.875" style="15" customWidth="1"/>
    <col min="4250" max="4345" width="9" style="15" hidden="1" customWidth="1"/>
    <col min="4346" max="4352" width="9" style="15" hidden="1"/>
    <col min="4353" max="4353" width="10.625" style="15" customWidth="1"/>
    <col min="4354" max="4357" width="9.875" style="15" customWidth="1"/>
    <col min="4358" max="4361" width="8.25" style="15" customWidth="1"/>
    <col min="4362" max="4363" width="8.625" style="15" customWidth="1"/>
    <col min="4364" max="4374" width="8.75" style="15" customWidth="1"/>
    <col min="4375" max="4375" width="8.625" style="15" customWidth="1"/>
    <col min="4376" max="4376" width="10.625" style="15" customWidth="1"/>
    <col min="4377" max="4380" width="9.875" style="15" customWidth="1"/>
    <col min="4381" max="4384" width="8.25" style="15" customWidth="1"/>
    <col min="4385" max="4386" width="8.625" style="15" customWidth="1"/>
    <col min="4387" max="4397" width="8.75" style="15" customWidth="1"/>
    <col min="4398" max="4398" width="8.625" style="15" customWidth="1"/>
    <col min="4399" max="4399" width="10.625" style="15" customWidth="1"/>
    <col min="4400" max="4403" width="9.875" style="15" customWidth="1"/>
    <col min="4404" max="4407" width="8.25" style="15" customWidth="1"/>
    <col min="4408" max="4409" width="8.625" style="15" customWidth="1"/>
    <col min="4410" max="4420" width="8.75" style="15" customWidth="1"/>
    <col min="4421" max="4421" width="8.625" style="15" customWidth="1"/>
    <col min="4422" max="4422" width="10.625" style="15" customWidth="1"/>
    <col min="4423" max="4426" width="9.875" style="15" customWidth="1"/>
    <col min="4427" max="4430" width="8.25" style="15" customWidth="1"/>
    <col min="4431" max="4432" width="8.625" style="15" customWidth="1"/>
    <col min="4433" max="4443" width="8.75" style="15" customWidth="1"/>
    <col min="4444" max="4444" width="8.625" style="15" customWidth="1"/>
    <col min="4445" max="4445" width="10.625" style="15" customWidth="1"/>
    <col min="4446" max="4449" width="9.875" style="15" customWidth="1"/>
    <col min="4450" max="4453" width="8.25" style="15" customWidth="1"/>
    <col min="4454" max="4455" width="8.625" style="15" customWidth="1"/>
    <col min="4456" max="4466" width="8.75" style="15" customWidth="1"/>
    <col min="4467" max="4467" width="8.625" style="15" customWidth="1"/>
    <col min="4468" max="4468" width="10.625" style="15" customWidth="1"/>
    <col min="4469" max="4469" width="8.875" style="15" customWidth="1"/>
    <col min="4470" max="4478" width="8.25" style="15" customWidth="1"/>
    <col min="4479" max="4479" width="8.625" style="15" customWidth="1"/>
    <col min="4480" max="4487" width="7.75" style="15" customWidth="1"/>
    <col min="4488" max="4488" width="9" style="15" customWidth="1"/>
    <col min="4489" max="4489" width="7.75" style="15" customWidth="1"/>
    <col min="4490" max="4490" width="8" style="15" customWidth="1"/>
    <col min="4491" max="4491" width="7.75" style="15" customWidth="1"/>
    <col min="4492" max="4492" width="8.625" style="15" customWidth="1"/>
    <col min="4493" max="4493" width="10.625" style="15" customWidth="1"/>
    <col min="4494" max="4497" width="6.625" style="15" customWidth="1"/>
    <col min="4498" max="4498" width="8.875" style="15" customWidth="1"/>
    <col min="4499" max="4499" width="6.875" style="15" customWidth="1"/>
    <col min="4500" max="4500" width="8.625" style="15" customWidth="1"/>
    <col min="4501" max="4501" width="6.875" style="15" customWidth="1"/>
    <col min="4502" max="4502" width="6.75" style="15" customWidth="1"/>
    <col min="4503" max="4505" width="6.875" style="15" customWidth="1"/>
    <col min="4506" max="4601" width="9" style="15" hidden="1" customWidth="1"/>
    <col min="4602" max="4608" width="9" style="15" hidden="1"/>
    <col min="4609" max="4609" width="10.625" style="15" customWidth="1"/>
    <col min="4610" max="4613" width="9.875" style="15" customWidth="1"/>
    <col min="4614" max="4617" width="8.25" style="15" customWidth="1"/>
    <col min="4618" max="4619" width="8.625" style="15" customWidth="1"/>
    <col min="4620" max="4630" width="8.75" style="15" customWidth="1"/>
    <col min="4631" max="4631" width="8.625" style="15" customWidth="1"/>
    <col min="4632" max="4632" width="10.625" style="15" customWidth="1"/>
    <col min="4633" max="4636" width="9.875" style="15" customWidth="1"/>
    <col min="4637" max="4640" width="8.25" style="15" customWidth="1"/>
    <col min="4641" max="4642" width="8.625" style="15" customWidth="1"/>
    <col min="4643" max="4653" width="8.75" style="15" customWidth="1"/>
    <col min="4654" max="4654" width="8.625" style="15" customWidth="1"/>
    <col min="4655" max="4655" width="10.625" style="15" customWidth="1"/>
    <col min="4656" max="4659" width="9.875" style="15" customWidth="1"/>
    <col min="4660" max="4663" width="8.25" style="15" customWidth="1"/>
    <col min="4664" max="4665" width="8.625" style="15" customWidth="1"/>
    <col min="4666" max="4676" width="8.75" style="15" customWidth="1"/>
    <col min="4677" max="4677" width="8.625" style="15" customWidth="1"/>
    <col min="4678" max="4678" width="10.625" style="15" customWidth="1"/>
    <col min="4679" max="4682" width="9.875" style="15" customWidth="1"/>
    <col min="4683" max="4686" width="8.25" style="15" customWidth="1"/>
    <col min="4687" max="4688" width="8.625" style="15" customWidth="1"/>
    <col min="4689" max="4699" width="8.75" style="15" customWidth="1"/>
    <col min="4700" max="4700" width="8.625" style="15" customWidth="1"/>
    <col min="4701" max="4701" width="10.625" style="15" customWidth="1"/>
    <col min="4702" max="4705" width="9.875" style="15" customWidth="1"/>
    <col min="4706" max="4709" width="8.25" style="15" customWidth="1"/>
    <col min="4710" max="4711" width="8.625" style="15" customWidth="1"/>
    <col min="4712" max="4722" width="8.75" style="15" customWidth="1"/>
    <col min="4723" max="4723" width="8.625" style="15" customWidth="1"/>
    <col min="4724" max="4724" width="10.625" style="15" customWidth="1"/>
    <col min="4725" max="4725" width="8.875" style="15" customWidth="1"/>
    <col min="4726" max="4734" width="8.25" style="15" customWidth="1"/>
    <col min="4735" max="4735" width="8.625" style="15" customWidth="1"/>
    <col min="4736" max="4743" width="7.75" style="15" customWidth="1"/>
    <col min="4744" max="4744" width="9" style="15" customWidth="1"/>
    <col min="4745" max="4745" width="7.75" style="15" customWidth="1"/>
    <col min="4746" max="4746" width="8" style="15" customWidth="1"/>
    <col min="4747" max="4747" width="7.75" style="15" customWidth="1"/>
    <col min="4748" max="4748" width="8.625" style="15" customWidth="1"/>
    <col min="4749" max="4749" width="10.625" style="15" customWidth="1"/>
    <col min="4750" max="4753" width="6.625" style="15" customWidth="1"/>
    <col min="4754" max="4754" width="8.875" style="15" customWidth="1"/>
    <col min="4755" max="4755" width="6.875" style="15" customWidth="1"/>
    <col min="4756" max="4756" width="8.625" style="15" customWidth="1"/>
    <col min="4757" max="4757" width="6.875" style="15" customWidth="1"/>
    <col min="4758" max="4758" width="6.75" style="15" customWidth="1"/>
    <col min="4759" max="4761" width="6.875" style="15" customWidth="1"/>
    <col min="4762" max="4857" width="9" style="15" hidden="1" customWidth="1"/>
    <col min="4858" max="4864" width="9" style="15" hidden="1"/>
    <col min="4865" max="4865" width="10.625" style="15" customWidth="1"/>
    <col min="4866" max="4869" width="9.875" style="15" customWidth="1"/>
    <col min="4870" max="4873" width="8.25" style="15" customWidth="1"/>
    <col min="4874" max="4875" width="8.625" style="15" customWidth="1"/>
    <col min="4876" max="4886" width="8.75" style="15" customWidth="1"/>
    <col min="4887" max="4887" width="8.625" style="15" customWidth="1"/>
    <col min="4888" max="4888" width="10.625" style="15" customWidth="1"/>
    <col min="4889" max="4892" width="9.875" style="15" customWidth="1"/>
    <col min="4893" max="4896" width="8.25" style="15" customWidth="1"/>
    <col min="4897" max="4898" width="8.625" style="15" customWidth="1"/>
    <col min="4899" max="4909" width="8.75" style="15" customWidth="1"/>
    <col min="4910" max="4910" width="8.625" style="15" customWidth="1"/>
    <col min="4911" max="4911" width="10.625" style="15" customWidth="1"/>
    <col min="4912" max="4915" width="9.875" style="15" customWidth="1"/>
    <col min="4916" max="4919" width="8.25" style="15" customWidth="1"/>
    <col min="4920" max="4921" width="8.625" style="15" customWidth="1"/>
    <col min="4922" max="4932" width="8.75" style="15" customWidth="1"/>
    <col min="4933" max="4933" width="8.625" style="15" customWidth="1"/>
    <col min="4934" max="4934" width="10.625" style="15" customWidth="1"/>
    <col min="4935" max="4938" width="9.875" style="15" customWidth="1"/>
    <col min="4939" max="4942" width="8.25" style="15" customWidth="1"/>
    <col min="4943" max="4944" width="8.625" style="15" customWidth="1"/>
    <col min="4945" max="4955" width="8.75" style="15" customWidth="1"/>
    <col min="4956" max="4956" width="8.625" style="15" customWidth="1"/>
    <col min="4957" max="4957" width="10.625" style="15" customWidth="1"/>
    <col min="4958" max="4961" width="9.875" style="15" customWidth="1"/>
    <col min="4962" max="4965" width="8.25" style="15" customWidth="1"/>
    <col min="4966" max="4967" width="8.625" style="15" customWidth="1"/>
    <col min="4968" max="4978" width="8.75" style="15" customWidth="1"/>
    <col min="4979" max="4979" width="8.625" style="15" customWidth="1"/>
    <col min="4980" max="4980" width="10.625" style="15" customWidth="1"/>
    <col min="4981" max="4981" width="8.875" style="15" customWidth="1"/>
    <col min="4982" max="4990" width="8.25" style="15" customWidth="1"/>
    <col min="4991" max="4991" width="8.625" style="15" customWidth="1"/>
    <col min="4992" max="4999" width="7.75" style="15" customWidth="1"/>
    <col min="5000" max="5000" width="9" style="15" customWidth="1"/>
    <col min="5001" max="5001" width="7.75" style="15" customWidth="1"/>
    <col min="5002" max="5002" width="8" style="15" customWidth="1"/>
    <col min="5003" max="5003" width="7.75" style="15" customWidth="1"/>
    <col min="5004" max="5004" width="8.625" style="15" customWidth="1"/>
    <col min="5005" max="5005" width="10.625" style="15" customWidth="1"/>
    <col min="5006" max="5009" width="6.625" style="15" customWidth="1"/>
    <col min="5010" max="5010" width="8.875" style="15" customWidth="1"/>
    <col min="5011" max="5011" width="6.875" style="15" customWidth="1"/>
    <col min="5012" max="5012" width="8.625" style="15" customWidth="1"/>
    <col min="5013" max="5013" width="6.875" style="15" customWidth="1"/>
    <col min="5014" max="5014" width="6.75" style="15" customWidth="1"/>
    <col min="5015" max="5017" width="6.875" style="15" customWidth="1"/>
    <col min="5018" max="5113" width="9" style="15" hidden="1" customWidth="1"/>
    <col min="5114" max="5120" width="9" style="15" hidden="1"/>
    <col min="5121" max="5121" width="10.625" style="15" customWidth="1"/>
    <col min="5122" max="5125" width="9.875" style="15" customWidth="1"/>
    <col min="5126" max="5129" width="8.25" style="15" customWidth="1"/>
    <col min="5130" max="5131" width="8.625" style="15" customWidth="1"/>
    <col min="5132" max="5142" width="8.75" style="15" customWidth="1"/>
    <col min="5143" max="5143" width="8.625" style="15" customWidth="1"/>
    <col min="5144" max="5144" width="10.625" style="15" customWidth="1"/>
    <col min="5145" max="5148" width="9.875" style="15" customWidth="1"/>
    <col min="5149" max="5152" width="8.25" style="15" customWidth="1"/>
    <col min="5153" max="5154" width="8.625" style="15" customWidth="1"/>
    <col min="5155" max="5165" width="8.75" style="15" customWidth="1"/>
    <col min="5166" max="5166" width="8.625" style="15" customWidth="1"/>
    <col min="5167" max="5167" width="10.625" style="15" customWidth="1"/>
    <col min="5168" max="5171" width="9.875" style="15" customWidth="1"/>
    <col min="5172" max="5175" width="8.25" style="15" customWidth="1"/>
    <col min="5176" max="5177" width="8.625" style="15" customWidth="1"/>
    <col min="5178" max="5188" width="8.75" style="15" customWidth="1"/>
    <col min="5189" max="5189" width="8.625" style="15" customWidth="1"/>
    <col min="5190" max="5190" width="10.625" style="15" customWidth="1"/>
    <col min="5191" max="5194" width="9.875" style="15" customWidth="1"/>
    <col min="5195" max="5198" width="8.25" style="15" customWidth="1"/>
    <col min="5199" max="5200" width="8.625" style="15" customWidth="1"/>
    <col min="5201" max="5211" width="8.75" style="15" customWidth="1"/>
    <col min="5212" max="5212" width="8.625" style="15" customWidth="1"/>
    <col min="5213" max="5213" width="10.625" style="15" customWidth="1"/>
    <col min="5214" max="5217" width="9.875" style="15" customWidth="1"/>
    <col min="5218" max="5221" width="8.25" style="15" customWidth="1"/>
    <col min="5222" max="5223" width="8.625" style="15" customWidth="1"/>
    <col min="5224" max="5234" width="8.75" style="15" customWidth="1"/>
    <col min="5235" max="5235" width="8.625" style="15" customWidth="1"/>
    <col min="5236" max="5236" width="10.625" style="15" customWidth="1"/>
    <col min="5237" max="5237" width="8.875" style="15" customWidth="1"/>
    <col min="5238" max="5246" width="8.25" style="15" customWidth="1"/>
    <col min="5247" max="5247" width="8.625" style="15" customWidth="1"/>
    <col min="5248" max="5255" width="7.75" style="15" customWidth="1"/>
    <col min="5256" max="5256" width="9" style="15" customWidth="1"/>
    <col min="5257" max="5257" width="7.75" style="15" customWidth="1"/>
    <col min="5258" max="5258" width="8" style="15" customWidth="1"/>
    <col min="5259" max="5259" width="7.75" style="15" customWidth="1"/>
    <col min="5260" max="5260" width="8.625" style="15" customWidth="1"/>
    <col min="5261" max="5261" width="10.625" style="15" customWidth="1"/>
    <col min="5262" max="5265" width="6.625" style="15" customWidth="1"/>
    <col min="5266" max="5266" width="8.875" style="15" customWidth="1"/>
    <col min="5267" max="5267" width="6.875" style="15" customWidth="1"/>
    <col min="5268" max="5268" width="8.625" style="15" customWidth="1"/>
    <col min="5269" max="5269" width="6.875" style="15" customWidth="1"/>
    <col min="5270" max="5270" width="6.75" style="15" customWidth="1"/>
    <col min="5271" max="5273" width="6.875" style="15" customWidth="1"/>
    <col min="5274" max="5369" width="9" style="15" hidden="1" customWidth="1"/>
    <col min="5370" max="5376" width="9" style="15" hidden="1"/>
    <col min="5377" max="5377" width="10.625" style="15" customWidth="1"/>
    <col min="5378" max="5381" width="9.875" style="15" customWidth="1"/>
    <col min="5382" max="5385" width="8.25" style="15" customWidth="1"/>
    <col min="5386" max="5387" width="8.625" style="15" customWidth="1"/>
    <col min="5388" max="5398" width="8.75" style="15" customWidth="1"/>
    <col min="5399" max="5399" width="8.625" style="15" customWidth="1"/>
    <col min="5400" max="5400" width="10.625" style="15" customWidth="1"/>
    <col min="5401" max="5404" width="9.875" style="15" customWidth="1"/>
    <col min="5405" max="5408" width="8.25" style="15" customWidth="1"/>
    <col min="5409" max="5410" width="8.625" style="15" customWidth="1"/>
    <col min="5411" max="5421" width="8.75" style="15" customWidth="1"/>
    <col min="5422" max="5422" width="8.625" style="15" customWidth="1"/>
    <col min="5423" max="5423" width="10.625" style="15" customWidth="1"/>
    <col min="5424" max="5427" width="9.875" style="15" customWidth="1"/>
    <col min="5428" max="5431" width="8.25" style="15" customWidth="1"/>
    <col min="5432" max="5433" width="8.625" style="15" customWidth="1"/>
    <col min="5434" max="5444" width="8.75" style="15" customWidth="1"/>
    <col min="5445" max="5445" width="8.625" style="15" customWidth="1"/>
    <col min="5446" max="5446" width="10.625" style="15" customWidth="1"/>
    <col min="5447" max="5450" width="9.875" style="15" customWidth="1"/>
    <col min="5451" max="5454" width="8.25" style="15" customWidth="1"/>
    <col min="5455" max="5456" width="8.625" style="15" customWidth="1"/>
    <col min="5457" max="5467" width="8.75" style="15" customWidth="1"/>
    <col min="5468" max="5468" width="8.625" style="15" customWidth="1"/>
    <col min="5469" max="5469" width="10.625" style="15" customWidth="1"/>
    <col min="5470" max="5473" width="9.875" style="15" customWidth="1"/>
    <col min="5474" max="5477" width="8.25" style="15" customWidth="1"/>
    <col min="5478" max="5479" width="8.625" style="15" customWidth="1"/>
    <col min="5480" max="5490" width="8.75" style="15" customWidth="1"/>
    <col min="5491" max="5491" width="8.625" style="15" customWidth="1"/>
    <col min="5492" max="5492" width="10.625" style="15" customWidth="1"/>
    <col min="5493" max="5493" width="8.875" style="15" customWidth="1"/>
    <col min="5494" max="5502" width="8.25" style="15" customWidth="1"/>
    <col min="5503" max="5503" width="8.625" style="15" customWidth="1"/>
    <col min="5504" max="5511" width="7.75" style="15" customWidth="1"/>
    <col min="5512" max="5512" width="9" style="15" customWidth="1"/>
    <col min="5513" max="5513" width="7.75" style="15" customWidth="1"/>
    <col min="5514" max="5514" width="8" style="15" customWidth="1"/>
    <col min="5515" max="5515" width="7.75" style="15" customWidth="1"/>
    <col min="5516" max="5516" width="8.625" style="15" customWidth="1"/>
    <col min="5517" max="5517" width="10.625" style="15" customWidth="1"/>
    <col min="5518" max="5521" width="6.625" style="15" customWidth="1"/>
    <col min="5522" max="5522" width="8.875" style="15" customWidth="1"/>
    <col min="5523" max="5523" width="6.875" style="15" customWidth="1"/>
    <col min="5524" max="5524" width="8.625" style="15" customWidth="1"/>
    <col min="5525" max="5525" width="6.875" style="15" customWidth="1"/>
    <col min="5526" max="5526" width="6.75" style="15" customWidth="1"/>
    <col min="5527" max="5529" width="6.875" style="15" customWidth="1"/>
    <col min="5530" max="5625" width="9" style="15" hidden="1" customWidth="1"/>
    <col min="5626" max="5632" width="9" style="15" hidden="1"/>
    <col min="5633" max="5633" width="10.625" style="15" customWidth="1"/>
    <col min="5634" max="5637" width="9.875" style="15" customWidth="1"/>
    <col min="5638" max="5641" width="8.25" style="15" customWidth="1"/>
    <col min="5642" max="5643" width="8.625" style="15" customWidth="1"/>
    <col min="5644" max="5654" width="8.75" style="15" customWidth="1"/>
    <col min="5655" max="5655" width="8.625" style="15" customWidth="1"/>
    <col min="5656" max="5656" width="10.625" style="15" customWidth="1"/>
    <col min="5657" max="5660" width="9.875" style="15" customWidth="1"/>
    <col min="5661" max="5664" width="8.25" style="15" customWidth="1"/>
    <col min="5665" max="5666" width="8.625" style="15" customWidth="1"/>
    <col min="5667" max="5677" width="8.75" style="15" customWidth="1"/>
    <col min="5678" max="5678" width="8.625" style="15" customWidth="1"/>
    <col min="5679" max="5679" width="10.625" style="15" customWidth="1"/>
    <col min="5680" max="5683" width="9.875" style="15" customWidth="1"/>
    <col min="5684" max="5687" width="8.25" style="15" customWidth="1"/>
    <col min="5688" max="5689" width="8.625" style="15" customWidth="1"/>
    <col min="5690" max="5700" width="8.75" style="15" customWidth="1"/>
    <col min="5701" max="5701" width="8.625" style="15" customWidth="1"/>
    <col min="5702" max="5702" width="10.625" style="15" customWidth="1"/>
    <col min="5703" max="5706" width="9.875" style="15" customWidth="1"/>
    <col min="5707" max="5710" width="8.25" style="15" customWidth="1"/>
    <col min="5711" max="5712" width="8.625" style="15" customWidth="1"/>
    <col min="5713" max="5723" width="8.75" style="15" customWidth="1"/>
    <col min="5724" max="5724" width="8.625" style="15" customWidth="1"/>
    <col min="5725" max="5725" width="10.625" style="15" customWidth="1"/>
    <col min="5726" max="5729" width="9.875" style="15" customWidth="1"/>
    <col min="5730" max="5733" width="8.25" style="15" customWidth="1"/>
    <col min="5734" max="5735" width="8.625" style="15" customWidth="1"/>
    <col min="5736" max="5746" width="8.75" style="15" customWidth="1"/>
    <col min="5747" max="5747" width="8.625" style="15" customWidth="1"/>
    <col min="5748" max="5748" width="10.625" style="15" customWidth="1"/>
    <col min="5749" max="5749" width="8.875" style="15" customWidth="1"/>
    <col min="5750" max="5758" width="8.25" style="15" customWidth="1"/>
    <col min="5759" max="5759" width="8.625" style="15" customWidth="1"/>
    <col min="5760" max="5767" width="7.75" style="15" customWidth="1"/>
    <col min="5768" max="5768" width="9" style="15" customWidth="1"/>
    <col min="5769" max="5769" width="7.75" style="15" customWidth="1"/>
    <col min="5770" max="5770" width="8" style="15" customWidth="1"/>
    <col min="5771" max="5771" width="7.75" style="15" customWidth="1"/>
    <col min="5772" max="5772" width="8.625" style="15" customWidth="1"/>
    <col min="5773" max="5773" width="10.625" style="15" customWidth="1"/>
    <col min="5774" max="5777" width="6.625" style="15" customWidth="1"/>
    <col min="5778" max="5778" width="8.875" style="15" customWidth="1"/>
    <col min="5779" max="5779" width="6.875" style="15" customWidth="1"/>
    <col min="5780" max="5780" width="8.625" style="15" customWidth="1"/>
    <col min="5781" max="5781" width="6.875" style="15" customWidth="1"/>
    <col min="5782" max="5782" width="6.75" style="15" customWidth="1"/>
    <col min="5783" max="5785" width="6.875" style="15" customWidth="1"/>
    <col min="5786" max="5881" width="9" style="15" hidden="1" customWidth="1"/>
    <col min="5882" max="5888" width="9" style="15" hidden="1"/>
    <col min="5889" max="5889" width="10.625" style="15" customWidth="1"/>
    <col min="5890" max="5893" width="9.875" style="15" customWidth="1"/>
    <col min="5894" max="5897" width="8.25" style="15" customWidth="1"/>
    <col min="5898" max="5899" width="8.625" style="15" customWidth="1"/>
    <col min="5900" max="5910" width="8.75" style="15" customWidth="1"/>
    <col min="5911" max="5911" width="8.625" style="15" customWidth="1"/>
    <col min="5912" max="5912" width="10.625" style="15" customWidth="1"/>
    <col min="5913" max="5916" width="9.875" style="15" customWidth="1"/>
    <col min="5917" max="5920" width="8.25" style="15" customWidth="1"/>
    <col min="5921" max="5922" width="8.625" style="15" customWidth="1"/>
    <col min="5923" max="5933" width="8.75" style="15" customWidth="1"/>
    <col min="5934" max="5934" width="8.625" style="15" customWidth="1"/>
    <col min="5935" max="5935" width="10.625" style="15" customWidth="1"/>
    <col min="5936" max="5939" width="9.875" style="15" customWidth="1"/>
    <col min="5940" max="5943" width="8.25" style="15" customWidth="1"/>
    <col min="5944" max="5945" width="8.625" style="15" customWidth="1"/>
    <col min="5946" max="5956" width="8.75" style="15" customWidth="1"/>
    <col min="5957" max="5957" width="8.625" style="15" customWidth="1"/>
    <col min="5958" max="5958" width="10.625" style="15" customWidth="1"/>
    <col min="5959" max="5962" width="9.875" style="15" customWidth="1"/>
    <col min="5963" max="5966" width="8.25" style="15" customWidth="1"/>
    <col min="5967" max="5968" width="8.625" style="15" customWidth="1"/>
    <col min="5969" max="5979" width="8.75" style="15" customWidth="1"/>
    <col min="5980" max="5980" width="8.625" style="15" customWidth="1"/>
    <col min="5981" max="5981" width="10.625" style="15" customWidth="1"/>
    <col min="5982" max="5985" width="9.875" style="15" customWidth="1"/>
    <col min="5986" max="5989" width="8.25" style="15" customWidth="1"/>
    <col min="5990" max="5991" width="8.625" style="15" customWidth="1"/>
    <col min="5992" max="6002" width="8.75" style="15" customWidth="1"/>
    <col min="6003" max="6003" width="8.625" style="15" customWidth="1"/>
    <col min="6004" max="6004" width="10.625" style="15" customWidth="1"/>
    <col min="6005" max="6005" width="8.875" style="15" customWidth="1"/>
    <col min="6006" max="6014" width="8.25" style="15" customWidth="1"/>
    <col min="6015" max="6015" width="8.625" style="15" customWidth="1"/>
    <col min="6016" max="6023" width="7.75" style="15" customWidth="1"/>
    <col min="6024" max="6024" width="9" style="15" customWidth="1"/>
    <col min="6025" max="6025" width="7.75" style="15" customWidth="1"/>
    <col min="6026" max="6026" width="8" style="15" customWidth="1"/>
    <col min="6027" max="6027" width="7.75" style="15" customWidth="1"/>
    <col min="6028" max="6028" width="8.625" style="15" customWidth="1"/>
    <col min="6029" max="6029" width="10.625" style="15" customWidth="1"/>
    <col min="6030" max="6033" width="6.625" style="15" customWidth="1"/>
    <col min="6034" max="6034" width="8.875" style="15" customWidth="1"/>
    <col min="6035" max="6035" width="6.875" style="15" customWidth="1"/>
    <col min="6036" max="6036" width="8.625" style="15" customWidth="1"/>
    <col min="6037" max="6037" width="6.875" style="15" customWidth="1"/>
    <col min="6038" max="6038" width="6.75" style="15" customWidth="1"/>
    <col min="6039" max="6041" width="6.875" style="15" customWidth="1"/>
    <col min="6042" max="6137" width="9" style="15" hidden="1" customWidth="1"/>
    <col min="6138" max="6144" width="9" style="15" hidden="1"/>
    <col min="6145" max="6145" width="10.625" style="15" customWidth="1"/>
    <col min="6146" max="6149" width="9.875" style="15" customWidth="1"/>
    <col min="6150" max="6153" width="8.25" style="15" customWidth="1"/>
    <col min="6154" max="6155" width="8.625" style="15" customWidth="1"/>
    <col min="6156" max="6166" width="8.75" style="15" customWidth="1"/>
    <col min="6167" max="6167" width="8.625" style="15" customWidth="1"/>
    <col min="6168" max="6168" width="10.625" style="15" customWidth="1"/>
    <col min="6169" max="6172" width="9.875" style="15" customWidth="1"/>
    <col min="6173" max="6176" width="8.25" style="15" customWidth="1"/>
    <col min="6177" max="6178" width="8.625" style="15" customWidth="1"/>
    <col min="6179" max="6189" width="8.75" style="15" customWidth="1"/>
    <col min="6190" max="6190" width="8.625" style="15" customWidth="1"/>
    <col min="6191" max="6191" width="10.625" style="15" customWidth="1"/>
    <col min="6192" max="6195" width="9.875" style="15" customWidth="1"/>
    <col min="6196" max="6199" width="8.25" style="15" customWidth="1"/>
    <col min="6200" max="6201" width="8.625" style="15" customWidth="1"/>
    <col min="6202" max="6212" width="8.75" style="15" customWidth="1"/>
    <col min="6213" max="6213" width="8.625" style="15" customWidth="1"/>
    <col min="6214" max="6214" width="10.625" style="15" customWidth="1"/>
    <col min="6215" max="6218" width="9.875" style="15" customWidth="1"/>
    <col min="6219" max="6222" width="8.25" style="15" customWidth="1"/>
    <col min="6223" max="6224" width="8.625" style="15" customWidth="1"/>
    <col min="6225" max="6235" width="8.75" style="15" customWidth="1"/>
    <col min="6236" max="6236" width="8.625" style="15" customWidth="1"/>
    <col min="6237" max="6237" width="10.625" style="15" customWidth="1"/>
    <col min="6238" max="6241" width="9.875" style="15" customWidth="1"/>
    <col min="6242" max="6245" width="8.25" style="15" customWidth="1"/>
    <col min="6246" max="6247" width="8.625" style="15" customWidth="1"/>
    <col min="6248" max="6258" width="8.75" style="15" customWidth="1"/>
    <col min="6259" max="6259" width="8.625" style="15" customWidth="1"/>
    <col min="6260" max="6260" width="10.625" style="15" customWidth="1"/>
    <col min="6261" max="6261" width="8.875" style="15" customWidth="1"/>
    <col min="6262" max="6270" width="8.25" style="15" customWidth="1"/>
    <col min="6271" max="6271" width="8.625" style="15" customWidth="1"/>
    <col min="6272" max="6279" width="7.75" style="15" customWidth="1"/>
    <col min="6280" max="6280" width="9" style="15" customWidth="1"/>
    <col min="6281" max="6281" width="7.75" style="15" customWidth="1"/>
    <col min="6282" max="6282" width="8" style="15" customWidth="1"/>
    <col min="6283" max="6283" width="7.75" style="15" customWidth="1"/>
    <col min="6284" max="6284" width="8.625" style="15" customWidth="1"/>
    <col min="6285" max="6285" width="10.625" style="15" customWidth="1"/>
    <col min="6286" max="6289" width="6.625" style="15" customWidth="1"/>
    <col min="6290" max="6290" width="8.875" style="15" customWidth="1"/>
    <col min="6291" max="6291" width="6.875" style="15" customWidth="1"/>
    <col min="6292" max="6292" width="8.625" style="15" customWidth="1"/>
    <col min="6293" max="6293" width="6.875" style="15" customWidth="1"/>
    <col min="6294" max="6294" width="6.75" style="15" customWidth="1"/>
    <col min="6295" max="6297" width="6.875" style="15" customWidth="1"/>
    <col min="6298" max="6393" width="9" style="15" hidden="1" customWidth="1"/>
    <col min="6394" max="6400" width="9" style="15" hidden="1"/>
    <col min="6401" max="6401" width="10.625" style="15" customWidth="1"/>
    <col min="6402" max="6405" width="9.875" style="15" customWidth="1"/>
    <col min="6406" max="6409" width="8.25" style="15" customWidth="1"/>
    <col min="6410" max="6411" width="8.625" style="15" customWidth="1"/>
    <col min="6412" max="6422" width="8.75" style="15" customWidth="1"/>
    <col min="6423" max="6423" width="8.625" style="15" customWidth="1"/>
    <col min="6424" max="6424" width="10.625" style="15" customWidth="1"/>
    <col min="6425" max="6428" width="9.875" style="15" customWidth="1"/>
    <col min="6429" max="6432" width="8.25" style="15" customWidth="1"/>
    <col min="6433" max="6434" width="8.625" style="15" customWidth="1"/>
    <col min="6435" max="6445" width="8.75" style="15" customWidth="1"/>
    <col min="6446" max="6446" width="8.625" style="15" customWidth="1"/>
    <col min="6447" max="6447" width="10.625" style="15" customWidth="1"/>
    <col min="6448" max="6451" width="9.875" style="15" customWidth="1"/>
    <col min="6452" max="6455" width="8.25" style="15" customWidth="1"/>
    <col min="6456" max="6457" width="8.625" style="15" customWidth="1"/>
    <col min="6458" max="6468" width="8.75" style="15" customWidth="1"/>
    <col min="6469" max="6469" width="8.625" style="15" customWidth="1"/>
    <col min="6470" max="6470" width="10.625" style="15" customWidth="1"/>
    <col min="6471" max="6474" width="9.875" style="15" customWidth="1"/>
    <col min="6475" max="6478" width="8.25" style="15" customWidth="1"/>
    <col min="6479" max="6480" width="8.625" style="15" customWidth="1"/>
    <col min="6481" max="6491" width="8.75" style="15" customWidth="1"/>
    <col min="6492" max="6492" width="8.625" style="15" customWidth="1"/>
    <col min="6493" max="6493" width="10.625" style="15" customWidth="1"/>
    <col min="6494" max="6497" width="9.875" style="15" customWidth="1"/>
    <col min="6498" max="6501" width="8.25" style="15" customWidth="1"/>
    <col min="6502" max="6503" width="8.625" style="15" customWidth="1"/>
    <col min="6504" max="6514" width="8.75" style="15" customWidth="1"/>
    <col min="6515" max="6515" width="8.625" style="15" customWidth="1"/>
    <col min="6516" max="6516" width="10.625" style="15" customWidth="1"/>
    <col min="6517" max="6517" width="8.875" style="15" customWidth="1"/>
    <col min="6518" max="6526" width="8.25" style="15" customWidth="1"/>
    <col min="6527" max="6527" width="8.625" style="15" customWidth="1"/>
    <col min="6528" max="6535" width="7.75" style="15" customWidth="1"/>
    <col min="6536" max="6536" width="9" style="15" customWidth="1"/>
    <col min="6537" max="6537" width="7.75" style="15" customWidth="1"/>
    <col min="6538" max="6538" width="8" style="15" customWidth="1"/>
    <col min="6539" max="6539" width="7.75" style="15" customWidth="1"/>
    <col min="6540" max="6540" width="8.625" style="15" customWidth="1"/>
    <col min="6541" max="6541" width="10.625" style="15" customWidth="1"/>
    <col min="6542" max="6545" width="6.625" style="15" customWidth="1"/>
    <col min="6546" max="6546" width="8.875" style="15" customWidth="1"/>
    <col min="6547" max="6547" width="6.875" style="15" customWidth="1"/>
    <col min="6548" max="6548" width="8.625" style="15" customWidth="1"/>
    <col min="6549" max="6549" width="6.875" style="15" customWidth="1"/>
    <col min="6550" max="6550" width="6.75" style="15" customWidth="1"/>
    <col min="6551" max="6553" width="6.875" style="15" customWidth="1"/>
    <col min="6554" max="6649" width="9" style="15" hidden="1" customWidth="1"/>
    <col min="6650" max="6656" width="9" style="15" hidden="1"/>
    <col min="6657" max="6657" width="10.625" style="15" customWidth="1"/>
    <col min="6658" max="6661" width="9.875" style="15" customWidth="1"/>
    <col min="6662" max="6665" width="8.25" style="15" customWidth="1"/>
    <col min="6666" max="6667" width="8.625" style="15" customWidth="1"/>
    <col min="6668" max="6678" width="8.75" style="15" customWidth="1"/>
    <col min="6679" max="6679" width="8.625" style="15" customWidth="1"/>
    <col min="6680" max="6680" width="10.625" style="15" customWidth="1"/>
    <col min="6681" max="6684" width="9.875" style="15" customWidth="1"/>
    <col min="6685" max="6688" width="8.25" style="15" customWidth="1"/>
    <col min="6689" max="6690" width="8.625" style="15" customWidth="1"/>
    <col min="6691" max="6701" width="8.75" style="15" customWidth="1"/>
    <col min="6702" max="6702" width="8.625" style="15" customWidth="1"/>
    <col min="6703" max="6703" width="10.625" style="15" customWidth="1"/>
    <col min="6704" max="6707" width="9.875" style="15" customWidth="1"/>
    <col min="6708" max="6711" width="8.25" style="15" customWidth="1"/>
    <col min="6712" max="6713" width="8.625" style="15" customWidth="1"/>
    <col min="6714" max="6724" width="8.75" style="15" customWidth="1"/>
    <col min="6725" max="6725" width="8.625" style="15" customWidth="1"/>
    <col min="6726" max="6726" width="10.625" style="15" customWidth="1"/>
    <col min="6727" max="6730" width="9.875" style="15" customWidth="1"/>
    <col min="6731" max="6734" width="8.25" style="15" customWidth="1"/>
    <col min="6735" max="6736" width="8.625" style="15" customWidth="1"/>
    <col min="6737" max="6747" width="8.75" style="15" customWidth="1"/>
    <col min="6748" max="6748" width="8.625" style="15" customWidth="1"/>
    <col min="6749" max="6749" width="10.625" style="15" customWidth="1"/>
    <col min="6750" max="6753" width="9.875" style="15" customWidth="1"/>
    <col min="6754" max="6757" width="8.25" style="15" customWidth="1"/>
    <col min="6758" max="6759" width="8.625" style="15" customWidth="1"/>
    <col min="6760" max="6770" width="8.75" style="15" customWidth="1"/>
    <col min="6771" max="6771" width="8.625" style="15" customWidth="1"/>
    <col min="6772" max="6772" width="10.625" style="15" customWidth="1"/>
    <col min="6773" max="6773" width="8.875" style="15" customWidth="1"/>
    <col min="6774" max="6782" width="8.25" style="15" customWidth="1"/>
    <col min="6783" max="6783" width="8.625" style="15" customWidth="1"/>
    <col min="6784" max="6791" width="7.75" style="15" customWidth="1"/>
    <col min="6792" max="6792" width="9" style="15" customWidth="1"/>
    <col min="6793" max="6793" width="7.75" style="15" customWidth="1"/>
    <col min="6794" max="6794" width="8" style="15" customWidth="1"/>
    <col min="6795" max="6795" width="7.75" style="15" customWidth="1"/>
    <col min="6796" max="6796" width="8.625" style="15" customWidth="1"/>
    <col min="6797" max="6797" width="10.625" style="15" customWidth="1"/>
    <col min="6798" max="6801" width="6.625" style="15" customWidth="1"/>
    <col min="6802" max="6802" width="8.875" style="15" customWidth="1"/>
    <col min="6803" max="6803" width="6.875" style="15" customWidth="1"/>
    <col min="6804" max="6804" width="8.625" style="15" customWidth="1"/>
    <col min="6805" max="6805" width="6.875" style="15" customWidth="1"/>
    <col min="6806" max="6806" width="6.75" style="15" customWidth="1"/>
    <col min="6807" max="6809" width="6.875" style="15" customWidth="1"/>
    <col min="6810" max="6905" width="9" style="15" hidden="1" customWidth="1"/>
    <col min="6906" max="6912" width="9" style="15" hidden="1"/>
    <col min="6913" max="6913" width="10.625" style="15" customWidth="1"/>
    <col min="6914" max="6917" width="9.875" style="15" customWidth="1"/>
    <col min="6918" max="6921" width="8.25" style="15" customWidth="1"/>
    <col min="6922" max="6923" width="8.625" style="15" customWidth="1"/>
    <col min="6924" max="6934" width="8.75" style="15" customWidth="1"/>
    <col min="6935" max="6935" width="8.625" style="15" customWidth="1"/>
    <col min="6936" max="6936" width="10.625" style="15" customWidth="1"/>
    <col min="6937" max="6940" width="9.875" style="15" customWidth="1"/>
    <col min="6941" max="6944" width="8.25" style="15" customWidth="1"/>
    <col min="6945" max="6946" width="8.625" style="15" customWidth="1"/>
    <col min="6947" max="6957" width="8.75" style="15" customWidth="1"/>
    <col min="6958" max="6958" width="8.625" style="15" customWidth="1"/>
    <col min="6959" max="6959" width="10.625" style="15" customWidth="1"/>
    <col min="6960" max="6963" width="9.875" style="15" customWidth="1"/>
    <col min="6964" max="6967" width="8.25" style="15" customWidth="1"/>
    <col min="6968" max="6969" width="8.625" style="15" customWidth="1"/>
    <col min="6970" max="6980" width="8.75" style="15" customWidth="1"/>
    <col min="6981" max="6981" width="8.625" style="15" customWidth="1"/>
    <col min="6982" max="6982" width="10.625" style="15" customWidth="1"/>
    <col min="6983" max="6986" width="9.875" style="15" customWidth="1"/>
    <col min="6987" max="6990" width="8.25" style="15" customWidth="1"/>
    <col min="6991" max="6992" width="8.625" style="15" customWidth="1"/>
    <col min="6993" max="7003" width="8.75" style="15" customWidth="1"/>
    <col min="7004" max="7004" width="8.625" style="15" customWidth="1"/>
    <col min="7005" max="7005" width="10.625" style="15" customWidth="1"/>
    <col min="7006" max="7009" width="9.875" style="15" customWidth="1"/>
    <col min="7010" max="7013" width="8.25" style="15" customWidth="1"/>
    <col min="7014" max="7015" width="8.625" style="15" customWidth="1"/>
    <col min="7016" max="7026" width="8.75" style="15" customWidth="1"/>
    <col min="7027" max="7027" width="8.625" style="15" customWidth="1"/>
    <col min="7028" max="7028" width="10.625" style="15" customWidth="1"/>
    <col min="7029" max="7029" width="8.875" style="15" customWidth="1"/>
    <col min="7030" max="7038" width="8.25" style="15" customWidth="1"/>
    <col min="7039" max="7039" width="8.625" style="15" customWidth="1"/>
    <col min="7040" max="7047" width="7.75" style="15" customWidth="1"/>
    <col min="7048" max="7048" width="9" style="15" customWidth="1"/>
    <col min="7049" max="7049" width="7.75" style="15" customWidth="1"/>
    <col min="7050" max="7050" width="8" style="15" customWidth="1"/>
    <col min="7051" max="7051" width="7.75" style="15" customWidth="1"/>
    <col min="7052" max="7052" width="8.625" style="15" customWidth="1"/>
    <col min="7053" max="7053" width="10.625" style="15" customWidth="1"/>
    <col min="7054" max="7057" width="6.625" style="15" customWidth="1"/>
    <col min="7058" max="7058" width="8.875" style="15" customWidth="1"/>
    <col min="7059" max="7059" width="6.875" style="15" customWidth="1"/>
    <col min="7060" max="7060" width="8.625" style="15" customWidth="1"/>
    <col min="7061" max="7061" width="6.875" style="15" customWidth="1"/>
    <col min="7062" max="7062" width="6.75" style="15" customWidth="1"/>
    <col min="7063" max="7065" width="6.875" style="15" customWidth="1"/>
    <col min="7066" max="7161" width="9" style="15" hidden="1" customWidth="1"/>
    <col min="7162" max="7168" width="9" style="15" hidden="1"/>
    <col min="7169" max="7169" width="10.625" style="15" customWidth="1"/>
    <col min="7170" max="7173" width="9.875" style="15" customWidth="1"/>
    <col min="7174" max="7177" width="8.25" style="15" customWidth="1"/>
    <col min="7178" max="7179" width="8.625" style="15" customWidth="1"/>
    <col min="7180" max="7190" width="8.75" style="15" customWidth="1"/>
    <col min="7191" max="7191" width="8.625" style="15" customWidth="1"/>
    <col min="7192" max="7192" width="10.625" style="15" customWidth="1"/>
    <col min="7193" max="7196" width="9.875" style="15" customWidth="1"/>
    <col min="7197" max="7200" width="8.25" style="15" customWidth="1"/>
    <col min="7201" max="7202" width="8.625" style="15" customWidth="1"/>
    <col min="7203" max="7213" width="8.75" style="15" customWidth="1"/>
    <col min="7214" max="7214" width="8.625" style="15" customWidth="1"/>
    <col min="7215" max="7215" width="10.625" style="15" customWidth="1"/>
    <col min="7216" max="7219" width="9.875" style="15" customWidth="1"/>
    <col min="7220" max="7223" width="8.25" style="15" customWidth="1"/>
    <col min="7224" max="7225" width="8.625" style="15" customWidth="1"/>
    <col min="7226" max="7236" width="8.75" style="15" customWidth="1"/>
    <col min="7237" max="7237" width="8.625" style="15" customWidth="1"/>
    <col min="7238" max="7238" width="10.625" style="15" customWidth="1"/>
    <col min="7239" max="7242" width="9.875" style="15" customWidth="1"/>
    <col min="7243" max="7246" width="8.25" style="15" customWidth="1"/>
    <col min="7247" max="7248" width="8.625" style="15" customWidth="1"/>
    <col min="7249" max="7259" width="8.75" style="15" customWidth="1"/>
    <col min="7260" max="7260" width="8.625" style="15" customWidth="1"/>
    <col min="7261" max="7261" width="10.625" style="15" customWidth="1"/>
    <col min="7262" max="7265" width="9.875" style="15" customWidth="1"/>
    <col min="7266" max="7269" width="8.25" style="15" customWidth="1"/>
    <col min="7270" max="7271" width="8.625" style="15" customWidth="1"/>
    <col min="7272" max="7282" width="8.75" style="15" customWidth="1"/>
    <col min="7283" max="7283" width="8.625" style="15" customWidth="1"/>
    <col min="7284" max="7284" width="10.625" style="15" customWidth="1"/>
    <col min="7285" max="7285" width="8.875" style="15" customWidth="1"/>
    <col min="7286" max="7294" width="8.25" style="15" customWidth="1"/>
    <col min="7295" max="7295" width="8.625" style="15" customWidth="1"/>
    <col min="7296" max="7303" width="7.75" style="15" customWidth="1"/>
    <col min="7304" max="7304" width="9" style="15" customWidth="1"/>
    <col min="7305" max="7305" width="7.75" style="15" customWidth="1"/>
    <col min="7306" max="7306" width="8" style="15" customWidth="1"/>
    <col min="7307" max="7307" width="7.75" style="15" customWidth="1"/>
    <col min="7308" max="7308" width="8.625" style="15" customWidth="1"/>
    <col min="7309" max="7309" width="10.625" style="15" customWidth="1"/>
    <col min="7310" max="7313" width="6.625" style="15" customWidth="1"/>
    <col min="7314" max="7314" width="8.875" style="15" customWidth="1"/>
    <col min="7315" max="7315" width="6.875" style="15" customWidth="1"/>
    <col min="7316" max="7316" width="8.625" style="15" customWidth="1"/>
    <col min="7317" max="7317" width="6.875" style="15" customWidth="1"/>
    <col min="7318" max="7318" width="6.75" style="15" customWidth="1"/>
    <col min="7319" max="7321" width="6.875" style="15" customWidth="1"/>
    <col min="7322" max="7417" width="9" style="15" hidden="1" customWidth="1"/>
    <col min="7418" max="7424" width="9" style="15" hidden="1"/>
    <col min="7425" max="7425" width="10.625" style="15" customWidth="1"/>
    <col min="7426" max="7429" width="9.875" style="15" customWidth="1"/>
    <col min="7430" max="7433" width="8.25" style="15" customWidth="1"/>
    <col min="7434" max="7435" width="8.625" style="15" customWidth="1"/>
    <col min="7436" max="7446" width="8.75" style="15" customWidth="1"/>
    <col min="7447" max="7447" width="8.625" style="15" customWidth="1"/>
    <col min="7448" max="7448" width="10.625" style="15" customWidth="1"/>
    <col min="7449" max="7452" width="9.875" style="15" customWidth="1"/>
    <col min="7453" max="7456" width="8.25" style="15" customWidth="1"/>
    <col min="7457" max="7458" width="8.625" style="15" customWidth="1"/>
    <col min="7459" max="7469" width="8.75" style="15" customWidth="1"/>
    <col min="7470" max="7470" width="8.625" style="15" customWidth="1"/>
    <col min="7471" max="7471" width="10.625" style="15" customWidth="1"/>
    <col min="7472" max="7475" width="9.875" style="15" customWidth="1"/>
    <col min="7476" max="7479" width="8.25" style="15" customWidth="1"/>
    <col min="7480" max="7481" width="8.625" style="15" customWidth="1"/>
    <col min="7482" max="7492" width="8.75" style="15" customWidth="1"/>
    <col min="7493" max="7493" width="8.625" style="15" customWidth="1"/>
    <col min="7494" max="7494" width="10.625" style="15" customWidth="1"/>
    <col min="7495" max="7498" width="9.875" style="15" customWidth="1"/>
    <col min="7499" max="7502" width="8.25" style="15" customWidth="1"/>
    <col min="7503" max="7504" width="8.625" style="15" customWidth="1"/>
    <col min="7505" max="7515" width="8.75" style="15" customWidth="1"/>
    <col min="7516" max="7516" width="8.625" style="15" customWidth="1"/>
    <col min="7517" max="7517" width="10.625" style="15" customWidth="1"/>
    <col min="7518" max="7521" width="9.875" style="15" customWidth="1"/>
    <col min="7522" max="7525" width="8.25" style="15" customWidth="1"/>
    <col min="7526" max="7527" width="8.625" style="15" customWidth="1"/>
    <col min="7528" max="7538" width="8.75" style="15" customWidth="1"/>
    <col min="7539" max="7539" width="8.625" style="15" customWidth="1"/>
    <col min="7540" max="7540" width="10.625" style="15" customWidth="1"/>
    <col min="7541" max="7541" width="8.875" style="15" customWidth="1"/>
    <col min="7542" max="7550" width="8.25" style="15" customWidth="1"/>
    <col min="7551" max="7551" width="8.625" style="15" customWidth="1"/>
    <col min="7552" max="7559" width="7.75" style="15" customWidth="1"/>
    <col min="7560" max="7560" width="9" style="15" customWidth="1"/>
    <col min="7561" max="7561" width="7.75" style="15" customWidth="1"/>
    <col min="7562" max="7562" width="8" style="15" customWidth="1"/>
    <col min="7563" max="7563" width="7.75" style="15" customWidth="1"/>
    <col min="7564" max="7564" width="8.625" style="15" customWidth="1"/>
    <col min="7565" max="7565" width="10.625" style="15" customWidth="1"/>
    <col min="7566" max="7569" width="6.625" style="15" customWidth="1"/>
    <col min="7570" max="7570" width="8.875" style="15" customWidth="1"/>
    <col min="7571" max="7571" width="6.875" style="15" customWidth="1"/>
    <col min="7572" max="7572" width="8.625" style="15" customWidth="1"/>
    <col min="7573" max="7573" width="6.875" style="15" customWidth="1"/>
    <col min="7574" max="7574" width="6.75" style="15" customWidth="1"/>
    <col min="7575" max="7577" width="6.875" style="15" customWidth="1"/>
    <col min="7578" max="7673" width="9" style="15" hidden="1" customWidth="1"/>
    <col min="7674" max="7680" width="9" style="15" hidden="1"/>
    <col min="7681" max="7681" width="10.625" style="15" customWidth="1"/>
    <col min="7682" max="7685" width="9.875" style="15" customWidth="1"/>
    <col min="7686" max="7689" width="8.25" style="15" customWidth="1"/>
    <col min="7690" max="7691" width="8.625" style="15" customWidth="1"/>
    <col min="7692" max="7702" width="8.75" style="15" customWidth="1"/>
    <col min="7703" max="7703" width="8.625" style="15" customWidth="1"/>
    <col min="7704" max="7704" width="10.625" style="15" customWidth="1"/>
    <col min="7705" max="7708" width="9.875" style="15" customWidth="1"/>
    <col min="7709" max="7712" width="8.25" style="15" customWidth="1"/>
    <col min="7713" max="7714" width="8.625" style="15" customWidth="1"/>
    <col min="7715" max="7725" width="8.75" style="15" customWidth="1"/>
    <col min="7726" max="7726" width="8.625" style="15" customWidth="1"/>
    <col min="7727" max="7727" width="10.625" style="15" customWidth="1"/>
    <col min="7728" max="7731" width="9.875" style="15" customWidth="1"/>
    <col min="7732" max="7735" width="8.25" style="15" customWidth="1"/>
    <col min="7736" max="7737" width="8.625" style="15" customWidth="1"/>
    <col min="7738" max="7748" width="8.75" style="15" customWidth="1"/>
    <col min="7749" max="7749" width="8.625" style="15" customWidth="1"/>
    <col min="7750" max="7750" width="10.625" style="15" customWidth="1"/>
    <col min="7751" max="7754" width="9.875" style="15" customWidth="1"/>
    <col min="7755" max="7758" width="8.25" style="15" customWidth="1"/>
    <col min="7759" max="7760" width="8.625" style="15" customWidth="1"/>
    <col min="7761" max="7771" width="8.75" style="15" customWidth="1"/>
    <col min="7772" max="7772" width="8.625" style="15" customWidth="1"/>
    <col min="7773" max="7773" width="10.625" style="15" customWidth="1"/>
    <col min="7774" max="7777" width="9.875" style="15" customWidth="1"/>
    <col min="7778" max="7781" width="8.25" style="15" customWidth="1"/>
    <col min="7782" max="7783" width="8.625" style="15" customWidth="1"/>
    <col min="7784" max="7794" width="8.75" style="15" customWidth="1"/>
    <col min="7795" max="7795" width="8.625" style="15" customWidth="1"/>
    <col min="7796" max="7796" width="10.625" style="15" customWidth="1"/>
    <col min="7797" max="7797" width="8.875" style="15" customWidth="1"/>
    <col min="7798" max="7806" width="8.25" style="15" customWidth="1"/>
    <col min="7807" max="7807" width="8.625" style="15" customWidth="1"/>
    <col min="7808" max="7815" width="7.75" style="15" customWidth="1"/>
    <col min="7816" max="7816" width="9" style="15" customWidth="1"/>
    <col min="7817" max="7817" width="7.75" style="15" customWidth="1"/>
    <col min="7818" max="7818" width="8" style="15" customWidth="1"/>
    <col min="7819" max="7819" width="7.75" style="15" customWidth="1"/>
    <col min="7820" max="7820" width="8.625" style="15" customWidth="1"/>
    <col min="7821" max="7821" width="10.625" style="15" customWidth="1"/>
    <col min="7822" max="7825" width="6.625" style="15" customWidth="1"/>
    <col min="7826" max="7826" width="8.875" style="15" customWidth="1"/>
    <col min="7827" max="7827" width="6.875" style="15" customWidth="1"/>
    <col min="7828" max="7828" width="8.625" style="15" customWidth="1"/>
    <col min="7829" max="7829" width="6.875" style="15" customWidth="1"/>
    <col min="7830" max="7830" width="6.75" style="15" customWidth="1"/>
    <col min="7831" max="7833" width="6.875" style="15" customWidth="1"/>
    <col min="7834" max="7929" width="9" style="15" hidden="1" customWidth="1"/>
    <col min="7930" max="7936" width="9" style="15" hidden="1"/>
    <col min="7937" max="7937" width="10.625" style="15" customWidth="1"/>
    <col min="7938" max="7941" width="9.875" style="15" customWidth="1"/>
    <col min="7942" max="7945" width="8.25" style="15" customWidth="1"/>
    <col min="7946" max="7947" width="8.625" style="15" customWidth="1"/>
    <col min="7948" max="7958" width="8.75" style="15" customWidth="1"/>
    <col min="7959" max="7959" width="8.625" style="15" customWidth="1"/>
    <col min="7960" max="7960" width="10.625" style="15" customWidth="1"/>
    <col min="7961" max="7964" width="9.875" style="15" customWidth="1"/>
    <col min="7965" max="7968" width="8.25" style="15" customWidth="1"/>
    <col min="7969" max="7970" width="8.625" style="15" customWidth="1"/>
    <col min="7971" max="7981" width="8.75" style="15" customWidth="1"/>
    <col min="7982" max="7982" width="8.625" style="15" customWidth="1"/>
    <col min="7983" max="7983" width="10.625" style="15" customWidth="1"/>
    <col min="7984" max="7987" width="9.875" style="15" customWidth="1"/>
    <col min="7988" max="7991" width="8.25" style="15" customWidth="1"/>
    <col min="7992" max="7993" width="8.625" style="15" customWidth="1"/>
    <col min="7994" max="8004" width="8.75" style="15" customWidth="1"/>
    <col min="8005" max="8005" width="8.625" style="15" customWidth="1"/>
    <col min="8006" max="8006" width="10.625" style="15" customWidth="1"/>
    <col min="8007" max="8010" width="9.875" style="15" customWidth="1"/>
    <col min="8011" max="8014" width="8.25" style="15" customWidth="1"/>
    <col min="8015" max="8016" width="8.625" style="15" customWidth="1"/>
    <col min="8017" max="8027" width="8.75" style="15" customWidth="1"/>
    <col min="8028" max="8028" width="8.625" style="15" customWidth="1"/>
    <col min="8029" max="8029" width="10.625" style="15" customWidth="1"/>
    <col min="8030" max="8033" width="9.875" style="15" customWidth="1"/>
    <col min="8034" max="8037" width="8.25" style="15" customWidth="1"/>
    <col min="8038" max="8039" width="8.625" style="15" customWidth="1"/>
    <col min="8040" max="8050" width="8.75" style="15" customWidth="1"/>
    <col min="8051" max="8051" width="8.625" style="15" customWidth="1"/>
    <col min="8052" max="8052" width="10.625" style="15" customWidth="1"/>
    <col min="8053" max="8053" width="8.875" style="15" customWidth="1"/>
    <col min="8054" max="8062" width="8.25" style="15" customWidth="1"/>
    <col min="8063" max="8063" width="8.625" style="15" customWidth="1"/>
    <col min="8064" max="8071" width="7.75" style="15" customWidth="1"/>
    <col min="8072" max="8072" width="9" style="15" customWidth="1"/>
    <col min="8073" max="8073" width="7.75" style="15" customWidth="1"/>
    <col min="8074" max="8074" width="8" style="15" customWidth="1"/>
    <col min="8075" max="8075" width="7.75" style="15" customWidth="1"/>
    <col min="8076" max="8076" width="8.625" style="15" customWidth="1"/>
    <col min="8077" max="8077" width="10.625" style="15" customWidth="1"/>
    <col min="8078" max="8081" width="6.625" style="15" customWidth="1"/>
    <col min="8082" max="8082" width="8.875" style="15" customWidth="1"/>
    <col min="8083" max="8083" width="6.875" style="15" customWidth="1"/>
    <col min="8084" max="8084" width="8.625" style="15" customWidth="1"/>
    <col min="8085" max="8085" width="6.875" style="15" customWidth="1"/>
    <col min="8086" max="8086" width="6.75" style="15" customWidth="1"/>
    <col min="8087" max="8089" width="6.875" style="15" customWidth="1"/>
    <col min="8090" max="8185" width="9" style="15" hidden="1" customWidth="1"/>
    <col min="8186" max="8192" width="9" style="15" hidden="1"/>
    <col min="8193" max="8193" width="10.625" style="15" customWidth="1"/>
    <col min="8194" max="8197" width="9.875" style="15" customWidth="1"/>
    <col min="8198" max="8201" width="8.25" style="15" customWidth="1"/>
    <col min="8202" max="8203" width="8.625" style="15" customWidth="1"/>
    <col min="8204" max="8214" width="8.75" style="15" customWidth="1"/>
    <col min="8215" max="8215" width="8.625" style="15" customWidth="1"/>
    <col min="8216" max="8216" width="10.625" style="15" customWidth="1"/>
    <col min="8217" max="8220" width="9.875" style="15" customWidth="1"/>
    <col min="8221" max="8224" width="8.25" style="15" customWidth="1"/>
    <col min="8225" max="8226" width="8.625" style="15" customWidth="1"/>
    <col min="8227" max="8237" width="8.75" style="15" customWidth="1"/>
    <col min="8238" max="8238" width="8.625" style="15" customWidth="1"/>
    <col min="8239" max="8239" width="10.625" style="15" customWidth="1"/>
    <col min="8240" max="8243" width="9.875" style="15" customWidth="1"/>
    <col min="8244" max="8247" width="8.25" style="15" customWidth="1"/>
    <col min="8248" max="8249" width="8.625" style="15" customWidth="1"/>
    <col min="8250" max="8260" width="8.75" style="15" customWidth="1"/>
    <col min="8261" max="8261" width="8.625" style="15" customWidth="1"/>
    <col min="8262" max="8262" width="10.625" style="15" customWidth="1"/>
    <col min="8263" max="8266" width="9.875" style="15" customWidth="1"/>
    <col min="8267" max="8270" width="8.25" style="15" customWidth="1"/>
    <col min="8271" max="8272" width="8.625" style="15" customWidth="1"/>
    <col min="8273" max="8283" width="8.75" style="15" customWidth="1"/>
    <col min="8284" max="8284" width="8.625" style="15" customWidth="1"/>
    <col min="8285" max="8285" width="10.625" style="15" customWidth="1"/>
    <col min="8286" max="8289" width="9.875" style="15" customWidth="1"/>
    <col min="8290" max="8293" width="8.25" style="15" customWidth="1"/>
    <col min="8294" max="8295" width="8.625" style="15" customWidth="1"/>
    <col min="8296" max="8306" width="8.75" style="15" customWidth="1"/>
    <col min="8307" max="8307" width="8.625" style="15" customWidth="1"/>
    <col min="8308" max="8308" width="10.625" style="15" customWidth="1"/>
    <col min="8309" max="8309" width="8.875" style="15" customWidth="1"/>
    <col min="8310" max="8318" width="8.25" style="15" customWidth="1"/>
    <col min="8319" max="8319" width="8.625" style="15" customWidth="1"/>
    <col min="8320" max="8327" width="7.75" style="15" customWidth="1"/>
    <col min="8328" max="8328" width="9" style="15" customWidth="1"/>
    <col min="8329" max="8329" width="7.75" style="15" customWidth="1"/>
    <col min="8330" max="8330" width="8" style="15" customWidth="1"/>
    <col min="8331" max="8331" width="7.75" style="15" customWidth="1"/>
    <col min="8332" max="8332" width="8.625" style="15" customWidth="1"/>
    <col min="8333" max="8333" width="10.625" style="15" customWidth="1"/>
    <col min="8334" max="8337" width="6.625" style="15" customWidth="1"/>
    <col min="8338" max="8338" width="8.875" style="15" customWidth="1"/>
    <col min="8339" max="8339" width="6.875" style="15" customWidth="1"/>
    <col min="8340" max="8340" width="8.625" style="15" customWidth="1"/>
    <col min="8341" max="8341" width="6.875" style="15" customWidth="1"/>
    <col min="8342" max="8342" width="6.75" style="15" customWidth="1"/>
    <col min="8343" max="8345" width="6.875" style="15" customWidth="1"/>
    <col min="8346" max="8441" width="9" style="15" hidden="1" customWidth="1"/>
    <col min="8442" max="8448" width="9" style="15" hidden="1"/>
    <col min="8449" max="8449" width="10.625" style="15" customWidth="1"/>
    <col min="8450" max="8453" width="9.875" style="15" customWidth="1"/>
    <col min="8454" max="8457" width="8.25" style="15" customWidth="1"/>
    <col min="8458" max="8459" width="8.625" style="15" customWidth="1"/>
    <col min="8460" max="8470" width="8.75" style="15" customWidth="1"/>
    <col min="8471" max="8471" width="8.625" style="15" customWidth="1"/>
    <col min="8472" max="8472" width="10.625" style="15" customWidth="1"/>
    <col min="8473" max="8476" width="9.875" style="15" customWidth="1"/>
    <col min="8477" max="8480" width="8.25" style="15" customWidth="1"/>
    <col min="8481" max="8482" width="8.625" style="15" customWidth="1"/>
    <col min="8483" max="8493" width="8.75" style="15" customWidth="1"/>
    <col min="8494" max="8494" width="8.625" style="15" customWidth="1"/>
    <col min="8495" max="8495" width="10.625" style="15" customWidth="1"/>
    <col min="8496" max="8499" width="9.875" style="15" customWidth="1"/>
    <col min="8500" max="8503" width="8.25" style="15" customWidth="1"/>
    <col min="8504" max="8505" width="8.625" style="15" customWidth="1"/>
    <col min="8506" max="8516" width="8.75" style="15" customWidth="1"/>
    <col min="8517" max="8517" width="8.625" style="15" customWidth="1"/>
    <col min="8518" max="8518" width="10.625" style="15" customWidth="1"/>
    <col min="8519" max="8522" width="9.875" style="15" customWidth="1"/>
    <col min="8523" max="8526" width="8.25" style="15" customWidth="1"/>
    <col min="8527" max="8528" width="8.625" style="15" customWidth="1"/>
    <col min="8529" max="8539" width="8.75" style="15" customWidth="1"/>
    <col min="8540" max="8540" width="8.625" style="15" customWidth="1"/>
    <col min="8541" max="8541" width="10.625" style="15" customWidth="1"/>
    <col min="8542" max="8545" width="9.875" style="15" customWidth="1"/>
    <col min="8546" max="8549" width="8.25" style="15" customWidth="1"/>
    <col min="8550" max="8551" width="8.625" style="15" customWidth="1"/>
    <col min="8552" max="8562" width="8.75" style="15" customWidth="1"/>
    <col min="8563" max="8563" width="8.625" style="15" customWidth="1"/>
    <col min="8564" max="8564" width="10.625" style="15" customWidth="1"/>
    <col min="8565" max="8565" width="8.875" style="15" customWidth="1"/>
    <col min="8566" max="8574" width="8.25" style="15" customWidth="1"/>
    <col min="8575" max="8575" width="8.625" style="15" customWidth="1"/>
    <col min="8576" max="8583" width="7.75" style="15" customWidth="1"/>
    <col min="8584" max="8584" width="9" style="15" customWidth="1"/>
    <col min="8585" max="8585" width="7.75" style="15" customWidth="1"/>
    <col min="8586" max="8586" width="8" style="15" customWidth="1"/>
    <col min="8587" max="8587" width="7.75" style="15" customWidth="1"/>
    <col min="8588" max="8588" width="8.625" style="15" customWidth="1"/>
    <col min="8589" max="8589" width="10.625" style="15" customWidth="1"/>
    <col min="8590" max="8593" width="6.625" style="15" customWidth="1"/>
    <col min="8594" max="8594" width="8.875" style="15" customWidth="1"/>
    <col min="8595" max="8595" width="6.875" style="15" customWidth="1"/>
    <col min="8596" max="8596" width="8.625" style="15" customWidth="1"/>
    <col min="8597" max="8597" width="6.875" style="15" customWidth="1"/>
    <col min="8598" max="8598" width="6.75" style="15" customWidth="1"/>
    <col min="8599" max="8601" width="6.875" style="15" customWidth="1"/>
    <col min="8602" max="8697" width="9" style="15" hidden="1" customWidth="1"/>
    <col min="8698" max="8704" width="9" style="15" hidden="1"/>
    <col min="8705" max="8705" width="10.625" style="15" customWidth="1"/>
    <col min="8706" max="8709" width="9.875" style="15" customWidth="1"/>
    <col min="8710" max="8713" width="8.25" style="15" customWidth="1"/>
    <col min="8714" max="8715" width="8.625" style="15" customWidth="1"/>
    <col min="8716" max="8726" width="8.75" style="15" customWidth="1"/>
    <col min="8727" max="8727" width="8.625" style="15" customWidth="1"/>
    <col min="8728" max="8728" width="10.625" style="15" customWidth="1"/>
    <col min="8729" max="8732" width="9.875" style="15" customWidth="1"/>
    <col min="8733" max="8736" width="8.25" style="15" customWidth="1"/>
    <col min="8737" max="8738" width="8.625" style="15" customWidth="1"/>
    <col min="8739" max="8749" width="8.75" style="15" customWidth="1"/>
    <col min="8750" max="8750" width="8.625" style="15" customWidth="1"/>
    <col min="8751" max="8751" width="10.625" style="15" customWidth="1"/>
    <col min="8752" max="8755" width="9.875" style="15" customWidth="1"/>
    <col min="8756" max="8759" width="8.25" style="15" customWidth="1"/>
    <col min="8760" max="8761" width="8.625" style="15" customWidth="1"/>
    <col min="8762" max="8772" width="8.75" style="15" customWidth="1"/>
    <col min="8773" max="8773" width="8.625" style="15" customWidth="1"/>
    <col min="8774" max="8774" width="10.625" style="15" customWidth="1"/>
    <col min="8775" max="8778" width="9.875" style="15" customWidth="1"/>
    <col min="8779" max="8782" width="8.25" style="15" customWidth="1"/>
    <col min="8783" max="8784" width="8.625" style="15" customWidth="1"/>
    <col min="8785" max="8795" width="8.75" style="15" customWidth="1"/>
    <col min="8796" max="8796" width="8.625" style="15" customWidth="1"/>
    <col min="8797" max="8797" width="10.625" style="15" customWidth="1"/>
    <col min="8798" max="8801" width="9.875" style="15" customWidth="1"/>
    <col min="8802" max="8805" width="8.25" style="15" customWidth="1"/>
    <col min="8806" max="8807" width="8.625" style="15" customWidth="1"/>
    <col min="8808" max="8818" width="8.75" style="15" customWidth="1"/>
    <col min="8819" max="8819" width="8.625" style="15" customWidth="1"/>
    <col min="8820" max="8820" width="10.625" style="15" customWidth="1"/>
    <col min="8821" max="8821" width="8.875" style="15" customWidth="1"/>
    <col min="8822" max="8830" width="8.25" style="15" customWidth="1"/>
    <col min="8831" max="8831" width="8.625" style="15" customWidth="1"/>
    <col min="8832" max="8839" width="7.75" style="15" customWidth="1"/>
    <col min="8840" max="8840" width="9" style="15" customWidth="1"/>
    <col min="8841" max="8841" width="7.75" style="15" customWidth="1"/>
    <col min="8842" max="8842" width="8" style="15" customWidth="1"/>
    <col min="8843" max="8843" width="7.75" style="15" customWidth="1"/>
    <col min="8844" max="8844" width="8.625" style="15" customWidth="1"/>
    <col min="8845" max="8845" width="10.625" style="15" customWidth="1"/>
    <col min="8846" max="8849" width="6.625" style="15" customWidth="1"/>
    <col min="8850" max="8850" width="8.875" style="15" customWidth="1"/>
    <col min="8851" max="8851" width="6.875" style="15" customWidth="1"/>
    <col min="8852" max="8852" width="8.625" style="15" customWidth="1"/>
    <col min="8853" max="8853" width="6.875" style="15" customWidth="1"/>
    <col min="8854" max="8854" width="6.75" style="15" customWidth="1"/>
    <col min="8855" max="8857" width="6.875" style="15" customWidth="1"/>
    <col min="8858" max="8953" width="9" style="15" hidden="1" customWidth="1"/>
    <col min="8954" max="8960" width="9" style="15" hidden="1"/>
    <col min="8961" max="8961" width="10.625" style="15" customWidth="1"/>
    <col min="8962" max="8965" width="9.875" style="15" customWidth="1"/>
    <col min="8966" max="8969" width="8.25" style="15" customWidth="1"/>
    <col min="8970" max="8971" width="8.625" style="15" customWidth="1"/>
    <col min="8972" max="8982" width="8.75" style="15" customWidth="1"/>
    <col min="8983" max="8983" width="8.625" style="15" customWidth="1"/>
    <col min="8984" max="8984" width="10.625" style="15" customWidth="1"/>
    <col min="8985" max="8988" width="9.875" style="15" customWidth="1"/>
    <col min="8989" max="8992" width="8.25" style="15" customWidth="1"/>
    <col min="8993" max="8994" width="8.625" style="15" customWidth="1"/>
    <col min="8995" max="9005" width="8.75" style="15" customWidth="1"/>
    <col min="9006" max="9006" width="8.625" style="15" customWidth="1"/>
    <col min="9007" max="9007" width="10.625" style="15" customWidth="1"/>
    <col min="9008" max="9011" width="9.875" style="15" customWidth="1"/>
    <col min="9012" max="9015" width="8.25" style="15" customWidth="1"/>
    <col min="9016" max="9017" width="8.625" style="15" customWidth="1"/>
    <col min="9018" max="9028" width="8.75" style="15" customWidth="1"/>
    <col min="9029" max="9029" width="8.625" style="15" customWidth="1"/>
    <col min="9030" max="9030" width="10.625" style="15" customWidth="1"/>
    <col min="9031" max="9034" width="9.875" style="15" customWidth="1"/>
    <col min="9035" max="9038" width="8.25" style="15" customWidth="1"/>
    <col min="9039" max="9040" width="8.625" style="15" customWidth="1"/>
    <col min="9041" max="9051" width="8.75" style="15" customWidth="1"/>
    <col min="9052" max="9052" width="8.625" style="15" customWidth="1"/>
    <col min="9053" max="9053" width="10.625" style="15" customWidth="1"/>
    <col min="9054" max="9057" width="9.875" style="15" customWidth="1"/>
    <col min="9058" max="9061" width="8.25" style="15" customWidth="1"/>
    <col min="9062" max="9063" width="8.625" style="15" customWidth="1"/>
    <col min="9064" max="9074" width="8.75" style="15" customWidth="1"/>
    <col min="9075" max="9075" width="8.625" style="15" customWidth="1"/>
    <col min="9076" max="9076" width="10.625" style="15" customWidth="1"/>
    <col min="9077" max="9077" width="8.875" style="15" customWidth="1"/>
    <col min="9078" max="9086" width="8.25" style="15" customWidth="1"/>
    <col min="9087" max="9087" width="8.625" style="15" customWidth="1"/>
    <col min="9088" max="9095" width="7.75" style="15" customWidth="1"/>
    <col min="9096" max="9096" width="9" style="15" customWidth="1"/>
    <col min="9097" max="9097" width="7.75" style="15" customWidth="1"/>
    <col min="9098" max="9098" width="8" style="15" customWidth="1"/>
    <col min="9099" max="9099" width="7.75" style="15" customWidth="1"/>
    <col min="9100" max="9100" width="8.625" style="15" customWidth="1"/>
    <col min="9101" max="9101" width="10.625" style="15" customWidth="1"/>
    <col min="9102" max="9105" width="6.625" style="15" customWidth="1"/>
    <col min="9106" max="9106" width="8.875" style="15" customWidth="1"/>
    <col min="9107" max="9107" width="6.875" style="15" customWidth="1"/>
    <col min="9108" max="9108" width="8.625" style="15" customWidth="1"/>
    <col min="9109" max="9109" width="6.875" style="15" customWidth="1"/>
    <col min="9110" max="9110" width="6.75" style="15" customWidth="1"/>
    <col min="9111" max="9113" width="6.875" style="15" customWidth="1"/>
    <col min="9114" max="9209" width="9" style="15" hidden="1" customWidth="1"/>
    <col min="9210" max="9216" width="9" style="15" hidden="1"/>
    <col min="9217" max="9217" width="10.625" style="15" customWidth="1"/>
    <col min="9218" max="9221" width="9.875" style="15" customWidth="1"/>
    <col min="9222" max="9225" width="8.25" style="15" customWidth="1"/>
    <col min="9226" max="9227" width="8.625" style="15" customWidth="1"/>
    <col min="9228" max="9238" width="8.75" style="15" customWidth="1"/>
    <col min="9239" max="9239" width="8.625" style="15" customWidth="1"/>
    <col min="9240" max="9240" width="10.625" style="15" customWidth="1"/>
    <col min="9241" max="9244" width="9.875" style="15" customWidth="1"/>
    <col min="9245" max="9248" width="8.25" style="15" customWidth="1"/>
    <col min="9249" max="9250" width="8.625" style="15" customWidth="1"/>
    <col min="9251" max="9261" width="8.75" style="15" customWidth="1"/>
    <col min="9262" max="9262" width="8.625" style="15" customWidth="1"/>
    <col min="9263" max="9263" width="10.625" style="15" customWidth="1"/>
    <col min="9264" max="9267" width="9.875" style="15" customWidth="1"/>
    <col min="9268" max="9271" width="8.25" style="15" customWidth="1"/>
    <col min="9272" max="9273" width="8.625" style="15" customWidth="1"/>
    <col min="9274" max="9284" width="8.75" style="15" customWidth="1"/>
    <col min="9285" max="9285" width="8.625" style="15" customWidth="1"/>
    <col min="9286" max="9286" width="10.625" style="15" customWidth="1"/>
    <col min="9287" max="9290" width="9.875" style="15" customWidth="1"/>
    <col min="9291" max="9294" width="8.25" style="15" customWidth="1"/>
    <col min="9295" max="9296" width="8.625" style="15" customWidth="1"/>
    <col min="9297" max="9307" width="8.75" style="15" customWidth="1"/>
    <col min="9308" max="9308" width="8.625" style="15" customWidth="1"/>
    <col min="9309" max="9309" width="10.625" style="15" customWidth="1"/>
    <col min="9310" max="9313" width="9.875" style="15" customWidth="1"/>
    <col min="9314" max="9317" width="8.25" style="15" customWidth="1"/>
    <col min="9318" max="9319" width="8.625" style="15" customWidth="1"/>
    <col min="9320" max="9330" width="8.75" style="15" customWidth="1"/>
    <col min="9331" max="9331" width="8.625" style="15" customWidth="1"/>
    <col min="9332" max="9332" width="10.625" style="15" customWidth="1"/>
    <col min="9333" max="9333" width="8.875" style="15" customWidth="1"/>
    <col min="9334" max="9342" width="8.25" style="15" customWidth="1"/>
    <col min="9343" max="9343" width="8.625" style="15" customWidth="1"/>
    <col min="9344" max="9351" width="7.75" style="15" customWidth="1"/>
    <col min="9352" max="9352" width="9" style="15" customWidth="1"/>
    <col min="9353" max="9353" width="7.75" style="15" customWidth="1"/>
    <col min="9354" max="9354" width="8" style="15" customWidth="1"/>
    <col min="9355" max="9355" width="7.75" style="15" customWidth="1"/>
    <col min="9356" max="9356" width="8.625" style="15" customWidth="1"/>
    <col min="9357" max="9357" width="10.625" style="15" customWidth="1"/>
    <col min="9358" max="9361" width="6.625" style="15" customWidth="1"/>
    <col min="9362" max="9362" width="8.875" style="15" customWidth="1"/>
    <col min="9363" max="9363" width="6.875" style="15" customWidth="1"/>
    <col min="9364" max="9364" width="8.625" style="15" customWidth="1"/>
    <col min="9365" max="9365" width="6.875" style="15" customWidth="1"/>
    <col min="9366" max="9366" width="6.75" style="15" customWidth="1"/>
    <col min="9367" max="9369" width="6.875" style="15" customWidth="1"/>
    <col min="9370" max="9465" width="9" style="15" hidden="1" customWidth="1"/>
    <col min="9466" max="9472" width="9" style="15" hidden="1"/>
    <col min="9473" max="9473" width="10.625" style="15" customWidth="1"/>
    <col min="9474" max="9477" width="9.875" style="15" customWidth="1"/>
    <col min="9478" max="9481" width="8.25" style="15" customWidth="1"/>
    <col min="9482" max="9483" width="8.625" style="15" customWidth="1"/>
    <col min="9484" max="9494" width="8.75" style="15" customWidth="1"/>
    <col min="9495" max="9495" width="8.625" style="15" customWidth="1"/>
    <col min="9496" max="9496" width="10.625" style="15" customWidth="1"/>
    <col min="9497" max="9500" width="9.875" style="15" customWidth="1"/>
    <col min="9501" max="9504" width="8.25" style="15" customWidth="1"/>
    <col min="9505" max="9506" width="8.625" style="15" customWidth="1"/>
    <col min="9507" max="9517" width="8.75" style="15" customWidth="1"/>
    <col min="9518" max="9518" width="8.625" style="15" customWidth="1"/>
    <col min="9519" max="9519" width="10.625" style="15" customWidth="1"/>
    <col min="9520" max="9523" width="9.875" style="15" customWidth="1"/>
    <col min="9524" max="9527" width="8.25" style="15" customWidth="1"/>
    <col min="9528" max="9529" width="8.625" style="15" customWidth="1"/>
    <col min="9530" max="9540" width="8.75" style="15" customWidth="1"/>
    <col min="9541" max="9541" width="8.625" style="15" customWidth="1"/>
    <col min="9542" max="9542" width="10.625" style="15" customWidth="1"/>
    <col min="9543" max="9546" width="9.875" style="15" customWidth="1"/>
    <col min="9547" max="9550" width="8.25" style="15" customWidth="1"/>
    <col min="9551" max="9552" width="8.625" style="15" customWidth="1"/>
    <col min="9553" max="9563" width="8.75" style="15" customWidth="1"/>
    <col min="9564" max="9564" width="8.625" style="15" customWidth="1"/>
    <col min="9565" max="9565" width="10.625" style="15" customWidth="1"/>
    <col min="9566" max="9569" width="9.875" style="15" customWidth="1"/>
    <col min="9570" max="9573" width="8.25" style="15" customWidth="1"/>
    <col min="9574" max="9575" width="8.625" style="15" customWidth="1"/>
    <col min="9576" max="9586" width="8.75" style="15" customWidth="1"/>
    <col min="9587" max="9587" width="8.625" style="15" customWidth="1"/>
    <col min="9588" max="9588" width="10.625" style="15" customWidth="1"/>
    <col min="9589" max="9589" width="8.875" style="15" customWidth="1"/>
    <col min="9590" max="9598" width="8.25" style="15" customWidth="1"/>
    <col min="9599" max="9599" width="8.625" style="15" customWidth="1"/>
    <col min="9600" max="9607" width="7.75" style="15" customWidth="1"/>
    <col min="9608" max="9608" width="9" style="15" customWidth="1"/>
    <col min="9609" max="9609" width="7.75" style="15" customWidth="1"/>
    <col min="9610" max="9610" width="8" style="15" customWidth="1"/>
    <col min="9611" max="9611" width="7.75" style="15" customWidth="1"/>
    <col min="9612" max="9612" width="8.625" style="15" customWidth="1"/>
    <col min="9613" max="9613" width="10.625" style="15" customWidth="1"/>
    <col min="9614" max="9617" width="6.625" style="15" customWidth="1"/>
    <col min="9618" max="9618" width="8.875" style="15" customWidth="1"/>
    <col min="9619" max="9619" width="6.875" style="15" customWidth="1"/>
    <col min="9620" max="9620" width="8.625" style="15" customWidth="1"/>
    <col min="9621" max="9621" width="6.875" style="15" customWidth="1"/>
    <col min="9622" max="9622" width="6.75" style="15" customWidth="1"/>
    <col min="9623" max="9625" width="6.875" style="15" customWidth="1"/>
    <col min="9626" max="9721" width="9" style="15" hidden="1" customWidth="1"/>
    <col min="9722" max="9728" width="9" style="15" hidden="1"/>
    <col min="9729" max="9729" width="10.625" style="15" customWidth="1"/>
    <col min="9730" max="9733" width="9.875" style="15" customWidth="1"/>
    <col min="9734" max="9737" width="8.25" style="15" customWidth="1"/>
    <col min="9738" max="9739" width="8.625" style="15" customWidth="1"/>
    <col min="9740" max="9750" width="8.75" style="15" customWidth="1"/>
    <col min="9751" max="9751" width="8.625" style="15" customWidth="1"/>
    <col min="9752" max="9752" width="10.625" style="15" customWidth="1"/>
    <col min="9753" max="9756" width="9.875" style="15" customWidth="1"/>
    <col min="9757" max="9760" width="8.25" style="15" customWidth="1"/>
    <col min="9761" max="9762" width="8.625" style="15" customWidth="1"/>
    <col min="9763" max="9773" width="8.75" style="15" customWidth="1"/>
    <col min="9774" max="9774" width="8.625" style="15" customWidth="1"/>
    <col min="9775" max="9775" width="10.625" style="15" customWidth="1"/>
    <col min="9776" max="9779" width="9.875" style="15" customWidth="1"/>
    <col min="9780" max="9783" width="8.25" style="15" customWidth="1"/>
    <col min="9784" max="9785" width="8.625" style="15" customWidth="1"/>
    <col min="9786" max="9796" width="8.75" style="15" customWidth="1"/>
    <col min="9797" max="9797" width="8.625" style="15" customWidth="1"/>
    <col min="9798" max="9798" width="10.625" style="15" customWidth="1"/>
    <col min="9799" max="9802" width="9.875" style="15" customWidth="1"/>
    <col min="9803" max="9806" width="8.25" style="15" customWidth="1"/>
    <col min="9807" max="9808" width="8.625" style="15" customWidth="1"/>
    <col min="9809" max="9819" width="8.75" style="15" customWidth="1"/>
    <col min="9820" max="9820" width="8.625" style="15" customWidth="1"/>
    <col min="9821" max="9821" width="10.625" style="15" customWidth="1"/>
    <col min="9822" max="9825" width="9.875" style="15" customWidth="1"/>
    <col min="9826" max="9829" width="8.25" style="15" customWidth="1"/>
    <col min="9830" max="9831" width="8.625" style="15" customWidth="1"/>
    <col min="9832" max="9842" width="8.75" style="15" customWidth="1"/>
    <col min="9843" max="9843" width="8.625" style="15" customWidth="1"/>
    <col min="9844" max="9844" width="10.625" style="15" customWidth="1"/>
    <col min="9845" max="9845" width="8.875" style="15" customWidth="1"/>
    <col min="9846" max="9854" width="8.25" style="15" customWidth="1"/>
    <col min="9855" max="9855" width="8.625" style="15" customWidth="1"/>
    <col min="9856" max="9863" width="7.75" style="15" customWidth="1"/>
    <col min="9864" max="9864" width="9" style="15" customWidth="1"/>
    <col min="9865" max="9865" width="7.75" style="15" customWidth="1"/>
    <col min="9866" max="9866" width="8" style="15" customWidth="1"/>
    <col min="9867" max="9867" width="7.75" style="15" customWidth="1"/>
    <col min="9868" max="9868" width="8.625" style="15" customWidth="1"/>
    <col min="9869" max="9869" width="10.625" style="15" customWidth="1"/>
    <col min="9870" max="9873" width="6.625" style="15" customWidth="1"/>
    <col min="9874" max="9874" width="8.875" style="15" customWidth="1"/>
    <col min="9875" max="9875" width="6.875" style="15" customWidth="1"/>
    <col min="9876" max="9876" width="8.625" style="15" customWidth="1"/>
    <col min="9877" max="9877" width="6.875" style="15" customWidth="1"/>
    <col min="9878" max="9878" width="6.75" style="15" customWidth="1"/>
    <col min="9879" max="9881" width="6.875" style="15" customWidth="1"/>
    <col min="9882" max="9977" width="9" style="15" hidden="1" customWidth="1"/>
    <col min="9978" max="9984" width="9" style="15" hidden="1"/>
    <col min="9985" max="9985" width="10.625" style="15" customWidth="1"/>
    <col min="9986" max="9989" width="9.875" style="15" customWidth="1"/>
    <col min="9990" max="9993" width="8.25" style="15" customWidth="1"/>
    <col min="9994" max="9995" width="8.625" style="15" customWidth="1"/>
    <col min="9996" max="10006" width="8.75" style="15" customWidth="1"/>
    <col min="10007" max="10007" width="8.625" style="15" customWidth="1"/>
    <col min="10008" max="10008" width="10.625" style="15" customWidth="1"/>
    <col min="10009" max="10012" width="9.875" style="15" customWidth="1"/>
    <col min="10013" max="10016" width="8.25" style="15" customWidth="1"/>
    <col min="10017" max="10018" width="8.625" style="15" customWidth="1"/>
    <col min="10019" max="10029" width="8.75" style="15" customWidth="1"/>
    <col min="10030" max="10030" width="8.625" style="15" customWidth="1"/>
    <col min="10031" max="10031" width="10.625" style="15" customWidth="1"/>
    <col min="10032" max="10035" width="9.875" style="15" customWidth="1"/>
    <col min="10036" max="10039" width="8.25" style="15" customWidth="1"/>
    <col min="10040" max="10041" width="8.625" style="15" customWidth="1"/>
    <col min="10042" max="10052" width="8.75" style="15" customWidth="1"/>
    <col min="10053" max="10053" width="8.625" style="15" customWidth="1"/>
    <col min="10054" max="10054" width="10.625" style="15" customWidth="1"/>
    <col min="10055" max="10058" width="9.875" style="15" customWidth="1"/>
    <col min="10059" max="10062" width="8.25" style="15" customWidth="1"/>
    <col min="10063" max="10064" width="8.625" style="15" customWidth="1"/>
    <col min="10065" max="10075" width="8.75" style="15" customWidth="1"/>
    <col min="10076" max="10076" width="8.625" style="15" customWidth="1"/>
    <col min="10077" max="10077" width="10.625" style="15" customWidth="1"/>
    <col min="10078" max="10081" width="9.875" style="15" customWidth="1"/>
    <col min="10082" max="10085" width="8.25" style="15" customWidth="1"/>
    <col min="10086" max="10087" width="8.625" style="15" customWidth="1"/>
    <col min="10088" max="10098" width="8.75" style="15" customWidth="1"/>
    <col min="10099" max="10099" width="8.625" style="15" customWidth="1"/>
    <col min="10100" max="10100" width="10.625" style="15" customWidth="1"/>
    <col min="10101" max="10101" width="8.875" style="15" customWidth="1"/>
    <col min="10102" max="10110" width="8.25" style="15" customWidth="1"/>
    <col min="10111" max="10111" width="8.625" style="15" customWidth="1"/>
    <col min="10112" max="10119" width="7.75" style="15" customWidth="1"/>
    <col min="10120" max="10120" width="9" style="15" customWidth="1"/>
    <col min="10121" max="10121" width="7.75" style="15" customWidth="1"/>
    <col min="10122" max="10122" width="8" style="15" customWidth="1"/>
    <col min="10123" max="10123" width="7.75" style="15" customWidth="1"/>
    <col min="10124" max="10124" width="8.625" style="15" customWidth="1"/>
    <col min="10125" max="10125" width="10.625" style="15" customWidth="1"/>
    <col min="10126" max="10129" width="6.625" style="15" customWidth="1"/>
    <col min="10130" max="10130" width="8.875" style="15" customWidth="1"/>
    <col min="10131" max="10131" width="6.875" style="15" customWidth="1"/>
    <col min="10132" max="10132" width="8.625" style="15" customWidth="1"/>
    <col min="10133" max="10133" width="6.875" style="15" customWidth="1"/>
    <col min="10134" max="10134" width="6.75" style="15" customWidth="1"/>
    <col min="10135" max="10137" width="6.875" style="15" customWidth="1"/>
    <col min="10138" max="10233" width="9" style="15" hidden="1" customWidth="1"/>
    <col min="10234" max="10240" width="9" style="15" hidden="1"/>
    <col min="10241" max="10241" width="10.625" style="15" customWidth="1"/>
    <col min="10242" max="10245" width="9.875" style="15" customWidth="1"/>
    <col min="10246" max="10249" width="8.25" style="15" customWidth="1"/>
    <col min="10250" max="10251" width="8.625" style="15" customWidth="1"/>
    <col min="10252" max="10262" width="8.75" style="15" customWidth="1"/>
    <col min="10263" max="10263" width="8.625" style="15" customWidth="1"/>
    <col min="10264" max="10264" width="10.625" style="15" customWidth="1"/>
    <col min="10265" max="10268" width="9.875" style="15" customWidth="1"/>
    <col min="10269" max="10272" width="8.25" style="15" customWidth="1"/>
    <col min="10273" max="10274" width="8.625" style="15" customWidth="1"/>
    <col min="10275" max="10285" width="8.75" style="15" customWidth="1"/>
    <col min="10286" max="10286" width="8.625" style="15" customWidth="1"/>
    <col min="10287" max="10287" width="10.625" style="15" customWidth="1"/>
    <col min="10288" max="10291" width="9.875" style="15" customWidth="1"/>
    <col min="10292" max="10295" width="8.25" style="15" customWidth="1"/>
    <col min="10296" max="10297" width="8.625" style="15" customWidth="1"/>
    <col min="10298" max="10308" width="8.75" style="15" customWidth="1"/>
    <col min="10309" max="10309" width="8.625" style="15" customWidth="1"/>
    <col min="10310" max="10310" width="10.625" style="15" customWidth="1"/>
    <col min="10311" max="10314" width="9.875" style="15" customWidth="1"/>
    <col min="10315" max="10318" width="8.25" style="15" customWidth="1"/>
    <col min="10319" max="10320" width="8.625" style="15" customWidth="1"/>
    <col min="10321" max="10331" width="8.75" style="15" customWidth="1"/>
    <col min="10332" max="10332" width="8.625" style="15" customWidth="1"/>
    <col min="10333" max="10333" width="10.625" style="15" customWidth="1"/>
    <col min="10334" max="10337" width="9.875" style="15" customWidth="1"/>
    <col min="10338" max="10341" width="8.25" style="15" customWidth="1"/>
    <col min="10342" max="10343" width="8.625" style="15" customWidth="1"/>
    <col min="10344" max="10354" width="8.75" style="15" customWidth="1"/>
    <col min="10355" max="10355" width="8.625" style="15" customWidth="1"/>
    <col min="10356" max="10356" width="10.625" style="15" customWidth="1"/>
    <col min="10357" max="10357" width="8.875" style="15" customWidth="1"/>
    <col min="10358" max="10366" width="8.25" style="15" customWidth="1"/>
    <col min="10367" max="10367" width="8.625" style="15" customWidth="1"/>
    <col min="10368" max="10375" width="7.75" style="15" customWidth="1"/>
    <col min="10376" max="10376" width="9" style="15" customWidth="1"/>
    <col min="10377" max="10377" width="7.75" style="15" customWidth="1"/>
    <col min="10378" max="10378" width="8" style="15" customWidth="1"/>
    <col min="10379" max="10379" width="7.75" style="15" customWidth="1"/>
    <col min="10380" max="10380" width="8.625" style="15" customWidth="1"/>
    <col min="10381" max="10381" width="10.625" style="15" customWidth="1"/>
    <col min="10382" max="10385" width="6.625" style="15" customWidth="1"/>
    <col min="10386" max="10386" width="8.875" style="15" customWidth="1"/>
    <col min="10387" max="10387" width="6.875" style="15" customWidth="1"/>
    <col min="10388" max="10388" width="8.625" style="15" customWidth="1"/>
    <col min="10389" max="10389" width="6.875" style="15" customWidth="1"/>
    <col min="10390" max="10390" width="6.75" style="15" customWidth="1"/>
    <col min="10391" max="10393" width="6.875" style="15" customWidth="1"/>
    <col min="10394" max="10489" width="9" style="15" hidden="1" customWidth="1"/>
    <col min="10490" max="10496" width="9" style="15" hidden="1"/>
    <col min="10497" max="10497" width="10.625" style="15" customWidth="1"/>
    <col min="10498" max="10501" width="9.875" style="15" customWidth="1"/>
    <col min="10502" max="10505" width="8.25" style="15" customWidth="1"/>
    <col min="10506" max="10507" width="8.625" style="15" customWidth="1"/>
    <col min="10508" max="10518" width="8.75" style="15" customWidth="1"/>
    <col min="10519" max="10519" width="8.625" style="15" customWidth="1"/>
    <col min="10520" max="10520" width="10.625" style="15" customWidth="1"/>
    <col min="10521" max="10524" width="9.875" style="15" customWidth="1"/>
    <col min="10525" max="10528" width="8.25" style="15" customWidth="1"/>
    <col min="10529" max="10530" width="8.625" style="15" customWidth="1"/>
    <col min="10531" max="10541" width="8.75" style="15" customWidth="1"/>
    <col min="10542" max="10542" width="8.625" style="15" customWidth="1"/>
    <col min="10543" max="10543" width="10.625" style="15" customWidth="1"/>
    <col min="10544" max="10547" width="9.875" style="15" customWidth="1"/>
    <col min="10548" max="10551" width="8.25" style="15" customWidth="1"/>
    <col min="10552" max="10553" width="8.625" style="15" customWidth="1"/>
    <col min="10554" max="10564" width="8.75" style="15" customWidth="1"/>
    <col min="10565" max="10565" width="8.625" style="15" customWidth="1"/>
    <col min="10566" max="10566" width="10.625" style="15" customWidth="1"/>
    <col min="10567" max="10570" width="9.875" style="15" customWidth="1"/>
    <col min="10571" max="10574" width="8.25" style="15" customWidth="1"/>
    <col min="10575" max="10576" width="8.625" style="15" customWidth="1"/>
    <col min="10577" max="10587" width="8.75" style="15" customWidth="1"/>
    <col min="10588" max="10588" width="8.625" style="15" customWidth="1"/>
    <col min="10589" max="10589" width="10.625" style="15" customWidth="1"/>
    <col min="10590" max="10593" width="9.875" style="15" customWidth="1"/>
    <col min="10594" max="10597" width="8.25" style="15" customWidth="1"/>
    <col min="10598" max="10599" width="8.625" style="15" customWidth="1"/>
    <col min="10600" max="10610" width="8.75" style="15" customWidth="1"/>
    <col min="10611" max="10611" width="8.625" style="15" customWidth="1"/>
    <col min="10612" max="10612" width="10.625" style="15" customWidth="1"/>
    <col min="10613" max="10613" width="8.875" style="15" customWidth="1"/>
    <col min="10614" max="10622" width="8.25" style="15" customWidth="1"/>
    <col min="10623" max="10623" width="8.625" style="15" customWidth="1"/>
    <col min="10624" max="10631" width="7.75" style="15" customWidth="1"/>
    <col min="10632" max="10632" width="9" style="15" customWidth="1"/>
    <col min="10633" max="10633" width="7.75" style="15" customWidth="1"/>
    <col min="10634" max="10634" width="8" style="15" customWidth="1"/>
    <col min="10635" max="10635" width="7.75" style="15" customWidth="1"/>
    <col min="10636" max="10636" width="8.625" style="15" customWidth="1"/>
    <col min="10637" max="10637" width="10.625" style="15" customWidth="1"/>
    <col min="10638" max="10641" width="6.625" style="15" customWidth="1"/>
    <col min="10642" max="10642" width="8.875" style="15" customWidth="1"/>
    <col min="10643" max="10643" width="6.875" style="15" customWidth="1"/>
    <col min="10644" max="10644" width="8.625" style="15" customWidth="1"/>
    <col min="10645" max="10645" width="6.875" style="15" customWidth="1"/>
    <col min="10646" max="10646" width="6.75" style="15" customWidth="1"/>
    <col min="10647" max="10649" width="6.875" style="15" customWidth="1"/>
    <col min="10650" max="10745" width="9" style="15" hidden="1" customWidth="1"/>
    <col min="10746" max="10752" width="9" style="15" hidden="1"/>
    <col min="10753" max="10753" width="10.625" style="15" customWidth="1"/>
    <col min="10754" max="10757" width="9.875" style="15" customWidth="1"/>
    <col min="10758" max="10761" width="8.25" style="15" customWidth="1"/>
    <col min="10762" max="10763" width="8.625" style="15" customWidth="1"/>
    <col min="10764" max="10774" width="8.75" style="15" customWidth="1"/>
    <col min="10775" max="10775" width="8.625" style="15" customWidth="1"/>
    <col min="10776" max="10776" width="10.625" style="15" customWidth="1"/>
    <col min="10777" max="10780" width="9.875" style="15" customWidth="1"/>
    <col min="10781" max="10784" width="8.25" style="15" customWidth="1"/>
    <col min="10785" max="10786" width="8.625" style="15" customWidth="1"/>
    <col min="10787" max="10797" width="8.75" style="15" customWidth="1"/>
    <col min="10798" max="10798" width="8.625" style="15" customWidth="1"/>
    <col min="10799" max="10799" width="10.625" style="15" customWidth="1"/>
    <col min="10800" max="10803" width="9.875" style="15" customWidth="1"/>
    <col min="10804" max="10807" width="8.25" style="15" customWidth="1"/>
    <col min="10808" max="10809" width="8.625" style="15" customWidth="1"/>
    <col min="10810" max="10820" width="8.75" style="15" customWidth="1"/>
    <col min="10821" max="10821" width="8.625" style="15" customWidth="1"/>
    <col min="10822" max="10822" width="10.625" style="15" customWidth="1"/>
    <col min="10823" max="10826" width="9.875" style="15" customWidth="1"/>
    <col min="10827" max="10830" width="8.25" style="15" customWidth="1"/>
    <col min="10831" max="10832" width="8.625" style="15" customWidth="1"/>
    <col min="10833" max="10843" width="8.75" style="15" customWidth="1"/>
    <col min="10844" max="10844" width="8.625" style="15" customWidth="1"/>
    <col min="10845" max="10845" width="10.625" style="15" customWidth="1"/>
    <col min="10846" max="10849" width="9.875" style="15" customWidth="1"/>
    <col min="10850" max="10853" width="8.25" style="15" customWidth="1"/>
    <col min="10854" max="10855" width="8.625" style="15" customWidth="1"/>
    <col min="10856" max="10866" width="8.75" style="15" customWidth="1"/>
    <col min="10867" max="10867" width="8.625" style="15" customWidth="1"/>
    <col min="10868" max="10868" width="10.625" style="15" customWidth="1"/>
    <col min="10869" max="10869" width="8.875" style="15" customWidth="1"/>
    <col min="10870" max="10878" width="8.25" style="15" customWidth="1"/>
    <col min="10879" max="10879" width="8.625" style="15" customWidth="1"/>
    <col min="10880" max="10887" width="7.75" style="15" customWidth="1"/>
    <col min="10888" max="10888" width="9" style="15" customWidth="1"/>
    <col min="10889" max="10889" width="7.75" style="15" customWidth="1"/>
    <col min="10890" max="10890" width="8" style="15" customWidth="1"/>
    <col min="10891" max="10891" width="7.75" style="15" customWidth="1"/>
    <col min="10892" max="10892" width="8.625" style="15" customWidth="1"/>
    <col min="10893" max="10893" width="10.625" style="15" customWidth="1"/>
    <col min="10894" max="10897" width="6.625" style="15" customWidth="1"/>
    <col min="10898" max="10898" width="8.875" style="15" customWidth="1"/>
    <col min="10899" max="10899" width="6.875" style="15" customWidth="1"/>
    <col min="10900" max="10900" width="8.625" style="15" customWidth="1"/>
    <col min="10901" max="10901" width="6.875" style="15" customWidth="1"/>
    <col min="10902" max="10902" width="6.75" style="15" customWidth="1"/>
    <col min="10903" max="10905" width="6.875" style="15" customWidth="1"/>
    <col min="10906" max="11001" width="9" style="15" hidden="1" customWidth="1"/>
    <col min="11002" max="11008" width="9" style="15" hidden="1"/>
    <col min="11009" max="11009" width="10.625" style="15" customWidth="1"/>
    <col min="11010" max="11013" width="9.875" style="15" customWidth="1"/>
    <col min="11014" max="11017" width="8.25" style="15" customWidth="1"/>
    <col min="11018" max="11019" width="8.625" style="15" customWidth="1"/>
    <col min="11020" max="11030" width="8.75" style="15" customWidth="1"/>
    <col min="11031" max="11031" width="8.625" style="15" customWidth="1"/>
    <col min="11032" max="11032" width="10.625" style="15" customWidth="1"/>
    <col min="11033" max="11036" width="9.875" style="15" customWidth="1"/>
    <col min="11037" max="11040" width="8.25" style="15" customWidth="1"/>
    <col min="11041" max="11042" width="8.625" style="15" customWidth="1"/>
    <col min="11043" max="11053" width="8.75" style="15" customWidth="1"/>
    <col min="11054" max="11054" width="8.625" style="15" customWidth="1"/>
    <col min="11055" max="11055" width="10.625" style="15" customWidth="1"/>
    <col min="11056" max="11059" width="9.875" style="15" customWidth="1"/>
    <col min="11060" max="11063" width="8.25" style="15" customWidth="1"/>
    <col min="11064" max="11065" width="8.625" style="15" customWidth="1"/>
    <col min="11066" max="11076" width="8.75" style="15" customWidth="1"/>
    <col min="11077" max="11077" width="8.625" style="15" customWidth="1"/>
    <col min="11078" max="11078" width="10.625" style="15" customWidth="1"/>
    <col min="11079" max="11082" width="9.875" style="15" customWidth="1"/>
    <col min="11083" max="11086" width="8.25" style="15" customWidth="1"/>
    <col min="11087" max="11088" width="8.625" style="15" customWidth="1"/>
    <col min="11089" max="11099" width="8.75" style="15" customWidth="1"/>
    <col min="11100" max="11100" width="8.625" style="15" customWidth="1"/>
    <col min="11101" max="11101" width="10.625" style="15" customWidth="1"/>
    <col min="11102" max="11105" width="9.875" style="15" customWidth="1"/>
    <col min="11106" max="11109" width="8.25" style="15" customWidth="1"/>
    <col min="11110" max="11111" width="8.625" style="15" customWidth="1"/>
    <col min="11112" max="11122" width="8.75" style="15" customWidth="1"/>
    <col min="11123" max="11123" width="8.625" style="15" customWidth="1"/>
    <col min="11124" max="11124" width="10.625" style="15" customWidth="1"/>
    <col min="11125" max="11125" width="8.875" style="15" customWidth="1"/>
    <col min="11126" max="11134" width="8.25" style="15" customWidth="1"/>
    <col min="11135" max="11135" width="8.625" style="15" customWidth="1"/>
    <col min="11136" max="11143" width="7.75" style="15" customWidth="1"/>
    <col min="11144" max="11144" width="9" style="15" customWidth="1"/>
    <col min="11145" max="11145" width="7.75" style="15" customWidth="1"/>
    <col min="11146" max="11146" width="8" style="15" customWidth="1"/>
    <col min="11147" max="11147" width="7.75" style="15" customWidth="1"/>
    <col min="11148" max="11148" width="8.625" style="15" customWidth="1"/>
    <col min="11149" max="11149" width="10.625" style="15" customWidth="1"/>
    <col min="11150" max="11153" width="6.625" style="15" customWidth="1"/>
    <col min="11154" max="11154" width="8.875" style="15" customWidth="1"/>
    <col min="11155" max="11155" width="6.875" style="15" customWidth="1"/>
    <col min="11156" max="11156" width="8.625" style="15" customWidth="1"/>
    <col min="11157" max="11157" width="6.875" style="15" customWidth="1"/>
    <col min="11158" max="11158" width="6.75" style="15" customWidth="1"/>
    <col min="11159" max="11161" width="6.875" style="15" customWidth="1"/>
    <col min="11162" max="11257" width="9" style="15" hidden="1" customWidth="1"/>
    <col min="11258" max="11264" width="9" style="15" hidden="1"/>
    <col min="11265" max="11265" width="10.625" style="15" customWidth="1"/>
    <col min="11266" max="11269" width="9.875" style="15" customWidth="1"/>
    <col min="11270" max="11273" width="8.25" style="15" customWidth="1"/>
    <col min="11274" max="11275" width="8.625" style="15" customWidth="1"/>
    <col min="11276" max="11286" width="8.75" style="15" customWidth="1"/>
    <col min="11287" max="11287" width="8.625" style="15" customWidth="1"/>
    <col min="11288" max="11288" width="10.625" style="15" customWidth="1"/>
    <col min="11289" max="11292" width="9.875" style="15" customWidth="1"/>
    <col min="11293" max="11296" width="8.25" style="15" customWidth="1"/>
    <col min="11297" max="11298" width="8.625" style="15" customWidth="1"/>
    <col min="11299" max="11309" width="8.75" style="15" customWidth="1"/>
    <col min="11310" max="11310" width="8.625" style="15" customWidth="1"/>
    <col min="11311" max="11311" width="10.625" style="15" customWidth="1"/>
    <col min="11312" max="11315" width="9.875" style="15" customWidth="1"/>
    <col min="11316" max="11319" width="8.25" style="15" customWidth="1"/>
    <col min="11320" max="11321" width="8.625" style="15" customWidth="1"/>
    <col min="11322" max="11332" width="8.75" style="15" customWidth="1"/>
    <col min="11333" max="11333" width="8.625" style="15" customWidth="1"/>
    <col min="11334" max="11334" width="10.625" style="15" customWidth="1"/>
    <col min="11335" max="11338" width="9.875" style="15" customWidth="1"/>
    <col min="11339" max="11342" width="8.25" style="15" customWidth="1"/>
    <col min="11343" max="11344" width="8.625" style="15" customWidth="1"/>
    <col min="11345" max="11355" width="8.75" style="15" customWidth="1"/>
    <col min="11356" max="11356" width="8.625" style="15" customWidth="1"/>
    <col min="11357" max="11357" width="10.625" style="15" customWidth="1"/>
    <col min="11358" max="11361" width="9.875" style="15" customWidth="1"/>
    <col min="11362" max="11365" width="8.25" style="15" customWidth="1"/>
    <col min="11366" max="11367" width="8.625" style="15" customWidth="1"/>
    <col min="11368" max="11378" width="8.75" style="15" customWidth="1"/>
    <col min="11379" max="11379" width="8.625" style="15" customWidth="1"/>
    <col min="11380" max="11380" width="10.625" style="15" customWidth="1"/>
    <col min="11381" max="11381" width="8.875" style="15" customWidth="1"/>
    <col min="11382" max="11390" width="8.25" style="15" customWidth="1"/>
    <col min="11391" max="11391" width="8.625" style="15" customWidth="1"/>
    <col min="11392" max="11399" width="7.75" style="15" customWidth="1"/>
    <col min="11400" max="11400" width="9" style="15" customWidth="1"/>
    <col min="11401" max="11401" width="7.75" style="15" customWidth="1"/>
    <col min="11402" max="11402" width="8" style="15" customWidth="1"/>
    <col min="11403" max="11403" width="7.75" style="15" customWidth="1"/>
    <col min="11404" max="11404" width="8.625" style="15" customWidth="1"/>
    <col min="11405" max="11405" width="10.625" style="15" customWidth="1"/>
    <col min="11406" max="11409" width="6.625" style="15" customWidth="1"/>
    <col min="11410" max="11410" width="8.875" style="15" customWidth="1"/>
    <col min="11411" max="11411" width="6.875" style="15" customWidth="1"/>
    <col min="11412" max="11412" width="8.625" style="15" customWidth="1"/>
    <col min="11413" max="11413" width="6.875" style="15" customWidth="1"/>
    <col min="11414" max="11414" width="6.75" style="15" customWidth="1"/>
    <col min="11415" max="11417" width="6.875" style="15" customWidth="1"/>
    <col min="11418" max="11513" width="9" style="15" hidden="1" customWidth="1"/>
    <col min="11514" max="11520" width="9" style="15" hidden="1"/>
    <col min="11521" max="11521" width="10.625" style="15" customWidth="1"/>
    <col min="11522" max="11525" width="9.875" style="15" customWidth="1"/>
    <col min="11526" max="11529" width="8.25" style="15" customWidth="1"/>
    <col min="11530" max="11531" width="8.625" style="15" customWidth="1"/>
    <col min="11532" max="11542" width="8.75" style="15" customWidth="1"/>
    <col min="11543" max="11543" width="8.625" style="15" customWidth="1"/>
    <col min="11544" max="11544" width="10.625" style="15" customWidth="1"/>
    <col min="11545" max="11548" width="9.875" style="15" customWidth="1"/>
    <col min="11549" max="11552" width="8.25" style="15" customWidth="1"/>
    <col min="11553" max="11554" width="8.625" style="15" customWidth="1"/>
    <col min="11555" max="11565" width="8.75" style="15" customWidth="1"/>
    <col min="11566" max="11566" width="8.625" style="15" customWidth="1"/>
    <col min="11567" max="11567" width="10.625" style="15" customWidth="1"/>
    <col min="11568" max="11571" width="9.875" style="15" customWidth="1"/>
    <col min="11572" max="11575" width="8.25" style="15" customWidth="1"/>
    <col min="11576" max="11577" width="8.625" style="15" customWidth="1"/>
    <col min="11578" max="11588" width="8.75" style="15" customWidth="1"/>
    <col min="11589" max="11589" width="8.625" style="15" customWidth="1"/>
    <col min="11590" max="11590" width="10.625" style="15" customWidth="1"/>
    <col min="11591" max="11594" width="9.875" style="15" customWidth="1"/>
    <col min="11595" max="11598" width="8.25" style="15" customWidth="1"/>
    <col min="11599" max="11600" width="8.625" style="15" customWidth="1"/>
    <col min="11601" max="11611" width="8.75" style="15" customWidth="1"/>
    <col min="11612" max="11612" width="8.625" style="15" customWidth="1"/>
    <col min="11613" max="11613" width="10.625" style="15" customWidth="1"/>
    <col min="11614" max="11617" width="9.875" style="15" customWidth="1"/>
    <col min="11618" max="11621" width="8.25" style="15" customWidth="1"/>
    <col min="11622" max="11623" width="8.625" style="15" customWidth="1"/>
    <col min="11624" max="11634" width="8.75" style="15" customWidth="1"/>
    <col min="11635" max="11635" width="8.625" style="15" customWidth="1"/>
    <col min="11636" max="11636" width="10.625" style="15" customWidth="1"/>
    <col min="11637" max="11637" width="8.875" style="15" customWidth="1"/>
    <col min="11638" max="11646" width="8.25" style="15" customWidth="1"/>
    <col min="11647" max="11647" width="8.625" style="15" customWidth="1"/>
    <col min="11648" max="11655" width="7.75" style="15" customWidth="1"/>
    <col min="11656" max="11656" width="9" style="15" customWidth="1"/>
    <col min="11657" max="11657" width="7.75" style="15" customWidth="1"/>
    <col min="11658" max="11658" width="8" style="15" customWidth="1"/>
    <col min="11659" max="11659" width="7.75" style="15" customWidth="1"/>
    <col min="11660" max="11660" width="8.625" style="15" customWidth="1"/>
    <col min="11661" max="11661" width="10.625" style="15" customWidth="1"/>
    <col min="11662" max="11665" width="6.625" style="15" customWidth="1"/>
    <col min="11666" max="11666" width="8.875" style="15" customWidth="1"/>
    <col min="11667" max="11667" width="6.875" style="15" customWidth="1"/>
    <col min="11668" max="11668" width="8.625" style="15" customWidth="1"/>
    <col min="11669" max="11669" width="6.875" style="15" customWidth="1"/>
    <col min="11670" max="11670" width="6.75" style="15" customWidth="1"/>
    <col min="11671" max="11673" width="6.875" style="15" customWidth="1"/>
    <col min="11674" max="11769" width="9" style="15" hidden="1" customWidth="1"/>
    <col min="11770" max="11776" width="9" style="15" hidden="1"/>
    <col min="11777" max="11777" width="10.625" style="15" customWidth="1"/>
    <col min="11778" max="11781" width="9.875" style="15" customWidth="1"/>
    <col min="11782" max="11785" width="8.25" style="15" customWidth="1"/>
    <col min="11786" max="11787" width="8.625" style="15" customWidth="1"/>
    <col min="11788" max="11798" width="8.75" style="15" customWidth="1"/>
    <col min="11799" max="11799" width="8.625" style="15" customWidth="1"/>
    <col min="11800" max="11800" width="10.625" style="15" customWidth="1"/>
    <col min="11801" max="11804" width="9.875" style="15" customWidth="1"/>
    <col min="11805" max="11808" width="8.25" style="15" customWidth="1"/>
    <col min="11809" max="11810" width="8.625" style="15" customWidth="1"/>
    <col min="11811" max="11821" width="8.75" style="15" customWidth="1"/>
    <col min="11822" max="11822" width="8.625" style="15" customWidth="1"/>
    <col min="11823" max="11823" width="10.625" style="15" customWidth="1"/>
    <col min="11824" max="11827" width="9.875" style="15" customWidth="1"/>
    <col min="11828" max="11831" width="8.25" style="15" customWidth="1"/>
    <col min="11832" max="11833" width="8.625" style="15" customWidth="1"/>
    <col min="11834" max="11844" width="8.75" style="15" customWidth="1"/>
    <col min="11845" max="11845" width="8.625" style="15" customWidth="1"/>
    <col min="11846" max="11846" width="10.625" style="15" customWidth="1"/>
    <col min="11847" max="11850" width="9.875" style="15" customWidth="1"/>
    <col min="11851" max="11854" width="8.25" style="15" customWidth="1"/>
    <col min="11855" max="11856" width="8.625" style="15" customWidth="1"/>
    <col min="11857" max="11867" width="8.75" style="15" customWidth="1"/>
    <col min="11868" max="11868" width="8.625" style="15" customWidth="1"/>
    <col min="11869" max="11869" width="10.625" style="15" customWidth="1"/>
    <col min="11870" max="11873" width="9.875" style="15" customWidth="1"/>
    <col min="11874" max="11877" width="8.25" style="15" customWidth="1"/>
    <col min="11878" max="11879" width="8.625" style="15" customWidth="1"/>
    <col min="11880" max="11890" width="8.75" style="15" customWidth="1"/>
    <col min="11891" max="11891" width="8.625" style="15" customWidth="1"/>
    <col min="11892" max="11892" width="10.625" style="15" customWidth="1"/>
    <col min="11893" max="11893" width="8.875" style="15" customWidth="1"/>
    <col min="11894" max="11902" width="8.25" style="15" customWidth="1"/>
    <col min="11903" max="11903" width="8.625" style="15" customWidth="1"/>
    <col min="11904" max="11911" width="7.75" style="15" customWidth="1"/>
    <col min="11912" max="11912" width="9" style="15" customWidth="1"/>
    <col min="11913" max="11913" width="7.75" style="15" customWidth="1"/>
    <col min="11914" max="11914" width="8" style="15" customWidth="1"/>
    <col min="11915" max="11915" width="7.75" style="15" customWidth="1"/>
    <col min="11916" max="11916" width="8.625" style="15" customWidth="1"/>
    <col min="11917" max="11917" width="10.625" style="15" customWidth="1"/>
    <col min="11918" max="11921" width="6.625" style="15" customWidth="1"/>
    <col min="11922" max="11922" width="8.875" style="15" customWidth="1"/>
    <col min="11923" max="11923" width="6.875" style="15" customWidth="1"/>
    <col min="11924" max="11924" width="8.625" style="15" customWidth="1"/>
    <col min="11925" max="11925" width="6.875" style="15" customWidth="1"/>
    <col min="11926" max="11926" width="6.75" style="15" customWidth="1"/>
    <col min="11927" max="11929" width="6.875" style="15" customWidth="1"/>
    <col min="11930" max="12025" width="9" style="15" hidden="1" customWidth="1"/>
    <col min="12026" max="12032" width="9" style="15" hidden="1"/>
    <col min="12033" max="12033" width="10.625" style="15" customWidth="1"/>
    <col min="12034" max="12037" width="9.875" style="15" customWidth="1"/>
    <col min="12038" max="12041" width="8.25" style="15" customWidth="1"/>
    <col min="12042" max="12043" width="8.625" style="15" customWidth="1"/>
    <col min="12044" max="12054" width="8.75" style="15" customWidth="1"/>
    <col min="12055" max="12055" width="8.625" style="15" customWidth="1"/>
    <col min="12056" max="12056" width="10.625" style="15" customWidth="1"/>
    <col min="12057" max="12060" width="9.875" style="15" customWidth="1"/>
    <col min="12061" max="12064" width="8.25" style="15" customWidth="1"/>
    <col min="12065" max="12066" width="8.625" style="15" customWidth="1"/>
    <col min="12067" max="12077" width="8.75" style="15" customWidth="1"/>
    <col min="12078" max="12078" width="8.625" style="15" customWidth="1"/>
    <col min="12079" max="12079" width="10.625" style="15" customWidth="1"/>
    <col min="12080" max="12083" width="9.875" style="15" customWidth="1"/>
    <col min="12084" max="12087" width="8.25" style="15" customWidth="1"/>
    <col min="12088" max="12089" width="8.625" style="15" customWidth="1"/>
    <col min="12090" max="12100" width="8.75" style="15" customWidth="1"/>
    <col min="12101" max="12101" width="8.625" style="15" customWidth="1"/>
    <col min="12102" max="12102" width="10.625" style="15" customWidth="1"/>
    <col min="12103" max="12106" width="9.875" style="15" customWidth="1"/>
    <col min="12107" max="12110" width="8.25" style="15" customWidth="1"/>
    <col min="12111" max="12112" width="8.625" style="15" customWidth="1"/>
    <col min="12113" max="12123" width="8.75" style="15" customWidth="1"/>
    <col min="12124" max="12124" width="8.625" style="15" customWidth="1"/>
    <col min="12125" max="12125" width="10.625" style="15" customWidth="1"/>
    <col min="12126" max="12129" width="9.875" style="15" customWidth="1"/>
    <col min="12130" max="12133" width="8.25" style="15" customWidth="1"/>
    <col min="12134" max="12135" width="8.625" style="15" customWidth="1"/>
    <col min="12136" max="12146" width="8.75" style="15" customWidth="1"/>
    <col min="12147" max="12147" width="8.625" style="15" customWidth="1"/>
    <col min="12148" max="12148" width="10.625" style="15" customWidth="1"/>
    <col min="12149" max="12149" width="8.875" style="15" customWidth="1"/>
    <col min="12150" max="12158" width="8.25" style="15" customWidth="1"/>
    <col min="12159" max="12159" width="8.625" style="15" customWidth="1"/>
    <col min="12160" max="12167" width="7.75" style="15" customWidth="1"/>
    <col min="12168" max="12168" width="9" style="15" customWidth="1"/>
    <col min="12169" max="12169" width="7.75" style="15" customWidth="1"/>
    <col min="12170" max="12170" width="8" style="15" customWidth="1"/>
    <col min="12171" max="12171" width="7.75" style="15" customWidth="1"/>
    <col min="12172" max="12172" width="8.625" style="15" customWidth="1"/>
    <col min="12173" max="12173" width="10.625" style="15" customWidth="1"/>
    <col min="12174" max="12177" width="6.625" style="15" customWidth="1"/>
    <col min="12178" max="12178" width="8.875" style="15" customWidth="1"/>
    <col min="12179" max="12179" width="6.875" style="15" customWidth="1"/>
    <col min="12180" max="12180" width="8.625" style="15" customWidth="1"/>
    <col min="12181" max="12181" width="6.875" style="15" customWidth="1"/>
    <col min="12182" max="12182" width="6.75" style="15" customWidth="1"/>
    <col min="12183" max="12185" width="6.875" style="15" customWidth="1"/>
    <col min="12186" max="12281" width="9" style="15" hidden="1" customWidth="1"/>
    <col min="12282" max="12288" width="9" style="15" hidden="1"/>
    <col min="12289" max="12289" width="10.625" style="15" customWidth="1"/>
    <col min="12290" max="12293" width="9.875" style="15" customWidth="1"/>
    <col min="12294" max="12297" width="8.25" style="15" customWidth="1"/>
    <col min="12298" max="12299" width="8.625" style="15" customWidth="1"/>
    <col min="12300" max="12310" width="8.75" style="15" customWidth="1"/>
    <col min="12311" max="12311" width="8.625" style="15" customWidth="1"/>
    <col min="12312" max="12312" width="10.625" style="15" customWidth="1"/>
    <col min="12313" max="12316" width="9.875" style="15" customWidth="1"/>
    <col min="12317" max="12320" width="8.25" style="15" customWidth="1"/>
    <col min="12321" max="12322" width="8.625" style="15" customWidth="1"/>
    <col min="12323" max="12333" width="8.75" style="15" customWidth="1"/>
    <col min="12334" max="12334" width="8.625" style="15" customWidth="1"/>
    <col min="12335" max="12335" width="10.625" style="15" customWidth="1"/>
    <col min="12336" max="12339" width="9.875" style="15" customWidth="1"/>
    <col min="12340" max="12343" width="8.25" style="15" customWidth="1"/>
    <col min="12344" max="12345" width="8.625" style="15" customWidth="1"/>
    <col min="12346" max="12356" width="8.75" style="15" customWidth="1"/>
    <col min="12357" max="12357" width="8.625" style="15" customWidth="1"/>
    <col min="12358" max="12358" width="10.625" style="15" customWidth="1"/>
    <col min="12359" max="12362" width="9.875" style="15" customWidth="1"/>
    <col min="12363" max="12366" width="8.25" style="15" customWidth="1"/>
    <col min="12367" max="12368" width="8.625" style="15" customWidth="1"/>
    <col min="12369" max="12379" width="8.75" style="15" customWidth="1"/>
    <col min="12380" max="12380" width="8.625" style="15" customWidth="1"/>
    <col min="12381" max="12381" width="10.625" style="15" customWidth="1"/>
    <col min="12382" max="12385" width="9.875" style="15" customWidth="1"/>
    <col min="12386" max="12389" width="8.25" style="15" customWidth="1"/>
    <col min="12390" max="12391" width="8.625" style="15" customWidth="1"/>
    <col min="12392" max="12402" width="8.75" style="15" customWidth="1"/>
    <col min="12403" max="12403" width="8.625" style="15" customWidth="1"/>
    <col min="12404" max="12404" width="10.625" style="15" customWidth="1"/>
    <col min="12405" max="12405" width="8.875" style="15" customWidth="1"/>
    <col min="12406" max="12414" width="8.25" style="15" customWidth="1"/>
    <col min="12415" max="12415" width="8.625" style="15" customWidth="1"/>
    <col min="12416" max="12423" width="7.75" style="15" customWidth="1"/>
    <col min="12424" max="12424" width="9" style="15" customWidth="1"/>
    <col min="12425" max="12425" width="7.75" style="15" customWidth="1"/>
    <col min="12426" max="12426" width="8" style="15" customWidth="1"/>
    <col min="12427" max="12427" width="7.75" style="15" customWidth="1"/>
    <col min="12428" max="12428" width="8.625" style="15" customWidth="1"/>
    <col min="12429" max="12429" width="10.625" style="15" customWidth="1"/>
    <col min="12430" max="12433" width="6.625" style="15" customWidth="1"/>
    <col min="12434" max="12434" width="8.875" style="15" customWidth="1"/>
    <col min="12435" max="12435" width="6.875" style="15" customWidth="1"/>
    <col min="12436" max="12436" width="8.625" style="15" customWidth="1"/>
    <col min="12437" max="12437" width="6.875" style="15" customWidth="1"/>
    <col min="12438" max="12438" width="6.75" style="15" customWidth="1"/>
    <col min="12439" max="12441" width="6.875" style="15" customWidth="1"/>
    <col min="12442" max="12537" width="9" style="15" hidden="1" customWidth="1"/>
    <col min="12538" max="12544" width="9" style="15" hidden="1"/>
    <col min="12545" max="12545" width="10.625" style="15" customWidth="1"/>
    <col min="12546" max="12549" width="9.875" style="15" customWidth="1"/>
    <col min="12550" max="12553" width="8.25" style="15" customWidth="1"/>
    <col min="12554" max="12555" width="8.625" style="15" customWidth="1"/>
    <col min="12556" max="12566" width="8.75" style="15" customWidth="1"/>
    <col min="12567" max="12567" width="8.625" style="15" customWidth="1"/>
    <col min="12568" max="12568" width="10.625" style="15" customWidth="1"/>
    <col min="12569" max="12572" width="9.875" style="15" customWidth="1"/>
    <col min="12573" max="12576" width="8.25" style="15" customWidth="1"/>
    <col min="12577" max="12578" width="8.625" style="15" customWidth="1"/>
    <col min="12579" max="12589" width="8.75" style="15" customWidth="1"/>
    <col min="12590" max="12590" width="8.625" style="15" customWidth="1"/>
    <col min="12591" max="12591" width="10.625" style="15" customWidth="1"/>
    <col min="12592" max="12595" width="9.875" style="15" customWidth="1"/>
    <col min="12596" max="12599" width="8.25" style="15" customWidth="1"/>
    <col min="12600" max="12601" width="8.625" style="15" customWidth="1"/>
    <col min="12602" max="12612" width="8.75" style="15" customWidth="1"/>
    <col min="12613" max="12613" width="8.625" style="15" customWidth="1"/>
    <col min="12614" max="12614" width="10.625" style="15" customWidth="1"/>
    <col min="12615" max="12618" width="9.875" style="15" customWidth="1"/>
    <col min="12619" max="12622" width="8.25" style="15" customWidth="1"/>
    <col min="12623" max="12624" width="8.625" style="15" customWidth="1"/>
    <col min="12625" max="12635" width="8.75" style="15" customWidth="1"/>
    <col min="12636" max="12636" width="8.625" style="15" customWidth="1"/>
    <col min="12637" max="12637" width="10.625" style="15" customWidth="1"/>
    <col min="12638" max="12641" width="9.875" style="15" customWidth="1"/>
    <col min="12642" max="12645" width="8.25" style="15" customWidth="1"/>
    <col min="12646" max="12647" width="8.625" style="15" customWidth="1"/>
    <col min="12648" max="12658" width="8.75" style="15" customWidth="1"/>
    <col min="12659" max="12659" width="8.625" style="15" customWidth="1"/>
    <col min="12660" max="12660" width="10.625" style="15" customWidth="1"/>
    <col min="12661" max="12661" width="8.875" style="15" customWidth="1"/>
    <col min="12662" max="12670" width="8.25" style="15" customWidth="1"/>
    <col min="12671" max="12671" width="8.625" style="15" customWidth="1"/>
    <col min="12672" max="12679" width="7.75" style="15" customWidth="1"/>
    <col min="12680" max="12680" width="9" style="15" customWidth="1"/>
    <col min="12681" max="12681" width="7.75" style="15" customWidth="1"/>
    <col min="12682" max="12682" width="8" style="15" customWidth="1"/>
    <col min="12683" max="12683" width="7.75" style="15" customWidth="1"/>
    <col min="12684" max="12684" width="8.625" style="15" customWidth="1"/>
    <col min="12685" max="12685" width="10.625" style="15" customWidth="1"/>
    <col min="12686" max="12689" width="6.625" style="15" customWidth="1"/>
    <col min="12690" max="12690" width="8.875" style="15" customWidth="1"/>
    <col min="12691" max="12691" width="6.875" style="15" customWidth="1"/>
    <col min="12692" max="12692" width="8.625" style="15" customWidth="1"/>
    <col min="12693" max="12693" width="6.875" style="15" customWidth="1"/>
    <col min="12694" max="12694" width="6.75" style="15" customWidth="1"/>
    <col min="12695" max="12697" width="6.875" style="15" customWidth="1"/>
    <col min="12698" max="12793" width="9" style="15" hidden="1" customWidth="1"/>
    <col min="12794" max="12800" width="9" style="15" hidden="1"/>
    <col min="12801" max="12801" width="10.625" style="15" customWidth="1"/>
    <col min="12802" max="12805" width="9.875" style="15" customWidth="1"/>
    <col min="12806" max="12809" width="8.25" style="15" customWidth="1"/>
    <col min="12810" max="12811" width="8.625" style="15" customWidth="1"/>
    <col min="12812" max="12822" width="8.75" style="15" customWidth="1"/>
    <col min="12823" max="12823" width="8.625" style="15" customWidth="1"/>
    <col min="12824" max="12824" width="10.625" style="15" customWidth="1"/>
    <col min="12825" max="12828" width="9.875" style="15" customWidth="1"/>
    <col min="12829" max="12832" width="8.25" style="15" customWidth="1"/>
    <col min="12833" max="12834" width="8.625" style="15" customWidth="1"/>
    <col min="12835" max="12845" width="8.75" style="15" customWidth="1"/>
    <col min="12846" max="12846" width="8.625" style="15" customWidth="1"/>
    <col min="12847" max="12847" width="10.625" style="15" customWidth="1"/>
    <col min="12848" max="12851" width="9.875" style="15" customWidth="1"/>
    <col min="12852" max="12855" width="8.25" style="15" customWidth="1"/>
    <col min="12856" max="12857" width="8.625" style="15" customWidth="1"/>
    <col min="12858" max="12868" width="8.75" style="15" customWidth="1"/>
    <col min="12869" max="12869" width="8.625" style="15" customWidth="1"/>
    <col min="12870" max="12870" width="10.625" style="15" customWidth="1"/>
    <col min="12871" max="12874" width="9.875" style="15" customWidth="1"/>
    <col min="12875" max="12878" width="8.25" style="15" customWidth="1"/>
    <col min="12879" max="12880" width="8.625" style="15" customWidth="1"/>
    <col min="12881" max="12891" width="8.75" style="15" customWidth="1"/>
    <col min="12892" max="12892" width="8.625" style="15" customWidth="1"/>
    <col min="12893" max="12893" width="10.625" style="15" customWidth="1"/>
    <col min="12894" max="12897" width="9.875" style="15" customWidth="1"/>
    <col min="12898" max="12901" width="8.25" style="15" customWidth="1"/>
    <col min="12902" max="12903" width="8.625" style="15" customWidth="1"/>
    <col min="12904" max="12914" width="8.75" style="15" customWidth="1"/>
    <col min="12915" max="12915" width="8.625" style="15" customWidth="1"/>
    <col min="12916" max="12916" width="10.625" style="15" customWidth="1"/>
    <col min="12917" max="12917" width="8.875" style="15" customWidth="1"/>
    <col min="12918" max="12926" width="8.25" style="15" customWidth="1"/>
    <col min="12927" max="12927" width="8.625" style="15" customWidth="1"/>
    <col min="12928" max="12935" width="7.75" style="15" customWidth="1"/>
    <col min="12936" max="12936" width="9" style="15" customWidth="1"/>
    <col min="12937" max="12937" width="7.75" style="15" customWidth="1"/>
    <col min="12938" max="12938" width="8" style="15" customWidth="1"/>
    <col min="12939" max="12939" width="7.75" style="15" customWidth="1"/>
    <col min="12940" max="12940" width="8.625" style="15" customWidth="1"/>
    <col min="12941" max="12941" width="10.625" style="15" customWidth="1"/>
    <col min="12942" max="12945" width="6.625" style="15" customWidth="1"/>
    <col min="12946" max="12946" width="8.875" style="15" customWidth="1"/>
    <col min="12947" max="12947" width="6.875" style="15" customWidth="1"/>
    <col min="12948" max="12948" width="8.625" style="15" customWidth="1"/>
    <col min="12949" max="12949" width="6.875" style="15" customWidth="1"/>
    <col min="12950" max="12950" width="6.75" style="15" customWidth="1"/>
    <col min="12951" max="12953" width="6.875" style="15" customWidth="1"/>
    <col min="12954" max="13049" width="9" style="15" hidden="1" customWidth="1"/>
    <col min="13050" max="13056" width="9" style="15" hidden="1"/>
    <col min="13057" max="13057" width="10.625" style="15" customWidth="1"/>
    <col min="13058" max="13061" width="9.875" style="15" customWidth="1"/>
    <col min="13062" max="13065" width="8.25" style="15" customWidth="1"/>
    <col min="13066" max="13067" width="8.625" style="15" customWidth="1"/>
    <col min="13068" max="13078" width="8.75" style="15" customWidth="1"/>
    <col min="13079" max="13079" width="8.625" style="15" customWidth="1"/>
    <col min="13080" max="13080" width="10.625" style="15" customWidth="1"/>
    <col min="13081" max="13084" width="9.875" style="15" customWidth="1"/>
    <col min="13085" max="13088" width="8.25" style="15" customWidth="1"/>
    <col min="13089" max="13090" width="8.625" style="15" customWidth="1"/>
    <col min="13091" max="13101" width="8.75" style="15" customWidth="1"/>
    <col min="13102" max="13102" width="8.625" style="15" customWidth="1"/>
    <col min="13103" max="13103" width="10.625" style="15" customWidth="1"/>
    <col min="13104" max="13107" width="9.875" style="15" customWidth="1"/>
    <col min="13108" max="13111" width="8.25" style="15" customWidth="1"/>
    <col min="13112" max="13113" width="8.625" style="15" customWidth="1"/>
    <col min="13114" max="13124" width="8.75" style="15" customWidth="1"/>
    <col min="13125" max="13125" width="8.625" style="15" customWidth="1"/>
    <col min="13126" max="13126" width="10.625" style="15" customWidth="1"/>
    <col min="13127" max="13130" width="9.875" style="15" customWidth="1"/>
    <col min="13131" max="13134" width="8.25" style="15" customWidth="1"/>
    <col min="13135" max="13136" width="8.625" style="15" customWidth="1"/>
    <col min="13137" max="13147" width="8.75" style="15" customWidth="1"/>
    <col min="13148" max="13148" width="8.625" style="15" customWidth="1"/>
    <col min="13149" max="13149" width="10.625" style="15" customWidth="1"/>
    <col min="13150" max="13153" width="9.875" style="15" customWidth="1"/>
    <col min="13154" max="13157" width="8.25" style="15" customWidth="1"/>
    <col min="13158" max="13159" width="8.625" style="15" customWidth="1"/>
    <col min="13160" max="13170" width="8.75" style="15" customWidth="1"/>
    <col min="13171" max="13171" width="8.625" style="15" customWidth="1"/>
    <col min="13172" max="13172" width="10.625" style="15" customWidth="1"/>
    <col min="13173" max="13173" width="8.875" style="15" customWidth="1"/>
    <col min="13174" max="13182" width="8.25" style="15" customWidth="1"/>
    <col min="13183" max="13183" width="8.625" style="15" customWidth="1"/>
    <col min="13184" max="13191" width="7.75" style="15" customWidth="1"/>
    <col min="13192" max="13192" width="9" style="15" customWidth="1"/>
    <col min="13193" max="13193" width="7.75" style="15" customWidth="1"/>
    <col min="13194" max="13194" width="8" style="15" customWidth="1"/>
    <col min="13195" max="13195" width="7.75" style="15" customWidth="1"/>
    <col min="13196" max="13196" width="8.625" style="15" customWidth="1"/>
    <col min="13197" max="13197" width="10.625" style="15" customWidth="1"/>
    <col min="13198" max="13201" width="6.625" style="15" customWidth="1"/>
    <col min="13202" max="13202" width="8.875" style="15" customWidth="1"/>
    <col min="13203" max="13203" width="6.875" style="15" customWidth="1"/>
    <col min="13204" max="13204" width="8.625" style="15" customWidth="1"/>
    <col min="13205" max="13205" width="6.875" style="15" customWidth="1"/>
    <col min="13206" max="13206" width="6.75" style="15" customWidth="1"/>
    <col min="13207" max="13209" width="6.875" style="15" customWidth="1"/>
    <col min="13210" max="13305" width="9" style="15" hidden="1" customWidth="1"/>
    <col min="13306" max="13312" width="9" style="15" hidden="1"/>
    <col min="13313" max="13313" width="10.625" style="15" customWidth="1"/>
    <col min="13314" max="13317" width="9.875" style="15" customWidth="1"/>
    <col min="13318" max="13321" width="8.25" style="15" customWidth="1"/>
    <col min="13322" max="13323" width="8.625" style="15" customWidth="1"/>
    <col min="13324" max="13334" width="8.75" style="15" customWidth="1"/>
    <col min="13335" max="13335" width="8.625" style="15" customWidth="1"/>
    <col min="13336" max="13336" width="10.625" style="15" customWidth="1"/>
    <col min="13337" max="13340" width="9.875" style="15" customWidth="1"/>
    <col min="13341" max="13344" width="8.25" style="15" customWidth="1"/>
    <col min="13345" max="13346" width="8.625" style="15" customWidth="1"/>
    <col min="13347" max="13357" width="8.75" style="15" customWidth="1"/>
    <col min="13358" max="13358" width="8.625" style="15" customWidth="1"/>
    <col min="13359" max="13359" width="10.625" style="15" customWidth="1"/>
    <col min="13360" max="13363" width="9.875" style="15" customWidth="1"/>
    <col min="13364" max="13367" width="8.25" style="15" customWidth="1"/>
    <col min="13368" max="13369" width="8.625" style="15" customWidth="1"/>
    <col min="13370" max="13380" width="8.75" style="15" customWidth="1"/>
    <col min="13381" max="13381" width="8.625" style="15" customWidth="1"/>
    <col min="13382" max="13382" width="10.625" style="15" customWidth="1"/>
    <col min="13383" max="13386" width="9.875" style="15" customWidth="1"/>
    <col min="13387" max="13390" width="8.25" style="15" customWidth="1"/>
    <col min="13391" max="13392" width="8.625" style="15" customWidth="1"/>
    <col min="13393" max="13403" width="8.75" style="15" customWidth="1"/>
    <col min="13404" max="13404" width="8.625" style="15" customWidth="1"/>
    <col min="13405" max="13405" width="10.625" style="15" customWidth="1"/>
    <col min="13406" max="13409" width="9.875" style="15" customWidth="1"/>
    <col min="13410" max="13413" width="8.25" style="15" customWidth="1"/>
    <col min="13414" max="13415" width="8.625" style="15" customWidth="1"/>
    <col min="13416" max="13426" width="8.75" style="15" customWidth="1"/>
    <col min="13427" max="13427" width="8.625" style="15" customWidth="1"/>
    <col min="13428" max="13428" width="10.625" style="15" customWidth="1"/>
    <col min="13429" max="13429" width="8.875" style="15" customWidth="1"/>
    <col min="13430" max="13438" width="8.25" style="15" customWidth="1"/>
    <col min="13439" max="13439" width="8.625" style="15" customWidth="1"/>
    <col min="13440" max="13447" width="7.75" style="15" customWidth="1"/>
    <col min="13448" max="13448" width="9" style="15" customWidth="1"/>
    <col min="13449" max="13449" width="7.75" style="15" customWidth="1"/>
    <col min="13450" max="13450" width="8" style="15" customWidth="1"/>
    <col min="13451" max="13451" width="7.75" style="15" customWidth="1"/>
    <col min="13452" max="13452" width="8.625" style="15" customWidth="1"/>
    <col min="13453" max="13453" width="10.625" style="15" customWidth="1"/>
    <col min="13454" max="13457" width="6.625" style="15" customWidth="1"/>
    <col min="13458" max="13458" width="8.875" style="15" customWidth="1"/>
    <col min="13459" max="13459" width="6.875" style="15" customWidth="1"/>
    <col min="13460" max="13460" width="8.625" style="15" customWidth="1"/>
    <col min="13461" max="13461" width="6.875" style="15" customWidth="1"/>
    <col min="13462" max="13462" width="6.75" style="15" customWidth="1"/>
    <col min="13463" max="13465" width="6.875" style="15" customWidth="1"/>
    <col min="13466" max="13561" width="9" style="15" hidden="1" customWidth="1"/>
    <col min="13562" max="13568" width="9" style="15" hidden="1"/>
    <col min="13569" max="13569" width="10.625" style="15" customWidth="1"/>
    <col min="13570" max="13573" width="9.875" style="15" customWidth="1"/>
    <col min="13574" max="13577" width="8.25" style="15" customWidth="1"/>
    <col min="13578" max="13579" width="8.625" style="15" customWidth="1"/>
    <col min="13580" max="13590" width="8.75" style="15" customWidth="1"/>
    <col min="13591" max="13591" width="8.625" style="15" customWidth="1"/>
    <col min="13592" max="13592" width="10.625" style="15" customWidth="1"/>
    <col min="13593" max="13596" width="9.875" style="15" customWidth="1"/>
    <col min="13597" max="13600" width="8.25" style="15" customWidth="1"/>
    <col min="13601" max="13602" width="8.625" style="15" customWidth="1"/>
    <col min="13603" max="13613" width="8.75" style="15" customWidth="1"/>
    <col min="13614" max="13614" width="8.625" style="15" customWidth="1"/>
    <col min="13615" max="13615" width="10.625" style="15" customWidth="1"/>
    <col min="13616" max="13619" width="9.875" style="15" customWidth="1"/>
    <col min="13620" max="13623" width="8.25" style="15" customWidth="1"/>
    <col min="13624" max="13625" width="8.625" style="15" customWidth="1"/>
    <col min="13626" max="13636" width="8.75" style="15" customWidth="1"/>
    <col min="13637" max="13637" width="8.625" style="15" customWidth="1"/>
    <col min="13638" max="13638" width="10.625" style="15" customWidth="1"/>
    <col min="13639" max="13642" width="9.875" style="15" customWidth="1"/>
    <col min="13643" max="13646" width="8.25" style="15" customWidth="1"/>
    <col min="13647" max="13648" width="8.625" style="15" customWidth="1"/>
    <col min="13649" max="13659" width="8.75" style="15" customWidth="1"/>
    <col min="13660" max="13660" width="8.625" style="15" customWidth="1"/>
    <col min="13661" max="13661" width="10.625" style="15" customWidth="1"/>
    <col min="13662" max="13665" width="9.875" style="15" customWidth="1"/>
    <col min="13666" max="13669" width="8.25" style="15" customWidth="1"/>
    <col min="13670" max="13671" width="8.625" style="15" customWidth="1"/>
    <col min="13672" max="13682" width="8.75" style="15" customWidth="1"/>
    <col min="13683" max="13683" width="8.625" style="15" customWidth="1"/>
    <col min="13684" max="13684" width="10.625" style="15" customWidth="1"/>
    <col min="13685" max="13685" width="8.875" style="15" customWidth="1"/>
    <col min="13686" max="13694" width="8.25" style="15" customWidth="1"/>
    <col min="13695" max="13695" width="8.625" style="15" customWidth="1"/>
    <col min="13696" max="13703" width="7.75" style="15" customWidth="1"/>
    <col min="13704" max="13704" width="9" style="15" customWidth="1"/>
    <col min="13705" max="13705" width="7.75" style="15" customWidth="1"/>
    <col min="13706" max="13706" width="8" style="15" customWidth="1"/>
    <col min="13707" max="13707" width="7.75" style="15" customWidth="1"/>
    <col min="13708" max="13708" width="8.625" style="15" customWidth="1"/>
    <col min="13709" max="13709" width="10.625" style="15" customWidth="1"/>
    <col min="13710" max="13713" width="6.625" style="15" customWidth="1"/>
    <col min="13714" max="13714" width="8.875" style="15" customWidth="1"/>
    <col min="13715" max="13715" width="6.875" style="15" customWidth="1"/>
    <col min="13716" max="13716" width="8.625" style="15" customWidth="1"/>
    <col min="13717" max="13717" width="6.875" style="15" customWidth="1"/>
    <col min="13718" max="13718" width="6.75" style="15" customWidth="1"/>
    <col min="13719" max="13721" width="6.875" style="15" customWidth="1"/>
    <col min="13722" max="13817" width="9" style="15" hidden="1" customWidth="1"/>
    <col min="13818" max="13824" width="9" style="15" hidden="1"/>
    <col min="13825" max="13825" width="10.625" style="15" customWidth="1"/>
    <col min="13826" max="13829" width="9.875" style="15" customWidth="1"/>
    <col min="13830" max="13833" width="8.25" style="15" customWidth="1"/>
    <col min="13834" max="13835" width="8.625" style="15" customWidth="1"/>
    <col min="13836" max="13846" width="8.75" style="15" customWidth="1"/>
    <col min="13847" max="13847" width="8.625" style="15" customWidth="1"/>
    <col min="13848" max="13848" width="10.625" style="15" customWidth="1"/>
    <col min="13849" max="13852" width="9.875" style="15" customWidth="1"/>
    <col min="13853" max="13856" width="8.25" style="15" customWidth="1"/>
    <col min="13857" max="13858" width="8.625" style="15" customWidth="1"/>
    <col min="13859" max="13869" width="8.75" style="15" customWidth="1"/>
    <col min="13870" max="13870" width="8.625" style="15" customWidth="1"/>
    <col min="13871" max="13871" width="10.625" style="15" customWidth="1"/>
    <col min="13872" max="13875" width="9.875" style="15" customWidth="1"/>
    <col min="13876" max="13879" width="8.25" style="15" customWidth="1"/>
    <col min="13880" max="13881" width="8.625" style="15" customWidth="1"/>
    <col min="13882" max="13892" width="8.75" style="15" customWidth="1"/>
    <col min="13893" max="13893" width="8.625" style="15" customWidth="1"/>
    <col min="13894" max="13894" width="10.625" style="15" customWidth="1"/>
    <col min="13895" max="13898" width="9.875" style="15" customWidth="1"/>
    <col min="13899" max="13902" width="8.25" style="15" customWidth="1"/>
    <col min="13903" max="13904" width="8.625" style="15" customWidth="1"/>
    <col min="13905" max="13915" width="8.75" style="15" customWidth="1"/>
    <col min="13916" max="13916" width="8.625" style="15" customWidth="1"/>
    <col min="13917" max="13917" width="10.625" style="15" customWidth="1"/>
    <col min="13918" max="13921" width="9.875" style="15" customWidth="1"/>
    <col min="13922" max="13925" width="8.25" style="15" customWidth="1"/>
    <col min="13926" max="13927" width="8.625" style="15" customWidth="1"/>
    <col min="13928" max="13938" width="8.75" style="15" customWidth="1"/>
    <col min="13939" max="13939" width="8.625" style="15" customWidth="1"/>
    <col min="13940" max="13940" width="10.625" style="15" customWidth="1"/>
    <col min="13941" max="13941" width="8.875" style="15" customWidth="1"/>
    <col min="13942" max="13950" width="8.25" style="15" customWidth="1"/>
    <col min="13951" max="13951" width="8.625" style="15" customWidth="1"/>
    <col min="13952" max="13959" width="7.75" style="15" customWidth="1"/>
    <col min="13960" max="13960" width="9" style="15" customWidth="1"/>
    <col min="13961" max="13961" width="7.75" style="15" customWidth="1"/>
    <col min="13962" max="13962" width="8" style="15" customWidth="1"/>
    <col min="13963" max="13963" width="7.75" style="15" customWidth="1"/>
    <col min="13964" max="13964" width="8.625" style="15" customWidth="1"/>
    <col min="13965" max="13965" width="10.625" style="15" customWidth="1"/>
    <col min="13966" max="13969" width="6.625" style="15" customWidth="1"/>
    <col min="13970" max="13970" width="8.875" style="15" customWidth="1"/>
    <col min="13971" max="13971" width="6.875" style="15" customWidth="1"/>
    <col min="13972" max="13972" width="8.625" style="15" customWidth="1"/>
    <col min="13973" max="13973" width="6.875" style="15" customWidth="1"/>
    <col min="13974" max="13974" width="6.75" style="15" customWidth="1"/>
    <col min="13975" max="13977" width="6.875" style="15" customWidth="1"/>
    <col min="13978" max="14073" width="9" style="15" hidden="1" customWidth="1"/>
    <col min="14074" max="14080" width="9" style="15" hidden="1"/>
    <col min="14081" max="14081" width="10.625" style="15" customWidth="1"/>
    <col min="14082" max="14085" width="9.875" style="15" customWidth="1"/>
    <col min="14086" max="14089" width="8.25" style="15" customWidth="1"/>
    <col min="14090" max="14091" width="8.625" style="15" customWidth="1"/>
    <col min="14092" max="14102" width="8.75" style="15" customWidth="1"/>
    <col min="14103" max="14103" width="8.625" style="15" customWidth="1"/>
    <col min="14104" max="14104" width="10.625" style="15" customWidth="1"/>
    <col min="14105" max="14108" width="9.875" style="15" customWidth="1"/>
    <col min="14109" max="14112" width="8.25" style="15" customWidth="1"/>
    <col min="14113" max="14114" width="8.625" style="15" customWidth="1"/>
    <col min="14115" max="14125" width="8.75" style="15" customWidth="1"/>
    <col min="14126" max="14126" width="8.625" style="15" customWidth="1"/>
    <col min="14127" max="14127" width="10.625" style="15" customWidth="1"/>
    <col min="14128" max="14131" width="9.875" style="15" customWidth="1"/>
    <col min="14132" max="14135" width="8.25" style="15" customWidth="1"/>
    <col min="14136" max="14137" width="8.625" style="15" customWidth="1"/>
    <col min="14138" max="14148" width="8.75" style="15" customWidth="1"/>
    <col min="14149" max="14149" width="8.625" style="15" customWidth="1"/>
    <col min="14150" max="14150" width="10.625" style="15" customWidth="1"/>
    <col min="14151" max="14154" width="9.875" style="15" customWidth="1"/>
    <col min="14155" max="14158" width="8.25" style="15" customWidth="1"/>
    <col min="14159" max="14160" width="8.625" style="15" customWidth="1"/>
    <col min="14161" max="14171" width="8.75" style="15" customWidth="1"/>
    <col min="14172" max="14172" width="8.625" style="15" customWidth="1"/>
    <col min="14173" max="14173" width="10.625" style="15" customWidth="1"/>
    <col min="14174" max="14177" width="9.875" style="15" customWidth="1"/>
    <col min="14178" max="14181" width="8.25" style="15" customWidth="1"/>
    <col min="14182" max="14183" width="8.625" style="15" customWidth="1"/>
    <col min="14184" max="14194" width="8.75" style="15" customWidth="1"/>
    <col min="14195" max="14195" width="8.625" style="15" customWidth="1"/>
    <col min="14196" max="14196" width="10.625" style="15" customWidth="1"/>
    <col min="14197" max="14197" width="8.875" style="15" customWidth="1"/>
    <col min="14198" max="14206" width="8.25" style="15" customWidth="1"/>
    <col min="14207" max="14207" width="8.625" style="15" customWidth="1"/>
    <col min="14208" max="14215" width="7.75" style="15" customWidth="1"/>
    <col min="14216" max="14216" width="9" style="15" customWidth="1"/>
    <col min="14217" max="14217" width="7.75" style="15" customWidth="1"/>
    <col min="14218" max="14218" width="8" style="15" customWidth="1"/>
    <col min="14219" max="14219" width="7.75" style="15" customWidth="1"/>
    <col min="14220" max="14220" width="8.625" style="15" customWidth="1"/>
    <col min="14221" max="14221" width="10.625" style="15" customWidth="1"/>
    <col min="14222" max="14225" width="6.625" style="15" customWidth="1"/>
    <col min="14226" max="14226" width="8.875" style="15" customWidth="1"/>
    <col min="14227" max="14227" width="6.875" style="15" customWidth="1"/>
    <col min="14228" max="14228" width="8.625" style="15" customWidth="1"/>
    <col min="14229" max="14229" width="6.875" style="15" customWidth="1"/>
    <col min="14230" max="14230" width="6.75" style="15" customWidth="1"/>
    <col min="14231" max="14233" width="6.875" style="15" customWidth="1"/>
    <col min="14234" max="14329" width="9" style="15" hidden="1" customWidth="1"/>
    <col min="14330" max="14336" width="9" style="15" hidden="1"/>
    <col min="14337" max="14337" width="10.625" style="15" customWidth="1"/>
    <col min="14338" max="14341" width="9.875" style="15" customWidth="1"/>
    <col min="14342" max="14345" width="8.25" style="15" customWidth="1"/>
    <col min="14346" max="14347" width="8.625" style="15" customWidth="1"/>
    <col min="14348" max="14358" width="8.75" style="15" customWidth="1"/>
    <col min="14359" max="14359" width="8.625" style="15" customWidth="1"/>
    <col min="14360" max="14360" width="10.625" style="15" customWidth="1"/>
    <col min="14361" max="14364" width="9.875" style="15" customWidth="1"/>
    <col min="14365" max="14368" width="8.25" style="15" customWidth="1"/>
    <col min="14369" max="14370" width="8.625" style="15" customWidth="1"/>
    <col min="14371" max="14381" width="8.75" style="15" customWidth="1"/>
    <col min="14382" max="14382" width="8.625" style="15" customWidth="1"/>
    <col min="14383" max="14383" width="10.625" style="15" customWidth="1"/>
    <col min="14384" max="14387" width="9.875" style="15" customWidth="1"/>
    <col min="14388" max="14391" width="8.25" style="15" customWidth="1"/>
    <col min="14392" max="14393" width="8.625" style="15" customWidth="1"/>
    <col min="14394" max="14404" width="8.75" style="15" customWidth="1"/>
    <col min="14405" max="14405" width="8.625" style="15" customWidth="1"/>
    <col min="14406" max="14406" width="10.625" style="15" customWidth="1"/>
    <col min="14407" max="14410" width="9.875" style="15" customWidth="1"/>
    <col min="14411" max="14414" width="8.25" style="15" customWidth="1"/>
    <col min="14415" max="14416" width="8.625" style="15" customWidth="1"/>
    <col min="14417" max="14427" width="8.75" style="15" customWidth="1"/>
    <col min="14428" max="14428" width="8.625" style="15" customWidth="1"/>
    <col min="14429" max="14429" width="10.625" style="15" customWidth="1"/>
    <col min="14430" max="14433" width="9.875" style="15" customWidth="1"/>
    <col min="14434" max="14437" width="8.25" style="15" customWidth="1"/>
    <col min="14438" max="14439" width="8.625" style="15" customWidth="1"/>
    <col min="14440" max="14450" width="8.75" style="15" customWidth="1"/>
    <col min="14451" max="14451" width="8.625" style="15" customWidth="1"/>
    <col min="14452" max="14452" width="10.625" style="15" customWidth="1"/>
    <col min="14453" max="14453" width="8.875" style="15" customWidth="1"/>
    <col min="14454" max="14462" width="8.25" style="15" customWidth="1"/>
    <col min="14463" max="14463" width="8.625" style="15" customWidth="1"/>
    <col min="14464" max="14471" width="7.75" style="15" customWidth="1"/>
    <col min="14472" max="14472" width="9" style="15" customWidth="1"/>
    <col min="14473" max="14473" width="7.75" style="15" customWidth="1"/>
    <col min="14474" max="14474" width="8" style="15" customWidth="1"/>
    <col min="14475" max="14475" width="7.75" style="15" customWidth="1"/>
    <col min="14476" max="14476" width="8.625" style="15" customWidth="1"/>
    <col min="14477" max="14477" width="10.625" style="15" customWidth="1"/>
    <col min="14478" max="14481" width="6.625" style="15" customWidth="1"/>
    <col min="14482" max="14482" width="8.875" style="15" customWidth="1"/>
    <col min="14483" max="14483" width="6.875" style="15" customWidth="1"/>
    <col min="14484" max="14484" width="8.625" style="15" customWidth="1"/>
    <col min="14485" max="14485" width="6.875" style="15" customWidth="1"/>
    <col min="14486" max="14486" width="6.75" style="15" customWidth="1"/>
    <col min="14487" max="14489" width="6.875" style="15" customWidth="1"/>
    <col min="14490" max="14585" width="9" style="15" hidden="1" customWidth="1"/>
    <col min="14586" max="14592" width="9" style="15" hidden="1"/>
    <col min="14593" max="14593" width="10.625" style="15" customWidth="1"/>
    <col min="14594" max="14597" width="9.875" style="15" customWidth="1"/>
    <col min="14598" max="14601" width="8.25" style="15" customWidth="1"/>
    <col min="14602" max="14603" width="8.625" style="15" customWidth="1"/>
    <col min="14604" max="14614" width="8.75" style="15" customWidth="1"/>
    <col min="14615" max="14615" width="8.625" style="15" customWidth="1"/>
    <col min="14616" max="14616" width="10.625" style="15" customWidth="1"/>
    <col min="14617" max="14620" width="9.875" style="15" customWidth="1"/>
    <col min="14621" max="14624" width="8.25" style="15" customWidth="1"/>
    <col min="14625" max="14626" width="8.625" style="15" customWidth="1"/>
    <col min="14627" max="14637" width="8.75" style="15" customWidth="1"/>
    <col min="14638" max="14638" width="8.625" style="15" customWidth="1"/>
    <col min="14639" max="14639" width="10.625" style="15" customWidth="1"/>
    <col min="14640" max="14643" width="9.875" style="15" customWidth="1"/>
    <col min="14644" max="14647" width="8.25" style="15" customWidth="1"/>
    <col min="14648" max="14649" width="8.625" style="15" customWidth="1"/>
    <col min="14650" max="14660" width="8.75" style="15" customWidth="1"/>
    <col min="14661" max="14661" width="8.625" style="15" customWidth="1"/>
    <col min="14662" max="14662" width="10.625" style="15" customWidth="1"/>
    <col min="14663" max="14666" width="9.875" style="15" customWidth="1"/>
    <col min="14667" max="14670" width="8.25" style="15" customWidth="1"/>
    <col min="14671" max="14672" width="8.625" style="15" customWidth="1"/>
    <col min="14673" max="14683" width="8.75" style="15" customWidth="1"/>
    <col min="14684" max="14684" width="8.625" style="15" customWidth="1"/>
    <col min="14685" max="14685" width="10.625" style="15" customWidth="1"/>
    <col min="14686" max="14689" width="9.875" style="15" customWidth="1"/>
    <col min="14690" max="14693" width="8.25" style="15" customWidth="1"/>
    <col min="14694" max="14695" width="8.625" style="15" customWidth="1"/>
    <col min="14696" max="14706" width="8.75" style="15" customWidth="1"/>
    <col min="14707" max="14707" width="8.625" style="15" customWidth="1"/>
    <col min="14708" max="14708" width="10.625" style="15" customWidth="1"/>
    <col min="14709" max="14709" width="8.875" style="15" customWidth="1"/>
    <col min="14710" max="14718" width="8.25" style="15" customWidth="1"/>
    <col min="14719" max="14719" width="8.625" style="15" customWidth="1"/>
    <col min="14720" max="14727" width="7.75" style="15" customWidth="1"/>
    <col min="14728" max="14728" width="9" style="15" customWidth="1"/>
    <col min="14729" max="14729" width="7.75" style="15" customWidth="1"/>
    <col min="14730" max="14730" width="8" style="15" customWidth="1"/>
    <col min="14731" max="14731" width="7.75" style="15" customWidth="1"/>
    <col min="14732" max="14732" width="8.625" style="15" customWidth="1"/>
    <col min="14733" max="14733" width="10.625" style="15" customWidth="1"/>
    <col min="14734" max="14737" width="6.625" style="15" customWidth="1"/>
    <col min="14738" max="14738" width="8.875" style="15" customWidth="1"/>
    <col min="14739" max="14739" width="6.875" style="15" customWidth="1"/>
    <col min="14740" max="14740" width="8.625" style="15" customWidth="1"/>
    <col min="14741" max="14741" width="6.875" style="15" customWidth="1"/>
    <col min="14742" max="14742" width="6.75" style="15" customWidth="1"/>
    <col min="14743" max="14745" width="6.875" style="15" customWidth="1"/>
    <col min="14746" max="14841" width="9" style="15" hidden="1" customWidth="1"/>
    <col min="14842" max="14848" width="9" style="15" hidden="1"/>
    <col min="14849" max="14849" width="10.625" style="15" customWidth="1"/>
    <col min="14850" max="14853" width="9.875" style="15" customWidth="1"/>
    <col min="14854" max="14857" width="8.25" style="15" customWidth="1"/>
    <col min="14858" max="14859" width="8.625" style="15" customWidth="1"/>
    <col min="14860" max="14870" width="8.75" style="15" customWidth="1"/>
    <col min="14871" max="14871" width="8.625" style="15" customWidth="1"/>
    <col min="14872" max="14872" width="10.625" style="15" customWidth="1"/>
    <col min="14873" max="14876" width="9.875" style="15" customWidth="1"/>
    <col min="14877" max="14880" width="8.25" style="15" customWidth="1"/>
    <col min="14881" max="14882" width="8.625" style="15" customWidth="1"/>
    <col min="14883" max="14893" width="8.75" style="15" customWidth="1"/>
    <col min="14894" max="14894" width="8.625" style="15" customWidth="1"/>
    <col min="14895" max="14895" width="10.625" style="15" customWidth="1"/>
    <col min="14896" max="14899" width="9.875" style="15" customWidth="1"/>
    <col min="14900" max="14903" width="8.25" style="15" customWidth="1"/>
    <col min="14904" max="14905" width="8.625" style="15" customWidth="1"/>
    <col min="14906" max="14916" width="8.75" style="15" customWidth="1"/>
    <col min="14917" max="14917" width="8.625" style="15" customWidth="1"/>
    <col min="14918" max="14918" width="10.625" style="15" customWidth="1"/>
    <col min="14919" max="14922" width="9.875" style="15" customWidth="1"/>
    <col min="14923" max="14926" width="8.25" style="15" customWidth="1"/>
    <col min="14927" max="14928" width="8.625" style="15" customWidth="1"/>
    <col min="14929" max="14939" width="8.75" style="15" customWidth="1"/>
    <col min="14940" max="14940" width="8.625" style="15" customWidth="1"/>
    <col min="14941" max="14941" width="10.625" style="15" customWidth="1"/>
    <col min="14942" max="14945" width="9.875" style="15" customWidth="1"/>
    <col min="14946" max="14949" width="8.25" style="15" customWidth="1"/>
    <col min="14950" max="14951" width="8.625" style="15" customWidth="1"/>
    <col min="14952" max="14962" width="8.75" style="15" customWidth="1"/>
    <col min="14963" max="14963" width="8.625" style="15" customWidth="1"/>
    <col min="14964" max="14964" width="10.625" style="15" customWidth="1"/>
    <col min="14965" max="14965" width="8.875" style="15" customWidth="1"/>
    <col min="14966" max="14974" width="8.25" style="15" customWidth="1"/>
    <col min="14975" max="14975" width="8.625" style="15" customWidth="1"/>
    <col min="14976" max="14983" width="7.75" style="15" customWidth="1"/>
    <col min="14984" max="14984" width="9" style="15" customWidth="1"/>
    <col min="14985" max="14985" width="7.75" style="15" customWidth="1"/>
    <col min="14986" max="14986" width="8" style="15" customWidth="1"/>
    <col min="14987" max="14987" width="7.75" style="15" customWidth="1"/>
    <col min="14988" max="14988" width="8.625" style="15" customWidth="1"/>
    <col min="14989" max="14989" width="10.625" style="15" customWidth="1"/>
    <col min="14990" max="14993" width="6.625" style="15" customWidth="1"/>
    <col min="14994" max="14994" width="8.875" style="15" customWidth="1"/>
    <col min="14995" max="14995" width="6.875" style="15" customWidth="1"/>
    <col min="14996" max="14996" width="8.625" style="15" customWidth="1"/>
    <col min="14997" max="14997" width="6.875" style="15" customWidth="1"/>
    <col min="14998" max="14998" width="6.75" style="15" customWidth="1"/>
    <col min="14999" max="15001" width="6.875" style="15" customWidth="1"/>
    <col min="15002" max="15097" width="9" style="15" hidden="1" customWidth="1"/>
    <col min="15098" max="15104" width="9" style="15" hidden="1"/>
    <col min="15105" max="15105" width="10.625" style="15" customWidth="1"/>
    <col min="15106" max="15109" width="9.875" style="15" customWidth="1"/>
    <col min="15110" max="15113" width="8.25" style="15" customWidth="1"/>
    <col min="15114" max="15115" width="8.625" style="15" customWidth="1"/>
    <col min="15116" max="15126" width="8.75" style="15" customWidth="1"/>
    <col min="15127" max="15127" width="8.625" style="15" customWidth="1"/>
    <col min="15128" max="15128" width="10.625" style="15" customWidth="1"/>
    <col min="15129" max="15132" width="9.875" style="15" customWidth="1"/>
    <col min="15133" max="15136" width="8.25" style="15" customWidth="1"/>
    <col min="15137" max="15138" width="8.625" style="15" customWidth="1"/>
    <col min="15139" max="15149" width="8.75" style="15" customWidth="1"/>
    <col min="15150" max="15150" width="8.625" style="15" customWidth="1"/>
    <col min="15151" max="15151" width="10.625" style="15" customWidth="1"/>
    <col min="15152" max="15155" width="9.875" style="15" customWidth="1"/>
    <col min="15156" max="15159" width="8.25" style="15" customWidth="1"/>
    <col min="15160" max="15161" width="8.625" style="15" customWidth="1"/>
    <col min="15162" max="15172" width="8.75" style="15" customWidth="1"/>
    <col min="15173" max="15173" width="8.625" style="15" customWidth="1"/>
    <col min="15174" max="15174" width="10.625" style="15" customWidth="1"/>
    <col min="15175" max="15178" width="9.875" style="15" customWidth="1"/>
    <col min="15179" max="15182" width="8.25" style="15" customWidth="1"/>
    <col min="15183" max="15184" width="8.625" style="15" customWidth="1"/>
    <col min="15185" max="15195" width="8.75" style="15" customWidth="1"/>
    <col min="15196" max="15196" width="8.625" style="15" customWidth="1"/>
    <col min="15197" max="15197" width="10.625" style="15" customWidth="1"/>
    <col min="15198" max="15201" width="9.875" style="15" customWidth="1"/>
    <col min="15202" max="15205" width="8.25" style="15" customWidth="1"/>
    <col min="15206" max="15207" width="8.625" style="15" customWidth="1"/>
    <col min="15208" max="15218" width="8.75" style="15" customWidth="1"/>
    <col min="15219" max="15219" width="8.625" style="15" customWidth="1"/>
    <col min="15220" max="15220" width="10.625" style="15" customWidth="1"/>
    <col min="15221" max="15221" width="8.875" style="15" customWidth="1"/>
    <col min="15222" max="15230" width="8.25" style="15" customWidth="1"/>
    <col min="15231" max="15231" width="8.625" style="15" customWidth="1"/>
    <col min="15232" max="15239" width="7.75" style="15" customWidth="1"/>
    <col min="15240" max="15240" width="9" style="15" customWidth="1"/>
    <col min="15241" max="15241" width="7.75" style="15" customWidth="1"/>
    <col min="15242" max="15242" width="8" style="15" customWidth="1"/>
    <col min="15243" max="15243" width="7.75" style="15" customWidth="1"/>
    <col min="15244" max="15244" width="8.625" style="15" customWidth="1"/>
    <col min="15245" max="15245" width="10.625" style="15" customWidth="1"/>
    <col min="15246" max="15249" width="6.625" style="15" customWidth="1"/>
    <col min="15250" max="15250" width="8.875" style="15" customWidth="1"/>
    <col min="15251" max="15251" width="6.875" style="15" customWidth="1"/>
    <col min="15252" max="15252" width="8.625" style="15" customWidth="1"/>
    <col min="15253" max="15253" width="6.875" style="15" customWidth="1"/>
    <col min="15254" max="15254" width="6.75" style="15" customWidth="1"/>
    <col min="15255" max="15257" width="6.875" style="15" customWidth="1"/>
    <col min="15258" max="15353" width="9" style="15" hidden="1" customWidth="1"/>
    <col min="15354" max="15360" width="9" style="15" hidden="1"/>
    <col min="15361" max="15361" width="10.625" style="15" customWidth="1"/>
    <col min="15362" max="15365" width="9.875" style="15" customWidth="1"/>
    <col min="15366" max="15369" width="8.25" style="15" customWidth="1"/>
    <col min="15370" max="15371" width="8.625" style="15" customWidth="1"/>
    <col min="15372" max="15382" width="8.75" style="15" customWidth="1"/>
    <col min="15383" max="15383" width="8.625" style="15" customWidth="1"/>
    <col min="15384" max="15384" width="10.625" style="15" customWidth="1"/>
    <col min="15385" max="15388" width="9.875" style="15" customWidth="1"/>
    <col min="15389" max="15392" width="8.25" style="15" customWidth="1"/>
    <col min="15393" max="15394" width="8.625" style="15" customWidth="1"/>
    <col min="15395" max="15405" width="8.75" style="15" customWidth="1"/>
    <col min="15406" max="15406" width="8.625" style="15" customWidth="1"/>
    <col min="15407" max="15407" width="10.625" style="15" customWidth="1"/>
    <col min="15408" max="15411" width="9.875" style="15" customWidth="1"/>
    <col min="15412" max="15415" width="8.25" style="15" customWidth="1"/>
    <col min="15416" max="15417" width="8.625" style="15" customWidth="1"/>
    <col min="15418" max="15428" width="8.75" style="15" customWidth="1"/>
    <col min="15429" max="15429" width="8.625" style="15" customWidth="1"/>
    <col min="15430" max="15430" width="10.625" style="15" customWidth="1"/>
    <col min="15431" max="15434" width="9.875" style="15" customWidth="1"/>
    <col min="15435" max="15438" width="8.25" style="15" customWidth="1"/>
    <col min="15439" max="15440" width="8.625" style="15" customWidth="1"/>
    <col min="15441" max="15451" width="8.75" style="15" customWidth="1"/>
    <col min="15452" max="15452" width="8.625" style="15" customWidth="1"/>
    <col min="15453" max="15453" width="10.625" style="15" customWidth="1"/>
    <col min="15454" max="15457" width="9.875" style="15" customWidth="1"/>
    <col min="15458" max="15461" width="8.25" style="15" customWidth="1"/>
    <col min="15462" max="15463" width="8.625" style="15" customWidth="1"/>
    <col min="15464" max="15474" width="8.75" style="15" customWidth="1"/>
    <col min="15475" max="15475" width="8.625" style="15" customWidth="1"/>
    <col min="15476" max="15476" width="10.625" style="15" customWidth="1"/>
    <col min="15477" max="15477" width="8.875" style="15" customWidth="1"/>
    <col min="15478" max="15486" width="8.25" style="15" customWidth="1"/>
    <col min="15487" max="15487" width="8.625" style="15" customWidth="1"/>
    <col min="15488" max="15495" width="7.75" style="15" customWidth="1"/>
    <col min="15496" max="15496" width="9" style="15" customWidth="1"/>
    <col min="15497" max="15497" width="7.75" style="15" customWidth="1"/>
    <col min="15498" max="15498" width="8" style="15" customWidth="1"/>
    <col min="15499" max="15499" width="7.75" style="15" customWidth="1"/>
    <col min="15500" max="15500" width="8.625" style="15" customWidth="1"/>
    <col min="15501" max="15501" width="10.625" style="15" customWidth="1"/>
    <col min="15502" max="15505" width="6.625" style="15" customWidth="1"/>
    <col min="15506" max="15506" width="8.875" style="15" customWidth="1"/>
    <col min="15507" max="15507" width="6.875" style="15" customWidth="1"/>
    <col min="15508" max="15508" width="8.625" style="15" customWidth="1"/>
    <col min="15509" max="15509" width="6.875" style="15" customWidth="1"/>
    <col min="15510" max="15510" width="6.75" style="15" customWidth="1"/>
    <col min="15511" max="15513" width="6.875" style="15" customWidth="1"/>
    <col min="15514" max="15609" width="9" style="15" hidden="1" customWidth="1"/>
    <col min="15610" max="15616" width="9" style="15" hidden="1"/>
    <col min="15617" max="15617" width="10.625" style="15" customWidth="1"/>
    <col min="15618" max="15621" width="9.875" style="15" customWidth="1"/>
    <col min="15622" max="15625" width="8.25" style="15" customWidth="1"/>
    <col min="15626" max="15627" width="8.625" style="15" customWidth="1"/>
    <col min="15628" max="15638" width="8.75" style="15" customWidth="1"/>
    <col min="15639" max="15639" width="8.625" style="15" customWidth="1"/>
    <col min="15640" max="15640" width="10.625" style="15" customWidth="1"/>
    <col min="15641" max="15644" width="9.875" style="15" customWidth="1"/>
    <col min="15645" max="15648" width="8.25" style="15" customWidth="1"/>
    <col min="15649" max="15650" width="8.625" style="15" customWidth="1"/>
    <col min="15651" max="15661" width="8.75" style="15" customWidth="1"/>
    <col min="15662" max="15662" width="8.625" style="15" customWidth="1"/>
    <col min="15663" max="15663" width="10.625" style="15" customWidth="1"/>
    <col min="15664" max="15667" width="9.875" style="15" customWidth="1"/>
    <col min="15668" max="15671" width="8.25" style="15" customWidth="1"/>
    <col min="15672" max="15673" width="8.625" style="15" customWidth="1"/>
    <col min="15674" max="15684" width="8.75" style="15" customWidth="1"/>
    <col min="15685" max="15685" width="8.625" style="15" customWidth="1"/>
    <col min="15686" max="15686" width="10.625" style="15" customWidth="1"/>
    <col min="15687" max="15690" width="9.875" style="15" customWidth="1"/>
    <col min="15691" max="15694" width="8.25" style="15" customWidth="1"/>
    <col min="15695" max="15696" width="8.625" style="15" customWidth="1"/>
    <col min="15697" max="15707" width="8.75" style="15" customWidth="1"/>
    <col min="15708" max="15708" width="8.625" style="15" customWidth="1"/>
    <col min="15709" max="15709" width="10.625" style="15" customWidth="1"/>
    <col min="15710" max="15713" width="9.875" style="15" customWidth="1"/>
    <col min="15714" max="15717" width="8.25" style="15" customWidth="1"/>
    <col min="15718" max="15719" width="8.625" style="15" customWidth="1"/>
    <col min="15720" max="15730" width="8.75" style="15" customWidth="1"/>
    <col min="15731" max="15731" width="8.625" style="15" customWidth="1"/>
    <col min="15732" max="15732" width="10.625" style="15" customWidth="1"/>
    <col min="15733" max="15733" width="8.875" style="15" customWidth="1"/>
    <col min="15734" max="15742" width="8.25" style="15" customWidth="1"/>
    <col min="15743" max="15743" width="8.625" style="15" customWidth="1"/>
    <col min="15744" max="15751" width="7.75" style="15" customWidth="1"/>
    <col min="15752" max="15752" width="9" style="15" customWidth="1"/>
    <col min="15753" max="15753" width="7.75" style="15" customWidth="1"/>
    <col min="15754" max="15754" width="8" style="15" customWidth="1"/>
    <col min="15755" max="15755" width="7.75" style="15" customWidth="1"/>
    <col min="15756" max="15756" width="8.625" style="15" customWidth="1"/>
    <col min="15757" max="15757" width="10.625" style="15" customWidth="1"/>
    <col min="15758" max="15761" width="6.625" style="15" customWidth="1"/>
    <col min="15762" max="15762" width="8.875" style="15" customWidth="1"/>
    <col min="15763" max="15763" width="6.875" style="15" customWidth="1"/>
    <col min="15764" max="15764" width="8.625" style="15" customWidth="1"/>
    <col min="15765" max="15765" width="6.875" style="15" customWidth="1"/>
    <col min="15766" max="15766" width="6.75" style="15" customWidth="1"/>
    <col min="15767" max="15769" width="6.875" style="15" customWidth="1"/>
    <col min="15770" max="15865" width="9" style="15" hidden="1" customWidth="1"/>
    <col min="15866" max="15872" width="9" style="15" hidden="1"/>
    <col min="15873" max="15873" width="10.625" style="15" customWidth="1"/>
    <col min="15874" max="15877" width="9.875" style="15" customWidth="1"/>
    <col min="15878" max="15881" width="8.25" style="15" customWidth="1"/>
    <col min="15882" max="15883" width="8.625" style="15" customWidth="1"/>
    <col min="15884" max="15894" width="8.75" style="15" customWidth="1"/>
    <col min="15895" max="15895" width="8.625" style="15" customWidth="1"/>
    <col min="15896" max="15896" width="10.625" style="15" customWidth="1"/>
    <col min="15897" max="15900" width="9.875" style="15" customWidth="1"/>
    <col min="15901" max="15904" width="8.25" style="15" customWidth="1"/>
    <col min="15905" max="15906" width="8.625" style="15" customWidth="1"/>
    <col min="15907" max="15917" width="8.75" style="15" customWidth="1"/>
    <col min="15918" max="15918" width="8.625" style="15" customWidth="1"/>
    <col min="15919" max="15919" width="10.625" style="15" customWidth="1"/>
    <col min="15920" max="15923" width="9.875" style="15" customWidth="1"/>
    <col min="15924" max="15927" width="8.25" style="15" customWidth="1"/>
    <col min="15928" max="15929" width="8.625" style="15" customWidth="1"/>
    <col min="15930" max="15940" width="8.75" style="15" customWidth="1"/>
    <col min="15941" max="15941" width="8.625" style="15" customWidth="1"/>
    <col min="15942" max="15942" width="10.625" style="15" customWidth="1"/>
    <col min="15943" max="15946" width="9.875" style="15" customWidth="1"/>
    <col min="15947" max="15950" width="8.25" style="15" customWidth="1"/>
    <col min="15951" max="15952" width="8.625" style="15" customWidth="1"/>
    <col min="15953" max="15963" width="8.75" style="15" customWidth="1"/>
    <col min="15964" max="15964" width="8.625" style="15" customWidth="1"/>
    <col min="15965" max="15965" width="10.625" style="15" customWidth="1"/>
    <col min="15966" max="15969" width="9.875" style="15" customWidth="1"/>
    <col min="15970" max="15973" width="8.25" style="15" customWidth="1"/>
    <col min="15974" max="15975" width="8.625" style="15" customWidth="1"/>
    <col min="15976" max="15986" width="8.75" style="15" customWidth="1"/>
    <col min="15987" max="15987" width="8.625" style="15" customWidth="1"/>
    <col min="15988" max="15988" width="10.625" style="15" customWidth="1"/>
    <col min="15989" max="15989" width="8.875" style="15" customWidth="1"/>
    <col min="15990" max="15998" width="8.25" style="15" customWidth="1"/>
    <col min="15999" max="15999" width="8.625" style="15" customWidth="1"/>
    <col min="16000" max="16007" width="7.75" style="15" customWidth="1"/>
    <col min="16008" max="16008" width="9" style="15" customWidth="1"/>
    <col min="16009" max="16009" width="7.75" style="15" customWidth="1"/>
    <col min="16010" max="16010" width="8" style="15" customWidth="1"/>
    <col min="16011" max="16011" width="7.75" style="15" customWidth="1"/>
    <col min="16012" max="16012" width="8.625" style="15" customWidth="1"/>
    <col min="16013" max="16013" width="10.625" style="15" customWidth="1"/>
    <col min="16014" max="16017" width="6.625" style="15" customWidth="1"/>
    <col min="16018" max="16018" width="8.875" style="15" customWidth="1"/>
    <col min="16019" max="16019" width="6.875" style="15" customWidth="1"/>
    <col min="16020" max="16020" width="8.625" style="15" customWidth="1"/>
    <col min="16021" max="16021" width="6.875" style="15" customWidth="1"/>
    <col min="16022" max="16022" width="6.75" style="15" customWidth="1"/>
    <col min="16023" max="16025" width="6.875" style="15" customWidth="1"/>
    <col min="16026" max="16121" width="9" style="15" hidden="1" customWidth="1"/>
    <col min="16122" max="16128" width="9" style="15" hidden="1"/>
    <col min="16129" max="16129" width="10.625" style="15" customWidth="1"/>
    <col min="16130" max="16133" width="9.875" style="15" customWidth="1"/>
    <col min="16134" max="16137" width="8.25" style="15" customWidth="1"/>
    <col min="16138" max="16139" width="8.625" style="15" customWidth="1"/>
    <col min="16140" max="16150" width="8.75" style="15" customWidth="1"/>
    <col min="16151" max="16151" width="8.625" style="15" customWidth="1"/>
    <col min="16152" max="16152" width="10.625" style="15" customWidth="1"/>
    <col min="16153" max="16156" width="9.875" style="15" customWidth="1"/>
    <col min="16157" max="16160" width="8.25" style="15" customWidth="1"/>
    <col min="16161" max="16162" width="8.625" style="15" customWidth="1"/>
    <col min="16163" max="16173" width="8.75" style="15" customWidth="1"/>
    <col min="16174" max="16174" width="8.625" style="15" customWidth="1"/>
    <col min="16175" max="16175" width="10.625" style="15" customWidth="1"/>
    <col min="16176" max="16179" width="9.875" style="15" customWidth="1"/>
    <col min="16180" max="16183" width="8.25" style="15" customWidth="1"/>
    <col min="16184" max="16185" width="8.625" style="15" customWidth="1"/>
    <col min="16186" max="16196" width="8.75" style="15" customWidth="1"/>
    <col min="16197" max="16197" width="8.625" style="15" customWidth="1"/>
    <col min="16198" max="16198" width="10.625" style="15" customWidth="1"/>
    <col min="16199" max="16202" width="9.875" style="15" customWidth="1"/>
    <col min="16203" max="16206" width="8.25" style="15" customWidth="1"/>
    <col min="16207" max="16208" width="8.625" style="15" customWidth="1"/>
    <col min="16209" max="16219" width="8.75" style="15" customWidth="1"/>
    <col min="16220" max="16220" width="8.625" style="15" customWidth="1"/>
    <col min="16221" max="16221" width="10.625" style="15" customWidth="1"/>
    <col min="16222" max="16225" width="9.875" style="15" customWidth="1"/>
    <col min="16226" max="16229" width="8.25" style="15" customWidth="1"/>
    <col min="16230" max="16231" width="8.625" style="15" customWidth="1"/>
    <col min="16232" max="16242" width="8.75" style="15" customWidth="1"/>
    <col min="16243" max="16243" width="8.625" style="15" customWidth="1"/>
    <col min="16244" max="16244" width="10.625" style="15" customWidth="1"/>
    <col min="16245" max="16245" width="8.875" style="15" customWidth="1"/>
    <col min="16246" max="16254" width="8.25" style="15" customWidth="1"/>
    <col min="16255" max="16255" width="8.625" style="15" customWidth="1"/>
    <col min="16256" max="16263" width="7.75" style="15" customWidth="1"/>
    <col min="16264" max="16264" width="9" style="15" customWidth="1"/>
    <col min="16265" max="16265" width="7.75" style="15" customWidth="1"/>
    <col min="16266" max="16266" width="8" style="15" customWidth="1"/>
    <col min="16267" max="16267" width="7.75" style="15" customWidth="1"/>
    <col min="16268" max="16268" width="8.625" style="15" customWidth="1"/>
    <col min="16269" max="16269" width="10.625" style="15" customWidth="1"/>
    <col min="16270" max="16273" width="6.625" style="15" customWidth="1"/>
    <col min="16274" max="16274" width="8.875" style="15" customWidth="1"/>
    <col min="16275" max="16275" width="6.875" style="15" customWidth="1"/>
    <col min="16276" max="16276" width="8.625" style="15" customWidth="1"/>
    <col min="16277" max="16277" width="6.875" style="15" customWidth="1"/>
    <col min="16278" max="16278" width="6.75" style="15" customWidth="1"/>
    <col min="16279" max="16281" width="6.875" style="15" customWidth="1"/>
    <col min="16282" max="16377" width="9" style="15" hidden="1" customWidth="1"/>
    <col min="16378" max="16384" width="9" style="15" hidden="1"/>
  </cols>
  <sheetData>
    <row r="1" spans="1:192" s="3" customFormat="1" ht="18">
      <c r="A1" s="581"/>
      <c r="B1" s="581"/>
      <c r="C1" s="581"/>
      <c r="D1" s="581"/>
      <c r="E1" s="581"/>
      <c r="F1" s="581"/>
      <c r="G1" s="581"/>
      <c r="H1" s="581"/>
      <c r="I1" s="581"/>
      <c r="J1" s="2" t="s">
        <v>585</v>
      </c>
      <c r="K1" s="2"/>
      <c r="L1" s="571" t="s">
        <v>306</v>
      </c>
      <c r="M1" s="571"/>
      <c r="N1" s="571"/>
      <c r="O1" s="571"/>
      <c r="P1" s="571"/>
      <c r="Q1" s="571"/>
      <c r="R1" s="571"/>
      <c r="S1" s="571"/>
      <c r="T1" s="5"/>
      <c r="U1" s="2"/>
      <c r="V1" s="2"/>
      <c r="W1" s="2"/>
      <c r="X1" s="581"/>
      <c r="Z1" s="581"/>
      <c r="AA1" s="581"/>
      <c r="AB1" s="581"/>
      <c r="AC1" s="581"/>
      <c r="AD1" s="581"/>
      <c r="AE1" s="581"/>
      <c r="AF1" s="581"/>
      <c r="AG1" s="2" t="s">
        <v>586</v>
      </c>
      <c r="AI1" s="571" t="s">
        <v>306</v>
      </c>
      <c r="AJ1" s="571"/>
      <c r="AK1" s="571"/>
      <c r="AL1" s="571"/>
      <c r="AM1" s="581"/>
      <c r="AN1" s="581"/>
      <c r="AO1" s="581"/>
      <c r="AP1" s="581"/>
      <c r="AQ1" s="581"/>
      <c r="AR1" s="581"/>
      <c r="AS1" s="2"/>
      <c r="AT1" s="2"/>
      <c r="AU1" s="581"/>
      <c r="AV1" s="2"/>
      <c r="AW1" s="2"/>
      <c r="AX1" s="2"/>
      <c r="AY1" s="2"/>
      <c r="AZ1" s="2"/>
      <c r="BA1" s="2"/>
      <c r="BB1" s="2"/>
      <c r="BC1" s="2"/>
      <c r="BD1" s="2" t="s">
        <v>586</v>
      </c>
      <c r="BE1" s="200"/>
      <c r="BF1" s="571" t="s">
        <v>306</v>
      </c>
      <c r="BG1" s="2"/>
      <c r="BH1" s="2"/>
      <c r="BI1" s="2"/>
      <c r="BJ1" s="2"/>
      <c r="BK1" s="2"/>
      <c r="BL1" s="2"/>
      <c r="BM1" s="2"/>
      <c r="BN1" s="2"/>
      <c r="BO1" s="2"/>
      <c r="BP1" s="2"/>
      <c r="BQ1" s="2"/>
      <c r="BR1" s="581"/>
      <c r="BS1" s="2"/>
      <c r="BT1" s="2"/>
      <c r="BU1" s="2"/>
      <c r="BV1" s="2"/>
      <c r="BW1" s="2"/>
      <c r="BX1" s="2"/>
      <c r="BY1" s="2"/>
      <c r="BZ1" s="2"/>
      <c r="CA1" s="2" t="s">
        <v>586</v>
      </c>
      <c r="CB1" s="2"/>
      <c r="CC1" s="571" t="s">
        <v>306</v>
      </c>
      <c r="CD1" s="2"/>
      <c r="CE1" s="2"/>
      <c r="CF1" s="2"/>
      <c r="CG1" s="2"/>
      <c r="CH1" s="2"/>
      <c r="CI1" s="2"/>
      <c r="CJ1" s="2"/>
      <c r="CK1" s="2"/>
      <c r="CL1" s="2"/>
      <c r="CM1" s="2"/>
      <c r="CN1" s="2"/>
      <c r="CO1" s="581"/>
      <c r="CP1" s="2"/>
      <c r="CQ1" s="2"/>
      <c r="CR1" s="2"/>
      <c r="CS1" s="2"/>
      <c r="CT1" s="2"/>
      <c r="CU1" s="2"/>
      <c r="CV1" s="2"/>
      <c r="CW1" s="2"/>
      <c r="CX1" s="2" t="s">
        <v>586</v>
      </c>
      <c r="CY1" s="2"/>
      <c r="CZ1" s="571" t="s">
        <v>306</v>
      </c>
      <c r="DA1" s="2"/>
      <c r="DB1" s="2"/>
      <c r="DC1" s="2"/>
      <c r="DD1" s="2"/>
      <c r="DE1" s="2"/>
      <c r="DF1" s="2"/>
      <c r="DG1" s="2"/>
      <c r="DH1" s="2"/>
      <c r="DI1" s="2"/>
      <c r="DJ1" s="2"/>
      <c r="DK1" s="2"/>
      <c r="DL1" s="581"/>
      <c r="DM1" s="2"/>
      <c r="DN1" s="2"/>
      <c r="DO1" s="571"/>
      <c r="DP1" s="5"/>
      <c r="DQ1" s="5"/>
      <c r="DR1" s="5"/>
      <c r="DS1" s="5"/>
      <c r="DT1" s="5"/>
      <c r="DU1" s="5"/>
      <c r="DV1" s="2" t="s">
        <v>586</v>
      </c>
      <c r="DX1" s="571" t="s">
        <v>306</v>
      </c>
      <c r="DY1" s="5"/>
      <c r="DZ1" s="5"/>
      <c r="EA1" s="5"/>
      <c r="EB1" s="5"/>
      <c r="EC1" s="5"/>
      <c r="ED1" s="5"/>
      <c r="EE1" s="5"/>
      <c r="EF1" s="571"/>
      <c r="EK1" s="863" t="s">
        <v>587</v>
      </c>
      <c r="EL1" s="864"/>
      <c r="EM1" s="864"/>
      <c r="EN1" s="864"/>
      <c r="EO1" s="864"/>
      <c r="EP1" s="864"/>
      <c r="EQ1" s="864"/>
      <c r="ER1" s="864"/>
      <c r="ES1" s="864"/>
      <c r="ET1" s="864"/>
      <c r="EU1" s="864"/>
      <c r="EV1" s="864"/>
      <c r="EW1" s="864"/>
    </row>
    <row r="2" spans="1:192" s="3" customFormat="1" ht="11.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X2" s="5"/>
      <c r="DY2" s="5"/>
      <c r="DZ2" s="5"/>
      <c r="EA2" s="5"/>
      <c r="EB2" s="5"/>
      <c r="EC2" s="5"/>
      <c r="ED2" s="5"/>
      <c r="EE2" s="5"/>
      <c r="EF2" s="5"/>
      <c r="EK2" s="5"/>
    </row>
    <row r="3" spans="1:192" s="3" customFormat="1" ht="20.100000000000001" customHeight="1" thickBot="1">
      <c r="A3" s="7" t="s">
        <v>519</v>
      </c>
      <c r="B3" s="5"/>
      <c r="C3" s="5"/>
      <c r="D3" s="5"/>
      <c r="E3" s="7"/>
      <c r="F3" s="7"/>
      <c r="G3" s="7"/>
      <c r="H3" s="8"/>
      <c r="I3" s="7"/>
      <c r="J3" s="7"/>
      <c r="K3" s="9"/>
      <c r="L3" s="7"/>
      <c r="M3" s="7"/>
      <c r="N3" s="7"/>
      <c r="O3" s="7"/>
      <c r="P3" s="7"/>
      <c r="Q3" s="7"/>
      <c r="R3" s="7"/>
      <c r="S3" s="7"/>
      <c r="T3" s="7"/>
      <c r="U3" s="7"/>
      <c r="V3" s="7"/>
      <c r="W3" s="7"/>
      <c r="X3" s="7" t="s">
        <v>520</v>
      </c>
      <c r="Y3" s="7"/>
      <c r="Z3" s="5"/>
      <c r="AA3" s="5"/>
      <c r="AB3" s="7"/>
      <c r="AC3" s="7"/>
      <c r="AD3" s="7"/>
      <c r="AE3" s="8"/>
      <c r="AF3" s="7"/>
      <c r="AG3" s="7"/>
      <c r="AH3" s="7"/>
      <c r="AI3" s="7"/>
      <c r="AJ3" s="7"/>
      <c r="AK3" s="7"/>
      <c r="AL3" s="7"/>
      <c r="AM3" s="7"/>
      <c r="AN3" s="7"/>
      <c r="AO3" s="7"/>
      <c r="AP3" s="7"/>
      <c r="AQ3" s="7"/>
      <c r="AR3" s="7"/>
      <c r="AS3" s="7"/>
      <c r="AU3" s="7" t="s">
        <v>520</v>
      </c>
      <c r="BR3" s="7" t="s">
        <v>521</v>
      </c>
      <c r="CO3" s="7" t="s">
        <v>522</v>
      </c>
      <c r="DL3" s="7" t="s">
        <v>519</v>
      </c>
      <c r="DM3" s="5"/>
      <c r="DN3" s="5"/>
      <c r="DO3" s="5"/>
      <c r="DP3" s="5"/>
      <c r="DQ3" s="5"/>
      <c r="DR3" s="5"/>
      <c r="DS3" s="5"/>
      <c r="DT3" s="5"/>
      <c r="DU3" s="5"/>
      <c r="DV3" s="5"/>
      <c r="DX3" s="5"/>
      <c r="DY3" s="5"/>
      <c r="DZ3" s="5"/>
      <c r="EA3" s="5"/>
      <c r="EB3" s="5"/>
      <c r="EC3" s="5"/>
      <c r="ED3" s="5"/>
      <c r="EE3" s="5"/>
      <c r="EF3" s="7" t="s">
        <v>309</v>
      </c>
      <c r="EG3" s="7"/>
      <c r="EH3" s="7"/>
      <c r="EI3" s="7"/>
      <c r="EJ3" s="9"/>
      <c r="EK3" s="7" t="s">
        <v>520</v>
      </c>
      <c r="EL3" s="7"/>
      <c r="EM3" s="7"/>
      <c r="EN3" s="7"/>
      <c r="EO3" s="7"/>
      <c r="EP3" s="7" t="s">
        <v>310</v>
      </c>
      <c r="EQ3" s="7"/>
      <c r="ER3" s="7"/>
      <c r="ES3" s="201"/>
      <c r="ET3" s="7" t="s">
        <v>311</v>
      </c>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row>
    <row r="4" spans="1:192" s="3" customFormat="1" ht="15.75" customHeight="1">
      <c r="A4" s="674" t="s">
        <v>210</v>
      </c>
      <c r="B4" s="750" t="s">
        <v>214</v>
      </c>
      <c r="C4" s="865"/>
      <c r="D4" s="865"/>
      <c r="E4" s="865"/>
      <c r="F4" s="865"/>
      <c r="G4" s="865"/>
      <c r="H4" s="865"/>
      <c r="I4" s="865"/>
      <c r="J4" s="865"/>
      <c r="K4" s="9"/>
      <c r="L4" s="748" t="s">
        <v>215</v>
      </c>
      <c r="M4" s="748"/>
      <c r="N4" s="748"/>
      <c r="O4" s="748"/>
      <c r="P4" s="748"/>
      <c r="Q4" s="748"/>
      <c r="R4" s="748"/>
      <c r="S4" s="748"/>
      <c r="T4" s="748"/>
      <c r="U4" s="748"/>
      <c r="V4" s="748"/>
      <c r="W4" s="7"/>
      <c r="X4" s="674" t="s">
        <v>210</v>
      </c>
      <c r="Y4" s="750" t="s">
        <v>312</v>
      </c>
      <c r="Z4" s="865"/>
      <c r="AA4" s="865"/>
      <c r="AB4" s="865"/>
      <c r="AC4" s="865"/>
      <c r="AD4" s="865"/>
      <c r="AE4" s="865"/>
      <c r="AF4" s="865"/>
      <c r="AG4" s="865"/>
      <c r="AH4" s="7"/>
      <c r="AI4" s="748" t="s">
        <v>313</v>
      </c>
      <c r="AJ4" s="748"/>
      <c r="AK4" s="748"/>
      <c r="AL4" s="748"/>
      <c r="AM4" s="748"/>
      <c r="AN4" s="748"/>
      <c r="AO4" s="748"/>
      <c r="AP4" s="748"/>
      <c r="AQ4" s="748"/>
      <c r="AR4" s="748"/>
      <c r="AS4" s="748"/>
      <c r="AU4" s="674" t="s">
        <v>210</v>
      </c>
      <c r="AV4" s="750" t="s">
        <v>312</v>
      </c>
      <c r="AW4" s="865"/>
      <c r="AX4" s="865"/>
      <c r="AY4" s="865"/>
      <c r="AZ4" s="865"/>
      <c r="BA4" s="865"/>
      <c r="BB4" s="865"/>
      <c r="BC4" s="865"/>
      <c r="BD4" s="865"/>
      <c r="BF4" s="748" t="s">
        <v>313</v>
      </c>
      <c r="BG4" s="748"/>
      <c r="BH4" s="748"/>
      <c r="BI4" s="748"/>
      <c r="BJ4" s="748"/>
      <c r="BK4" s="748"/>
      <c r="BL4" s="748"/>
      <c r="BM4" s="748"/>
      <c r="BN4" s="748"/>
      <c r="BO4" s="748"/>
      <c r="BP4" s="748"/>
      <c r="BR4" s="674" t="s">
        <v>210</v>
      </c>
      <c r="BS4" s="750" t="s">
        <v>314</v>
      </c>
      <c r="BT4" s="865"/>
      <c r="BU4" s="865"/>
      <c r="BV4" s="865"/>
      <c r="BW4" s="865"/>
      <c r="BX4" s="865"/>
      <c r="BY4" s="865"/>
      <c r="BZ4" s="865"/>
      <c r="CA4" s="865"/>
      <c r="CC4" s="748" t="s">
        <v>315</v>
      </c>
      <c r="CD4" s="748"/>
      <c r="CE4" s="748"/>
      <c r="CF4" s="748"/>
      <c r="CG4" s="748"/>
      <c r="CH4" s="748"/>
      <c r="CI4" s="748"/>
      <c r="CJ4" s="748"/>
      <c r="CK4" s="748"/>
      <c r="CL4" s="748"/>
      <c r="CM4" s="748"/>
      <c r="CO4" s="674" t="s">
        <v>210</v>
      </c>
      <c r="CP4" s="750" t="s">
        <v>316</v>
      </c>
      <c r="CQ4" s="865"/>
      <c r="CR4" s="865"/>
      <c r="CS4" s="865"/>
      <c r="CT4" s="865"/>
      <c r="CU4" s="865"/>
      <c r="CV4" s="865"/>
      <c r="CW4" s="865"/>
      <c r="CX4" s="865"/>
      <c r="CY4" s="202"/>
      <c r="CZ4" s="748" t="s">
        <v>317</v>
      </c>
      <c r="DA4" s="748"/>
      <c r="DB4" s="748"/>
      <c r="DC4" s="748"/>
      <c r="DD4" s="748"/>
      <c r="DE4" s="748"/>
      <c r="DF4" s="748"/>
      <c r="DG4" s="748"/>
      <c r="DH4" s="748"/>
      <c r="DI4" s="748"/>
      <c r="DJ4" s="748"/>
      <c r="DL4" s="674" t="s">
        <v>210</v>
      </c>
      <c r="DM4" s="750" t="s">
        <v>318</v>
      </c>
      <c r="DN4" s="747"/>
      <c r="DO4" s="747"/>
      <c r="DP4" s="747"/>
      <c r="DQ4" s="747"/>
      <c r="DR4" s="747"/>
      <c r="DS4" s="747"/>
      <c r="DT4" s="747"/>
      <c r="DU4" s="747"/>
      <c r="DV4" s="747"/>
      <c r="DX4" s="10" t="s">
        <v>319</v>
      </c>
      <c r="DY4" s="10"/>
      <c r="DZ4" s="10"/>
      <c r="EA4" s="10"/>
      <c r="EB4" s="10"/>
      <c r="EC4" s="10"/>
      <c r="ED4" s="10"/>
      <c r="EE4" s="10"/>
      <c r="EF4" s="818" t="s">
        <v>219</v>
      </c>
      <c r="EG4" s="804"/>
      <c r="EH4" s="804"/>
      <c r="EI4" s="804"/>
      <c r="EJ4" s="582"/>
      <c r="EK4" s="674" t="s">
        <v>210</v>
      </c>
      <c r="EL4" s="818" t="s">
        <v>219</v>
      </c>
      <c r="EM4" s="804"/>
      <c r="EN4" s="804"/>
      <c r="EO4" s="805"/>
      <c r="EP4" s="868" t="s">
        <v>320</v>
      </c>
      <c r="EQ4" s="899"/>
      <c r="ER4" s="868" t="s">
        <v>321</v>
      </c>
      <c r="ES4" s="898"/>
      <c r="ET4" s="868" t="s">
        <v>322</v>
      </c>
      <c r="EU4" s="883"/>
      <c r="EV4" s="868" t="s">
        <v>323</v>
      </c>
      <c r="EW4" s="869"/>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row>
    <row r="5" spans="1:192" s="576" customFormat="1" ht="15.75" customHeight="1">
      <c r="A5" s="739"/>
      <c r="B5" s="764" t="s">
        <v>324</v>
      </c>
      <c r="C5" s="764"/>
      <c r="D5" s="764"/>
      <c r="E5" s="765"/>
      <c r="F5" s="810" t="s">
        <v>325</v>
      </c>
      <c r="G5" s="764"/>
      <c r="H5" s="764"/>
      <c r="I5" s="765"/>
      <c r="J5" s="769" t="s">
        <v>326</v>
      </c>
      <c r="K5" s="577"/>
      <c r="L5" s="834" t="s">
        <v>327</v>
      </c>
      <c r="M5" s="834"/>
      <c r="N5" s="835"/>
      <c r="O5" s="810" t="s">
        <v>328</v>
      </c>
      <c r="P5" s="764"/>
      <c r="Q5" s="764"/>
      <c r="R5" s="765"/>
      <c r="S5" s="758" t="s">
        <v>329</v>
      </c>
      <c r="T5" s="759"/>
      <c r="U5" s="759"/>
      <c r="V5" s="759"/>
      <c r="X5" s="866"/>
      <c r="Y5" s="764" t="s">
        <v>330</v>
      </c>
      <c r="Z5" s="764"/>
      <c r="AA5" s="764"/>
      <c r="AB5" s="765"/>
      <c r="AC5" s="810" t="s">
        <v>325</v>
      </c>
      <c r="AD5" s="764"/>
      <c r="AE5" s="764"/>
      <c r="AF5" s="765"/>
      <c r="AG5" s="769" t="s">
        <v>326</v>
      </c>
      <c r="AH5" s="577"/>
      <c r="AI5" s="834" t="s">
        <v>327</v>
      </c>
      <c r="AJ5" s="834"/>
      <c r="AK5" s="835"/>
      <c r="AL5" s="810" t="s">
        <v>328</v>
      </c>
      <c r="AM5" s="764"/>
      <c r="AN5" s="764"/>
      <c r="AO5" s="765"/>
      <c r="AP5" s="810" t="s">
        <v>331</v>
      </c>
      <c r="AQ5" s="764"/>
      <c r="AR5" s="764"/>
      <c r="AS5" s="765"/>
      <c r="AU5" s="866"/>
      <c r="AV5" s="874" t="s">
        <v>332</v>
      </c>
      <c r="AW5" s="875"/>
      <c r="AX5" s="875"/>
      <c r="AY5" s="875"/>
      <c r="AZ5" s="875"/>
      <c r="BA5" s="875"/>
      <c r="BB5" s="875"/>
      <c r="BC5" s="875"/>
      <c r="BD5" s="875"/>
      <c r="BF5" s="879" t="s">
        <v>333</v>
      </c>
      <c r="BG5" s="879"/>
      <c r="BH5" s="879"/>
      <c r="BI5" s="879"/>
      <c r="BJ5" s="879"/>
      <c r="BK5" s="879"/>
      <c r="BL5" s="879"/>
      <c r="BM5" s="879"/>
      <c r="BN5" s="879"/>
      <c r="BO5" s="879"/>
      <c r="BP5" s="879"/>
      <c r="BR5" s="866"/>
      <c r="BS5" s="758" t="s">
        <v>334</v>
      </c>
      <c r="BT5" s="880"/>
      <c r="BU5" s="880"/>
      <c r="BV5" s="880"/>
      <c r="BW5" s="810" t="s">
        <v>325</v>
      </c>
      <c r="BX5" s="764"/>
      <c r="BY5" s="764"/>
      <c r="BZ5" s="765"/>
      <c r="CA5" s="769" t="s">
        <v>326</v>
      </c>
      <c r="CB5" s="577"/>
      <c r="CC5" s="834" t="s">
        <v>327</v>
      </c>
      <c r="CD5" s="834"/>
      <c r="CE5" s="835"/>
      <c r="CF5" s="758" t="s">
        <v>328</v>
      </c>
      <c r="CG5" s="880"/>
      <c r="CH5" s="880"/>
      <c r="CI5" s="880"/>
      <c r="CJ5" s="876" t="s">
        <v>335</v>
      </c>
      <c r="CK5" s="888"/>
      <c r="CL5" s="888"/>
      <c r="CM5" s="888"/>
      <c r="CO5" s="866"/>
      <c r="CP5" s="876" t="s">
        <v>334</v>
      </c>
      <c r="CQ5" s="888"/>
      <c r="CR5" s="888"/>
      <c r="CS5" s="889"/>
      <c r="CT5" s="810" t="s">
        <v>325</v>
      </c>
      <c r="CU5" s="764"/>
      <c r="CV5" s="764"/>
      <c r="CW5" s="765"/>
      <c r="CX5" s="769" t="s">
        <v>326</v>
      </c>
      <c r="CY5" s="577"/>
      <c r="CZ5" s="834" t="s">
        <v>327</v>
      </c>
      <c r="DA5" s="834"/>
      <c r="DB5" s="835"/>
      <c r="DC5" s="876" t="s">
        <v>328</v>
      </c>
      <c r="DD5" s="888"/>
      <c r="DE5" s="888"/>
      <c r="DF5" s="889"/>
      <c r="DG5" s="758" t="s">
        <v>335</v>
      </c>
      <c r="DH5" s="880"/>
      <c r="DI5" s="880"/>
      <c r="DJ5" s="880"/>
      <c r="DL5" s="866"/>
      <c r="DM5" s="758" t="s">
        <v>336</v>
      </c>
      <c r="DN5" s="760"/>
      <c r="DO5" s="876" t="s">
        <v>337</v>
      </c>
      <c r="DP5" s="877"/>
      <c r="DQ5" s="877"/>
      <c r="DR5" s="878"/>
      <c r="DS5" s="891" t="s">
        <v>338</v>
      </c>
      <c r="DT5" s="892"/>
      <c r="DU5" s="892"/>
      <c r="DV5" s="892"/>
      <c r="DW5" s="578"/>
      <c r="DX5" s="900" t="s">
        <v>339</v>
      </c>
      <c r="DY5" s="900"/>
      <c r="DZ5" s="900"/>
      <c r="EA5" s="900"/>
      <c r="EB5" s="900"/>
      <c r="EC5" s="900"/>
      <c r="ED5" s="900"/>
      <c r="EE5" s="901"/>
      <c r="EF5" s="810" t="s">
        <v>340</v>
      </c>
      <c r="EG5" s="764"/>
      <c r="EH5" s="764"/>
      <c r="EI5" s="765"/>
      <c r="EK5" s="866"/>
      <c r="EL5" s="876" t="s">
        <v>337</v>
      </c>
      <c r="EM5" s="888"/>
      <c r="EN5" s="888"/>
      <c r="EO5" s="889"/>
      <c r="EP5" s="745"/>
      <c r="EQ5" s="816"/>
      <c r="ER5" s="745"/>
      <c r="ES5" s="816"/>
      <c r="ET5" s="884"/>
      <c r="EU5" s="885"/>
      <c r="EV5" s="870"/>
      <c r="EW5" s="871"/>
    </row>
    <row r="6" spans="1:192" s="576" customFormat="1" ht="15.75" customHeight="1">
      <c r="A6" s="739"/>
      <c r="B6" s="762"/>
      <c r="C6" s="762"/>
      <c r="D6" s="762"/>
      <c r="E6" s="763"/>
      <c r="F6" s="761"/>
      <c r="G6" s="762"/>
      <c r="H6" s="762"/>
      <c r="I6" s="763"/>
      <c r="J6" s="772"/>
      <c r="K6" s="577"/>
      <c r="L6" s="836"/>
      <c r="M6" s="836"/>
      <c r="N6" s="837"/>
      <c r="O6" s="761"/>
      <c r="P6" s="762"/>
      <c r="Q6" s="762"/>
      <c r="R6" s="763"/>
      <c r="S6" s="761"/>
      <c r="T6" s="762"/>
      <c r="U6" s="762"/>
      <c r="V6" s="762"/>
      <c r="X6" s="866"/>
      <c r="Y6" s="762"/>
      <c r="Z6" s="762"/>
      <c r="AA6" s="762"/>
      <c r="AB6" s="763"/>
      <c r="AC6" s="761"/>
      <c r="AD6" s="762"/>
      <c r="AE6" s="762"/>
      <c r="AF6" s="763"/>
      <c r="AG6" s="772"/>
      <c r="AH6" s="577"/>
      <c r="AI6" s="836"/>
      <c r="AJ6" s="836"/>
      <c r="AK6" s="837"/>
      <c r="AL6" s="761"/>
      <c r="AM6" s="762"/>
      <c r="AN6" s="762"/>
      <c r="AO6" s="763"/>
      <c r="AP6" s="761"/>
      <c r="AQ6" s="762"/>
      <c r="AR6" s="762"/>
      <c r="AS6" s="763"/>
      <c r="AT6" s="573"/>
      <c r="AU6" s="866"/>
      <c r="AV6" s="876" t="s">
        <v>334</v>
      </c>
      <c r="AW6" s="877"/>
      <c r="AX6" s="877"/>
      <c r="AY6" s="878"/>
      <c r="AZ6" s="876" t="s">
        <v>325</v>
      </c>
      <c r="BA6" s="877"/>
      <c r="BB6" s="877"/>
      <c r="BC6" s="878"/>
      <c r="BD6" s="203" t="s">
        <v>326</v>
      </c>
      <c r="BF6" s="879" t="s">
        <v>327</v>
      </c>
      <c r="BG6" s="893"/>
      <c r="BH6" s="894"/>
      <c r="BI6" s="876" t="s">
        <v>328</v>
      </c>
      <c r="BJ6" s="888"/>
      <c r="BK6" s="888"/>
      <c r="BL6" s="889"/>
      <c r="BM6" s="876" t="s">
        <v>335</v>
      </c>
      <c r="BN6" s="888"/>
      <c r="BO6" s="888"/>
      <c r="BP6" s="888"/>
      <c r="BR6" s="866"/>
      <c r="BS6" s="881"/>
      <c r="BT6" s="882"/>
      <c r="BU6" s="882"/>
      <c r="BV6" s="882"/>
      <c r="BW6" s="761"/>
      <c r="BX6" s="762"/>
      <c r="BY6" s="762"/>
      <c r="BZ6" s="763"/>
      <c r="CA6" s="772"/>
      <c r="CB6" s="577"/>
      <c r="CC6" s="836"/>
      <c r="CD6" s="836"/>
      <c r="CE6" s="837"/>
      <c r="CF6" s="881"/>
      <c r="CG6" s="882"/>
      <c r="CH6" s="882"/>
      <c r="CI6" s="882"/>
      <c r="CJ6" s="890"/>
      <c r="CK6" s="888"/>
      <c r="CL6" s="888"/>
      <c r="CM6" s="888"/>
      <c r="CO6" s="866"/>
      <c r="CP6" s="890"/>
      <c r="CQ6" s="888"/>
      <c r="CR6" s="888"/>
      <c r="CS6" s="889"/>
      <c r="CT6" s="761"/>
      <c r="CU6" s="762"/>
      <c r="CV6" s="762"/>
      <c r="CW6" s="763"/>
      <c r="CX6" s="772"/>
      <c r="CY6" s="577"/>
      <c r="CZ6" s="836"/>
      <c r="DA6" s="836"/>
      <c r="DB6" s="837"/>
      <c r="DC6" s="890"/>
      <c r="DD6" s="888"/>
      <c r="DE6" s="888"/>
      <c r="DF6" s="889"/>
      <c r="DG6" s="881"/>
      <c r="DH6" s="882"/>
      <c r="DI6" s="882"/>
      <c r="DJ6" s="882"/>
      <c r="DL6" s="866"/>
      <c r="DM6" s="761"/>
      <c r="DN6" s="763"/>
      <c r="DO6" s="876" t="s">
        <v>341</v>
      </c>
      <c r="DP6" s="878"/>
      <c r="DQ6" s="876" t="s">
        <v>282</v>
      </c>
      <c r="DR6" s="878"/>
      <c r="DS6" s="822" t="s">
        <v>342</v>
      </c>
      <c r="DT6" s="823"/>
      <c r="DU6" s="823"/>
      <c r="DV6" s="824"/>
      <c r="DW6" s="578"/>
      <c r="DX6" s="822" t="s">
        <v>343</v>
      </c>
      <c r="DY6" s="823"/>
      <c r="DZ6" s="823"/>
      <c r="EA6" s="824"/>
      <c r="EB6" s="822" t="s">
        <v>344</v>
      </c>
      <c r="EC6" s="823"/>
      <c r="ED6" s="823"/>
      <c r="EE6" s="824"/>
      <c r="EF6" s="761"/>
      <c r="EG6" s="763"/>
      <c r="EH6" s="896" t="s">
        <v>345</v>
      </c>
      <c r="EI6" s="897"/>
      <c r="EJ6" s="204"/>
      <c r="EK6" s="866"/>
      <c r="EL6" s="876" t="s">
        <v>341</v>
      </c>
      <c r="EM6" s="889"/>
      <c r="EN6" s="876" t="s">
        <v>282</v>
      </c>
      <c r="EO6" s="878"/>
      <c r="EP6" s="876" t="s">
        <v>340</v>
      </c>
      <c r="EQ6" s="895"/>
      <c r="ER6" s="876" t="s">
        <v>340</v>
      </c>
      <c r="ES6" s="895"/>
      <c r="ET6" s="886"/>
      <c r="EU6" s="887"/>
      <c r="EV6" s="872"/>
      <c r="EW6" s="873"/>
    </row>
    <row r="7" spans="1:192" s="576" customFormat="1" ht="30.75" customHeight="1" thickBot="1">
      <c r="A7" s="740"/>
      <c r="B7" s="29" t="s">
        <v>346</v>
      </c>
      <c r="C7" s="11" t="s">
        <v>341</v>
      </c>
      <c r="D7" s="11" t="s">
        <v>261</v>
      </c>
      <c r="E7" s="11" t="s">
        <v>347</v>
      </c>
      <c r="F7" s="11" t="s">
        <v>51</v>
      </c>
      <c r="G7" s="11" t="s">
        <v>341</v>
      </c>
      <c r="H7" s="11" t="s">
        <v>261</v>
      </c>
      <c r="I7" s="11" t="s">
        <v>347</v>
      </c>
      <c r="J7" s="11" t="s">
        <v>51</v>
      </c>
      <c r="K7" s="572"/>
      <c r="L7" s="11" t="s">
        <v>341</v>
      </c>
      <c r="M7" s="11" t="s">
        <v>261</v>
      </c>
      <c r="N7" s="11" t="s">
        <v>347</v>
      </c>
      <c r="O7" s="11" t="s">
        <v>51</v>
      </c>
      <c r="P7" s="11" t="s">
        <v>341</v>
      </c>
      <c r="Q7" s="11" t="s">
        <v>261</v>
      </c>
      <c r="R7" s="11" t="s">
        <v>347</v>
      </c>
      <c r="S7" s="11" t="s">
        <v>346</v>
      </c>
      <c r="T7" s="11" t="s">
        <v>341</v>
      </c>
      <c r="U7" s="11" t="s">
        <v>261</v>
      </c>
      <c r="V7" s="13" t="s">
        <v>347</v>
      </c>
      <c r="X7" s="867"/>
      <c r="Y7" s="29" t="s">
        <v>346</v>
      </c>
      <c r="Z7" s="11" t="s">
        <v>341</v>
      </c>
      <c r="AA7" s="11" t="s">
        <v>261</v>
      </c>
      <c r="AB7" s="11" t="s">
        <v>347</v>
      </c>
      <c r="AC7" s="11" t="s">
        <v>51</v>
      </c>
      <c r="AD7" s="11" t="s">
        <v>341</v>
      </c>
      <c r="AE7" s="11" t="s">
        <v>261</v>
      </c>
      <c r="AF7" s="11" t="s">
        <v>347</v>
      </c>
      <c r="AG7" s="11" t="s">
        <v>51</v>
      </c>
      <c r="AI7" s="13" t="s">
        <v>341</v>
      </c>
      <c r="AJ7" s="11" t="s">
        <v>261</v>
      </c>
      <c r="AK7" s="11" t="s">
        <v>347</v>
      </c>
      <c r="AL7" s="11" t="s">
        <v>51</v>
      </c>
      <c r="AM7" s="11" t="s">
        <v>341</v>
      </c>
      <c r="AN7" s="11" t="s">
        <v>261</v>
      </c>
      <c r="AO7" s="11" t="s">
        <v>347</v>
      </c>
      <c r="AP7" s="11" t="s">
        <v>346</v>
      </c>
      <c r="AQ7" s="11" t="s">
        <v>341</v>
      </c>
      <c r="AR7" s="11" t="s">
        <v>261</v>
      </c>
      <c r="AS7" s="11" t="s">
        <v>347</v>
      </c>
      <c r="AT7" s="579"/>
      <c r="AU7" s="867"/>
      <c r="AV7" s="11" t="s">
        <v>346</v>
      </c>
      <c r="AW7" s="11" t="s">
        <v>341</v>
      </c>
      <c r="AX7" s="11" t="s">
        <v>261</v>
      </c>
      <c r="AY7" s="11" t="s">
        <v>347</v>
      </c>
      <c r="AZ7" s="11" t="s">
        <v>346</v>
      </c>
      <c r="BA7" s="11" t="s">
        <v>341</v>
      </c>
      <c r="BB7" s="11" t="s">
        <v>261</v>
      </c>
      <c r="BC7" s="11" t="s">
        <v>347</v>
      </c>
      <c r="BD7" s="205" t="s">
        <v>51</v>
      </c>
      <c r="BE7" s="578"/>
      <c r="BF7" s="11" t="s">
        <v>341</v>
      </c>
      <c r="BG7" s="11" t="s">
        <v>261</v>
      </c>
      <c r="BH7" s="11" t="s">
        <v>347</v>
      </c>
      <c r="BI7" s="11" t="s">
        <v>51</v>
      </c>
      <c r="BJ7" s="11" t="s">
        <v>341</v>
      </c>
      <c r="BK7" s="11" t="s">
        <v>261</v>
      </c>
      <c r="BL7" s="11" t="s">
        <v>347</v>
      </c>
      <c r="BM7" s="11" t="s">
        <v>346</v>
      </c>
      <c r="BN7" s="11" t="s">
        <v>341</v>
      </c>
      <c r="BO7" s="11" t="s">
        <v>261</v>
      </c>
      <c r="BP7" s="13" t="s">
        <v>347</v>
      </c>
      <c r="BQ7" s="578"/>
      <c r="BR7" s="867"/>
      <c r="BS7" s="11" t="s">
        <v>346</v>
      </c>
      <c r="BT7" s="11" t="s">
        <v>341</v>
      </c>
      <c r="BU7" s="11" t="s">
        <v>261</v>
      </c>
      <c r="BV7" s="11" t="s">
        <v>347</v>
      </c>
      <c r="BW7" s="11" t="s">
        <v>51</v>
      </c>
      <c r="BX7" s="11" t="s">
        <v>341</v>
      </c>
      <c r="BY7" s="11" t="s">
        <v>261</v>
      </c>
      <c r="BZ7" s="11" t="s">
        <v>347</v>
      </c>
      <c r="CA7" s="205" t="s">
        <v>51</v>
      </c>
      <c r="CB7" s="206"/>
      <c r="CC7" s="11" t="s">
        <v>341</v>
      </c>
      <c r="CD7" s="11" t="s">
        <v>261</v>
      </c>
      <c r="CE7" s="11" t="s">
        <v>347</v>
      </c>
      <c r="CF7" s="11" t="s">
        <v>51</v>
      </c>
      <c r="CG7" s="11" t="s">
        <v>341</v>
      </c>
      <c r="CH7" s="11" t="s">
        <v>261</v>
      </c>
      <c r="CI7" s="11" t="s">
        <v>347</v>
      </c>
      <c r="CJ7" s="11" t="s">
        <v>346</v>
      </c>
      <c r="CK7" s="11" t="s">
        <v>341</v>
      </c>
      <c r="CL7" s="11" t="s">
        <v>261</v>
      </c>
      <c r="CM7" s="13" t="s">
        <v>347</v>
      </c>
      <c r="CN7" s="578"/>
      <c r="CO7" s="867"/>
      <c r="CP7" s="11" t="s">
        <v>346</v>
      </c>
      <c r="CQ7" s="11" t="s">
        <v>341</v>
      </c>
      <c r="CR7" s="11" t="s">
        <v>261</v>
      </c>
      <c r="CS7" s="11" t="s">
        <v>347</v>
      </c>
      <c r="CT7" s="11" t="s">
        <v>51</v>
      </c>
      <c r="CU7" s="11" t="s">
        <v>341</v>
      </c>
      <c r="CV7" s="11" t="s">
        <v>261</v>
      </c>
      <c r="CW7" s="11" t="s">
        <v>347</v>
      </c>
      <c r="CX7" s="205" t="s">
        <v>51</v>
      </c>
      <c r="CY7" s="206"/>
      <c r="CZ7" s="11" t="s">
        <v>341</v>
      </c>
      <c r="DA7" s="11" t="s">
        <v>261</v>
      </c>
      <c r="DB7" s="11" t="s">
        <v>347</v>
      </c>
      <c r="DC7" s="11" t="s">
        <v>51</v>
      </c>
      <c r="DD7" s="11" t="s">
        <v>341</v>
      </c>
      <c r="DE7" s="11" t="s">
        <v>261</v>
      </c>
      <c r="DF7" s="11" t="s">
        <v>347</v>
      </c>
      <c r="DG7" s="11" t="s">
        <v>346</v>
      </c>
      <c r="DH7" s="11" t="s">
        <v>341</v>
      </c>
      <c r="DI7" s="11" t="s">
        <v>261</v>
      </c>
      <c r="DJ7" s="13" t="s">
        <v>347</v>
      </c>
      <c r="DK7" s="578"/>
      <c r="DL7" s="867"/>
      <c r="DM7" s="205" t="s">
        <v>348</v>
      </c>
      <c r="DN7" s="205" t="s">
        <v>349</v>
      </c>
      <c r="DO7" s="205" t="s">
        <v>348</v>
      </c>
      <c r="DP7" s="205" t="s">
        <v>349</v>
      </c>
      <c r="DQ7" s="205" t="s">
        <v>348</v>
      </c>
      <c r="DR7" s="205" t="s">
        <v>349</v>
      </c>
      <c r="DS7" s="205" t="s">
        <v>348</v>
      </c>
      <c r="DT7" s="205" t="s">
        <v>350</v>
      </c>
      <c r="DU7" s="205" t="s">
        <v>349</v>
      </c>
      <c r="DV7" s="205" t="s">
        <v>351</v>
      </c>
      <c r="DW7" s="578"/>
      <c r="DX7" s="205" t="s">
        <v>348</v>
      </c>
      <c r="DY7" s="205" t="s">
        <v>350</v>
      </c>
      <c r="DZ7" s="205" t="s">
        <v>349</v>
      </c>
      <c r="EA7" s="207" t="s">
        <v>351</v>
      </c>
      <c r="EB7" s="205" t="s">
        <v>348</v>
      </c>
      <c r="EC7" s="205" t="s">
        <v>350</v>
      </c>
      <c r="ED7" s="205" t="s">
        <v>349</v>
      </c>
      <c r="EE7" s="205" t="s">
        <v>351</v>
      </c>
      <c r="EF7" s="205" t="s">
        <v>348</v>
      </c>
      <c r="EG7" s="205" t="s">
        <v>349</v>
      </c>
      <c r="EH7" s="205" t="s">
        <v>348</v>
      </c>
      <c r="EI7" s="205" t="s">
        <v>349</v>
      </c>
      <c r="EJ7" s="578"/>
      <c r="EK7" s="867"/>
      <c r="EL7" s="208" t="s">
        <v>348</v>
      </c>
      <c r="EM7" s="12" t="s">
        <v>349</v>
      </c>
      <c r="EN7" s="12" t="s">
        <v>348</v>
      </c>
      <c r="EO7" s="12" t="s">
        <v>349</v>
      </c>
      <c r="EP7" s="208" t="s">
        <v>348</v>
      </c>
      <c r="EQ7" s="12" t="s">
        <v>349</v>
      </c>
      <c r="ER7" s="208" t="s">
        <v>348</v>
      </c>
      <c r="ES7" s="12" t="s">
        <v>349</v>
      </c>
      <c r="ET7" s="12" t="s">
        <v>348</v>
      </c>
      <c r="EU7" s="12" t="s">
        <v>349</v>
      </c>
      <c r="EV7" s="12" t="s">
        <v>348</v>
      </c>
      <c r="EW7" s="209" t="s">
        <v>349</v>
      </c>
    </row>
    <row r="8" spans="1:192" s="16" customFormat="1" ht="10.5" customHeight="1">
      <c r="A8" s="14"/>
      <c r="B8" s="210"/>
      <c r="C8" s="211"/>
      <c r="D8" s="211"/>
      <c r="E8" s="211"/>
      <c r="F8" s="195"/>
      <c r="G8" s="195"/>
      <c r="H8" s="195"/>
      <c r="I8" s="195"/>
      <c r="J8" s="17" t="s">
        <v>352</v>
      </c>
      <c r="K8" s="17"/>
      <c r="L8" s="17" t="s">
        <v>352</v>
      </c>
      <c r="M8" s="17" t="s">
        <v>352</v>
      </c>
      <c r="N8" s="17" t="s">
        <v>352</v>
      </c>
      <c r="O8" s="17" t="s">
        <v>352</v>
      </c>
      <c r="P8" s="17" t="s">
        <v>352</v>
      </c>
      <c r="Q8" s="17" t="s">
        <v>352</v>
      </c>
      <c r="R8" s="17" t="s">
        <v>352</v>
      </c>
      <c r="S8" s="17" t="s">
        <v>352</v>
      </c>
      <c r="T8" s="17" t="s">
        <v>352</v>
      </c>
      <c r="U8" s="17" t="s">
        <v>352</v>
      </c>
      <c r="V8" s="17" t="s">
        <v>352</v>
      </c>
      <c r="W8" s="17"/>
      <c r="X8" s="190"/>
      <c r="Y8" s="212"/>
      <c r="Z8" s="211"/>
      <c r="AA8" s="211"/>
      <c r="AB8" s="211"/>
      <c r="AC8" s="195"/>
      <c r="AD8" s="195"/>
      <c r="AE8" s="195"/>
      <c r="AF8" s="195"/>
      <c r="AG8" s="17" t="s">
        <v>352</v>
      </c>
      <c r="AH8" s="17"/>
      <c r="AI8" s="17" t="s">
        <v>352</v>
      </c>
      <c r="AJ8" s="17" t="s">
        <v>352</v>
      </c>
      <c r="AK8" s="17" t="s">
        <v>352</v>
      </c>
      <c r="AL8" s="17" t="s">
        <v>352</v>
      </c>
      <c r="AM8" s="17" t="s">
        <v>352</v>
      </c>
      <c r="AN8" s="17" t="s">
        <v>352</v>
      </c>
      <c r="AO8" s="17" t="s">
        <v>352</v>
      </c>
      <c r="AP8" s="17" t="s">
        <v>352</v>
      </c>
      <c r="AQ8" s="17" t="s">
        <v>352</v>
      </c>
      <c r="AR8" s="17" t="s">
        <v>352</v>
      </c>
      <c r="AS8" s="17" t="s">
        <v>352</v>
      </c>
      <c r="AT8" s="213"/>
      <c r="AU8" s="190"/>
      <c r="AV8" s="213"/>
      <c r="AW8" s="213"/>
      <c r="AX8" s="213"/>
      <c r="AY8" s="213"/>
      <c r="AZ8" s="213"/>
      <c r="BA8" s="213"/>
      <c r="BB8" s="213"/>
      <c r="BC8" s="213"/>
      <c r="BD8" s="17" t="s">
        <v>352</v>
      </c>
      <c r="BE8" s="213"/>
      <c r="BF8" s="17" t="s">
        <v>352</v>
      </c>
      <c r="BG8" s="17" t="s">
        <v>352</v>
      </c>
      <c r="BH8" s="17" t="s">
        <v>352</v>
      </c>
      <c r="BI8" s="17" t="s">
        <v>352</v>
      </c>
      <c r="BJ8" s="17" t="s">
        <v>352</v>
      </c>
      <c r="BK8" s="17" t="s">
        <v>352</v>
      </c>
      <c r="BL8" s="17" t="s">
        <v>352</v>
      </c>
      <c r="BM8" s="17" t="s">
        <v>352</v>
      </c>
      <c r="BN8" s="17" t="s">
        <v>352</v>
      </c>
      <c r="BO8" s="17" t="s">
        <v>352</v>
      </c>
      <c r="BP8" s="17" t="s">
        <v>352</v>
      </c>
      <c r="BQ8" s="213"/>
      <c r="BR8" s="190"/>
      <c r="BS8" s="213"/>
      <c r="BT8" s="213"/>
      <c r="BU8" s="213"/>
      <c r="BV8" s="213"/>
      <c r="BW8" s="213"/>
      <c r="BX8" s="213"/>
      <c r="BY8" s="213"/>
      <c r="BZ8" s="213"/>
      <c r="CA8" s="17" t="s">
        <v>352</v>
      </c>
      <c r="CB8" s="213"/>
      <c r="CC8" s="17" t="s">
        <v>352</v>
      </c>
      <c r="CD8" s="17" t="s">
        <v>352</v>
      </c>
      <c r="CE8" s="17" t="s">
        <v>352</v>
      </c>
      <c r="CF8" s="17" t="s">
        <v>352</v>
      </c>
      <c r="CG8" s="17" t="s">
        <v>352</v>
      </c>
      <c r="CH8" s="17" t="s">
        <v>352</v>
      </c>
      <c r="CI8" s="17" t="s">
        <v>352</v>
      </c>
      <c r="CJ8" s="17" t="s">
        <v>352</v>
      </c>
      <c r="CK8" s="17" t="s">
        <v>352</v>
      </c>
      <c r="CL8" s="17" t="s">
        <v>352</v>
      </c>
      <c r="CM8" s="17" t="s">
        <v>352</v>
      </c>
      <c r="CN8" s="213"/>
      <c r="CO8" s="190"/>
      <c r="CP8" s="213"/>
      <c r="CQ8" s="213"/>
      <c r="CR8" s="213"/>
      <c r="CS8" s="213"/>
      <c r="CT8" s="213"/>
      <c r="CU8" s="213"/>
      <c r="CV8" s="213"/>
      <c r="CW8" s="213"/>
      <c r="CX8" s="17" t="s">
        <v>352</v>
      </c>
      <c r="CY8" s="213"/>
      <c r="CZ8" s="17" t="s">
        <v>352</v>
      </c>
      <c r="DA8" s="17" t="s">
        <v>352</v>
      </c>
      <c r="DB8" s="17" t="s">
        <v>352</v>
      </c>
      <c r="DC8" s="17" t="s">
        <v>352</v>
      </c>
      <c r="DD8" s="17" t="s">
        <v>352</v>
      </c>
      <c r="DE8" s="17" t="s">
        <v>352</v>
      </c>
      <c r="DF8" s="17" t="s">
        <v>352</v>
      </c>
      <c r="DG8" s="17" t="s">
        <v>352</v>
      </c>
      <c r="DH8" s="17" t="s">
        <v>352</v>
      </c>
      <c r="DI8" s="17" t="s">
        <v>352</v>
      </c>
      <c r="DJ8" s="17" t="s">
        <v>352</v>
      </c>
      <c r="DK8" s="213"/>
      <c r="DL8" s="190"/>
      <c r="DM8" s="214"/>
      <c r="DN8" s="213" t="s">
        <v>52</v>
      </c>
      <c r="DO8" s="215"/>
      <c r="DP8" s="213" t="s">
        <v>52</v>
      </c>
      <c r="DQ8" s="215"/>
      <c r="DR8" s="213" t="s">
        <v>52</v>
      </c>
      <c r="DS8" s="215"/>
      <c r="DT8" s="215"/>
      <c r="DU8" s="213" t="s">
        <v>52</v>
      </c>
      <c r="DV8" s="213" t="s">
        <v>52</v>
      </c>
      <c r="DW8" s="213"/>
      <c r="DX8" s="215"/>
      <c r="DY8" s="215"/>
      <c r="DZ8" s="213" t="s">
        <v>52</v>
      </c>
      <c r="EA8" s="213" t="s">
        <v>52</v>
      </c>
      <c r="EB8" s="215"/>
      <c r="EC8" s="215"/>
      <c r="ED8" s="213" t="s">
        <v>52</v>
      </c>
      <c r="EE8" s="213" t="s">
        <v>52</v>
      </c>
      <c r="EF8" s="213"/>
      <c r="EG8" s="17" t="s">
        <v>352</v>
      </c>
      <c r="EH8" s="17"/>
      <c r="EI8" s="17" t="s">
        <v>352</v>
      </c>
      <c r="EJ8" s="192"/>
      <c r="EK8" s="190"/>
      <c r="EL8" s="15"/>
      <c r="EM8" s="17" t="s">
        <v>352</v>
      </c>
      <c r="EN8" s="15"/>
      <c r="EO8" s="17" t="s">
        <v>352</v>
      </c>
      <c r="EP8" s="17"/>
      <c r="EQ8" s="17" t="s">
        <v>352</v>
      </c>
      <c r="ER8" s="17"/>
      <c r="ES8" s="17" t="s">
        <v>352</v>
      </c>
      <c r="ET8" s="15"/>
      <c r="EU8" s="17" t="s">
        <v>352</v>
      </c>
      <c r="EV8" s="15"/>
      <c r="EW8" s="17" t="s">
        <v>352</v>
      </c>
    </row>
    <row r="9" spans="1:192" ht="10.5" customHeight="1">
      <c r="A9" s="18" t="s">
        <v>381</v>
      </c>
      <c r="B9" s="216">
        <v>6441.57</v>
      </c>
      <c r="C9" s="216">
        <v>234.95</v>
      </c>
      <c r="D9" s="216">
        <v>5027.42</v>
      </c>
      <c r="E9" s="216">
        <v>1179.2</v>
      </c>
      <c r="F9" s="216">
        <v>2.7</v>
      </c>
      <c r="G9" s="216">
        <v>15.92</v>
      </c>
      <c r="H9" s="216">
        <v>2.0699999999999998</v>
      </c>
      <c r="I9" s="216">
        <v>2.78</v>
      </c>
      <c r="J9" s="20">
        <v>22572</v>
      </c>
      <c r="K9" s="20"/>
      <c r="L9" s="20">
        <v>300058</v>
      </c>
      <c r="M9" s="20">
        <v>10617</v>
      </c>
      <c r="N9" s="20">
        <v>18254</v>
      </c>
      <c r="O9" s="20">
        <v>8357</v>
      </c>
      <c r="P9" s="20">
        <v>18849</v>
      </c>
      <c r="Q9" s="20">
        <v>5140</v>
      </c>
      <c r="R9" s="20">
        <v>6574</v>
      </c>
      <c r="S9" s="20">
        <v>145402</v>
      </c>
      <c r="T9" s="20">
        <v>70499</v>
      </c>
      <c r="U9" s="20">
        <v>53377</v>
      </c>
      <c r="V9" s="20">
        <v>21525</v>
      </c>
      <c r="W9" s="21"/>
      <c r="X9" s="18" t="s">
        <v>381</v>
      </c>
      <c r="Y9" s="216">
        <v>6880.82</v>
      </c>
      <c r="Z9" s="216">
        <v>140.41999999999999</v>
      </c>
      <c r="AA9" s="216">
        <v>5614.33</v>
      </c>
      <c r="AB9" s="216">
        <v>1126.06</v>
      </c>
      <c r="AC9" s="216">
        <v>2.2999999999999998</v>
      </c>
      <c r="AD9" s="216">
        <v>14.56</v>
      </c>
      <c r="AE9" s="216">
        <v>1.94</v>
      </c>
      <c r="AF9" s="216">
        <v>2.54</v>
      </c>
      <c r="AG9" s="20">
        <v>13262</v>
      </c>
      <c r="AH9" s="20"/>
      <c r="AI9" s="20">
        <v>260316</v>
      </c>
      <c r="AJ9" s="20">
        <v>7750</v>
      </c>
      <c r="AK9" s="20">
        <v>9936</v>
      </c>
      <c r="AL9" s="20">
        <v>5769</v>
      </c>
      <c r="AM9" s="20">
        <v>17881</v>
      </c>
      <c r="AN9" s="20">
        <v>3985</v>
      </c>
      <c r="AO9" s="20">
        <v>3918</v>
      </c>
      <c r="AP9" s="20">
        <v>91252</v>
      </c>
      <c r="AQ9" s="20">
        <v>36555</v>
      </c>
      <c r="AR9" s="20">
        <v>43509</v>
      </c>
      <c r="AS9" s="20">
        <v>11188</v>
      </c>
      <c r="AT9" s="8"/>
      <c r="AU9" s="18" t="s">
        <v>381</v>
      </c>
      <c r="AV9" s="216" t="s">
        <v>53</v>
      </c>
      <c r="AW9" s="216" t="s">
        <v>53</v>
      </c>
      <c r="AX9" s="216" t="s">
        <v>53</v>
      </c>
      <c r="AY9" s="216" t="s">
        <v>53</v>
      </c>
      <c r="AZ9" s="216" t="s">
        <v>53</v>
      </c>
      <c r="BA9" s="216" t="s">
        <v>53</v>
      </c>
      <c r="BB9" s="216" t="s">
        <v>53</v>
      </c>
      <c r="BC9" s="216" t="s">
        <v>53</v>
      </c>
      <c r="BD9" s="20" t="s">
        <v>53</v>
      </c>
      <c r="BE9" s="20"/>
      <c r="BF9" s="20" t="s">
        <v>53</v>
      </c>
      <c r="BG9" s="20" t="s">
        <v>53</v>
      </c>
      <c r="BH9" s="20" t="s">
        <v>53</v>
      </c>
      <c r="BI9" s="20" t="s">
        <v>53</v>
      </c>
      <c r="BJ9" s="20" t="s">
        <v>53</v>
      </c>
      <c r="BK9" s="20" t="s">
        <v>53</v>
      </c>
      <c r="BL9" s="20" t="s">
        <v>53</v>
      </c>
      <c r="BM9" s="20" t="s">
        <v>53</v>
      </c>
      <c r="BN9" s="20" t="s">
        <v>53</v>
      </c>
      <c r="BO9" s="20" t="s">
        <v>53</v>
      </c>
      <c r="BP9" s="20" t="s">
        <v>53</v>
      </c>
      <c r="BQ9" s="8"/>
      <c r="BR9" s="18" t="s">
        <v>381</v>
      </c>
      <c r="BS9" s="216" t="s">
        <v>53</v>
      </c>
      <c r="BT9" s="216" t="s">
        <v>53</v>
      </c>
      <c r="BU9" s="216" t="s">
        <v>53</v>
      </c>
      <c r="BV9" s="216" t="s">
        <v>53</v>
      </c>
      <c r="BW9" s="216" t="s">
        <v>53</v>
      </c>
      <c r="BX9" s="216" t="s">
        <v>53</v>
      </c>
      <c r="BY9" s="216" t="s">
        <v>53</v>
      </c>
      <c r="BZ9" s="216" t="s">
        <v>53</v>
      </c>
      <c r="CA9" s="20" t="s">
        <v>53</v>
      </c>
      <c r="CB9" s="20"/>
      <c r="CC9" s="20" t="s">
        <v>53</v>
      </c>
      <c r="CD9" s="20" t="s">
        <v>53</v>
      </c>
      <c r="CE9" s="20" t="s">
        <v>53</v>
      </c>
      <c r="CF9" s="20" t="s">
        <v>53</v>
      </c>
      <c r="CG9" s="20" t="s">
        <v>53</v>
      </c>
      <c r="CH9" s="20" t="s">
        <v>53</v>
      </c>
      <c r="CI9" s="20" t="s">
        <v>53</v>
      </c>
      <c r="CJ9" s="20" t="s">
        <v>53</v>
      </c>
      <c r="CK9" s="20" t="s">
        <v>53</v>
      </c>
      <c r="CL9" s="20" t="s">
        <v>53</v>
      </c>
      <c r="CM9" s="20" t="s">
        <v>53</v>
      </c>
      <c r="CN9" s="8"/>
      <c r="CO9" s="18" t="s">
        <v>381</v>
      </c>
      <c r="CP9" s="216" t="s">
        <v>53</v>
      </c>
      <c r="CQ9" s="216" t="s">
        <v>53</v>
      </c>
      <c r="CR9" s="216" t="s">
        <v>53</v>
      </c>
      <c r="CS9" s="216" t="s">
        <v>53</v>
      </c>
      <c r="CT9" s="216" t="s">
        <v>53</v>
      </c>
      <c r="CU9" s="216" t="s">
        <v>53</v>
      </c>
      <c r="CV9" s="216" t="s">
        <v>53</v>
      </c>
      <c r="CW9" s="216" t="s">
        <v>53</v>
      </c>
      <c r="CX9" s="20" t="s">
        <v>53</v>
      </c>
      <c r="CY9" s="20"/>
      <c r="CZ9" s="20" t="s">
        <v>53</v>
      </c>
      <c r="DA9" s="20" t="s">
        <v>53</v>
      </c>
      <c r="DB9" s="20" t="s">
        <v>53</v>
      </c>
      <c r="DC9" s="20" t="s">
        <v>53</v>
      </c>
      <c r="DD9" s="20" t="s">
        <v>53</v>
      </c>
      <c r="DE9" s="20" t="s">
        <v>53</v>
      </c>
      <c r="DF9" s="20" t="s">
        <v>53</v>
      </c>
      <c r="DG9" s="20" t="s">
        <v>53</v>
      </c>
      <c r="DH9" s="20" t="s">
        <v>53</v>
      </c>
      <c r="DI9" s="20" t="s">
        <v>53</v>
      </c>
      <c r="DJ9" s="20" t="s">
        <v>53</v>
      </c>
      <c r="DK9" s="8"/>
      <c r="DL9" s="18" t="s">
        <v>381</v>
      </c>
      <c r="DM9" s="216">
        <v>1536.22</v>
      </c>
      <c r="DN9" s="20">
        <v>6385</v>
      </c>
      <c r="DO9" s="216">
        <v>33.020000000000003</v>
      </c>
      <c r="DP9" s="20">
        <v>83334</v>
      </c>
      <c r="DQ9" s="216">
        <v>1.1499999999999999</v>
      </c>
      <c r="DR9" s="20">
        <v>48360</v>
      </c>
      <c r="DS9" s="216">
        <v>244.02</v>
      </c>
      <c r="DT9" s="216">
        <v>31.54</v>
      </c>
      <c r="DU9" s="20">
        <v>248818</v>
      </c>
      <c r="DV9" s="20">
        <v>60718</v>
      </c>
      <c r="DW9" s="217"/>
      <c r="DX9" s="216">
        <v>76.08</v>
      </c>
      <c r="DY9" s="216">
        <v>30.44</v>
      </c>
      <c r="DZ9" s="20">
        <v>300198</v>
      </c>
      <c r="EA9" s="20">
        <v>22840</v>
      </c>
      <c r="EB9" s="216">
        <v>167.94</v>
      </c>
      <c r="EC9" s="216">
        <v>32.04</v>
      </c>
      <c r="ED9" s="20">
        <v>225540</v>
      </c>
      <c r="EE9" s="20">
        <v>37877</v>
      </c>
      <c r="EF9" s="216">
        <v>1815.93</v>
      </c>
      <c r="EG9" s="20">
        <v>4312</v>
      </c>
      <c r="EH9" s="216" t="s">
        <v>53</v>
      </c>
      <c r="EI9" s="20" t="s">
        <v>53</v>
      </c>
      <c r="EJ9" s="218"/>
      <c r="EK9" s="18" t="s">
        <v>381</v>
      </c>
      <c r="EL9" s="216">
        <v>30.57</v>
      </c>
      <c r="EM9" s="20">
        <v>65991</v>
      </c>
      <c r="EN9" s="216">
        <v>1.69</v>
      </c>
      <c r="EO9" s="20">
        <v>44827</v>
      </c>
      <c r="EP9" s="216" t="s">
        <v>53</v>
      </c>
      <c r="EQ9" s="219" t="s">
        <v>53</v>
      </c>
      <c r="ER9" s="216" t="s">
        <v>53</v>
      </c>
      <c r="ES9" s="219" t="s">
        <v>53</v>
      </c>
      <c r="ET9" s="216">
        <v>1.48</v>
      </c>
      <c r="EU9" s="20">
        <v>125025</v>
      </c>
      <c r="EV9" s="216">
        <v>34.49</v>
      </c>
      <c r="EW9" s="20">
        <v>74185</v>
      </c>
    </row>
    <row r="10" spans="1:192" ht="10.5" customHeight="1">
      <c r="A10" s="18"/>
      <c r="B10" s="216"/>
      <c r="C10" s="216"/>
      <c r="D10" s="216"/>
      <c r="E10" s="216"/>
      <c r="F10" s="216"/>
      <c r="G10" s="216"/>
      <c r="H10" s="216"/>
      <c r="I10" s="216"/>
      <c r="J10" s="20"/>
      <c r="K10" s="20"/>
      <c r="L10" s="20"/>
      <c r="M10" s="20"/>
      <c r="N10" s="20"/>
      <c r="O10" s="20"/>
      <c r="P10" s="20"/>
      <c r="Q10" s="20"/>
      <c r="R10" s="20"/>
      <c r="S10" s="20"/>
      <c r="T10" s="20"/>
      <c r="U10" s="20"/>
      <c r="V10" s="20"/>
      <c r="W10" s="21"/>
      <c r="X10" s="18"/>
      <c r="Y10" s="216"/>
      <c r="Z10" s="216"/>
      <c r="AA10" s="216"/>
      <c r="AB10" s="216"/>
      <c r="AC10" s="216"/>
      <c r="AD10" s="216"/>
      <c r="AE10" s="216"/>
      <c r="AF10" s="216"/>
      <c r="AG10" s="20"/>
      <c r="AH10" s="20"/>
      <c r="AI10" s="20"/>
      <c r="AJ10" s="20"/>
      <c r="AK10" s="20"/>
      <c r="AL10" s="20"/>
      <c r="AM10" s="20"/>
      <c r="AN10" s="20"/>
      <c r="AO10" s="20"/>
      <c r="AP10" s="20"/>
      <c r="AQ10" s="20"/>
      <c r="AR10" s="20"/>
      <c r="AS10" s="20"/>
      <c r="AT10" s="21"/>
      <c r="AU10" s="18"/>
      <c r="AV10" s="216"/>
      <c r="AW10" s="216"/>
      <c r="AX10" s="216"/>
      <c r="AY10" s="216"/>
      <c r="AZ10" s="216"/>
      <c r="BA10" s="216"/>
      <c r="BB10" s="216"/>
      <c r="BC10" s="216"/>
      <c r="BD10" s="20"/>
      <c r="BE10" s="20"/>
      <c r="BF10" s="20"/>
      <c r="BG10" s="20"/>
      <c r="BH10" s="20"/>
      <c r="BI10" s="20"/>
      <c r="BJ10" s="20"/>
      <c r="BK10" s="20"/>
      <c r="BL10" s="20"/>
      <c r="BM10" s="20"/>
      <c r="BN10" s="20"/>
      <c r="BO10" s="20"/>
      <c r="BP10" s="20"/>
      <c r="BQ10" s="21"/>
      <c r="BR10" s="18"/>
      <c r="BS10" s="216"/>
      <c r="BT10" s="216"/>
      <c r="BU10" s="216"/>
      <c r="BV10" s="216"/>
      <c r="BW10" s="216"/>
      <c r="BX10" s="216"/>
      <c r="BY10" s="216"/>
      <c r="BZ10" s="216"/>
      <c r="CA10" s="20"/>
      <c r="CB10" s="20"/>
      <c r="CC10" s="20"/>
      <c r="CD10" s="20"/>
      <c r="CE10" s="20"/>
      <c r="CF10" s="20"/>
      <c r="CG10" s="20"/>
      <c r="CH10" s="20"/>
      <c r="CI10" s="20"/>
      <c r="CJ10" s="20"/>
      <c r="CK10" s="20"/>
      <c r="CL10" s="20"/>
      <c r="CM10" s="20"/>
      <c r="CN10" s="21"/>
      <c r="CO10" s="18"/>
      <c r="CP10" s="216"/>
      <c r="CQ10" s="216"/>
      <c r="CR10" s="216"/>
      <c r="CS10" s="216"/>
      <c r="CT10" s="216"/>
      <c r="CU10" s="216"/>
      <c r="CV10" s="216"/>
      <c r="CW10" s="216"/>
      <c r="CX10" s="20"/>
      <c r="CY10" s="20"/>
      <c r="CZ10" s="20"/>
      <c r="DA10" s="20"/>
      <c r="DB10" s="20"/>
      <c r="DC10" s="20"/>
      <c r="DD10" s="20"/>
      <c r="DE10" s="20"/>
      <c r="DF10" s="20"/>
      <c r="DG10" s="20"/>
      <c r="DH10" s="20"/>
      <c r="DI10" s="20"/>
      <c r="DJ10" s="20"/>
      <c r="DK10" s="21"/>
      <c r="DL10" s="18"/>
      <c r="DM10" s="216"/>
      <c r="DN10" s="20"/>
      <c r="DO10" s="216"/>
      <c r="DP10" s="20"/>
      <c r="DQ10" s="216"/>
      <c r="DR10" s="20"/>
      <c r="DS10" s="216"/>
      <c r="DT10" s="216"/>
      <c r="DU10" s="20"/>
      <c r="DV10" s="20"/>
      <c r="DW10" s="217"/>
      <c r="DX10" s="216"/>
      <c r="DY10" s="216"/>
      <c r="DZ10" s="20"/>
      <c r="EA10" s="20"/>
      <c r="EB10" s="216"/>
      <c r="EC10" s="216"/>
      <c r="ED10" s="20"/>
      <c r="EE10" s="20"/>
      <c r="EF10" s="216"/>
      <c r="EG10" s="20"/>
      <c r="EH10" s="216"/>
      <c r="EI10" s="20"/>
      <c r="EJ10" s="218"/>
      <c r="EK10" s="18"/>
      <c r="EL10" s="216"/>
      <c r="EM10" s="20"/>
      <c r="EN10" s="216"/>
      <c r="EO10" s="20"/>
      <c r="EP10" s="216"/>
      <c r="EQ10" s="20"/>
      <c r="ER10" s="216"/>
      <c r="ES10" s="20"/>
      <c r="ET10" s="216"/>
      <c r="EU10" s="20"/>
      <c r="EV10" s="216"/>
      <c r="EW10" s="20"/>
    </row>
    <row r="11" spans="1:192" ht="10.5" customHeight="1">
      <c r="A11" s="18" t="s">
        <v>383</v>
      </c>
      <c r="B11" s="216">
        <v>6430.18</v>
      </c>
      <c r="C11" s="216">
        <v>225.3</v>
      </c>
      <c r="D11" s="216">
        <v>5025.04</v>
      </c>
      <c r="E11" s="216">
        <v>1179.8399999999999</v>
      </c>
      <c r="F11" s="216">
        <v>2.63</v>
      </c>
      <c r="G11" s="216">
        <v>15.58</v>
      </c>
      <c r="H11" s="216">
        <v>2.0299999999999998</v>
      </c>
      <c r="I11" s="216">
        <v>2.71</v>
      </c>
      <c r="J11" s="20">
        <v>22502</v>
      </c>
      <c r="K11" s="20"/>
      <c r="L11" s="20">
        <v>314600</v>
      </c>
      <c r="M11" s="20">
        <v>10434</v>
      </c>
      <c r="N11" s="20">
        <v>18123</v>
      </c>
      <c r="O11" s="20">
        <v>8567</v>
      </c>
      <c r="P11" s="20">
        <v>20195</v>
      </c>
      <c r="Q11" s="20">
        <v>5152</v>
      </c>
      <c r="R11" s="20">
        <v>6676</v>
      </c>
      <c r="S11" s="20">
        <v>144693</v>
      </c>
      <c r="T11" s="20">
        <v>70879</v>
      </c>
      <c r="U11" s="20">
        <v>52432</v>
      </c>
      <c r="V11" s="20">
        <v>21383</v>
      </c>
      <c r="W11" s="21"/>
      <c r="X11" s="18" t="s">
        <v>383</v>
      </c>
      <c r="Y11" s="216">
        <v>6905.39</v>
      </c>
      <c r="Z11" s="216">
        <v>137.72</v>
      </c>
      <c r="AA11" s="216">
        <v>5643.39</v>
      </c>
      <c r="AB11" s="216">
        <v>1124.28</v>
      </c>
      <c r="AC11" s="216">
        <v>2.2400000000000002</v>
      </c>
      <c r="AD11" s="216">
        <v>13.94</v>
      </c>
      <c r="AE11" s="216">
        <v>1.9</v>
      </c>
      <c r="AF11" s="216">
        <v>2.5099999999999998</v>
      </c>
      <c r="AG11" s="20">
        <v>13065</v>
      </c>
      <c r="AH11" s="20"/>
      <c r="AI11" s="20">
        <v>260325</v>
      </c>
      <c r="AJ11" s="20">
        <v>7658</v>
      </c>
      <c r="AK11" s="20">
        <v>9918</v>
      </c>
      <c r="AL11" s="20">
        <v>5836</v>
      </c>
      <c r="AM11" s="20">
        <v>18670</v>
      </c>
      <c r="AN11" s="20">
        <v>4031</v>
      </c>
      <c r="AO11" s="20">
        <v>3955</v>
      </c>
      <c r="AP11" s="20">
        <v>90219</v>
      </c>
      <c r="AQ11" s="20">
        <v>35852</v>
      </c>
      <c r="AR11" s="20">
        <v>43216</v>
      </c>
      <c r="AS11" s="20">
        <v>11150</v>
      </c>
      <c r="AT11" s="21"/>
      <c r="AU11" s="18" t="s">
        <v>383</v>
      </c>
      <c r="AV11" s="216" t="s">
        <v>53</v>
      </c>
      <c r="AW11" s="216" t="s">
        <v>53</v>
      </c>
      <c r="AX11" s="216" t="s">
        <v>53</v>
      </c>
      <c r="AY11" s="216" t="s">
        <v>53</v>
      </c>
      <c r="AZ11" s="216" t="s">
        <v>53</v>
      </c>
      <c r="BA11" s="216" t="s">
        <v>53</v>
      </c>
      <c r="BB11" s="216" t="s">
        <v>53</v>
      </c>
      <c r="BC11" s="216" t="s">
        <v>53</v>
      </c>
      <c r="BD11" s="20" t="s">
        <v>53</v>
      </c>
      <c r="BE11" s="20"/>
      <c r="BF11" s="20" t="s">
        <v>53</v>
      </c>
      <c r="BG11" s="20" t="s">
        <v>53</v>
      </c>
      <c r="BH11" s="20" t="s">
        <v>53</v>
      </c>
      <c r="BI11" s="20" t="s">
        <v>53</v>
      </c>
      <c r="BJ11" s="20" t="s">
        <v>53</v>
      </c>
      <c r="BK11" s="20" t="s">
        <v>53</v>
      </c>
      <c r="BL11" s="20" t="s">
        <v>53</v>
      </c>
      <c r="BM11" s="20" t="s">
        <v>53</v>
      </c>
      <c r="BN11" s="20" t="s">
        <v>53</v>
      </c>
      <c r="BO11" s="20" t="s">
        <v>53</v>
      </c>
      <c r="BP11" s="20" t="s">
        <v>53</v>
      </c>
      <c r="BQ11" s="21"/>
      <c r="BR11" s="18" t="s">
        <v>383</v>
      </c>
      <c r="BS11" s="216" t="s">
        <v>53</v>
      </c>
      <c r="BT11" s="216" t="s">
        <v>53</v>
      </c>
      <c r="BU11" s="216" t="s">
        <v>53</v>
      </c>
      <c r="BV11" s="216" t="s">
        <v>53</v>
      </c>
      <c r="BW11" s="216" t="s">
        <v>53</v>
      </c>
      <c r="BX11" s="216" t="s">
        <v>53</v>
      </c>
      <c r="BY11" s="216" t="s">
        <v>53</v>
      </c>
      <c r="BZ11" s="216" t="s">
        <v>53</v>
      </c>
      <c r="CA11" s="20" t="s">
        <v>53</v>
      </c>
      <c r="CB11" s="20"/>
      <c r="CC11" s="20" t="s">
        <v>53</v>
      </c>
      <c r="CD11" s="20" t="s">
        <v>53</v>
      </c>
      <c r="CE11" s="20" t="s">
        <v>53</v>
      </c>
      <c r="CF11" s="20" t="s">
        <v>53</v>
      </c>
      <c r="CG11" s="20" t="s">
        <v>53</v>
      </c>
      <c r="CH11" s="20" t="s">
        <v>53</v>
      </c>
      <c r="CI11" s="20" t="s">
        <v>53</v>
      </c>
      <c r="CJ11" s="20" t="s">
        <v>53</v>
      </c>
      <c r="CK11" s="20" t="s">
        <v>53</v>
      </c>
      <c r="CL11" s="20" t="s">
        <v>53</v>
      </c>
      <c r="CM11" s="20" t="s">
        <v>53</v>
      </c>
      <c r="CN11" s="21"/>
      <c r="CO11" s="18" t="s">
        <v>383</v>
      </c>
      <c r="CP11" s="216" t="s">
        <v>53</v>
      </c>
      <c r="CQ11" s="216" t="s">
        <v>53</v>
      </c>
      <c r="CR11" s="216" t="s">
        <v>53</v>
      </c>
      <c r="CS11" s="216" t="s">
        <v>53</v>
      </c>
      <c r="CT11" s="216" t="s">
        <v>53</v>
      </c>
      <c r="CU11" s="216" t="s">
        <v>53</v>
      </c>
      <c r="CV11" s="216" t="s">
        <v>53</v>
      </c>
      <c r="CW11" s="216" t="s">
        <v>53</v>
      </c>
      <c r="CX11" s="20" t="s">
        <v>53</v>
      </c>
      <c r="CY11" s="20"/>
      <c r="CZ11" s="20" t="s">
        <v>53</v>
      </c>
      <c r="DA11" s="20" t="s">
        <v>53</v>
      </c>
      <c r="DB11" s="20" t="s">
        <v>53</v>
      </c>
      <c r="DC11" s="20" t="s">
        <v>53</v>
      </c>
      <c r="DD11" s="20" t="s">
        <v>53</v>
      </c>
      <c r="DE11" s="20" t="s">
        <v>53</v>
      </c>
      <c r="DF11" s="20" t="s">
        <v>53</v>
      </c>
      <c r="DG11" s="20" t="s">
        <v>53</v>
      </c>
      <c r="DH11" s="20" t="s">
        <v>53</v>
      </c>
      <c r="DI11" s="20" t="s">
        <v>53</v>
      </c>
      <c r="DJ11" s="20" t="s">
        <v>53</v>
      </c>
      <c r="DK11" s="21"/>
      <c r="DL11" s="18" t="s">
        <v>383</v>
      </c>
      <c r="DM11" s="216">
        <v>1755.53</v>
      </c>
      <c r="DN11" s="20">
        <v>6484</v>
      </c>
      <c r="DO11" s="216">
        <v>33.76</v>
      </c>
      <c r="DP11" s="20">
        <v>87968</v>
      </c>
      <c r="DQ11" s="216">
        <v>1.1399999999999999</v>
      </c>
      <c r="DR11" s="20">
        <v>35748</v>
      </c>
      <c r="DS11" s="216">
        <v>245.82</v>
      </c>
      <c r="DT11" s="216">
        <v>32.08</v>
      </c>
      <c r="DU11" s="20">
        <v>253144</v>
      </c>
      <c r="DV11" s="20">
        <v>62228</v>
      </c>
      <c r="DW11" s="217"/>
      <c r="DX11" s="216">
        <v>80.84</v>
      </c>
      <c r="DY11" s="216">
        <v>30.64</v>
      </c>
      <c r="DZ11" s="20">
        <v>301888</v>
      </c>
      <c r="EA11" s="20">
        <v>24406</v>
      </c>
      <c r="EB11" s="216">
        <v>164.98</v>
      </c>
      <c r="EC11" s="216">
        <v>32.79</v>
      </c>
      <c r="ED11" s="20">
        <v>229258</v>
      </c>
      <c r="EE11" s="20">
        <v>37823</v>
      </c>
      <c r="EF11" s="216">
        <v>2073.6999999999998</v>
      </c>
      <c r="EG11" s="20">
        <v>4381</v>
      </c>
      <c r="EH11" s="216" t="s">
        <v>53</v>
      </c>
      <c r="EI11" s="20" t="s">
        <v>53</v>
      </c>
      <c r="EJ11" s="218"/>
      <c r="EK11" s="18" t="s">
        <v>383</v>
      </c>
      <c r="EL11" s="216">
        <v>30.15</v>
      </c>
      <c r="EM11" s="20">
        <v>72138</v>
      </c>
      <c r="EN11" s="216">
        <v>1.42</v>
      </c>
      <c r="EO11" s="20">
        <v>41289</v>
      </c>
      <c r="EP11" s="216" t="s">
        <v>53</v>
      </c>
      <c r="EQ11" s="219" t="s">
        <v>53</v>
      </c>
      <c r="ER11" s="216" t="s">
        <v>53</v>
      </c>
      <c r="ES11" s="219" t="s">
        <v>53</v>
      </c>
      <c r="ET11" s="216">
        <v>1.33</v>
      </c>
      <c r="EU11" s="20">
        <v>108261</v>
      </c>
      <c r="EV11" s="216">
        <v>34.229999999999997</v>
      </c>
      <c r="EW11" s="20">
        <v>78472</v>
      </c>
    </row>
    <row r="12" spans="1:192" ht="10.5" customHeight="1">
      <c r="A12" s="18"/>
      <c r="B12" s="216"/>
      <c r="C12" s="216"/>
      <c r="D12" s="216"/>
      <c r="E12" s="216"/>
      <c r="F12" s="216"/>
      <c r="G12" s="216"/>
      <c r="H12" s="216"/>
      <c r="I12" s="216"/>
      <c r="J12" s="20"/>
      <c r="K12" s="20"/>
      <c r="L12" s="20"/>
      <c r="M12" s="20"/>
      <c r="N12" s="20"/>
      <c r="O12" s="20"/>
      <c r="P12" s="20"/>
      <c r="Q12" s="20"/>
      <c r="R12" s="20"/>
      <c r="S12" s="20"/>
      <c r="T12" s="20"/>
      <c r="U12" s="20"/>
      <c r="V12" s="20"/>
      <c r="W12" s="21"/>
      <c r="X12" s="18"/>
      <c r="Y12" s="216"/>
      <c r="Z12" s="216"/>
      <c r="AA12" s="216"/>
      <c r="AB12" s="216"/>
      <c r="AC12" s="216"/>
      <c r="AD12" s="216"/>
      <c r="AE12" s="216"/>
      <c r="AF12" s="216"/>
      <c r="AG12" s="20"/>
      <c r="AH12" s="20"/>
      <c r="AI12" s="20"/>
      <c r="AJ12" s="20"/>
      <c r="AK12" s="20"/>
      <c r="AL12" s="20"/>
      <c r="AM12" s="20"/>
      <c r="AN12" s="20"/>
      <c r="AO12" s="20"/>
      <c r="AP12" s="20"/>
      <c r="AQ12" s="20"/>
      <c r="AR12" s="20"/>
      <c r="AS12" s="20"/>
      <c r="AT12" s="21"/>
      <c r="AU12" s="18"/>
      <c r="AV12" s="216"/>
      <c r="AW12" s="216"/>
      <c r="AX12" s="216"/>
      <c r="AY12" s="216"/>
      <c r="AZ12" s="216"/>
      <c r="BA12" s="216"/>
      <c r="BB12" s="216"/>
      <c r="BC12" s="216"/>
      <c r="BD12" s="20"/>
      <c r="BE12" s="20"/>
      <c r="BF12" s="20"/>
      <c r="BG12" s="20"/>
      <c r="BH12" s="20"/>
      <c r="BI12" s="20"/>
      <c r="BJ12" s="20"/>
      <c r="BK12" s="20"/>
      <c r="BL12" s="20"/>
      <c r="BM12" s="20"/>
      <c r="BN12" s="20"/>
      <c r="BO12" s="20"/>
      <c r="BP12" s="20"/>
      <c r="BQ12" s="21"/>
      <c r="BR12" s="18"/>
      <c r="BS12" s="216"/>
      <c r="BT12" s="216"/>
      <c r="BU12" s="216"/>
      <c r="BV12" s="216"/>
      <c r="BW12" s="216"/>
      <c r="BX12" s="216"/>
      <c r="BY12" s="216"/>
      <c r="BZ12" s="216"/>
      <c r="CA12" s="20"/>
      <c r="CB12" s="20"/>
      <c r="CC12" s="20"/>
      <c r="CD12" s="20"/>
      <c r="CE12" s="20"/>
      <c r="CF12" s="20"/>
      <c r="CG12" s="20"/>
      <c r="CH12" s="20"/>
      <c r="CI12" s="20"/>
      <c r="CJ12" s="20"/>
      <c r="CK12" s="20"/>
      <c r="CL12" s="20"/>
      <c r="CM12" s="20"/>
      <c r="CN12" s="21"/>
      <c r="CO12" s="18"/>
      <c r="CP12" s="216"/>
      <c r="CQ12" s="216"/>
      <c r="CR12" s="216"/>
      <c r="CS12" s="216"/>
      <c r="CT12" s="216"/>
      <c r="CU12" s="216"/>
      <c r="CV12" s="216"/>
      <c r="CW12" s="216"/>
      <c r="CX12" s="20"/>
      <c r="CY12" s="20"/>
      <c r="CZ12" s="20"/>
      <c r="DA12" s="20"/>
      <c r="DB12" s="20"/>
      <c r="DC12" s="20"/>
      <c r="DD12" s="20"/>
      <c r="DE12" s="20"/>
      <c r="DF12" s="20"/>
      <c r="DG12" s="20"/>
      <c r="DH12" s="20"/>
      <c r="DI12" s="20"/>
      <c r="DJ12" s="20"/>
      <c r="DK12" s="21"/>
      <c r="DL12" s="18"/>
      <c r="DM12" s="216"/>
      <c r="DN12" s="20"/>
      <c r="DO12" s="216"/>
      <c r="DP12" s="20"/>
      <c r="DQ12" s="216"/>
      <c r="DR12" s="20"/>
      <c r="DS12" s="216"/>
      <c r="DT12" s="216"/>
      <c r="DU12" s="20"/>
      <c r="DV12" s="20"/>
      <c r="DW12" s="217"/>
      <c r="DX12" s="216"/>
      <c r="DY12" s="216"/>
      <c r="DZ12" s="20"/>
      <c r="EA12" s="20"/>
      <c r="EB12" s="216"/>
      <c r="EC12" s="216"/>
      <c r="ED12" s="20"/>
      <c r="EE12" s="20"/>
      <c r="EF12" s="216"/>
      <c r="EG12" s="20"/>
      <c r="EH12" s="216"/>
      <c r="EI12" s="20"/>
      <c r="EJ12" s="218"/>
      <c r="EK12" s="18"/>
      <c r="EL12" s="216"/>
      <c r="EM12" s="20"/>
      <c r="EN12" s="216"/>
      <c r="EO12" s="20"/>
      <c r="EP12" s="216"/>
      <c r="EQ12" s="20"/>
      <c r="ER12" s="216"/>
      <c r="ES12" s="20"/>
      <c r="ET12" s="216"/>
      <c r="EU12" s="20"/>
      <c r="EV12" s="216"/>
      <c r="EW12" s="20"/>
    </row>
    <row r="13" spans="1:192" ht="10.5" customHeight="1">
      <c r="A13" s="18" t="s">
        <v>567</v>
      </c>
      <c r="B13" s="216">
        <v>6408.73</v>
      </c>
      <c r="C13" s="216">
        <v>215.64</v>
      </c>
      <c r="D13" s="216">
        <v>5006.84</v>
      </c>
      <c r="E13" s="216">
        <v>1186.25</v>
      </c>
      <c r="F13" s="216">
        <v>2.5299999999999998</v>
      </c>
      <c r="G13" s="216">
        <v>15.17</v>
      </c>
      <c r="H13" s="216">
        <v>1.96</v>
      </c>
      <c r="I13" s="216">
        <v>2.68</v>
      </c>
      <c r="J13" s="20">
        <v>21932</v>
      </c>
      <c r="K13" s="20"/>
      <c r="L13" s="20">
        <v>312974</v>
      </c>
      <c r="M13" s="20">
        <v>10229</v>
      </c>
      <c r="N13" s="20">
        <v>18419</v>
      </c>
      <c r="O13" s="20">
        <v>8653</v>
      </c>
      <c r="P13" s="20">
        <v>20637</v>
      </c>
      <c r="Q13" s="20">
        <v>5231</v>
      </c>
      <c r="R13" s="20">
        <v>6867</v>
      </c>
      <c r="S13" s="20">
        <v>140556</v>
      </c>
      <c r="T13" s="20">
        <v>67489</v>
      </c>
      <c r="U13" s="20">
        <v>51217</v>
      </c>
      <c r="V13" s="20">
        <v>21850</v>
      </c>
      <c r="W13" s="21"/>
      <c r="X13" s="18" t="s">
        <v>567</v>
      </c>
      <c r="Y13" s="216">
        <v>7023.39</v>
      </c>
      <c r="Z13" s="216">
        <v>137.51</v>
      </c>
      <c r="AA13" s="216">
        <v>5752.19</v>
      </c>
      <c r="AB13" s="216">
        <v>1133.69</v>
      </c>
      <c r="AC13" s="216">
        <v>2.19</v>
      </c>
      <c r="AD13" s="216">
        <v>13.77</v>
      </c>
      <c r="AE13" s="216">
        <v>1.87</v>
      </c>
      <c r="AF13" s="216">
        <v>2.4500000000000002</v>
      </c>
      <c r="AG13" s="20">
        <v>13024</v>
      </c>
      <c r="AH13" s="20"/>
      <c r="AI13" s="20">
        <v>265801</v>
      </c>
      <c r="AJ13" s="20">
        <v>7602</v>
      </c>
      <c r="AK13" s="20">
        <v>9874</v>
      </c>
      <c r="AL13" s="20">
        <v>5936</v>
      </c>
      <c r="AM13" s="20">
        <v>19305</v>
      </c>
      <c r="AN13" s="20">
        <v>4072</v>
      </c>
      <c r="AO13" s="20">
        <v>4031</v>
      </c>
      <c r="AP13" s="20">
        <v>91473</v>
      </c>
      <c r="AQ13" s="20">
        <v>36550</v>
      </c>
      <c r="AR13" s="20">
        <v>43729</v>
      </c>
      <c r="AS13" s="20">
        <v>11195</v>
      </c>
      <c r="AT13" s="8"/>
      <c r="AU13" s="18" t="s">
        <v>567</v>
      </c>
      <c r="AV13" s="216" t="s">
        <v>53</v>
      </c>
      <c r="AW13" s="216" t="s">
        <v>53</v>
      </c>
      <c r="AX13" s="216" t="s">
        <v>53</v>
      </c>
      <c r="AY13" s="216" t="s">
        <v>53</v>
      </c>
      <c r="AZ13" s="216" t="s">
        <v>53</v>
      </c>
      <c r="BA13" s="216" t="s">
        <v>53</v>
      </c>
      <c r="BB13" s="216" t="s">
        <v>53</v>
      </c>
      <c r="BC13" s="216" t="s">
        <v>53</v>
      </c>
      <c r="BD13" s="20" t="s">
        <v>53</v>
      </c>
      <c r="BE13" s="20"/>
      <c r="BF13" s="20" t="s">
        <v>53</v>
      </c>
      <c r="BG13" s="20" t="s">
        <v>53</v>
      </c>
      <c r="BH13" s="20" t="s">
        <v>53</v>
      </c>
      <c r="BI13" s="20" t="s">
        <v>53</v>
      </c>
      <c r="BJ13" s="20" t="s">
        <v>53</v>
      </c>
      <c r="BK13" s="20" t="s">
        <v>53</v>
      </c>
      <c r="BL13" s="20" t="s">
        <v>53</v>
      </c>
      <c r="BM13" s="20" t="s">
        <v>53</v>
      </c>
      <c r="BN13" s="20" t="s">
        <v>53</v>
      </c>
      <c r="BO13" s="20" t="s">
        <v>53</v>
      </c>
      <c r="BP13" s="20" t="s">
        <v>53</v>
      </c>
      <c r="BQ13" s="8"/>
      <c r="BR13" s="18" t="s">
        <v>567</v>
      </c>
      <c r="BS13" s="216" t="s">
        <v>53</v>
      </c>
      <c r="BT13" s="216" t="s">
        <v>53</v>
      </c>
      <c r="BU13" s="216" t="s">
        <v>53</v>
      </c>
      <c r="BV13" s="216" t="s">
        <v>53</v>
      </c>
      <c r="BW13" s="216" t="s">
        <v>53</v>
      </c>
      <c r="BX13" s="216" t="s">
        <v>53</v>
      </c>
      <c r="BY13" s="216" t="s">
        <v>53</v>
      </c>
      <c r="BZ13" s="216" t="s">
        <v>53</v>
      </c>
      <c r="CA13" s="20" t="s">
        <v>53</v>
      </c>
      <c r="CB13" s="20"/>
      <c r="CC13" s="20" t="s">
        <v>53</v>
      </c>
      <c r="CD13" s="20" t="s">
        <v>53</v>
      </c>
      <c r="CE13" s="20" t="s">
        <v>53</v>
      </c>
      <c r="CF13" s="20" t="s">
        <v>53</v>
      </c>
      <c r="CG13" s="20" t="s">
        <v>53</v>
      </c>
      <c r="CH13" s="20" t="s">
        <v>53</v>
      </c>
      <c r="CI13" s="20" t="s">
        <v>53</v>
      </c>
      <c r="CJ13" s="20" t="s">
        <v>53</v>
      </c>
      <c r="CK13" s="20" t="s">
        <v>53</v>
      </c>
      <c r="CL13" s="20" t="s">
        <v>53</v>
      </c>
      <c r="CM13" s="20" t="s">
        <v>53</v>
      </c>
      <c r="CN13" s="8"/>
      <c r="CO13" s="18" t="s">
        <v>567</v>
      </c>
      <c r="CP13" s="216" t="s">
        <v>53</v>
      </c>
      <c r="CQ13" s="216" t="s">
        <v>53</v>
      </c>
      <c r="CR13" s="216" t="s">
        <v>53</v>
      </c>
      <c r="CS13" s="216" t="s">
        <v>53</v>
      </c>
      <c r="CT13" s="216" t="s">
        <v>53</v>
      </c>
      <c r="CU13" s="216" t="s">
        <v>53</v>
      </c>
      <c r="CV13" s="216" t="s">
        <v>53</v>
      </c>
      <c r="CW13" s="216" t="s">
        <v>53</v>
      </c>
      <c r="CX13" s="20" t="s">
        <v>53</v>
      </c>
      <c r="CY13" s="20"/>
      <c r="CZ13" s="20" t="s">
        <v>53</v>
      </c>
      <c r="DA13" s="20" t="s">
        <v>53</v>
      </c>
      <c r="DB13" s="20" t="s">
        <v>53</v>
      </c>
      <c r="DC13" s="20" t="s">
        <v>53</v>
      </c>
      <c r="DD13" s="20" t="s">
        <v>53</v>
      </c>
      <c r="DE13" s="20" t="s">
        <v>53</v>
      </c>
      <c r="DF13" s="20" t="s">
        <v>53</v>
      </c>
      <c r="DG13" s="20" t="s">
        <v>53</v>
      </c>
      <c r="DH13" s="20" t="s">
        <v>53</v>
      </c>
      <c r="DI13" s="20" t="s">
        <v>53</v>
      </c>
      <c r="DJ13" s="20" t="s">
        <v>53</v>
      </c>
      <c r="DK13" s="8"/>
      <c r="DL13" s="18" t="s">
        <v>567</v>
      </c>
      <c r="DM13" s="216">
        <v>1941.77</v>
      </c>
      <c r="DN13" s="20">
        <v>6881</v>
      </c>
      <c r="DO13" s="216">
        <v>29.57</v>
      </c>
      <c r="DP13" s="20">
        <v>90915</v>
      </c>
      <c r="DQ13" s="216">
        <v>1.22</v>
      </c>
      <c r="DR13" s="20">
        <v>48189</v>
      </c>
      <c r="DS13" s="216">
        <v>204.76</v>
      </c>
      <c r="DT13" s="216">
        <v>31.43</v>
      </c>
      <c r="DU13" s="20">
        <v>240436</v>
      </c>
      <c r="DV13" s="20">
        <v>49231</v>
      </c>
      <c r="DW13" s="217"/>
      <c r="DX13" s="216">
        <v>76.260000000000005</v>
      </c>
      <c r="DY13" s="216">
        <v>31.07</v>
      </c>
      <c r="DZ13" s="20">
        <v>295870</v>
      </c>
      <c r="EA13" s="20">
        <v>22563</v>
      </c>
      <c r="EB13" s="216">
        <v>128.5</v>
      </c>
      <c r="EC13" s="216">
        <v>31.65</v>
      </c>
      <c r="ED13" s="20">
        <v>207537</v>
      </c>
      <c r="EE13" s="20">
        <v>26668</v>
      </c>
      <c r="EF13" s="216">
        <v>2307.1999999999998</v>
      </c>
      <c r="EG13" s="20">
        <v>4555</v>
      </c>
      <c r="EH13" s="216" t="s">
        <v>53</v>
      </c>
      <c r="EI13" s="20" t="s">
        <v>53</v>
      </c>
      <c r="EJ13" s="218"/>
      <c r="EK13" s="18" t="s">
        <v>567</v>
      </c>
      <c r="EL13" s="216">
        <v>27.78</v>
      </c>
      <c r="EM13" s="20">
        <v>69016</v>
      </c>
      <c r="EN13" s="216">
        <v>1.73</v>
      </c>
      <c r="EO13" s="20">
        <v>45668</v>
      </c>
      <c r="EP13" s="216" t="s">
        <v>53</v>
      </c>
      <c r="EQ13" s="219" t="s">
        <v>53</v>
      </c>
      <c r="ER13" s="216" t="s">
        <v>53</v>
      </c>
      <c r="ES13" s="219" t="s">
        <v>53</v>
      </c>
      <c r="ET13" s="216">
        <v>1.67</v>
      </c>
      <c r="EU13" s="20">
        <v>93353</v>
      </c>
      <c r="EV13" s="216">
        <v>31.69</v>
      </c>
      <c r="EW13" s="20">
        <v>77336</v>
      </c>
    </row>
    <row r="14" spans="1:192" ht="10.5" customHeight="1">
      <c r="A14" s="18"/>
      <c r="B14" s="216"/>
      <c r="C14" s="216"/>
      <c r="D14" s="216"/>
      <c r="E14" s="216"/>
      <c r="F14" s="216"/>
      <c r="G14" s="216"/>
      <c r="H14" s="216"/>
      <c r="I14" s="216"/>
      <c r="J14" s="20"/>
      <c r="K14" s="20"/>
      <c r="L14" s="20"/>
      <c r="M14" s="20"/>
      <c r="N14" s="20"/>
      <c r="O14" s="20"/>
      <c r="P14" s="20"/>
      <c r="Q14" s="20"/>
      <c r="R14" s="20"/>
      <c r="S14" s="20"/>
      <c r="T14" s="20"/>
      <c r="U14" s="20"/>
      <c r="V14" s="20"/>
      <c r="W14" s="21"/>
      <c r="X14" s="18"/>
      <c r="Y14" s="216"/>
      <c r="Z14" s="216"/>
      <c r="AA14" s="216"/>
      <c r="AB14" s="216"/>
      <c r="AC14" s="216"/>
      <c r="AD14" s="216"/>
      <c r="AE14" s="216"/>
      <c r="AF14" s="216"/>
      <c r="AG14" s="20"/>
      <c r="AH14" s="20"/>
      <c r="AI14" s="20"/>
      <c r="AJ14" s="20"/>
      <c r="AK14" s="20"/>
      <c r="AL14" s="20"/>
      <c r="AM14" s="20"/>
      <c r="AN14" s="20"/>
      <c r="AO14" s="20"/>
      <c r="AP14" s="20"/>
      <c r="AQ14" s="20"/>
      <c r="AR14" s="20"/>
      <c r="AS14" s="20"/>
      <c r="AT14" s="8"/>
      <c r="AU14" s="18"/>
      <c r="AV14" s="216"/>
      <c r="AW14" s="216"/>
      <c r="AX14" s="216"/>
      <c r="AY14" s="216"/>
      <c r="AZ14" s="216"/>
      <c r="BA14" s="216"/>
      <c r="BB14" s="216"/>
      <c r="BC14" s="216"/>
      <c r="BD14" s="20"/>
      <c r="BE14" s="20"/>
      <c r="BF14" s="20"/>
      <c r="BG14" s="20"/>
      <c r="BH14" s="20"/>
      <c r="BI14" s="20"/>
      <c r="BJ14" s="20"/>
      <c r="BK14" s="20"/>
      <c r="BL14" s="20"/>
      <c r="BM14" s="20"/>
      <c r="BN14" s="20"/>
      <c r="BO14" s="20"/>
      <c r="BP14" s="20"/>
      <c r="BQ14" s="8"/>
      <c r="BR14" s="18"/>
      <c r="BS14" s="216"/>
      <c r="BT14" s="216"/>
      <c r="BU14" s="216"/>
      <c r="BV14" s="216"/>
      <c r="BW14" s="216"/>
      <c r="BX14" s="216"/>
      <c r="BY14" s="216"/>
      <c r="BZ14" s="216"/>
      <c r="CA14" s="20"/>
      <c r="CB14" s="20"/>
      <c r="CC14" s="20"/>
      <c r="CD14" s="20"/>
      <c r="CE14" s="20"/>
      <c r="CF14" s="20"/>
      <c r="CG14" s="20"/>
      <c r="CH14" s="20"/>
      <c r="CI14" s="20"/>
      <c r="CJ14" s="20"/>
      <c r="CK14" s="20"/>
      <c r="CL14" s="20"/>
      <c r="CM14" s="20"/>
      <c r="CN14" s="8"/>
      <c r="CO14" s="18"/>
      <c r="CP14" s="216"/>
      <c r="CQ14" s="216"/>
      <c r="CR14" s="216"/>
      <c r="CS14" s="216"/>
      <c r="CT14" s="216"/>
      <c r="CU14" s="216"/>
      <c r="CV14" s="216"/>
      <c r="CW14" s="216"/>
      <c r="CX14" s="20"/>
      <c r="CY14" s="20"/>
      <c r="CZ14" s="20"/>
      <c r="DA14" s="20"/>
      <c r="DB14" s="20"/>
      <c r="DC14" s="20"/>
      <c r="DD14" s="20"/>
      <c r="DE14" s="20"/>
      <c r="DF14" s="20"/>
      <c r="DG14" s="20"/>
      <c r="DH14" s="20"/>
      <c r="DI14" s="20"/>
      <c r="DJ14" s="20"/>
      <c r="DK14" s="8"/>
      <c r="DL14" s="18"/>
      <c r="DM14" s="216"/>
      <c r="DN14" s="20"/>
      <c r="DO14" s="216"/>
      <c r="DP14" s="20"/>
      <c r="DQ14" s="216"/>
      <c r="DR14" s="20"/>
      <c r="DS14" s="216"/>
      <c r="DT14" s="216"/>
      <c r="DU14" s="20"/>
      <c r="DV14" s="20"/>
      <c r="DW14" s="217"/>
      <c r="DX14" s="216"/>
      <c r="DY14" s="216"/>
      <c r="DZ14" s="20"/>
      <c r="EA14" s="20"/>
      <c r="EB14" s="216"/>
      <c r="EC14" s="216"/>
      <c r="ED14" s="20"/>
      <c r="EE14" s="20"/>
      <c r="EF14" s="216"/>
      <c r="EG14" s="20"/>
      <c r="EH14" s="216"/>
      <c r="EI14" s="20"/>
      <c r="EJ14" s="218"/>
      <c r="EK14" s="18"/>
      <c r="EL14" s="216"/>
      <c r="EM14" s="20"/>
      <c r="EN14" s="216"/>
      <c r="EO14" s="20"/>
      <c r="EP14" s="216"/>
      <c r="EQ14" s="219"/>
      <c r="ER14" s="216"/>
      <c r="ES14" s="219"/>
      <c r="ET14" s="216"/>
      <c r="EU14" s="20"/>
      <c r="EV14" s="216"/>
      <c r="EW14" s="20"/>
    </row>
    <row r="15" spans="1:192" ht="10.5" customHeight="1">
      <c r="A15" s="18"/>
      <c r="B15" s="216"/>
      <c r="C15" s="216"/>
      <c r="D15" s="216"/>
      <c r="E15" s="216"/>
      <c r="F15" s="216"/>
      <c r="G15" s="216"/>
      <c r="H15" s="216"/>
      <c r="I15" s="216"/>
      <c r="J15" s="20"/>
      <c r="K15" s="20"/>
      <c r="L15" s="20"/>
      <c r="M15" s="20"/>
      <c r="N15" s="20"/>
      <c r="O15" s="20"/>
      <c r="P15" s="20"/>
      <c r="Q15" s="20"/>
      <c r="R15" s="20"/>
      <c r="S15" s="20"/>
      <c r="T15" s="20"/>
      <c r="U15" s="20"/>
      <c r="V15" s="20"/>
      <c r="W15" s="21"/>
      <c r="X15" s="18"/>
      <c r="Y15" s="216"/>
      <c r="Z15" s="216"/>
      <c r="AA15" s="216"/>
      <c r="AB15" s="216"/>
      <c r="AC15" s="216"/>
      <c r="AD15" s="216"/>
      <c r="AE15" s="216"/>
      <c r="AF15" s="216"/>
      <c r="AG15" s="20"/>
      <c r="AH15" s="20"/>
      <c r="AI15" s="20"/>
      <c r="AJ15" s="20"/>
      <c r="AK15" s="20"/>
      <c r="AL15" s="20"/>
      <c r="AM15" s="20"/>
      <c r="AN15" s="20"/>
      <c r="AO15" s="20"/>
      <c r="AP15" s="20"/>
      <c r="AQ15" s="20"/>
      <c r="AR15" s="20"/>
      <c r="AS15" s="20"/>
      <c r="AT15" s="21"/>
      <c r="AU15" s="18"/>
      <c r="AV15" s="216"/>
      <c r="AW15" s="216"/>
      <c r="AX15" s="216"/>
      <c r="AY15" s="216"/>
      <c r="AZ15" s="216"/>
      <c r="BA15" s="216"/>
      <c r="BB15" s="216"/>
      <c r="BC15" s="216"/>
      <c r="BD15" s="20"/>
      <c r="BE15" s="20"/>
      <c r="BF15" s="20"/>
      <c r="BG15" s="20"/>
      <c r="BH15" s="20"/>
      <c r="BI15" s="20"/>
      <c r="BJ15" s="20"/>
      <c r="BK15" s="20"/>
      <c r="BL15" s="20"/>
      <c r="BM15" s="20"/>
      <c r="BN15" s="20"/>
      <c r="BO15" s="20"/>
      <c r="BP15" s="20"/>
      <c r="BQ15" s="21"/>
      <c r="BR15" s="18"/>
      <c r="BS15" s="216"/>
      <c r="BT15" s="216"/>
      <c r="BU15" s="216"/>
      <c r="BV15" s="216"/>
      <c r="BW15" s="216"/>
      <c r="BX15" s="216"/>
      <c r="BY15" s="216"/>
      <c r="BZ15" s="216"/>
      <c r="CA15" s="20"/>
      <c r="CB15" s="20"/>
      <c r="CC15" s="20"/>
      <c r="CD15" s="20"/>
      <c r="CE15" s="20"/>
      <c r="CF15" s="20"/>
      <c r="CG15" s="20"/>
      <c r="CH15" s="20"/>
      <c r="CI15" s="20"/>
      <c r="CJ15" s="20"/>
      <c r="CK15" s="20"/>
      <c r="CL15" s="20"/>
      <c r="CM15" s="20"/>
      <c r="CN15" s="21"/>
      <c r="CO15" s="18"/>
      <c r="CP15" s="216"/>
      <c r="CQ15" s="216"/>
      <c r="CR15" s="216"/>
      <c r="CS15" s="216"/>
      <c r="CT15" s="216"/>
      <c r="CU15" s="216"/>
      <c r="CV15" s="216"/>
      <c r="CW15" s="216"/>
      <c r="CX15" s="20"/>
      <c r="CY15" s="20"/>
      <c r="CZ15" s="20"/>
      <c r="DA15" s="20"/>
      <c r="DB15" s="20"/>
      <c r="DC15" s="20"/>
      <c r="DD15" s="20"/>
      <c r="DE15" s="20"/>
      <c r="DF15" s="20"/>
      <c r="DG15" s="20"/>
      <c r="DH15" s="20"/>
      <c r="DI15" s="20"/>
      <c r="DJ15" s="20"/>
      <c r="DK15" s="21"/>
      <c r="DL15" s="18"/>
      <c r="DM15" s="216"/>
      <c r="DN15" s="20"/>
      <c r="DO15" s="216"/>
      <c r="DP15" s="20"/>
      <c r="DQ15" s="216"/>
      <c r="DR15" s="20"/>
      <c r="DS15" s="216"/>
      <c r="DT15" s="216"/>
      <c r="DU15" s="20"/>
      <c r="DV15" s="20"/>
      <c r="DW15" s="217"/>
      <c r="DX15" s="216"/>
      <c r="DY15" s="216"/>
      <c r="DZ15" s="20"/>
      <c r="EA15" s="20"/>
      <c r="EB15" s="216"/>
      <c r="EC15" s="216"/>
      <c r="ED15" s="20"/>
      <c r="EE15" s="20"/>
      <c r="EF15" s="216"/>
      <c r="EG15" s="20"/>
      <c r="EH15" s="216"/>
      <c r="EI15" s="20"/>
      <c r="EJ15" s="218"/>
      <c r="EK15" s="18"/>
      <c r="EL15" s="216"/>
      <c r="EM15" s="20"/>
      <c r="EN15" s="216"/>
      <c r="EO15" s="20"/>
      <c r="EP15" s="216"/>
      <c r="EQ15" s="20"/>
      <c r="ER15" s="216"/>
      <c r="ES15" s="20"/>
      <c r="ET15" s="216"/>
      <c r="EU15" s="20"/>
      <c r="EV15" s="216"/>
      <c r="EW15" s="20"/>
    </row>
    <row r="16" spans="1:192" ht="10.5" customHeight="1">
      <c r="A16" s="18" t="s">
        <v>188</v>
      </c>
      <c r="B16" s="216">
        <v>6280.59</v>
      </c>
      <c r="C16" s="216">
        <v>210.61</v>
      </c>
      <c r="D16" s="216">
        <v>4881.88</v>
      </c>
      <c r="E16" s="216">
        <v>1188.0899999999999</v>
      </c>
      <c r="F16" s="216">
        <v>2.4900000000000002</v>
      </c>
      <c r="G16" s="216">
        <v>14.89</v>
      </c>
      <c r="H16" s="216">
        <v>1.91</v>
      </c>
      <c r="I16" s="216">
        <v>2.67</v>
      </c>
      <c r="J16" s="20">
        <v>21571</v>
      </c>
      <c r="K16" s="20"/>
      <c r="L16" s="20">
        <v>311639</v>
      </c>
      <c r="M16" s="20">
        <v>9905</v>
      </c>
      <c r="N16" s="20">
        <v>18087</v>
      </c>
      <c r="O16" s="20">
        <v>8662</v>
      </c>
      <c r="P16" s="20">
        <v>20927</v>
      </c>
      <c r="Q16" s="20">
        <v>5180</v>
      </c>
      <c r="R16" s="20">
        <v>6779</v>
      </c>
      <c r="S16" s="20">
        <v>135478</v>
      </c>
      <c r="T16" s="20">
        <v>65635</v>
      </c>
      <c r="U16" s="20">
        <v>48353</v>
      </c>
      <c r="V16" s="20">
        <v>21489</v>
      </c>
      <c r="W16" s="21"/>
      <c r="X16" s="18" t="s">
        <v>188</v>
      </c>
      <c r="Y16" s="216">
        <v>7047.77</v>
      </c>
      <c r="Z16" s="216">
        <v>132.97</v>
      </c>
      <c r="AA16" s="216">
        <v>5751.37</v>
      </c>
      <c r="AB16" s="216">
        <v>1163.43</v>
      </c>
      <c r="AC16" s="216">
        <v>2.14</v>
      </c>
      <c r="AD16" s="216">
        <v>13.45</v>
      </c>
      <c r="AE16" s="216">
        <v>1.83</v>
      </c>
      <c r="AF16" s="216">
        <v>2.41</v>
      </c>
      <c r="AG16" s="20">
        <v>12536</v>
      </c>
      <c r="AH16" s="20"/>
      <c r="AI16" s="20">
        <v>258552</v>
      </c>
      <c r="AJ16" s="20">
        <v>7447</v>
      </c>
      <c r="AK16" s="20">
        <v>9577</v>
      </c>
      <c r="AL16" s="20">
        <v>5848</v>
      </c>
      <c r="AM16" s="20">
        <v>19222</v>
      </c>
      <c r="AN16" s="20">
        <v>4074</v>
      </c>
      <c r="AO16" s="20">
        <v>3969</v>
      </c>
      <c r="AP16" s="20">
        <v>88351</v>
      </c>
      <c r="AQ16" s="20">
        <v>34379</v>
      </c>
      <c r="AR16" s="20">
        <v>42830</v>
      </c>
      <c r="AS16" s="20">
        <v>11142</v>
      </c>
      <c r="AT16" s="8"/>
      <c r="AU16" s="18" t="s">
        <v>188</v>
      </c>
      <c r="AV16" s="216">
        <v>5569.58</v>
      </c>
      <c r="AW16" s="216">
        <v>171.46</v>
      </c>
      <c r="AX16" s="216">
        <v>5214.45</v>
      </c>
      <c r="AY16" s="216">
        <v>183.67</v>
      </c>
      <c r="AZ16" s="216">
        <v>2.13</v>
      </c>
      <c r="BA16" s="216">
        <v>6.97</v>
      </c>
      <c r="BB16" s="216">
        <v>1.99</v>
      </c>
      <c r="BC16" s="216">
        <v>1.65</v>
      </c>
      <c r="BD16" s="20">
        <v>14223</v>
      </c>
      <c r="BE16" s="20"/>
      <c r="BF16" s="20">
        <v>221365</v>
      </c>
      <c r="BG16" s="20">
        <v>7693</v>
      </c>
      <c r="BH16" s="20">
        <v>6249</v>
      </c>
      <c r="BI16" s="20">
        <v>6685</v>
      </c>
      <c r="BJ16" s="20">
        <v>31766</v>
      </c>
      <c r="BK16" s="20">
        <v>3875</v>
      </c>
      <c r="BL16" s="20">
        <v>3780</v>
      </c>
      <c r="BM16" s="20">
        <v>79219</v>
      </c>
      <c r="BN16" s="20">
        <v>37956</v>
      </c>
      <c r="BO16" s="20">
        <v>40115</v>
      </c>
      <c r="BP16" s="20">
        <v>1148</v>
      </c>
      <c r="BQ16" s="8"/>
      <c r="BR16" s="18" t="s">
        <v>188</v>
      </c>
      <c r="BS16" s="216">
        <v>7255.13</v>
      </c>
      <c r="BT16" s="216">
        <v>172.27</v>
      </c>
      <c r="BU16" s="216">
        <v>6546.35</v>
      </c>
      <c r="BV16" s="216">
        <v>536.51</v>
      </c>
      <c r="BW16" s="216">
        <v>2.56</v>
      </c>
      <c r="BX16" s="216">
        <v>13.71</v>
      </c>
      <c r="BY16" s="216">
        <v>2.27</v>
      </c>
      <c r="BZ16" s="216">
        <v>2.5299999999999998</v>
      </c>
      <c r="CA16" s="20">
        <v>22910</v>
      </c>
      <c r="CB16" s="20"/>
      <c r="CC16" s="20">
        <v>459959</v>
      </c>
      <c r="CD16" s="20">
        <v>12037</v>
      </c>
      <c r="CE16" s="20">
        <v>15243</v>
      </c>
      <c r="CF16" s="20">
        <v>8938</v>
      </c>
      <c r="CG16" s="20">
        <v>33539</v>
      </c>
      <c r="CH16" s="20">
        <v>5298</v>
      </c>
      <c r="CI16" s="20">
        <v>6020</v>
      </c>
      <c r="CJ16" s="20">
        <v>166214</v>
      </c>
      <c r="CK16" s="20">
        <v>79238</v>
      </c>
      <c r="CL16" s="20">
        <v>78798</v>
      </c>
      <c r="CM16" s="20">
        <v>8178</v>
      </c>
      <c r="CN16" s="8"/>
      <c r="CO16" s="18" t="s">
        <v>188</v>
      </c>
      <c r="CP16" s="216">
        <v>6494.12</v>
      </c>
      <c r="CQ16" s="216">
        <v>105.88</v>
      </c>
      <c r="CR16" s="216">
        <v>5470.59</v>
      </c>
      <c r="CS16" s="216">
        <v>917.65</v>
      </c>
      <c r="CT16" s="216">
        <v>2.1800000000000002</v>
      </c>
      <c r="CU16" s="216">
        <v>4.67</v>
      </c>
      <c r="CV16" s="216">
        <v>2.0299999999999998</v>
      </c>
      <c r="CW16" s="216">
        <v>2.81</v>
      </c>
      <c r="CX16" s="20">
        <v>13356</v>
      </c>
      <c r="CY16" s="20"/>
      <c r="CZ16" s="20">
        <v>194761</v>
      </c>
      <c r="DA16" s="20">
        <v>9175</v>
      </c>
      <c r="DB16" s="20">
        <v>17347</v>
      </c>
      <c r="DC16" s="20">
        <v>6128</v>
      </c>
      <c r="DD16" s="20">
        <v>41735</v>
      </c>
      <c r="DE16" s="20">
        <v>4529</v>
      </c>
      <c r="DF16" s="20">
        <v>6179</v>
      </c>
      <c r="DG16" s="20">
        <v>86736</v>
      </c>
      <c r="DH16" s="20">
        <v>20622</v>
      </c>
      <c r="DI16" s="20">
        <v>50195</v>
      </c>
      <c r="DJ16" s="20">
        <v>15919</v>
      </c>
      <c r="DK16" s="8"/>
      <c r="DL16" s="18" t="s">
        <v>188</v>
      </c>
      <c r="DM16" s="216">
        <v>2032.21</v>
      </c>
      <c r="DN16" s="20">
        <v>7071</v>
      </c>
      <c r="DO16" s="216">
        <v>26.38</v>
      </c>
      <c r="DP16" s="20">
        <v>90190</v>
      </c>
      <c r="DQ16" s="216">
        <v>1.29</v>
      </c>
      <c r="DR16" s="20">
        <v>33095</v>
      </c>
      <c r="DS16" s="216">
        <v>199.72</v>
      </c>
      <c r="DT16" s="216">
        <v>30.74</v>
      </c>
      <c r="DU16" s="20">
        <v>242991</v>
      </c>
      <c r="DV16" s="20">
        <v>48530</v>
      </c>
      <c r="DW16" s="217"/>
      <c r="DX16" s="216">
        <v>80.95</v>
      </c>
      <c r="DY16" s="216">
        <v>30.19</v>
      </c>
      <c r="DZ16" s="20">
        <v>290764</v>
      </c>
      <c r="EA16" s="20">
        <v>23539</v>
      </c>
      <c r="EB16" s="216">
        <v>118.76</v>
      </c>
      <c r="EC16" s="216">
        <v>31.11</v>
      </c>
      <c r="ED16" s="20">
        <v>210426</v>
      </c>
      <c r="EE16" s="20">
        <v>24991</v>
      </c>
      <c r="EF16" s="216">
        <v>2495.0500000000002</v>
      </c>
      <c r="EG16" s="20">
        <v>4586</v>
      </c>
      <c r="EH16" s="216">
        <v>2657.59</v>
      </c>
      <c r="EI16" s="20">
        <v>3886</v>
      </c>
      <c r="EJ16" s="218"/>
      <c r="EK16" s="18" t="s">
        <v>188</v>
      </c>
      <c r="EL16" s="216">
        <v>26.2</v>
      </c>
      <c r="EM16" s="20">
        <v>64175</v>
      </c>
      <c r="EN16" s="216">
        <v>2.16</v>
      </c>
      <c r="EO16" s="20">
        <v>43040</v>
      </c>
      <c r="EP16" s="216">
        <v>2726.83</v>
      </c>
      <c r="EQ16" s="219">
        <v>10429</v>
      </c>
      <c r="ER16" s="216">
        <v>2470.59</v>
      </c>
      <c r="ES16" s="219">
        <v>7477</v>
      </c>
      <c r="ET16" s="216">
        <v>1.69</v>
      </c>
      <c r="EU16" s="20">
        <v>115475</v>
      </c>
      <c r="EV16" s="216">
        <v>29.77</v>
      </c>
      <c r="EW16" s="20">
        <v>74855</v>
      </c>
    </row>
    <row r="17" spans="1:153" ht="10.5" customHeight="1">
      <c r="A17" s="14"/>
      <c r="B17" s="216"/>
      <c r="C17" s="216"/>
      <c r="D17" s="216"/>
      <c r="E17" s="216"/>
      <c r="F17" s="216"/>
      <c r="G17" s="216"/>
      <c r="H17" s="216"/>
      <c r="I17" s="216"/>
      <c r="J17" s="20"/>
      <c r="K17" s="20"/>
      <c r="L17" s="20"/>
      <c r="M17" s="20"/>
      <c r="N17" s="20"/>
      <c r="O17" s="20"/>
      <c r="P17" s="20"/>
      <c r="Q17" s="20"/>
      <c r="R17" s="20"/>
      <c r="S17" s="20"/>
      <c r="T17" s="20"/>
      <c r="U17" s="20"/>
      <c r="V17" s="20"/>
      <c r="W17" s="21"/>
      <c r="X17" s="14"/>
      <c r="Y17" s="216"/>
      <c r="Z17" s="216"/>
      <c r="AA17" s="216"/>
      <c r="AB17" s="216"/>
      <c r="AC17" s="216"/>
      <c r="AD17" s="216"/>
      <c r="AE17" s="216"/>
      <c r="AF17" s="216"/>
      <c r="AG17" s="20"/>
      <c r="AH17" s="20"/>
      <c r="AI17" s="20"/>
      <c r="AJ17" s="20"/>
      <c r="AK17" s="20"/>
      <c r="AL17" s="20"/>
      <c r="AM17" s="20"/>
      <c r="AN17" s="20"/>
      <c r="AO17" s="20"/>
      <c r="AP17" s="20"/>
      <c r="AQ17" s="20"/>
      <c r="AR17" s="20"/>
      <c r="AS17" s="20"/>
      <c r="AT17" s="21"/>
      <c r="AU17" s="14"/>
      <c r="AV17" s="216"/>
      <c r="AW17" s="216"/>
      <c r="AX17" s="216"/>
      <c r="AY17" s="216"/>
      <c r="AZ17" s="216"/>
      <c r="BA17" s="216"/>
      <c r="BB17" s="216"/>
      <c r="BC17" s="216"/>
      <c r="BD17" s="20"/>
      <c r="BE17" s="20"/>
      <c r="BF17" s="20"/>
      <c r="BG17" s="20"/>
      <c r="BH17" s="20"/>
      <c r="BI17" s="20"/>
      <c r="BJ17" s="20"/>
      <c r="BK17" s="20"/>
      <c r="BL17" s="20"/>
      <c r="BM17" s="20"/>
      <c r="BN17" s="20"/>
      <c r="BO17" s="20"/>
      <c r="BP17" s="20"/>
      <c r="BQ17" s="21"/>
      <c r="BR17" s="14"/>
      <c r="BS17" s="216"/>
      <c r="BT17" s="216"/>
      <c r="BU17" s="216"/>
      <c r="BV17" s="216"/>
      <c r="BW17" s="216"/>
      <c r="BX17" s="216"/>
      <c r="BY17" s="216"/>
      <c r="BZ17" s="216"/>
      <c r="CA17" s="20"/>
      <c r="CB17" s="20"/>
      <c r="CC17" s="20"/>
      <c r="CD17" s="20"/>
      <c r="CE17" s="20"/>
      <c r="CF17" s="20"/>
      <c r="CG17" s="20"/>
      <c r="CH17" s="20"/>
      <c r="CI17" s="20"/>
      <c r="CJ17" s="20"/>
      <c r="CK17" s="20"/>
      <c r="CL17" s="20"/>
      <c r="CM17" s="20"/>
      <c r="CN17" s="21"/>
      <c r="CO17" s="14"/>
      <c r="CP17" s="216"/>
      <c r="CQ17" s="216"/>
      <c r="CR17" s="216"/>
      <c r="CS17" s="216"/>
      <c r="CT17" s="216"/>
      <c r="CU17" s="216"/>
      <c r="CV17" s="216"/>
      <c r="CW17" s="216"/>
      <c r="CX17" s="20"/>
      <c r="CY17" s="20"/>
      <c r="CZ17" s="20"/>
      <c r="DA17" s="20"/>
      <c r="DB17" s="20"/>
      <c r="DC17" s="20"/>
      <c r="DD17" s="20"/>
      <c r="DE17" s="20"/>
      <c r="DF17" s="20"/>
      <c r="DG17" s="20"/>
      <c r="DH17" s="20"/>
      <c r="DI17" s="20"/>
      <c r="DJ17" s="20"/>
      <c r="DK17" s="21"/>
      <c r="DL17" s="14"/>
      <c r="DM17" s="216"/>
      <c r="DN17" s="20"/>
      <c r="DO17" s="216"/>
      <c r="DP17" s="20"/>
      <c r="DQ17" s="216"/>
      <c r="DR17" s="20"/>
      <c r="DS17" s="216"/>
      <c r="DT17" s="216"/>
      <c r="DU17" s="20"/>
      <c r="DV17" s="20"/>
      <c r="DW17" s="217"/>
      <c r="DX17" s="216"/>
      <c r="DY17" s="216"/>
      <c r="DZ17" s="20"/>
      <c r="EA17" s="20"/>
      <c r="EB17" s="216"/>
      <c r="EC17" s="216"/>
      <c r="ED17" s="20"/>
      <c r="EE17" s="20"/>
      <c r="EF17" s="216"/>
      <c r="EG17" s="20"/>
      <c r="EH17" s="216"/>
      <c r="EI17" s="20"/>
      <c r="EJ17" s="218"/>
      <c r="EK17" s="14"/>
      <c r="EL17" s="216"/>
      <c r="EM17" s="20"/>
      <c r="EN17" s="216"/>
      <c r="EO17" s="20"/>
      <c r="EP17" s="216"/>
      <c r="EQ17" s="20"/>
      <c r="ER17" s="216"/>
      <c r="ES17" s="20"/>
      <c r="ET17" s="216"/>
      <c r="EU17" s="20"/>
      <c r="EV17" s="216"/>
      <c r="EW17" s="20"/>
    </row>
    <row r="18" spans="1:153" ht="10.5" customHeight="1">
      <c r="A18" s="18" t="s">
        <v>170</v>
      </c>
      <c r="B18" s="216">
        <v>6013.37</v>
      </c>
      <c r="C18" s="216">
        <v>199.88</v>
      </c>
      <c r="D18" s="216">
        <v>4659.51</v>
      </c>
      <c r="E18" s="216">
        <v>1153.98</v>
      </c>
      <c r="F18" s="216">
        <v>2.41</v>
      </c>
      <c r="G18" s="216">
        <v>14.36</v>
      </c>
      <c r="H18" s="216">
        <v>1.84</v>
      </c>
      <c r="I18" s="216">
        <v>2.65</v>
      </c>
      <c r="J18" s="20">
        <v>20453</v>
      </c>
      <c r="K18" s="20"/>
      <c r="L18" s="20">
        <v>304104</v>
      </c>
      <c r="M18" s="20">
        <v>9163</v>
      </c>
      <c r="N18" s="20">
        <v>16910</v>
      </c>
      <c r="O18" s="20">
        <v>8472</v>
      </c>
      <c r="P18" s="20">
        <v>21178</v>
      </c>
      <c r="Q18" s="20">
        <v>4968</v>
      </c>
      <c r="R18" s="20">
        <v>6388</v>
      </c>
      <c r="S18" s="20">
        <v>122991</v>
      </c>
      <c r="T18" s="20">
        <v>60784</v>
      </c>
      <c r="U18" s="20">
        <v>42693</v>
      </c>
      <c r="V18" s="20">
        <v>19514</v>
      </c>
      <c r="W18" s="21"/>
      <c r="X18" s="18" t="s">
        <v>170</v>
      </c>
      <c r="Y18" s="216">
        <v>7026.53</v>
      </c>
      <c r="Z18" s="216">
        <v>129.88999999999999</v>
      </c>
      <c r="AA18" s="216">
        <v>5739.97</v>
      </c>
      <c r="AB18" s="216">
        <v>1156.68</v>
      </c>
      <c r="AC18" s="216">
        <v>2.1</v>
      </c>
      <c r="AD18" s="216">
        <v>13.02</v>
      </c>
      <c r="AE18" s="216">
        <v>1.8</v>
      </c>
      <c r="AF18" s="216">
        <v>2.38</v>
      </c>
      <c r="AG18" s="20">
        <v>12343</v>
      </c>
      <c r="AH18" s="20"/>
      <c r="AI18" s="20">
        <v>242275</v>
      </c>
      <c r="AJ18" s="20">
        <v>7698</v>
      </c>
      <c r="AK18" s="20">
        <v>9576</v>
      </c>
      <c r="AL18" s="20">
        <v>5869</v>
      </c>
      <c r="AM18" s="20">
        <v>18609</v>
      </c>
      <c r="AN18" s="20">
        <v>4276</v>
      </c>
      <c r="AO18" s="20">
        <v>4024</v>
      </c>
      <c r="AP18" s="20">
        <v>86728</v>
      </c>
      <c r="AQ18" s="20">
        <v>31468</v>
      </c>
      <c r="AR18" s="20">
        <v>44184</v>
      </c>
      <c r="AS18" s="20">
        <v>11076</v>
      </c>
      <c r="AT18" s="8"/>
      <c r="AU18" s="18" t="s">
        <v>170</v>
      </c>
      <c r="AV18" s="216">
        <v>11047.5</v>
      </c>
      <c r="AW18" s="216">
        <v>349.74</v>
      </c>
      <c r="AX18" s="216">
        <v>10304.27</v>
      </c>
      <c r="AY18" s="216">
        <v>393.49</v>
      </c>
      <c r="AZ18" s="216">
        <v>2.0499999999999998</v>
      </c>
      <c r="BA18" s="216">
        <v>6.82</v>
      </c>
      <c r="BB18" s="216">
        <v>1.9</v>
      </c>
      <c r="BC18" s="216">
        <v>1.54</v>
      </c>
      <c r="BD18" s="20">
        <v>13882</v>
      </c>
      <c r="BE18" s="20"/>
      <c r="BF18" s="20">
        <v>214502</v>
      </c>
      <c r="BG18" s="20">
        <v>7392</v>
      </c>
      <c r="BH18" s="20">
        <v>5517</v>
      </c>
      <c r="BI18" s="20">
        <v>6784</v>
      </c>
      <c r="BJ18" s="20">
        <v>31448</v>
      </c>
      <c r="BK18" s="20">
        <v>3883</v>
      </c>
      <c r="BL18" s="20">
        <v>3578</v>
      </c>
      <c r="BM18" s="20">
        <v>153360</v>
      </c>
      <c r="BN18" s="20">
        <v>75020</v>
      </c>
      <c r="BO18" s="20">
        <v>76169</v>
      </c>
      <c r="BP18" s="20">
        <v>2171</v>
      </c>
      <c r="BQ18" s="8"/>
      <c r="BR18" s="18" t="s">
        <v>170</v>
      </c>
      <c r="BS18" s="216">
        <v>15299.45</v>
      </c>
      <c r="BT18" s="216">
        <v>404.32</v>
      </c>
      <c r="BU18" s="216">
        <v>13722.17</v>
      </c>
      <c r="BV18" s="216">
        <v>1172.95</v>
      </c>
      <c r="BW18" s="216">
        <v>2.69</v>
      </c>
      <c r="BX18" s="216">
        <v>14.54</v>
      </c>
      <c r="BY18" s="216">
        <v>2.35</v>
      </c>
      <c r="BZ18" s="216">
        <v>2.64</v>
      </c>
      <c r="CA18" s="20">
        <v>22280</v>
      </c>
      <c r="CB18" s="20"/>
      <c r="CC18" s="20">
        <v>370505</v>
      </c>
      <c r="CD18" s="20">
        <v>12496</v>
      </c>
      <c r="CE18" s="20">
        <v>16711</v>
      </c>
      <c r="CF18" s="20">
        <v>8281</v>
      </c>
      <c r="CG18" s="20">
        <v>25477</v>
      </c>
      <c r="CH18" s="20">
        <v>5327</v>
      </c>
      <c r="CI18" s="20">
        <v>6336</v>
      </c>
      <c r="CJ18" s="20">
        <v>340873</v>
      </c>
      <c r="CK18" s="20">
        <v>149804</v>
      </c>
      <c r="CL18" s="20">
        <v>171467</v>
      </c>
      <c r="CM18" s="20">
        <v>19602</v>
      </c>
      <c r="CN18" s="8"/>
      <c r="CO18" s="18" t="s">
        <v>170</v>
      </c>
      <c r="CP18" s="216">
        <v>13288.07</v>
      </c>
      <c r="CQ18" s="216">
        <v>627.52</v>
      </c>
      <c r="CR18" s="216">
        <v>10987.16</v>
      </c>
      <c r="CS18" s="216">
        <v>1673.39</v>
      </c>
      <c r="CT18" s="216">
        <v>2.92</v>
      </c>
      <c r="CU18" s="216">
        <v>13.72</v>
      </c>
      <c r="CV18" s="216">
        <v>2.3199999999999998</v>
      </c>
      <c r="CW18" s="216">
        <v>2.79</v>
      </c>
      <c r="CX18" s="20">
        <v>32359</v>
      </c>
      <c r="CY18" s="20"/>
      <c r="CZ18" s="20">
        <v>438338</v>
      </c>
      <c r="DA18" s="20">
        <v>11600</v>
      </c>
      <c r="DB18" s="20">
        <v>16419</v>
      </c>
      <c r="DC18" s="20">
        <v>11077</v>
      </c>
      <c r="DD18" s="20">
        <v>31950</v>
      </c>
      <c r="DE18" s="20">
        <v>4990</v>
      </c>
      <c r="DF18" s="20">
        <v>5886</v>
      </c>
      <c r="DG18" s="20">
        <v>429991</v>
      </c>
      <c r="DH18" s="20">
        <v>275067</v>
      </c>
      <c r="DI18" s="20">
        <v>127449</v>
      </c>
      <c r="DJ18" s="20">
        <v>27475</v>
      </c>
      <c r="DK18" s="8"/>
      <c r="DL18" s="18" t="s">
        <v>170</v>
      </c>
      <c r="DM18" s="216">
        <v>2017.48</v>
      </c>
      <c r="DN18" s="20">
        <v>6975</v>
      </c>
      <c r="DO18" s="216">
        <v>30.23</v>
      </c>
      <c r="DP18" s="20">
        <v>119530</v>
      </c>
      <c r="DQ18" s="216">
        <v>1.83</v>
      </c>
      <c r="DR18" s="20">
        <v>81956</v>
      </c>
      <c r="DS18" s="216">
        <v>199.5</v>
      </c>
      <c r="DT18" s="216">
        <v>31.39</v>
      </c>
      <c r="DU18" s="20">
        <v>254091</v>
      </c>
      <c r="DV18" s="20">
        <v>50691</v>
      </c>
      <c r="DW18" s="217"/>
      <c r="DX18" s="216">
        <v>78.83</v>
      </c>
      <c r="DY18" s="216">
        <v>31.57</v>
      </c>
      <c r="DZ18" s="20">
        <v>312251</v>
      </c>
      <c r="EA18" s="20">
        <v>24615</v>
      </c>
      <c r="EB18" s="216">
        <v>120.67</v>
      </c>
      <c r="EC18" s="216">
        <v>31.28</v>
      </c>
      <c r="ED18" s="20">
        <v>216097</v>
      </c>
      <c r="EE18" s="20">
        <v>26077</v>
      </c>
      <c r="EF18" s="216">
        <v>2589.81</v>
      </c>
      <c r="EG18" s="20">
        <v>5140</v>
      </c>
      <c r="EH18" s="216">
        <v>5352.51</v>
      </c>
      <c r="EI18" s="20">
        <v>3714</v>
      </c>
      <c r="EJ18" s="218"/>
      <c r="EK18" s="18" t="s">
        <v>170</v>
      </c>
      <c r="EL18" s="216">
        <v>31.99</v>
      </c>
      <c r="EM18" s="20">
        <v>98126</v>
      </c>
      <c r="EN18" s="216">
        <v>2.0099999999999998</v>
      </c>
      <c r="EO18" s="20">
        <v>47405</v>
      </c>
      <c r="EP18" s="216">
        <v>6271.85</v>
      </c>
      <c r="EQ18" s="219">
        <v>10899</v>
      </c>
      <c r="ER18" s="216">
        <v>4282.57</v>
      </c>
      <c r="ES18" s="219">
        <v>9624</v>
      </c>
      <c r="ET18" s="216">
        <v>2.44</v>
      </c>
      <c r="EU18" s="20">
        <v>130876</v>
      </c>
      <c r="EV18" s="216">
        <v>35.83</v>
      </c>
      <c r="EW18" s="20">
        <v>105604</v>
      </c>
    </row>
    <row r="19" spans="1:153" ht="10.5" customHeight="1">
      <c r="A19" s="14"/>
      <c r="B19" s="216"/>
      <c r="C19" s="216"/>
      <c r="D19" s="216"/>
      <c r="E19" s="216"/>
      <c r="F19" s="216"/>
      <c r="G19" s="216"/>
      <c r="H19" s="216"/>
      <c r="I19" s="216"/>
      <c r="J19" s="20"/>
      <c r="K19" s="20"/>
      <c r="L19" s="20"/>
      <c r="M19" s="20"/>
      <c r="N19" s="20"/>
      <c r="O19" s="20"/>
      <c r="P19" s="20"/>
      <c r="Q19" s="20"/>
      <c r="R19" s="20"/>
      <c r="S19" s="20"/>
      <c r="T19" s="20"/>
      <c r="U19" s="20"/>
      <c r="V19" s="20"/>
      <c r="W19" s="21"/>
      <c r="X19" s="14"/>
      <c r="Y19" s="216"/>
      <c r="Z19" s="216"/>
      <c r="AA19" s="216"/>
      <c r="AB19" s="216"/>
      <c r="AC19" s="216"/>
      <c r="AD19" s="216"/>
      <c r="AE19" s="216"/>
      <c r="AF19" s="216"/>
      <c r="AG19" s="20"/>
      <c r="AH19" s="20"/>
      <c r="AI19" s="20"/>
      <c r="AJ19" s="20"/>
      <c r="AK19" s="20"/>
      <c r="AL19" s="20"/>
      <c r="AM19" s="20"/>
      <c r="AN19" s="20"/>
      <c r="AO19" s="20"/>
      <c r="AP19" s="20"/>
      <c r="AQ19" s="20"/>
      <c r="AR19" s="20"/>
      <c r="AS19" s="20"/>
      <c r="AT19" s="21"/>
      <c r="AU19" s="14"/>
      <c r="AV19" s="216"/>
      <c r="AW19" s="216"/>
      <c r="AX19" s="216"/>
      <c r="AY19" s="216"/>
      <c r="AZ19" s="216"/>
      <c r="BA19" s="216"/>
      <c r="BB19" s="216"/>
      <c r="BC19" s="216"/>
      <c r="BD19" s="20"/>
      <c r="BE19" s="20"/>
      <c r="BF19" s="20"/>
      <c r="BG19" s="20"/>
      <c r="BH19" s="20"/>
      <c r="BI19" s="20"/>
      <c r="BJ19" s="20"/>
      <c r="BK19" s="20"/>
      <c r="BL19" s="20"/>
      <c r="BM19" s="20"/>
      <c r="BN19" s="20"/>
      <c r="BO19" s="20"/>
      <c r="BP19" s="20"/>
      <c r="BQ19" s="21"/>
      <c r="BR19" s="14"/>
      <c r="BS19" s="216"/>
      <c r="BT19" s="216"/>
      <c r="BU19" s="216"/>
      <c r="BV19" s="216"/>
      <c r="BW19" s="216"/>
      <c r="BX19" s="216"/>
      <c r="BY19" s="216"/>
      <c r="BZ19" s="216"/>
      <c r="CA19" s="20"/>
      <c r="CB19" s="20"/>
      <c r="CC19" s="20"/>
      <c r="CD19" s="20"/>
      <c r="CE19" s="20"/>
      <c r="CF19" s="20"/>
      <c r="CG19" s="20"/>
      <c r="CH19" s="20"/>
      <c r="CI19" s="20"/>
      <c r="CJ19" s="20"/>
      <c r="CK19" s="20"/>
      <c r="CL19" s="20"/>
      <c r="CM19" s="20"/>
      <c r="CN19" s="21"/>
      <c r="CO19" s="14"/>
      <c r="CP19" s="216"/>
      <c r="CQ19" s="216"/>
      <c r="CR19" s="216"/>
      <c r="CS19" s="216"/>
      <c r="CT19" s="216"/>
      <c r="CU19" s="216"/>
      <c r="CV19" s="216"/>
      <c r="CW19" s="216"/>
      <c r="CX19" s="20"/>
      <c r="CY19" s="20"/>
      <c r="CZ19" s="20"/>
      <c r="DA19" s="20"/>
      <c r="DB19" s="20"/>
      <c r="DC19" s="20"/>
      <c r="DD19" s="20"/>
      <c r="DE19" s="20"/>
      <c r="DF19" s="20"/>
      <c r="DG19" s="20"/>
      <c r="DH19" s="20"/>
      <c r="DI19" s="20"/>
      <c r="DJ19" s="20"/>
      <c r="DK19" s="21"/>
      <c r="DL19" s="14"/>
      <c r="DM19" s="216"/>
      <c r="DN19" s="20"/>
      <c r="DO19" s="216"/>
      <c r="DP19" s="20"/>
      <c r="DQ19" s="216"/>
      <c r="DR19" s="20"/>
      <c r="DS19" s="216"/>
      <c r="DT19" s="216"/>
      <c r="DU19" s="20"/>
      <c r="DV19" s="20"/>
      <c r="DW19" s="217"/>
      <c r="DX19" s="216"/>
      <c r="DY19" s="216"/>
      <c r="DZ19" s="20"/>
      <c r="EA19" s="20"/>
      <c r="EB19" s="216"/>
      <c r="EC19" s="216"/>
      <c r="ED19" s="20"/>
      <c r="EE19" s="20"/>
      <c r="EF19" s="216"/>
      <c r="EG19" s="20"/>
      <c r="EH19" s="216"/>
      <c r="EI19" s="20"/>
      <c r="EJ19" s="218"/>
      <c r="EK19" s="14"/>
      <c r="EL19" s="216"/>
      <c r="EM19" s="20"/>
      <c r="EN19" s="216"/>
      <c r="EO19" s="20"/>
      <c r="EP19" s="216"/>
      <c r="EQ19" s="20"/>
      <c r="ER19" s="216"/>
      <c r="ES19" s="20"/>
      <c r="ET19" s="216"/>
      <c r="EU19" s="20"/>
      <c r="EV19" s="216"/>
      <c r="EW19" s="20"/>
    </row>
    <row r="20" spans="1:153" ht="10.5" customHeight="1">
      <c r="A20" s="18" t="s">
        <v>63</v>
      </c>
      <c r="B20" s="216">
        <v>6041.33</v>
      </c>
      <c r="C20" s="216">
        <v>193.34</v>
      </c>
      <c r="D20" s="216">
        <v>4682.68</v>
      </c>
      <c r="E20" s="216">
        <v>1165.32</v>
      </c>
      <c r="F20" s="216">
        <v>2.34</v>
      </c>
      <c r="G20" s="216">
        <v>14.13</v>
      </c>
      <c r="H20" s="216">
        <v>1.79</v>
      </c>
      <c r="I20" s="216">
        <v>2.59</v>
      </c>
      <c r="J20" s="20">
        <v>20257</v>
      </c>
      <c r="K20" s="20"/>
      <c r="L20" s="20">
        <v>312034</v>
      </c>
      <c r="M20" s="20">
        <v>9135</v>
      </c>
      <c r="N20" s="20">
        <v>16543</v>
      </c>
      <c r="O20" s="20">
        <v>8648</v>
      </c>
      <c r="P20" s="20">
        <v>22077</v>
      </c>
      <c r="Q20" s="20">
        <v>5095</v>
      </c>
      <c r="R20" s="20">
        <v>6378</v>
      </c>
      <c r="S20" s="20">
        <v>122382</v>
      </c>
      <c r="T20" s="20">
        <v>60328</v>
      </c>
      <c r="U20" s="20">
        <v>42777</v>
      </c>
      <c r="V20" s="20">
        <v>19277</v>
      </c>
      <c r="W20" s="21"/>
      <c r="X20" s="18" t="s">
        <v>63</v>
      </c>
      <c r="Y20" s="216">
        <v>7170.01</v>
      </c>
      <c r="Z20" s="216">
        <v>123.5</v>
      </c>
      <c r="AA20" s="216">
        <v>5836.81</v>
      </c>
      <c r="AB20" s="216">
        <v>1209.7</v>
      </c>
      <c r="AC20" s="216">
        <v>2.0499999999999998</v>
      </c>
      <c r="AD20" s="216">
        <v>13.23</v>
      </c>
      <c r="AE20" s="216">
        <v>1.76</v>
      </c>
      <c r="AF20" s="216">
        <v>2.2999999999999998</v>
      </c>
      <c r="AG20" s="20">
        <v>12019</v>
      </c>
      <c r="AH20" s="20"/>
      <c r="AI20" s="20">
        <v>246210</v>
      </c>
      <c r="AJ20" s="20">
        <v>7650</v>
      </c>
      <c r="AK20" s="20">
        <v>9189</v>
      </c>
      <c r="AL20" s="20">
        <v>5862</v>
      </c>
      <c r="AM20" s="20">
        <v>18607</v>
      </c>
      <c r="AN20" s="20">
        <v>4342</v>
      </c>
      <c r="AO20" s="20">
        <v>3994</v>
      </c>
      <c r="AP20" s="20">
        <v>86174</v>
      </c>
      <c r="AQ20" s="20">
        <v>30406</v>
      </c>
      <c r="AR20" s="20">
        <v>44652</v>
      </c>
      <c r="AS20" s="20">
        <v>11116</v>
      </c>
      <c r="AT20" s="8"/>
      <c r="AU20" s="18" t="s">
        <v>63</v>
      </c>
      <c r="AV20" s="216">
        <v>11029.7</v>
      </c>
      <c r="AW20" s="216">
        <v>323.35000000000002</v>
      </c>
      <c r="AX20" s="216">
        <v>10310</v>
      </c>
      <c r="AY20" s="216">
        <v>396.35</v>
      </c>
      <c r="AZ20" s="216">
        <v>2.0099999999999998</v>
      </c>
      <c r="BA20" s="216">
        <v>6.67</v>
      </c>
      <c r="BB20" s="216">
        <v>1.88</v>
      </c>
      <c r="BC20" s="216">
        <v>1.53</v>
      </c>
      <c r="BD20" s="20">
        <v>12663</v>
      </c>
      <c r="BE20" s="20"/>
      <c r="BF20" s="20">
        <v>192961</v>
      </c>
      <c r="BG20" s="20">
        <v>7276</v>
      </c>
      <c r="BH20" s="20">
        <v>5681</v>
      </c>
      <c r="BI20" s="20">
        <v>6294</v>
      </c>
      <c r="BJ20" s="20">
        <v>28924</v>
      </c>
      <c r="BK20" s="20">
        <v>3861</v>
      </c>
      <c r="BL20" s="20">
        <v>3714</v>
      </c>
      <c r="BM20" s="20">
        <v>139665</v>
      </c>
      <c r="BN20" s="20">
        <v>62395</v>
      </c>
      <c r="BO20" s="20">
        <v>75019</v>
      </c>
      <c r="BP20" s="20">
        <v>2252</v>
      </c>
      <c r="BQ20" s="8"/>
      <c r="BR20" s="18" t="s">
        <v>63</v>
      </c>
      <c r="BS20" s="216">
        <v>15527.51</v>
      </c>
      <c r="BT20" s="216">
        <v>446.2</v>
      </c>
      <c r="BU20" s="216">
        <v>13838.87</v>
      </c>
      <c r="BV20" s="216">
        <v>1242.44</v>
      </c>
      <c r="BW20" s="216">
        <v>2.73</v>
      </c>
      <c r="BX20" s="216">
        <v>16.05</v>
      </c>
      <c r="BY20" s="216">
        <v>2.31</v>
      </c>
      <c r="BZ20" s="216">
        <v>2.63</v>
      </c>
      <c r="CA20" s="20">
        <v>24113</v>
      </c>
      <c r="CB20" s="20"/>
      <c r="CC20" s="20">
        <v>406500</v>
      </c>
      <c r="CD20" s="20">
        <v>12396</v>
      </c>
      <c r="CE20" s="20">
        <v>17296</v>
      </c>
      <c r="CF20" s="20">
        <v>8825</v>
      </c>
      <c r="CG20" s="20">
        <v>25326</v>
      </c>
      <c r="CH20" s="20">
        <v>5362</v>
      </c>
      <c r="CI20" s="20">
        <v>6573</v>
      </c>
      <c r="CJ20" s="20">
        <v>374410</v>
      </c>
      <c r="CK20" s="20">
        <v>181379</v>
      </c>
      <c r="CL20" s="20">
        <v>171542</v>
      </c>
      <c r="CM20" s="20">
        <v>21489</v>
      </c>
      <c r="CN20" s="8"/>
      <c r="CO20" s="18" t="s">
        <v>63</v>
      </c>
      <c r="CP20" s="216">
        <v>13120.84</v>
      </c>
      <c r="CQ20" s="216">
        <v>511.38</v>
      </c>
      <c r="CR20" s="216">
        <v>11005.25</v>
      </c>
      <c r="CS20" s="216">
        <v>1604.2</v>
      </c>
      <c r="CT20" s="216">
        <v>2.84</v>
      </c>
      <c r="CU20" s="216">
        <v>16.45</v>
      </c>
      <c r="CV20" s="216">
        <v>2.2200000000000002</v>
      </c>
      <c r="CW20" s="216">
        <v>2.73</v>
      </c>
      <c r="CX20" s="20">
        <v>29196</v>
      </c>
      <c r="CY20" s="20"/>
      <c r="CZ20" s="20">
        <v>436210</v>
      </c>
      <c r="DA20" s="20">
        <v>12158</v>
      </c>
      <c r="DB20" s="20">
        <v>16333</v>
      </c>
      <c r="DC20" s="20">
        <v>10291</v>
      </c>
      <c r="DD20" s="20">
        <v>26514</v>
      </c>
      <c r="DE20" s="20">
        <v>5476</v>
      </c>
      <c r="DF20" s="20">
        <v>5984</v>
      </c>
      <c r="DG20" s="20">
        <v>383075</v>
      </c>
      <c r="DH20" s="20">
        <v>223071</v>
      </c>
      <c r="DI20" s="20">
        <v>133803</v>
      </c>
      <c r="DJ20" s="20">
        <v>26201</v>
      </c>
      <c r="DK20" s="8"/>
      <c r="DL20" s="18" t="s">
        <v>63</v>
      </c>
      <c r="DM20" s="216">
        <v>2089.5100000000002</v>
      </c>
      <c r="DN20" s="20">
        <v>7166</v>
      </c>
      <c r="DO20" s="216">
        <v>28.87</v>
      </c>
      <c r="DP20" s="20">
        <v>138021</v>
      </c>
      <c r="DQ20" s="216">
        <v>2.14</v>
      </c>
      <c r="DR20" s="20">
        <v>50820</v>
      </c>
      <c r="DS20" s="216">
        <v>198.91</v>
      </c>
      <c r="DT20" s="216">
        <v>31.37</v>
      </c>
      <c r="DU20" s="20">
        <v>260639</v>
      </c>
      <c r="DV20" s="20">
        <v>51845</v>
      </c>
      <c r="DW20" s="217"/>
      <c r="DX20" s="216">
        <v>79.239999999999995</v>
      </c>
      <c r="DY20" s="216">
        <v>31.18</v>
      </c>
      <c r="DZ20" s="20">
        <v>313854</v>
      </c>
      <c r="EA20" s="20">
        <v>24869</v>
      </c>
      <c r="EB20" s="216">
        <v>119.68</v>
      </c>
      <c r="EC20" s="216">
        <v>31.49</v>
      </c>
      <c r="ED20" s="20">
        <v>225406</v>
      </c>
      <c r="EE20" s="20">
        <v>26976</v>
      </c>
      <c r="EF20" s="216">
        <v>2731.29</v>
      </c>
      <c r="EG20" s="20">
        <v>5112</v>
      </c>
      <c r="EH20" s="216">
        <v>5652.28</v>
      </c>
      <c r="EI20" s="20">
        <v>3721</v>
      </c>
      <c r="EJ20" s="218"/>
      <c r="EK20" s="18" t="s">
        <v>63</v>
      </c>
      <c r="EL20" s="216">
        <v>33.75</v>
      </c>
      <c r="EM20" s="20">
        <v>100370</v>
      </c>
      <c r="EN20" s="216">
        <v>2.4900000000000002</v>
      </c>
      <c r="EO20" s="20">
        <v>56879</v>
      </c>
      <c r="EP20" s="216">
        <v>6528.45</v>
      </c>
      <c r="EQ20" s="219">
        <v>10831</v>
      </c>
      <c r="ER20" s="216">
        <v>4441.33</v>
      </c>
      <c r="ES20" s="219">
        <v>8794</v>
      </c>
      <c r="ET20" s="216">
        <v>2.79</v>
      </c>
      <c r="EU20" s="20">
        <v>139217</v>
      </c>
      <c r="EV20" s="216">
        <v>36.909999999999997</v>
      </c>
      <c r="EW20" s="20">
        <v>112337</v>
      </c>
    </row>
    <row r="21" spans="1:153" ht="10.5" customHeight="1">
      <c r="A21" s="18"/>
      <c r="B21" s="216"/>
      <c r="C21" s="216"/>
      <c r="D21" s="216"/>
      <c r="E21" s="216"/>
      <c r="F21" s="216"/>
      <c r="G21" s="216"/>
      <c r="H21" s="216"/>
      <c r="I21" s="216"/>
      <c r="J21" s="20"/>
      <c r="K21" s="20"/>
      <c r="L21" s="20"/>
      <c r="M21" s="20"/>
      <c r="N21" s="20"/>
      <c r="O21" s="20"/>
      <c r="P21" s="20"/>
      <c r="Q21" s="20"/>
      <c r="R21" s="20"/>
      <c r="S21" s="20"/>
      <c r="T21" s="20"/>
      <c r="U21" s="20"/>
      <c r="V21" s="20"/>
      <c r="W21" s="21"/>
      <c r="X21" s="18"/>
      <c r="Y21" s="216"/>
      <c r="Z21" s="216"/>
      <c r="AA21" s="216"/>
      <c r="AB21" s="216"/>
      <c r="AC21" s="216"/>
      <c r="AD21" s="216"/>
      <c r="AE21" s="216"/>
      <c r="AF21" s="216"/>
      <c r="AG21" s="20"/>
      <c r="AH21" s="20"/>
      <c r="AI21" s="20"/>
      <c r="AJ21" s="20"/>
      <c r="AK21" s="20"/>
      <c r="AL21" s="20"/>
      <c r="AM21" s="20"/>
      <c r="AN21" s="20"/>
      <c r="AO21" s="20"/>
      <c r="AP21" s="20"/>
      <c r="AQ21" s="20"/>
      <c r="AR21" s="20"/>
      <c r="AS21" s="20"/>
      <c r="AT21" s="8"/>
      <c r="AU21" s="18"/>
      <c r="AV21" s="216"/>
      <c r="AW21" s="216"/>
      <c r="AX21" s="216"/>
      <c r="AY21" s="216"/>
      <c r="AZ21" s="216"/>
      <c r="BA21" s="216"/>
      <c r="BB21" s="216"/>
      <c r="BC21" s="216"/>
      <c r="BD21" s="20"/>
      <c r="BE21" s="20"/>
      <c r="BF21" s="20"/>
      <c r="BG21" s="20"/>
      <c r="BH21" s="20"/>
      <c r="BI21" s="20"/>
      <c r="BJ21" s="20"/>
      <c r="BK21" s="20"/>
      <c r="BL21" s="20"/>
      <c r="BM21" s="20"/>
      <c r="BN21" s="20"/>
      <c r="BO21" s="20"/>
      <c r="BP21" s="20"/>
      <c r="BQ21" s="8"/>
      <c r="BR21" s="18"/>
      <c r="BS21" s="216"/>
      <c r="BT21" s="216"/>
      <c r="BU21" s="216"/>
      <c r="BV21" s="216"/>
      <c r="BW21" s="216"/>
      <c r="BX21" s="216"/>
      <c r="BY21" s="216"/>
      <c r="BZ21" s="216"/>
      <c r="CA21" s="20"/>
      <c r="CB21" s="20"/>
      <c r="CC21" s="20"/>
      <c r="CD21" s="20"/>
      <c r="CE21" s="20"/>
      <c r="CF21" s="20"/>
      <c r="CG21" s="20"/>
      <c r="CH21" s="20"/>
      <c r="CI21" s="20"/>
      <c r="CJ21" s="20"/>
      <c r="CK21" s="20"/>
      <c r="CL21" s="20"/>
      <c r="CM21" s="20"/>
      <c r="CN21" s="8"/>
      <c r="CO21" s="18"/>
      <c r="CP21" s="216"/>
      <c r="CQ21" s="216"/>
      <c r="CR21" s="216"/>
      <c r="CS21" s="216"/>
      <c r="CT21" s="216"/>
      <c r="CU21" s="216"/>
      <c r="CV21" s="216"/>
      <c r="CW21" s="216"/>
      <c r="CX21" s="20"/>
      <c r="CY21" s="20"/>
      <c r="CZ21" s="20"/>
      <c r="DA21" s="20"/>
      <c r="DB21" s="20"/>
      <c r="DC21" s="20"/>
      <c r="DD21" s="20"/>
      <c r="DE21" s="20"/>
      <c r="DF21" s="20"/>
      <c r="DG21" s="20"/>
      <c r="DH21" s="20"/>
      <c r="DI21" s="20"/>
      <c r="DJ21" s="20"/>
      <c r="DK21" s="8"/>
      <c r="DL21" s="18"/>
      <c r="DM21" s="216"/>
      <c r="DN21" s="20"/>
      <c r="DO21" s="216"/>
      <c r="DP21" s="20"/>
      <c r="DQ21" s="216"/>
      <c r="DR21" s="20"/>
      <c r="DS21" s="216"/>
      <c r="DT21" s="216"/>
      <c r="DU21" s="20"/>
      <c r="DV21" s="20"/>
      <c r="DW21" s="217"/>
      <c r="DX21" s="216"/>
      <c r="DY21" s="216"/>
      <c r="DZ21" s="20"/>
      <c r="EA21" s="20"/>
      <c r="EB21" s="216"/>
      <c r="EC21" s="216"/>
      <c r="ED21" s="20"/>
      <c r="EE21" s="20"/>
      <c r="EF21" s="216"/>
      <c r="EG21" s="20"/>
      <c r="EH21" s="216"/>
      <c r="EI21" s="20"/>
      <c r="EJ21" s="218"/>
      <c r="EK21" s="18"/>
      <c r="EL21" s="216"/>
      <c r="EM21" s="20"/>
      <c r="EN21" s="216"/>
      <c r="EO21" s="20"/>
      <c r="EP21" s="216"/>
      <c r="EQ21" s="219"/>
      <c r="ER21" s="216"/>
      <c r="ES21" s="219"/>
      <c r="ET21" s="216"/>
      <c r="EU21" s="20"/>
      <c r="EV21" s="216"/>
      <c r="EW21" s="20"/>
    </row>
    <row r="22" spans="1:153" ht="10.5" customHeight="1">
      <c r="A22" s="22"/>
      <c r="B22" s="216"/>
      <c r="C22" s="216"/>
      <c r="D22" s="216"/>
      <c r="E22" s="216"/>
      <c r="F22" s="216"/>
      <c r="G22" s="216"/>
      <c r="H22" s="216"/>
      <c r="I22" s="216"/>
      <c r="J22" s="20"/>
      <c r="K22" s="20"/>
      <c r="L22" s="20"/>
      <c r="M22" s="20"/>
      <c r="N22" s="20"/>
      <c r="O22" s="20"/>
      <c r="P22" s="20"/>
      <c r="Q22" s="20"/>
      <c r="R22" s="20"/>
      <c r="S22" s="20"/>
      <c r="T22" s="20"/>
      <c r="U22" s="20"/>
      <c r="V22" s="20"/>
      <c r="W22" s="21"/>
      <c r="X22" s="22"/>
      <c r="Y22" s="216"/>
      <c r="Z22" s="216"/>
      <c r="AA22" s="216"/>
      <c r="AB22" s="216"/>
      <c r="AC22" s="216"/>
      <c r="AD22" s="216"/>
      <c r="AE22" s="216"/>
      <c r="AF22" s="216"/>
      <c r="AG22" s="20"/>
      <c r="AH22" s="20"/>
      <c r="AI22" s="20"/>
      <c r="AJ22" s="20"/>
      <c r="AK22" s="20"/>
      <c r="AL22" s="20"/>
      <c r="AM22" s="20"/>
      <c r="AN22" s="20"/>
      <c r="AO22" s="20"/>
      <c r="AP22" s="20"/>
      <c r="AQ22" s="20"/>
      <c r="AR22" s="20"/>
      <c r="AS22" s="20"/>
      <c r="AT22" s="15"/>
      <c r="AU22" s="22"/>
      <c r="AV22" s="216"/>
      <c r="AW22" s="216"/>
      <c r="AX22" s="216"/>
      <c r="AY22" s="216"/>
      <c r="AZ22" s="216"/>
      <c r="BA22" s="216"/>
      <c r="BB22" s="216"/>
      <c r="BC22" s="216"/>
      <c r="BD22" s="20"/>
      <c r="BE22" s="20"/>
      <c r="BF22" s="20"/>
      <c r="BG22" s="20"/>
      <c r="BH22" s="20"/>
      <c r="BI22" s="20"/>
      <c r="BJ22" s="20"/>
      <c r="BK22" s="20"/>
      <c r="BL22" s="20"/>
      <c r="BM22" s="20"/>
      <c r="BN22" s="20"/>
      <c r="BO22" s="20"/>
      <c r="BP22" s="20"/>
      <c r="BQ22" s="15"/>
      <c r="BR22" s="22"/>
      <c r="BS22" s="216"/>
      <c r="BT22" s="216"/>
      <c r="BU22" s="216"/>
      <c r="BV22" s="216"/>
      <c r="BW22" s="216"/>
      <c r="BX22" s="216"/>
      <c r="BY22" s="216"/>
      <c r="BZ22" s="216"/>
      <c r="CA22" s="20"/>
      <c r="CB22" s="20"/>
      <c r="CC22" s="20"/>
      <c r="CD22" s="20"/>
      <c r="CE22" s="20"/>
      <c r="CF22" s="20"/>
      <c r="CG22" s="20"/>
      <c r="CH22" s="20"/>
      <c r="CI22" s="20"/>
      <c r="CJ22" s="20"/>
      <c r="CK22" s="20"/>
      <c r="CL22" s="20"/>
      <c r="CM22" s="20"/>
      <c r="CN22" s="15"/>
      <c r="CO22" s="22"/>
      <c r="CP22" s="216"/>
      <c r="CQ22" s="216"/>
      <c r="CR22" s="216"/>
      <c r="CS22" s="216"/>
      <c r="CT22" s="216"/>
      <c r="CU22" s="216"/>
      <c r="CV22" s="216"/>
      <c r="CW22" s="216"/>
      <c r="CX22" s="20"/>
      <c r="CY22" s="20"/>
      <c r="CZ22" s="20"/>
      <c r="DA22" s="20"/>
      <c r="DB22" s="20"/>
      <c r="DC22" s="20"/>
      <c r="DD22" s="20"/>
      <c r="DE22" s="20"/>
      <c r="DF22" s="20"/>
      <c r="DG22" s="20"/>
      <c r="DH22" s="20"/>
      <c r="DI22" s="20"/>
      <c r="DJ22" s="20"/>
      <c r="DK22" s="15"/>
      <c r="DL22" s="22"/>
      <c r="DM22" s="216"/>
      <c r="DN22" s="20"/>
      <c r="DO22" s="216"/>
      <c r="DP22" s="20"/>
      <c r="DQ22" s="216"/>
      <c r="DR22" s="20"/>
      <c r="DS22" s="216"/>
      <c r="DT22" s="216"/>
      <c r="DU22" s="20"/>
      <c r="DV22" s="20"/>
      <c r="DW22" s="217"/>
      <c r="DX22" s="216"/>
      <c r="DY22" s="216"/>
      <c r="DZ22" s="20"/>
      <c r="EA22" s="20"/>
      <c r="EB22" s="216"/>
      <c r="EC22" s="216"/>
      <c r="ED22" s="20"/>
      <c r="EE22" s="20"/>
      <c r="EF22" s="216"/>
      <c r="EG22" s="20"/>
      <c r="EH22" s="216"/>
      <c r="EI22" s="20"/>
      <c r="EJ22" s="218"/>
      <c r="EK22" s="22"/>
      <c r="EL22" s="216"/>
      <c r="EM22" s="20"/>
      <c r="EN22" s="216"/>
      <c r="EO22" s="20"/>
      <c r="EP22" s="216"/>
      <c r="EQ22" s="20"/>
      <c r="ER22" s="216"/>
      <c r="ES22" s="20"/>
      <c r="ET22" s="216"/>
      <c r="EU22" s="20"/>
      <c r="EV22" s="216"/>
      <c r="EW22" s="20"/>
    </row>
    <row r="23" spans="1:153" ht="10.5" customHeight="1">
      <c r="A23" s="18" t="s">
        <v>433</v>
      </c>
      <c r="B23" s="216">
        <v>6064.99</v>
      </c>
      <c r="C23" s="216">
        <v>182.63</v>
      </c>
      <c r="D23" s="216">
        <v>4690.21</v>
      </c>
      <c r="E23" s="216">
        <v>1192.1500000000001</v>
      </c>
      <c r="F23" s="216">
        <v>2.2599999999999998</v>
      </c>
      <c r="G23" s="216">
        <v>13.58</v>
      </c>
      <c r="H23" s="216">
        <v>1.74</v>
      </c>
      <c r="I23" s="216">
        <v>2.56</v>
      </c>
      <c r="J23" s="20">
        <v>19995</v>
      </c>
      <c r="K23" s="20"/>
      <c r="L23" s="20">
        <v>319842</v>
      </c>
      <c r="M23" s="20">
        <v>9309</v>
      </c>
      <c r="N23" s="20">
        <v>16100</v>
      </c>
      <c r="O23" s="20">
        <v>8859</v>
      </c>
      <c r="P23" s="20">
        <v>23561</v>
      </c>
      <c r="Q23" s="20">
        <v>5350</v>
      </c>
      <c r="R23" s="20">
        <v>6297</v>
      </c>
      <c r="S23" s="20">
        <v>121269</v>
      </c>
      <c r="T23" s="20">
        <v>58413</v>
      </c>
      <c r="U23" s="20">
        <v>43663</v>
      </c>
      <c r="V23" s="20">
        <v>19193</v>
      </c>
      <c r="W23" s="21"/>
      <c r="X23" s="18" t="s">
        <v>433</v>
      </c>
      <c r="Y23" s="216">
        <v>7328.96</v>
      </c>
      <c r="Z23" s="216">
        <v>127.26</v>
      </c>
      <c r="AA23" s="216">
        <v>5949.28</v>
      </c>
      <c r="AB23" s="216">
        <v>1252.43</v>
      </c>
      <c r="AC23" s="216">
        <v>2.0099999999999998</v>
      </c>
      <c r="AD23" s="216">
        <v>12.8</v>
      </c>
      <c r="AE23" s="216">
        <v>1.72</v>
      </c>
      <c r="AF23" s="216">
        <v>2.2599999999999998</v>
      </c>
      <c r="AG23" s="20">
        <v>12200</v>
      </c>
      <c r="AH23" s="20"/>
      <c r="AI23" s="20">
        <v>251486</v>
      </c>
      <c r="AJ23" s="20">
        <v>7740</v>
      </c>
      <c r="AK23" s="20">
        <v>9073</v>
      </c>
      <c r="AL23" s="20">
        <v>6081</v>
      </c>
      <c r="AM23" s="20">
        <v>19641</v>
      </c>
      <c r="AN23" s="20">
        <v>4496</v>
      </c>
      <c r="AO23" s="20">
        <v>4011</v>
      </c>
      <c r="AP23" s="20">
        <v>89411</v>
      </c>
      <c r="AQ23" s="20">
        <v>32003</v>
      </c>
      <c r="AR23" s="20">
        <v>46045</v>
      </c>
      <c r="AS23" s="20">
        <v>11363</v>
      </c>
      <c r="AT23" s="8"/>
      <c r="AU23" s="18" t="s">
        <v>433</v>
      </c>
      <c r="AV23" s="216">
        <v>11022.16</v>
      </c>
      <c r="AW23" s="216">
        <v>349.32</v>
      </c>
      <c r="AX23" s="216">
        <v>10269.39</v>
      </c>
      <c r="AY23" s="216">
        <v>403.46</v>
      </c>
      <c r="AZ23" s="216">
        <v>1.99</v>
      </c>
      <c r="BA23" s="216">
        <v>6.96</v>
      </c>
      <c r="BB23" s="216">
        <v>1.84</v>
      </c>
      <c r="BC23" s="216">
        <v>1.47</v>
      </c>
      <c r="BD23" s="20">
        <v>13969</v>
      </c>
      <c r="BE23" s="20"/>
      <c r="BF23" s="20">
        <v>218299</v>
      </c>
      <c r="BG23" s="20">
        <v>7347</v>
      </c>
      <c r="BH23" s="20">
        <v>5607</v>
      </c>
      <c r="BI23" s="20">
        <v>7027</v>
      </c>
      <c r="BJ23" s="20">
        <v>31362</v>
      </c>
      <c r="BK23" s="20">
        <v>3995</v>
      </c>
      <c r="BL23" s="20">
        <v>3822</v>
      </c>
      <c r="BM23" s="20">
        <v>153971</v>
      </c>
      <c r="BN23" s="20">
        <v>76255</v>
      </c>
      <c r="BO23" s="20">
        <v>75453</v>
      </c>
      <c r="BP23" s="20">
        <v>2262</v>
      </c>
      <c r="BQ23" s="8"/>
      <c r="BR23" s="18" t="s">
        <v>433</v>
      </c>
      <c r="BS23" s="216">
        <v>15839.07</v>
      </c>
      <c r="BT23" s="216">
        <v>455.37</v>
      </c>
      <c r="BU23" s="216">
        <v>14074</v>
      </c>
      <c r="BV23" s="216">
        <v>1309.7</v>
      </c>
      <c r="BW23" s="216">
        <v>2.66</v>
      </c>
      <c r="BX23" s="216">
        <v>15.86</v>
      </c>
      <c r="BY23" s="216">
        <v>2.2400000000000002</v>
      </c>
      <c r="BZ23" s="216">
        <v>2.62</v>
      </c>
      <c r="CA23" s="20">
        <v>23998</v>
      </c>
      <c r="CB23" s="20"/>
      <c r="CC23" s="20">
        <v>402388</v>
      </c>
      <c r="CD23" s="20">
        <v>12378</v>
      </c>
      <c r="CE23" s="20">
        <v>17301</v>
      </c>
      <c r="CF23" s="20">
        <v>9007</v>
      </c>
      <c r="CG23" s="20">
        <v>25373</v>
      </c>
      <c r="CH23" s="20">
        <v>5522</v>
      </c>
      <c r="CI23" s="20">
        <v>6602</v>
      </c>
      <c r="CJ23" s="20">
        <v>380100</v>
      </c>
      <c r="CK23" s="20">
        <v>183235</v>
      </c>
      <c r="CL23" s="20">
        <v>174206</v>
      </c>
      <c r="CM23" s="20">
        <v>22659</v>
      </c>
      <c r="CN23" s="8"/>
      <c r="CO23" s="18" t="s">
        <v>433</v>
      </c>
      <c r="CP23" s="216">
        <v>13730.03</v>
      </c>
      <c r="CQ23" s="216">
        <v>407.35</v>
      </c>
      <c r="CR23" s="216">
        <v>11549.52</v>
      </c>
      <c r="CS23" s="216">
        <v>1773.16</v>
      </c>
      <c r="CT23" s="216">
        <v>2.38</v>
      </c>
      <c r="CU23" s="216">
        <v>13.48</v>
      </c>
      <c r="CV23" s="216">
        <v>1.96</v>
      </c>
      <c r="CW23" s="216">
        <v>2.5499999999999998</v>
      </c>
      <c r="CX23" s="20">
        <v>24366</v>
      </c>
      <c r="CY23" s="20"/>
      <c r="CZ23" s="20">
        <v>420255</v>
      </c>
      <c r="DA23" s="20">
        <v>12030</v>
      </c>
      <c r="DB23" s="20">
        <v>13766</v>
      </c>
      <c r="DC23" s="20">
        <v>10255</v>
      </c>
      <c r="DD23" s="20">
        <v>31171</v>
      </c>
      <c r="DE23" s="20">
        <v>6147</v>
      </c>
      <c r="DF23" s="20">
        <v>5395</v>
      </c>
      <c r="DG23" s="20">
        <v>334545</v>
      </c>
      <c r="DH23" s="20">
        <v>171190</v>
      </c>
      <c r="DI23" s="20">
        <v>138946</v>
      </c>
      <c r="DJ23" s="20">
        <v>24409</v>
      </c>
      <c r="DK23" s="8"/>
      <c r="DL23" s="18" t="s">
        <v>433</v>
      </c>
      <c r="DM23" s="216">
        <v>2166.85</v>
      </c>
      <c r="DN23" s="20">
        <v>7521</v>
      </c>
      <c r="DO23" s="216">
        <v>25.04</v>
      </c>
      <c r="DP23" s="20">
        <v>139156</v>
      </c>
      <c r="DQ23" s="216">
        <v>3.08</v>
      </c>
      <c r="DR23" s="20">
        <v>51159</v>
      </c>
      <c r="DS23" s="216">
        <v>198.72</v>
      </c>
      <c r="DT23" s="216">
        <v>31.14</v>
      </c>
      <c r="DU23" s="20">
        <v>266602</v>
      </c>
      <c r="DV23" s="20">
        <v>52981</v>
      </c>
      <c r="DW23" s="217"/>
      <c r="DX23" s="216">
        <v>81.28</v>
      </c>
      <c r="DY23" s="216">
        <v>31.24</v>
      </c>
      <c r="DZ23" s="20">
        <v>332881</v>
      </c>
      <c r="EA23" s="20">
        <v>27058</v>
      </c>
      <c r="EB23" s="216">
        <v>117.44</v>
      </c>
      <c r="EC23" s="216">
        <v>31.07</v>
      </c>
      <c r="ED23" s="20">
        <v>220730</v>
      </c>
      <c r="EE23" s="20">
        <v>25923</v>
      </c>
      <c r="EF23" s="216">
        <v>2874.28</v>
      </c>
      <c r="EG23" s="20">
        <v>5257</v>
      </c>
      <c r="EH23" s="216">
        <v>5885.22</v>
      </c>
      <c r="EI23" s="20">
        <v>3629</v>
      </c>
      <c r="EJ23" s="218"/>
      <c r="EK23" s="18" t="s">
        <v>433</v>
      </c>
      <c r="EL23" s="216">
        <v>36.24</v>
      </c>
      <c r="EM23" s="20">
        <v>100428</v>
      </c>
      <c r="EN23" s="216">
        <v>3.93</v>
      </c>
      <c r="EO23" s="20">
        <v>43169</v>
      </c>
      <c r="EP23" s="216">
        <v>6804.66</v>
      </c>
      <c r="EQ23" s="20">
        <v>11470</v>
      </c>
      <c r="ER23" s="216">
        <v>5501.6</v>
      </c>
      <c r="ES23" s="20">
        <v>8551</v>
      </c>
      <c r="ET23" s="216">
        <v>3.41</v>
      </c>
      <c r="EU23" s="20">
        <v>126398</v>
      </c>
      <c r="EV23" s="216">
        <v>38.630000000000003</v>
      </c>
      <c r="EW23" s="20">
        <v>108000</v>
      </c>
    </row>
    <row r="24" spans="1:153" ht="10.5" customHeight="1">
      <c r="A24" s="18"/>
      <c r="B24" s="216"/>
      <c r="C24" s="216"/>
      <c r="D24" s="216"/>
      <c r="E24" s="216"/>
      <c r="F24" s="216"/>
      <c r="G24" s="216"/>
      <c r="H24" s="216"/>
      <c r="I24" s="216"/>
      <c r="J24" s="20"/>
      <c r="K24" s="20"/>
      <c r="L24" s="20"/>
      <c r="M24" s="20"/>
      <c r="N24" s="20"/>
      <c r="O24" s="20"/>
      <c r="P24" s="20"/>
      <c r="Q24" s="20"/>
      <c r="R24" s="20"/>
      <c r="S24" s="20"/>
      <c r="T24" s="20"/>
      <c r="U24" s="20"/>
      <c r="V24" s="20"/>
      <c r="W24" s="21"/>
      <c r="X24" s="18"/>
      <c r="Y24" s="216"/>
      <c r="Z24" s="216"/>
      <c r="AA24" s="216"/>
      <c r="AB24" s="216"/>
      <c r="AC24" s="216"/>
      <c r="AD24" s="216"/>
      <c r="AE24" s="216"/>
      <c r="AF24" s="216"/>
      <c r="AG24" s="20"/>
      <c r="AH24" s="20"/>
      <c r="AI24" s="20"/>
      <c r="AJ24" s="20"/>
      <c r="AK24" s="20"/>
      <c r="AL24" s="20"/>
      <c r="AM24" s="20"/>
      <c r="AN24" s="20"/>
      <c r="AO24" s="20"/>
      <c r="AP24" s="20"/>
      <c r="AQ24" s="20"/>
      <c r="AR24" s="20"/>
      <c r="AS24" s="20"/>
      <c r="AT24" s="8"/>
      <c r="AU24" s="18"/>
      <c r="AV24" s="216"/>
      <c r="AW24" s="216"/>
      <c r="AX24" s="216"/>
      <c r="AY24" s="216"/>
      <c r="AZ24" s="216"/>
      <c r="BA24" s="216"/>
      <c r="BB24" s="216"/>
      <c r="BC24" s="216"/>
      <c r="BD24" s="20"/>
      <c r="BE24" s="20"/>
      <c r="BF24" s="20"/>
      <c r="BG24" s="20"/>
      <c r="BH24" s="20"/>
      <c r="BI24" s="20"/>
      <c r="BJ24" s="20"/>
      <c r="BK24" s="20"/>
      <c r="BL24" s="20"/>
      <c r="BM24" s="20"/>
      <c r="BN24" s="20"/>
      <c r="BO24" s="20"/>
      <c r="BP24" s="20"/>
      <c r="BQ24" s="8"/>
      <c r="BR24" s="18"/>
      <c r="BS24" s="216"/>
      <c r="BT24" s="216"/>
      <c r="BU24" s="216"/>
      <c r="BV24" s="216"/>
      <c r="BW24" s="216"/>
      <c r="BX24" s="216"/>
      <c r="BY24" s="216"/>
      <c r="BZ24" s="216"/>
      <c r="CA24" s="20"/>
      <c r="CB24" s="20"/>
      <c r="CC24" s="20"/>
      <c r="CD24" s="20"/>
      <c r="CE24" s="20"/>
      <c r="CF24" s="20"/>
      <c r="CG24" s="20"/>
      <c r="CH24" s="20"/>
      <c r="CI24" s="20"/>
      <c r="CJ24" s="20"/>
      <c r="CK24" s="20"/>
      <c r="CL24" s="20"/>
      <c r="CM24" s="20"/>
      <c r="CN24" s="8"/>
      <c r="CO24" s="18"/>
      <c r="CP24" s="216"/>
      <c r="CQ24" s="216"/>
      <c r="CR24" s="216"/>
      <c r="CS24" s="216"/>
      <c r="CT24" s="216"/>
      <c r="CU24" s="216"/>
      <c r="CV24" s="216"/>
      <c r="CW24" s="216"/>
      <c r="CX24" s="20"/>
      <c r="CY24" s="20"/>
      <c r="CZ24" s="20"/>
      <c r="DA24" s="20"/>
      <c r="DB24" s="20"/>
      <c r="DC24" s="20"/>
      <c r="DD24" s="20"/>
      <c r="DE24" s="20"/>
      <c r="DF24" s="20"/>
      <c r="DG24" s="20"/>
      <c r="DH24" s="20"/>
      <c r="DI24" s="20"/>
      <c r="DJ24" s="20"/>
      <c r="DK24" s="8"/>
      <c r="DL24" s="18"/>
      <c r="DM24" s="216"/>
      <c r="DN24" s="20"/>
      <c r="DO24" s="216"/>
      <c r="DP24" s="20"/>
      <c r="DQ24" s="216"/>
      <c r="DR24" s="20"/>
      <c r="DS24" s="216"/>
      <c r="DT24" s="216"/>
      <c r="DU24" s="20"/>
      <c r="DV24" s="20"/>
      <c r="DW24" s="217"/>
      <c r="DX24" s="216"/>
      <c r="DY24" s="216"/>
      <c r="DZ24" s="20"/>
      <c r="EA24" s="20"/>
      <c r="EB24" s="216"/>
      <c r="EC24" s="216"/>
      <c r="ED24" s="20"/>
      <c r="EE24" s="20"/>
      <c r="EF24" s="216"/>
      <c r="EG24" s="20"/>
      <c r="EH24" s="216"/>
      <c r="EI24" s="20"/>
      <c r="EJ24" s="218"/>
      <c r="EK24" s="18"/>
      <c r="EL24" s="216"/>
      <c r="EM24" s="20"/>
      <c r="EN24" s="216"/>
      <c r="EO24" s="20"/>
      <c r="EP24" s="216"/>
      <c r="EQ24" s="20"/>
      <c r="ER24" s="216"/>
      <c r="ES24" s="20"/>
      <c r="ET24" s="216"/>
      <c r="EU24" s="20"/>
      <c r="EV24" s="216"/>
      <c r="EW24" s="20"/>
    </row>
    <row r="25" spans="1:153" ht="10.5" customHeight="1">
      <c r="A25" s="18" t="s">
        <v>65</v>
      </c>
      <c r="B25" s="216">
        <v>6105.16</v>
      </c>
      <c r="C25" s="216">
        <v>179.66</v>
      </c>
      <c r="D25" s="216">
        <v>4756.83</v>
      </c>
      <c r="E25" s="216">
        <v>1168.67</v>
      </c>
      <c r="F25" s="216">
        <v>2.2000000000000002</v>
      </c>
      <c r="G25" s="216">
        <v>13.34</v>
      </c>
      <c r="H25" s="216">
        <v>1.71</v>
      </c>
      <c r="I25" s="216">
        <v>2.4700000000000002</v>
      </c>
      <c r="J25" s="20">
        <v>19174</v>
      </c>
      <c r="K25" s="20"/>
      <c r="L25" s="20">
        <v>316713</v>
      </c>
      <c r="M25" s="20">
        <v>9136</v>
      </c>
      <c r="N25" s="20">
        <v>14289</v>
      </c>
      <c r="O25" s="20">
        <v>8709</v>
      </c>
      <c r="P25" s="20">
        <v>23738</v>
      </c>
      <c r="Q25" s="20">
        <v>5329</v>
      </c>
      <c r="R25" s="20">
        <v>5780</v>
      </c>
      <c r="S25" s="20">
        <v>117060</v>
      </c>
      <c r="T25" s="20">
        <v>56900</v>
      </c>
      <c r="U25" s="20">
        <v>43460</v>
      </c>
      <c r="V25" s="20">
        <v>16700</v>
      </c>
      <c r="W25" s="21"/>
      <c r="X25" s="18" t="s">
        <v>65</v>
      </c>
      <c r="Y25" s="216">
        <v>7456.75</v>
      </c>
      <c r="Z25" s="216">
        <v>126.63</v>
      </c>
      <c r="AA25" s="216">
        <v>6066.33</v>
      </c>
      <c r="AB25" s="216">
        <v>1263.78</v>
      </c>
      <c r="AC25" s="216">
        <v>1.96</v>
      </c>
      <c r="AD25" s="216">
        <v>12.45</v>
      </c>
      <c r="AE25" s="216">
        <v>1.69</v>
      </c>
      <c r="AF25" s="216">
        <v>2.21</v>
      </c>
      <c r="AG25" s="20">
        <v>11933</v>
      </c>
      <c r="AH25" s="20"/>
      <c r="AI25" s="20">
        <v>252542</v>
      </c>
      <c r="AJ25" s="20">
        <v>7576</v>
      </c>
      <c r="AK25" s="20">
        <v>8741</v>
      </c>
      <c r="AL25" s="20">
        <v>6080</v>
      </c>
      <c r="AM25" s="20">
        <v>20292</v>
      </c>
      <c r="AN25" s="20">
        <v>4478</v>
      </c>
      <c r="AO25" s="20">
        <v>3948</v>
      </c>
      <c r="AP25" s="20">
        <v>88984</v>
      </c>
      <c r="AQ25" s="20">
        <v>31980</v>
      </c>
      <c r="AR25" s="20">
        <v>45958</v>
      </c>
      <c r="AS25" s="20">
        <v>11047</v>
      </c>
      <c r="AT25" s="8"/>
      <c r="AU25" s="18" t="s">
        <v>65</v>
      </c>
      <c r="AV25" s="216">
        <v>11085.65</v>
      </c>
      <c r="AW25" s="216">
        <v>339.75</v>
      </c>
      <c r="AX25" s="216">
        <v>10319.6</v>
      </c>
      <c r="AY25" s="216">
        <v>426.3</v>
      </c>
      <c r="AZ25" s="216">
        <v>1.97</v>
      </c>
      <c r="BA25" s="216">
        <v>6.69</v>
      </c>
      <c r="BB25" s="216">
        <v>1.83</v>
      </c>
      <c r="BC25" s="216">
        <v>1.5</v>
      </c>
      <c r="BD25" s="20">
        <v>14357</v>
      </c>
      <c r="BE25" s="20"/>
      <c r="BF25" s="20">
        <v>232965</v>
      </c>
      <c r="BG25" s="20">
        <v>7536</v>
      </c>
      <c r="BH25" s="20">
        <v>5271</v>
      </c>
      <c r="BI25" s="20">
        <v>7290</v>
      </c>
      <c r="BJ25" s="20">
        <v>34840</v>
      </c>
      <c r="BK25" s="20">
        <v>4110</v>
      </c>
      <c r="BL25" s="20">
        <v>3522</v>
      </c>
      <c r="BM25" s="20">
        <v>159160</v>
      </c>
      <c r="BN25" s="20">
        <v>79150</v>
      </c>
      <c r="BO25" s="20">
        <v>77764</v>
      </c>
      <c r="BP25" s="20">
        <v>2247</v>
      </c>
      <c r="BQ25" s="8"/>
      <c r="BR25" s="18" t="s">
        <v>65</v>
      </c>
      <c r="BS25" s="216">
        <v>16143.95</v>
      </c>
      <c r="BT25" s="216">
        <v>477.55</v>
      </c>
      <c r="BU25" s="216">
        <v>14457.1</v>
      </c>
      <c r="BV25" s="216">
        <v>1209.3</v>
      </c>
      <c r="BW25" s="216">
        <v>2.58</v>
      </c>
      <c r="BX25" s="216">
        <v>15.55</v>
      </c>
      <c r="BY25" s="216">
        <v>2.15</v>
      </c>
      <c r="BZ25" s="216">
        <v>2.66</v>
      </c>
      <c r="CA25" s="20">
        <v>23276</v>
      </c>
      <c r="CB25" s="20"/>
      <c r="CC25" s="20">
        <v>379572</v>
      </c>
      <c r="CD25" s="20">
        <v>12037</v>
      </c>
      <c r="CE25" s="20">
        <v>16937</v>
      </c>
      <c r="CF25" s="20">
        <v>9015</v>
      </c>
      <c r="CG25" s="20">
        <v>24415</v>
      </c>
      <c r="CH25" s="20">
        <v>5606</v>
      </c>
      <c r="CI25" s="20">
        <v>6370</v>
      </c>
      <c r="CJ25" s="20">
        <v>375770</v>
      </c>
      <c r="CK25" s="20">
        <v>181263</v>
      </c>
      <c r="CL25" s="20">
        <v>174025</v>
      </c>
      <c r="CM25" s="20">
        <v>20482</v>
      </c>
      <c r="CN25" s="8"/>
      <c r="CO25" s="18" t="s">
        <v>65</v>
      </c>
      <c r="CP25" s="216">
        <v>14440.61</v>
      </c>
      <c r="CQ25" s="216">
        <v>490.42</v>
      </c>
      <c r="CR25" s="216">
        <v>12283.52</v>
      </c>
      <c r="CS25" s="216">
        <v>1666.67</v>
      </c>
      <c r="CT25" s="216">
        <v>2.2799999999999998</v>
      </c>
      <c r="CU25" s="216">
        <v>13.38</v>
      </c>
      <c r="CV25" s="216">
        <v>1.81</v>
      </c>
      <c r="CW25" s="216">
        <v>2.4700000000000002</v>
      </c>
      <c r="CX25" s="20">
        <v>30255</v>
      </c>
      <c r="CY25" s="20"/>
      <c r="CZ25" s="20">
        <v>589287</v>
      </c>
      <c r="DA25" s="20">
        <v>10113</v>
      </c>
      <c r="DB25" s="20">
        <v>14208</v>
      </c>
      <c r="DC25" s="20">
        <v>13281</v>
      </c>
      <c r="DD25" s="20">
        <v>44033</v>
      </c>
      <c r="DE25" s="20">
        <v>5592</v>
      </c>
      <c r="DF25" s="20">
        <v>5749</v>
      </c>
      <c r="DG25" s="20">
        <v>436902</v>
      </c>
      <c r="DH25" s="20">
        <v>288999</v>
      </c>
      <c r="DI25" s="20">
        <v>124224</v>
      </c>
      <c r="DJ25" s="20">
        <v>23680</v>
      </c>
      <c r="DK25" s="8"/>
      <c r="DL25" s="18" t="s">
        <v>65</v>
      </c>
      <c r="DM25" s="216">
        <v>2284.79</v>
      </c>
      <c r="DN25" s="20">
        <v>7489</v>
      </c>
      <c r="DO25" s="216">
        <v>29.11</v>
      </c>
      <c r="DP25" s="20">
        <v>135611</v>
      </c>
      <c r="DQ25" s="216">
        <v>3.58</v>
      </c>
      <c r="DR25" s="20">
        <v>52486</v>
      </c>
      <c r="DS25" s="216">
        <v>202.65</v>
      </c>
      <c r="DT25" s="216">
        <v>31.8</v>
      </c>
      <c r="DU25" s="20">
        <v>268967</v>
      </c>
      <c r="DV25" s="20">
        <v>54507</v>
      </c>
      <c r="DW25" s="217"/>
      <c r="DX25" s="216">
        <v>82.19</v>
      </c>
      <c r="DY25" s="216">
        <v>32.090000000000003</v>
      </c>
      <c r="DZ25" s="20">
        <v>337763</v>
      </c>
      <c r="EA25" s="20">
        <v>27759</v>
      </c>
      <c r="EB25" s="216">
        <v>120.47</v>
      </c>
      <c r="EC25" s="216">
        <v>31.6</v>
      </c>
      <c r="ED25" s="20">
        <v>222034</v>
      </c>
      <c r="EE25" s="20">
        <v>26748</v>
      </c>
      <c r="EF25" s="216">
        <v>3056.74</v>
      </c>
      <c r="EG25" s="20">
        <v>5226</v>
      </c>
      <c r="EH25" s="216">
        <v>6125.57</v>
      </c>
      <c r="EI25" s="20">
        <v>3515</v>
      </c>
      <c r="EJ25" s="218"/>
      <c r="EK25" s="18" t="s">
        <v>65</v>
      </c>
      <c r="EL25" s="216">
        <v>37.97</v>
      </c>
      <c r="EM25" s="20">
        <v>98330</v>
      </c>
      <c r="EN25" s="216">
        <v>3.85</v>
      </c>
      <c r="EO25" s="20">
        <v>50706</v>
      </c>
      <c r="EP25" s="216">
        <v>7338.81</v>
      </c>
      <c r="EQ25" s="20">
        <v>11370</v>
      </c>
      <c r="ER25" s="216">
        <v>6409.96</v>
      </c>
      <c r="ES25" s="20">
        <v>9282</v>
      </c>
      <c r="ET25" s="216">
        <v>4.72</v>
      </c>
      <c r="EU25" s="20">
        <v>108586</v>
      </c>
      <c r="EV25" s="216">
        <v>42.73</v>
      </c>
      <c r="EW25" s="20">
        <v>105953</v>
      </c>
    </row>
    <row r="26" spans="1:153" ht="10.5" customHeight="1">
      <c r="A26" s="22"/>
      <c r="B26" s="216"/>
      <c r="C26" s="216"/>
      <c r="D26" s="216"/>
      <c r="E26" s="216"/>
      <c r="F26" s="216"/>
      <c r="G26" s="216"/>
      <c r="H26" s="216"/>
      <c r="I26" s="216"/>
      <c r="J26" s="20"/>
      <c r="K26" s="20"/>
      <c r="L26" s="20"/>
      <c r="M26" s="20"/>
      <c r="N26" s="20"/>
      <c r="O26" s="20"/>
      <c r="P26" s="20"/>
      <c r="Q26" s="20"/>
      <c r="R26" s="20"/>
      <c r="S26" s="20"/>
      <c r="T26" s="20"/>
      <c r="U26" s="20"/>
      <c r="V26" s="20"/>
      <c r="W26" s="21"/>
      <c r="X26" s="22"/>
      <c r="Y26" s="216"/>
      <c r="Z26" s="216"/>
      <c r="AA26" s="216"/>
      <c r="AB26" s="216"/>
      <c r="AC26" s="216"/>
      <c r="AD26" s="216"/>
      <c r="AE26" s="216"/>
      <c r="AF26" s="216"/>
      <c r="AG26" s="20"/>
      <c r="AH26" s="20"/>
      <c r="AI26" s="20"/>
      <c r="AJ26" s="20"/>
      <c r="AK26" s="20"/>
      <c r="AL26" s="20"/>
      <c r="AM26" s="20"/>
      <c r="AN26" s="20"/>
      <c r="AO26" s="20"/>
      <c r="AP26" s="20"/>
      <c r="AQ26" s="20"/>
      <c r="AR26" s="20"/>
      <c r="AS26" s="20"/>
      <c r="AT26" s="8"/>
      <c r="AU26" s="22"/>
      <c r="AV26" s="216"/>
      <c r="AW26" s="216"/>
      <c r="AX26" s="216"/>
      <c r="AY26" s="216"/>
      <c r="AZ26" s="216"/>
      <c r="BA26" s="216"/>
      <c r="BB26" s="216"/>
      <c r="BC26" s="216"/>
      <c r="BD26" s="20"/>
      <c r="BE26" s="20"/>
      <c r="BF26" s="20"/>
      <c r="BG26" s="20"/>
      <c r="BH26" s="20"/>
      <c r="BI26" s="20"/>
      <c r="BJ26" s="20"/>
      <c r="BK26" s="20"/>
      <c r="BL26" s="20"/>
      <c r="BM26" s="20"/>
      <c r="BN26" s="20"/>
      <c r="BO26" s="20"/>
      <c r="BP26" s="20"/>
      <c r="BQ26" s="8"/>
      <c r="BR26" s="22"/>
      <c r="BS26" s="216"/>
      <c r="BT26" s="216"/>
      <c r="BU26" s="216"/>
      <c r="BV26" s="216"/>
      <c r="BW26" s="216"/>
      <c r="BX26" s="216"/>
      <c r="BY26" s="216"/>
      <c r="BZ26" s="216"/>
      <c r="CA26" s="20"/>
      <c r="CB26" s="20"/>
      <c r="CC26" s="20"/>
      <c r="CD26" s="20"/>
      <c r="CE26" s="20"/>
      <c r="CF26" s="20"/>
      <c r="CG26" s="20"/>
      <c r="CH26" s="20"/>
      <c r="CI26" s="20"/>
      <c r="CJ26" s="20"/>
      <c r="CK26" s="20"/>
      <c r="CL26" s="20"/>
      <c r="CM26" s="20"/>
      <c r="CN26" s="8"/>
      <c r="CO26" s="22"/>
      <c r="CP26" s="216"/>
      <c r="CQ26" s="216"/>
      <c r="CR26" s="216"/>
      <c r="CS26" s="216"/>
      <c r="CT26" s="216"/>
      <c r="CU26" s="216"/>
      <c r="CV26" s="216"/>
      <c r="CW26" s="216"/>
      <c r="CX26" s="20"/>
      <c r="CY26" s="20"/>
      <c r="CZ26" s="20"/>
      <c r="DA26" s="20"/>
      <c r="DB26" s="20"/>
      <c r="DC26" s="20"/>
      <c r="DD26" s="20"/>
      <c r="DE26" s="20"/>
      <c r="DF26" s="20"/>
      <c r="DG26" s="20"/>
      <c r="DH26" s="20"/>
      <c r="DI26" s="20"/>
      <c r="DJ26" s="20"/>
      <c r="DK26" s="8"/>
      <c r="DL26" s="22"/>
      <c r="DM26" s="216"/>
      <c r="DN26" s="20"/>
      <c r="DO26" s="216"/>
      <c r="DP26" s="20"/>
      <c r="DQ26" s="216"/>
      <c r="DR26" s="20"/>
      <c r="DS26" s="216"/>
      <c r="DT26" s="216"/>
      <c r="DU26" s="20"/>
      <c r="DV26" s="20"/>
      <c r="DW26" s="217"/>
      <c r="DX26" s="216"/>
      <c r="DY26" s="216"/>
      <c r="DZ26" s="20"/>
      <c r="EA26" s="20"/>
      <c r="EB26" s="216"/>
      <c r="EC26" s="216"/>
      <c r="ED26" s="20"/>
      <c r="EE26" s="20"/>
      <c r="EF26" s="216"/>
      <c r="EG26" s="20"/>
      <c r="EH26" s="216"/>
      <c r="EI26" s="20"/>
      <c r="EJ26" s="218"/>
      <c r="EK26" s="22"/>
      <c r="EL26" s="216"/>
      <c r="EM26" s="20"/>
      <c r="EN26" s="216"/>
      <c r="EO26" s="20"/>
      <c r="EP26" s="216"/>
      <c r="EQ26" s="20"/>
      <c r="ER26" s="216"/>
      <c r="ES26" s="20"/>
      <c r="ET26" s="216"/>
      <c r="EU26" s="20"/>
      <c r="EV26" s="216"/>
      <c r="EW26" s="20"/>
    </row>
    <row r="27" spans="1:153" ht="10.5" customHeight="1">
      <c r="A27" s="18" t="s">
        <v>150</v>
      </c>
      <c r="B27" s="216">
        <v>6127.78</v>
      </c>
      <c r="C27" s="216">
        <v>178.55</v>
      </c>
      <c r="D27" s="216">
        <v>4817.8900000000003</v>
      </c>
      <c r="E27" s="216">
        <v>1131.3499999999999</v>
      </c>
      <c r="F27" s="216">
        <v>2.15</v>
      </c>
      <c r="G27" s="216">
        <v>13.33</v>
      </c>
      <c r="H27" s="216">
        <v>1.67</v>
      </c>
      <c r="I27" s="216">
        <v>2.42</v>
      </c>
      <c r="J27" s="20">
        <v>20034</v>
      </c>
      <c r="K27" s="20"/>
      <c r="L27" s="20">
        <v>360520</v>
      </c>
      <c r="M27" s="20">
        <v>9110</v>
      </c>
      <c r="N27" s="20">
        <v>12822</v>
      </c>
      <c r="O27" s="20">
        <v>9322</v>
      </c>
      <c r="P27" s="20">
        <v>27042</v>
      </c>
      <c r="Q27" s="20">
        <v>5453</v>
      </c>
      <c r="R27" s="20">
        <v>5294</v>
      </c>
      <c r="S27" s="20">
        <v>122766</v>
      </c>
      <c r="T27" s="20">
        <v>64369</v>
      </c>
      <c r="U27" s="20">
        <v>43891</v>
      </c>
      <c r="V27" s="20">
        <v>14506</v>
      </c>
      <c r="W27" s="21"/>
      <c r="X27" s="18" t="s">
        <v>150</v>
      </c>
      <c r="Y27" s="216">
        <v>7441.72</v>
      </c>
      <c r="Z27" s="216">
        <v>124.93</v>
      </c>
      <c r="AA27" s="216">
        <v>6066.92</v>
      </c>
      <c r="AB27" s="216">
        <v>1249.8599999999999</v>
      </c>
      <c r="AC27" s="216">
        <v>1.94</v>
      </c>
      <c r="AD27" s="216">
        <v>12.47</v>
      </c>
      <c r="AE27" s="216">
        <v>1.66</v>
      </c>
      <c r="AF27" s="216">
        <v>2.2000000000000002</v>
      </c>
      <c r="AG27" s="20">
        <v>12804</v>
      </c>
      <c r="AH27" s="20"/>
      <c r="AI27" s="20">
        <v>293537</v>
      </c>
      <c r="AJ27" s="20">
        <v>7851</v>
      </c>
      <c r="AK27" s="20">
        <v>8781</v>
      </c>
      <c r="AL27" s="20">
        <v>6614</v>
      </c>
      <c r="AM27" s="20">
        <v>23548</v>
      </c>
      <c r="AN27" s="20">
        <v>4716</v>
      </c>
      <c r="AO27" s="20">
        <v>3995</v>
      </c>
      <c r="AP27" s="20">
        <v>95281</v>
      </c>
      <c r="AQ27" s="20">
        <v>36673</v>
      </c>
      <c r="AR27" s="20">
        <v>47634</v>
      </c>
      <c r="AS27" s="20">
        <v>10975</v>
      </c>
      <c r="AT27" s="8"/>
      <c r="AU27" s="18" t="s">
        <v>150</v>
      </c>
      <c r="AV27" s="216">
        <v>11010.42</v>
      </c>
      <c r="AW27" s="216">
        <v>337.05</v>
      </c>
      <c r="AX27" s="216">
        <v>10258.82</v>
      </c>
      <c r="AY27" s="216">
        <v>414.56</v>
      </c>
      <c r="AZ27" s="216">
        <v>1.96</v>
      </c>
      <c r="BA27" s="216">
        <v>6.93</v>
      </c>
      <c r="BB27" s="216">
        <v>1.82</v>
      </c>
      <c r="BC27" s="216">
        <v>1.45</v>
      </c>
      <c r="BD27" s="20">
        <v>16063</v>
      </c>
      <c r="BE27" s="20"/>
      <c r="BF27" s="20">
        <v>285509</v>
      </c>
      <c r="BG27" s="20">
        <v>7667</v>
      </c>
      <c r="BH27" s="20">
        <v>4783</v>
      </c>
      <c r="BI27" s="20">
        <v>8202</v>
      </c>
      <c r="BJ27" s="20">
        <v>41200</v>
      </c>
      <c r="BK27" s="20">
        <v>4222</v>
      </c>
      <c r="BL27" s="20">
        <v>3300</v>
      </c>
      <c r="BM27" s="20">
        <v>176864</v>
      </c>
      <c r="BN27" s="20">
        <v>96232</v>
      </c>
      <c r="BO27" s="20">
        <v>78650</v>
      </c>
      <c r="BP27" s="20">
        <v>1983</v>
      </c>
      <c r="BQ27" s="8"/>
      <c r="BR27" s="18" t="s">
        <v>150</v>
      </c>
      <c r="BS27" s="216">
        <v>16252.81</v>
      </c>
      <c r="BT27" s="216">
        <v>473.51</v>
      </c>
      <c r="BU27" s="216">
        <v>14467.3</v>
      </c>
      <c r="BV27" s="216">
        <v>1312</v>
      </c>
      <c r="BW27" s="216">
        <v>2.56</v>
      </c>
      <c r="BX27" s="216">
        <v>16.03</v>
      </c>
      <c r="BY27" s="216">
        <v>2.13</v>
      </c>
      <c r="BZ27" s="216">
        <v>2.5</v>
      </c>
      <c r="CA27" s="20">
        <v>23603</v>
      </c>
      <c r="CB27" s="20"/>
      <c r="CC27" s="20">
        <v>405980</v>
      </c>
      <c r="CD27" s="20">
        <v>11834</v>
      </c>
      <c r="CE27" s="20">
        <v>15371</v>
      </c>
      <c r="CF27" s="20">
        <v>9212</v>
      </c>
      <c r="CG27" s="20">
        <v>25326</v>
      </c>
      <c r="CH27" s="20">
        <v>5563</v>
      </c>
      <c r="CI27" s="20">
        <v>6157</v>
      </c>
      <c r="CJ27" s="20">
        <v>383617</v>
      </c>
      <c r="CK27" s="20">
        <v>192238</v>
      </c>
      <c r="CL27" s="20">
        <v>171212</v>
      </c>
      <c r="CM27" s="20">
        <v>20167</v>
      </c>
      <c r="CN27" s="8"/>
      <c r="CO27" s="18" t="s">
        <v>150</v>
      </c>
      <c r="CP27" s="216">
        <v>14571.43</v>
      </c>
      <c r="CQ27" s="216">
        <v>386.49</v>
      </c>
      <c r="CR27" s="216">
        <v>12264.94</v>
      </c>
      <c r="CS27" s="216">
        <v>1920</v>
      </c>
      <c r="CT27" s="216">
        <v>2.2000000000000002</v>
      </c>
      <c r="CU27" s="216">
        <v>12.65</v>
      </c>
      <c r="CV27" s="216">
        <v>1.84</v>
      </c>
      <c r="CW27" s="216">
        <v>2.4</v>
      </c>
      <c r="CX27" s="20">
        <v>20977</v>
      </c>
      <c r="CY27" s="20"/>
      <c r="CZ27" s="20">
        <v>405587</v>
      </c>
      <c r="DA27" s="20">
        <v>10304</v>
      </c>
      <c r="DB27" s="20">
        <v>11734</v>
      </c>
      <c r="DC27" s="20">
        <v>9526</v>
      </c>
      <c r="DD27" s="20">
        <v>32074</v>
      </c>
      <c r="DE27" s="20">
        <v>5595</v>
      </c>
      <c r="DF27" s="20">
        <v>4884</v>
      </c>
      <c r="DG27" s="20">
        <v>305662</v>
      </c>
      <c r="DH27" s="20">
        <v>156757</v>
      </c>
      <c r="DI27" s="20">
        <v>126376</v>
      </c>
      <c r="DJ27" s="20">
        <v>22529</v>
      </c>
      <c r="DK27" s="8"/>
      <c r="DL27" s="18" t="s">
        <v>150</v>
      </c>
      <c r="DM27" s="216">
        <v>2376.58</v>
      </c>
      <c r="DN27" s="20">
        <v>7848</v>
      </c>
      <c r="DO27" s="216">
        <v>18.62</v>
      </c>
      <c r="DP27" s="20">
        <v>130064</v>
      </c>
      <c r="DQ27" s="216">
        <v>3.51</v>
      </c>
      <c r="DR27" s="20">
        <v>50430</v>
      </c>
      <c r="DS27" s="216">
        <v>202.53</v>
      </c>
      <c r="DT27" s="216">
        <v>32.08</v>
      </c>
      <c r="DU27" s="20">
        <v>279973</v>
      </c>
      <c r="DV27" s="20">
        <v>56704</v>
      </c>
      <c r="DW27" s="220"/>
      <c r="DX27" s="216">
        <v>80.45</v>
      </c>
      <c r="DY27" s="216">
        <v>32.32</v>
      </c>
      <c r="DZ27" s="20">
        <v>339951</v>
      </c>
      <c r="EA27" s="20">
        <v>27348</v>
      </c>
      <c r="EB27" s="216">
        <v>122.09</v>
      </c>
      <c r="EC27" s="216">
        <v>31.91</v>
      </c>
      <c r="ED27" s="20">
        <v>240451</v>
      </c>
      <c r="EE27" s="20">
        <v>29356</v>
      </c>
      <c r="EF27" s="216">
        <v>3157.3</v>
      </c>
      <c r="EG27" s="20">
        <v>5492</v>
      </c>
      <c r="EH27" s="216">
        <v>6208.45</v>
      </c>
      <c r="EI27" s="20">
        <v>3643</v>
      </c>
      <c r="EJ27" s="218"/>
      <c r="EK27" s="18" t="s">
        <v>150</v>
      </c>
      <c r="EL27" s="216">
        <v>23.86</v>
      </c>
      <c r="EM27" s="20">
        <v>90911</v>
      </c>
      <c r="EN27" s="216">
        <v>3.34</v>
      </c>
      <c r="EO27" s="20">
        <v>47368</v>
      </c>
      <c r="EP27" s="216">
        <v>7584.37</v>
      </c>
      <c r="EQ27" s="20">
        <v>11846</v>
      </c>
      <c r="ER27" s="216">
        <v>6405.19</v>
      </c>
      <c r="ES27" s="20">
        <v>9395</v>
      </c>
      <c r="ET27" s="216">
        <v>3.41</v>
      </c>
      <c r="EU27" s="20">
        <v>177399</v>
      </c>
      <c r="EV27" s="216">
        <v>28.47</v>
      </c>
      <c r="EW27" s="20">
        <v>107006</v>
      </c>
    </row>
    <row r="28" spans="1:153" ht="10.5" customHeight="1">
      <c r="A28" s="18"/>
      <c r="B28" s="216"/>
      <c r="C28" s="216"/>
      <c r="D28" s="216"/>
      <c r="E28" s="216"/>
      <c r="F28" s="216"/>
      <c r="G28" s="216"/>
      <c r="H28" s="216"/>
      <c r="I28" s="216"/>
      <c r="J28" s="20"/>
      <c r="K28" s="20"/>
      <c r="L28" s="20"/>
      <c r="M28" s="20"/>
      <c r="N28" s="20"/>
      <c r="O28" s="20"/>
      <c r="P28" s="20"/>
      <c r="Q28" s="20"/>
      <c r="R28" s="20"/>
      <c r="S28" s="20"/>
      <c r="T28" s="20"/>
      <c r="U28" s="20"/>
      <c r="V28" s="20"/>
      <c r="W28" s="21"/>
      <c r="X28" s="18"/>
      <c r="Y28" s="216"/>
      <c r="Z28" s="216"/>
      <c r="AA28" s="216"/>
      <c r="AB28" s="216"/>
      <c r="AC28" s="216"/>
      <c r="AD28" s="216"/>
      <c r="AE28" s="216"/>
      <c r="AF28" s="216"/>
      <c r="AG28" s="20"/>
      <c r="AH28" s="20"/>
      <c r="AI28" s="20"/>
      <c r="AJ28" s="20"/>
      <c r="AK28" s="20"/>
      <c r="AL28" s="20"/>
      <c r="AM28" s="20"/>
      <c r="AN28" s="20"/>
      <c r="AO28" s="20"/>
      <c r="AP28" s="20"/>
      <c r="AQ28" s="20"/>
      <c r="AR28" s="20"/>
      <c r="AS28" s="20"/>
      <c r="AT28" s="8"/>
      <c r="AU28" s="18"/>
      <c r="AV28" s="216"/>
      <c r="AW28" s="216"/>
      <c r="AX28" s="216"/>
      <c r="AY28" s="216"/>
      <c r="AZ28" s="216"/>
      <c r="BA28" s="216"/>
      <c r="BB28" s="216"/>
      <c r="BC28" s="216"/>
      <c r="BD28" s="20"/>
      <c r="BE28" s="20"/>
      <c r="BF28" s="20"/>
      <c r="BG28" s="20"/>
      <c r="BH28" s="20"/>
      <c r="BI28" s="20"/>
      <c r="BJ28" s="20"/>
      <c r="BK28" s="20"/>
      <c r="BL28" s="20"/>
      <c r="BM28" s="20"/>
      <c r="BN28" s="20"/>
      <c r="BO28" s="20"/>
      <c r="BP28" s="20"/>
      <c r="BQ28" s="8"/>
      <c r="BR28" s="18"/>
      <c r="BS28" s="216"/>
      <c r="BT28" s="216"/>
      <c r="BU28" s="216"/>
      <c r="BV28" s="216"/>
      <c r="BW28" s="216"/>
      <c r="BX28" s="216"/>
      <c r="BY28" s="216"/>
      <c r="BZ28" s="216"/>
      <c r="CA28" s="20"/>
      <c r="CB28" s="20"/>
      <c r="CC28" s="20"/>
      <c r="CD28" s="20"/>
      <c r="CE28" s="20"/>
      <c r="CF28" s="20"/>
      <c r="CG28" s="20"/>
      <c r="CH28" s="20"/>
      <c r="CI28" s="20"/>
      <c r="CJ28" s="20"/>
      <c r="CK28" s="20"/>
      <c r="CL28" s="20"/>
      <c r="CM28" s="20"/>
      <c r="CN28" s="8"/>
      <c r="CO28" s="18"/>
      <c r="CP28" s="216"/>
      <c r="CQ28" s="216"/>
      <c r="CR28" s="216"/>
      <c r="CS28" s="216"/>
      <c r="CT28" s="216"/>
      <c r="CU28" s="216"/>
      <c r="CV28" s="216"/>
      <c r="CW28" s="216"/>
      <c r="CX28" s="20"/>
      <c r="CY28" s="20"/>
      <c r="CZ28" s="20"/>
      <c r="DA28" s="20"/>
      <c r="DB28" s="20"/>
      <c r="DC28" s="20"/>
      <c r="DD28" s="20"/>
      <c r="DE28" s="20"/>
      <c r="DF28" s="20"/>
      <c r="DG28" s="20"/>
      <c r="DH28" s="20"/>
      <c r="DI28" s="20"/>
      <c r="DJ28" s="20"/>
      <c r="DK28" s="8"/>
      <c r="DL28" s="18"/>
      <c r="DM28" s="216"/>
      <c r="DN28" s="20"/>
      <c r="DO28" s="216"/>
      <c r="DP28" s="20"/>
      <c r="DQ28" s="216"/>
      <c r="DR28" s="20"/>
      <c r="DS28" s="216"/>
      <c r="DT28" s="216"/>
      <c r="DU28" s="20"/>
      <c r="DV28" s="20"/>
      <c r="DW28" s="217"/>
      <c r="DX28" s="216"/>
      <c r="DY28" s="216"/>
      <c r="DZ28" s="20"/>
      <c r="EA28" s="20"/>
      <c r="EB28" s="216"/>
      <c r="EC28" s="216"/>
      <c r="ED28" s="20"/>
      <c r="EE28" s="20"/>
      <c r="EF28" s="216"/>
      <c r="EG28" s="20"/>
      <c r="EH28" s="216"/>
      <c r="EI28" s="20"/>
      <c r="EJ28" s="218"/>
      <c r="EK28" s="18"/>
      <c r="EL28" s="216"/>
      <c r="EM28" s="20"/>
      <c r="EN28" s="216"/>
      <c r="EO28" s="20"/>
      <c r="EP28" s="216"/>
      <c r="EQ28" s="20"/>
      <c r="ER28" s="216"/>
      <c r="ES28" s="20"/>
      <c r="ET28" s="216"/>
      <c r="EU28" s="20"/>
      <c r="EV28" s="216"/>
      <c r="EW28" s="20"/>
    </row>
    <row r="29" spans="1:153" ht="10.5" customHeight="1">
      <c r="A29" s="22"/>
      <c r="B29" s="216"/>
      <c r="C29" s="216"/>
      <c r="D29" s="216"/>
      <c r="E29" s="216"/>
      <c r="F29" s="216"/>
      <c r="G29" s="216"/>
      <c r="H29" s="216"/>
      <c r="I29" s="216"/>
      <c r="J29" s="20"/>
      <c r="K29" s="20"/>
      <c r="L29" s="20"/>
      <c r="M29" s="20"/>
      <c r="N29" s="20"/>
      <c r="O29" s="20"/>
      <c r="P29" s="20"/>
      <c r="Q29" s="20"/>
      <c r="R29" s="20"/>
      <c r="S29" s="20"/>
      <c r="T29" s="20"/>
      <c r="U29" s="20"/>
      <c r="V29" s="20"/>
      <c r="W29" s="21"/>
      <c r="X29" s="22"/>
      <c r="Y29" s="216"/>
      <c r="Z29" s="216"/>
      <c r="AA29" s="216"/>
      <c r="AB29" s="216"/>
      <c r="AC29" s="216"/>
      <c r="AD29" s="216"/>
      <c r="AE29" s="216"/>
      <c r="AF29" s="216"/>
      <c r="AG29" s="20"/>
      <c r="AH29" s="20"/>
      <c r="AI29" s="20"/>
      <c r="AJ29" s="20"/>
      <c r="AK29" s="20"/>
      <c r="AL29" s="20"/>
      <c r="AM29" s="20"/>
      <c r="AN29" s="20"/>
      <c r="AO29" s="20"/>
      <c r="AP29" s="20"/>
      <c r="AQ29" s="20"/>
      <c r="AR29" s="20"/>
      <c r="AS29" s="20"/>
      <c r="AT29" s="8"/>
      <c r="AU29" s="22"/>
      <c r="AV29" s="216"/>
      <c r="AW29" s="216"/>
      <c r="AX29" s="216"/>
      <c r="AY29" s="216"/>
      <c r="AZ29" s="216"/>
      <c r="BA29" s="216"/>
      <c r="BB29" s="216"/>
      <c r="BC29" s="216"/>
      <c r="BD29" s="20"/>
      <c r="BE29" s="20"/>
      <c r="BF29" s="20"/>
      <c r="BG29" s="20"/>
      <c r="BH29" s="20"/>
      <c r="BI29" s="20"/>
      <c r="BJ29" s="20"/>
      <c r="BK29" s="20"/>
      <c r="BL29" s="20"/>
      <c r="BM29" s="20"/>
      <c r="BN29" s="20"/>
      <c r="BO29" s="20"/>
      <c r="BP29" s="20"/>
      <c r="BQ29" s="8"/>
      <c r="BR29" s="22"/>
      <c r="BS29" s="216"/>
      <c r="BT29" s="216"/>
      <c r="BU29" s="216"/>
      <c r="BV29" s="216"/>
      <c r="BW29" s="216"/>
      <c r="BX29" s="216"/>
      <c r="BY29" s="216"/>
      <c r="BZ29" s="216"/>
      <c r="CA29" s="20"/>
      <c r="CB29" s="20"/>
      <c r="CC29" s="20"/>
      <c r="CD29" s="20"/>
      <c r="CE29" s="20"/>
      <c r="CF29" s="20"/>
      <c r="CG29" s="20"/>
      <c r="CH29" s="20"/>
      <c r="CI29" s="20"/>
      <c r="CJ29" s="20"/>
      <c r="CK29" s="20"/>
      <c r="CL29" s="20"/>
      <c r="CM29" s="20"/>
      <c r="CN29" s="8"/>
      <c r="CO29" s="22"/>
      <c r="CP29" s="216"/>
      <c r="CQ29" s="216"/>
      <c r="CR29" s="216"/>
      <c r="CS29" s="216"/>
      <c r="CT29" s="216"/>
      <c r="CU29" s="216"/>
      <c r="CV29" s="216"/>
      <c r="CW29" s="216"/>
      <c r="CX29" s="20"/>
      <c r="CY29" s="20"/>
      <c r="CZ29" s="20"/>
      <c r="DA29" s="20"/>
      <c r="DB29" s="20"/>
      <c r="DC29" s="20"/>
      <c r="DD29" s="20"/>
      <c r="DE29" s="20"/>
      <c r="DF29" s="20"/>
      <c r="DG29" s="20"/>
      <c r="DH29" s="20"/>
      <c r="DI29" s="20"/>
      <c r="DJ29" s="20"/>
      <c r="DK29" s="8"/>
      <c r="DL29" s="22"/>
      <c r="DM29" s="216"/>
      <c r="DN29" s="20"/>
      <c r="DO29" s="216"/>
      <c r="DP29" s="20"/>
      <c r="DQ29" s="216"/>
      <c r="DR29" s="20"/>
      <c r="DS29" s="216"/>
      <c r="DT29" s="216"/>
      <c r="DU29" s="20"/>
      <c r="DV29" s="20"/>
      <c r="DW29" s="217"/>
      <c r="DX29" s="216"/>
      <c r="DY29" s="216"/>
      <c r="DZ29" s="20"/>
      <c r="EA29" s="20"/>
      <c r="EB29" s="216"/>
      <c r="EC29" s="216"/>
      <c r="ED29" s="20"/>
      <c r="EE29" s="20"/>
      <c r="EF29" s="216"/>
      <c r="EG29" s="20"/>
      <c r="EH29" s="216"/>
      <c r="EI29" s="20"/>
      <c r="EJ29" s="218"/>
      <c r="EK29" s="22"/>
      <c r="EL29" s="216"/>
      <c r="EM29" s="20"/>
      <c r="EN29" s="216"/>
      <c r="EO29" s="20"/>
      <c r="EP29" s="216"/>
      <c r="EQ29" s="20"/>
      <c r="ER29" s="216"/>
      <c r="ES29" s="20"/>
      <c r="ET29" s="216"/>
      <c r="EU29" s="20"/>
      <c r="EV29" s="216"/>
      <c r="EW29" s="20"/>
    </row>
    <row r="30" spans="1:153" ht="10.5" customHeight="1">
      <c r="A30" s="18" t="s">
        <v>23</v>
      </c>
      <c r="B30" s="216">
        <v>6125.28</v>
      </c>
      <c r="C30" s="216">
        <v>173.57</v>
      </c>
      <c r="D30" s="216">
        <v>4797.3599999999997</v>
      </c>
      <c r="E30" s="216">
        <v>1154.3499999999999</v>
      </c>
      <c r="F30" s="216">
        <v>2.12</v>
      </c>
      <c r="G30" s="216">
        <v>13.08</v>
      </c>
      <c r="H30" s="216">
        <v>1.65</v>
      </c>
      <c r="I30" s="216">
        <v>2.41</v>
      </c>
      <c r="J30" s="20">
        <v>19954</v>
      </c>
      <c r="K30" s="20"/>
      <c r="L30" s="20">
        <v>369064</v>
      </c>
      <c r="M30" s="20">
        <v>8989</v>
      </c>
      <c r="N30" s="20">
        <v>13030</v>
      </c>
      <c r="O30" s="20">
        <v>9431</v>
      </c>
      <c r="P30" s="20">
        <v>28208</v>
      </c>
      <c r="Q30" s="20">
        <v>5451</v>
      </c>
      <c r="R30" s="20">
        <v>5416</v>
      </c>
      <c r="S30" s="20">
        <v>122222</v>
      </c>
      <c r="T30" s="20">
        <v>64057</v>
      </c>
      <c r="U30" s="20">
        <v>43123</v>
      </c>
      <c r="V30" s="20">
        <v>15042</v>
      </c>
      <c r="X30" s="18" t="s">
        <v>23</v>
      </c>
      <c r="Y30" s="216">
        <v>7548.37</v>
      </c>
      <c r="Z30" s="216">
        <v>128.9</v>
      </c>
      <c r="AA30" s="216">
        <v>6138.83</v>
      </c>
      <c r="AB30" s="216">
        <v>1280.6400000000001</v>
      </c>
      <c r="AC30" s="216">
        <v>1.91</v>
      </c>
      <c r="AD30" s="216">
        <v>12.6</v>
      </c>
      <c r="AE30" s="216">
        <v>1.63</v>
      </c>
      <c r="AF30" s="216">
        <v>2.16</v>
      </c>
      <c r="AG30" s="20">
        <v>13336</v>
      </c>
      <c r="AH30" s="20"/>
      <c r="AI30" s="20">
        <v>313124</v>
      </c>
      <c r="AJ30" s="20">
        <v>7959</v>
      </c>
      <c r="AK30" s="20">
        <v>8936</v>
      </c>
      <c r="AL30" s="20">
        <v>6984</v>
      </c>
      <c r="AM30" s="20">
        <v>24841</v>
      </c>
      <c r="AN30" s="20">
        <v>4873</v>
      </c>
      <c r="AO30" s="20">
        <v>4142</v>
      </c>
      <c r="AP30" s="20">
        <v>100663</v>
      </c>
      <c r="AQ30" s="20">
        <v>40362</v>
      </c>
      <c r="AR30" s="20">
        <v>48857</v>
      </c>
      <c r="AS30" s="20">
        <v>11444</v>
      </c>
      <c r="AU30" s="18" t="s">
        <v>23</v>
      </c>
      <c r="AV30" s="216">
        <v>10966.47</v>
      </c>
      <c r="AW30" s="216">
        <v>204.32</v>
      </c>
      <c r="AX30" s="216">
        <v>9486.6</v>
      </c>
      <c r="AY30" s="216">
        <v>1275.55</v>
      </c>
      <c r="AZ30" s="216">
        <v>1.84</v>
      </c>
      <c r="BA30" s="216">
        <v>7.41</v>
      </c>
      <c r="BB30" s="216">
        <v>1.73</v>
      </c>
      <c r="BC30" s="216">
        <v>1.78</v>
      </c>
      <c r="BD30" s="20">
        <v>11710</v>
      </c>
      <c r="BE30" s="20"/>
      <c r="BF30" s="20">
        <v>264356</v>
      </c>
      <c r="BG30" s="20">
        <v>6879</v>
      </c>
      <c r="BH30" s="20">
        <v>7168</v>
      </c>
      <c r="BI30" s="20">
        <v>6368</v>
      </c>
      <c r="BJ30" s="20">
        <v>35689</v>
      </c>
      <c r="BK30" s="20">
        <v>3984</v>
      </c>
      <c r="BL30" s="20">
        <v>4023</v>
      </c>
      <c r="BM30" s="20">
        <v>128417</v>
      </c>
      <c r="BN30" s="20">
        <v>54013</v>
      </c>
      <c r="BO30" s="20">
        <v>65261</v>
      </c>
      <c r="BP30" s="20">
        <v>9143</v>
      </c>
      <c r="BR30" s="18" t="s">
        <v>23</v>
      </c>
      <c r="BS30" s="216">
        <v>16783.29</v>
      </c>
      <c r="BT30" s="216">
        <v>527.49</v>
      </c>
      <c r="BU30" s="216">
        <v>14887.03</v>
      </c>
      <c r="BV30" s="216">
        <v>1368.78</v>
      </c>
      <c r="BW30" s="216">
        <v>2.58</v>
      </c>
      <c r="BX30" s="216">
        <v>15.99</v>
      </c>
      <c r="BY30" s="216">
        <v>2.11</v>
      </c>
      <c r="BZ30" s="216">
        <v>2.5099999999999998</v>
      </c>
      <c r="CA30" s="20">
        <v>24823</v>
      </c>
      <c r="CB30" s="20"/>
      <c r="CC30" s="20">
        <v>422262</v>
      </c>
      <c r="CD30" s="20">
        <v>11681</v>
      </c>
      <c r="CE30" s="20">
        <v>14588</v>
      </c>
      <c r="CF30" s="20">
        <v>9610</v>
      </c>
      <c r="CG30" s="20">
        <v>26405</v>
      </c>
      <c r="CH30" s="20">
        <v>5524</v>
      </c>
      <c r="CI30" s="20">
        <v>5817</v>
      </c>
      <c r="CJ30" s="20">
        <v>416608</v>
      </c>
      <c r="CK30" s="20">
        <v>222738</v>
      </c>
      <c r="CL30" s="20">
        <v>173902</v>
      </c>
      <c r="CM30" s="20">
        <v>19968</v>
      </c>
      <c r="CO30" s="18" t="s">
        <v>23</v>
      </c>
      <c r="CP30" s="216">
        <v>14625.9</v>
      </c>
      <c r="CQ30" s="216">
        <v>488.17</v>
      </c>
      <c r="CR30" s="216">
        <v>11971.28</v>
      </c>
      <c r="CS30" s="216">
        <v>2166.4499999999998</v>
      </c>
      <c r="CT30" s="216">
        <v>2.3199999999999998</v>
      </c>
      <c r="CU30" s="216">
        <v>14.84</v>
      </c>
      <c r="CV30" s="216">
        <v>1.8</v>
      </c>
      <c r="CW30" s="216">
        <v>2.38</v>
      </c>
      <c r="CX30" s="20">
        <v>27495</v>
      </c>
      <c r="CY30" s="20"/>
      <c r="CZ30" s="20">
        <v>509857</v>
      </c>
      <c r="DA30" s="20">
        <v>10583</v>
      </c>
      <c r="DB30" s="20">
        <v>12260</v>
      </c>
      <c r="DC30" s="20">
        <v>11837</v>
      </c>
      <c r="DD30" s="20">
        <v>34350</v>
      </c>
      <c r="DE30" s="20">
        <v>5875</v>
      </c>
      <c r="DF30" s="20">
        <v>5145</v>
      </c>
      <c r="DG30" s="20">
        <v>402144</v>
      </c>
      <c r="DH30" s="20">
        <v>248896</v>
      </c>
      <c r="DI30" s="20">
        <v>126687</v>
      </c>
      <c r="DJ30" s="20">
        <v>26561</v>
      </c>
      <c r="DL30" s="18" t="s">
        <v>23</v>
      </c>
      <c r="DM30" s="216">
        <v>2438.15</v>
      </c>
      <c r="DN30" s="20">
        <v>7977</v>
      </c>
      <c r="DO30" s="216">
        <v>10.83</v>
      </c>
      <c r="DP30" s="20">
        <v>99226</v>
      </c>
      <c r="DQ30" s="216">
        <v>3.53</v>
      </c>
      <c r="DR30" s="20">
        <v>63324</v>
      </c>
      <c r="DS30" s="216">
        <v>206.07</v>
      </c>
      <c r="DT30" s="216">
        <v>32.4</v>
      </c>
      <c r="DU30" s="20">
        <v>288747</v>
      </c>
      <c r="DV30" s="20">
        <v>59503</v>
      </c>
      <c r="DW30" s="222"/>
      <c r="DX30" s="216">
        <v>81.790000000000006</v>
      </c>
      <c r="DY30" s="216">
        <v>32.200000000000003</v>
      </c>
      <c r="DZ30" s="20">
        <v>343437</v>
      </c>
      <c r="EA30" s="20">
        <v>28091</v>
      </c>
      <c r="EB30" s="216">
        <v>124.28</v>
      </c>
      <c r="EC30" s="216">
        <v>32.54</v>
      </c>
      <c r="ED30" s="20">
        <v>252751</v>
      </c>
      <c r="EE30" s="20">
        <v>31412</v>
      </c>
      <c r="EF30" s="216">
        <v>3285.39</v>
      </c>
      <c r="EG30" s="20">
        <v>5673</v>
      </c>
      <c r="EH30" s="216">
        <v>5942.98</v>
      </c>
      <c r="EI30" s="20">
        <v>4102</v>
      </c>
      <c r="EK30" s="18" t="s">
        <v>23</v>
      </c>
      <c r="EL30" s="216">
        <v>15.78</v>
      </c>
      <c r="EM30" s="20">
        <v>76669</v>
      </c>
      <c r="EN30" s="216">
        <v>3.12</v>
      </c>
      <c r="EO30" s="20">
        <v>54111</v>
      </c>
      <c r="EP30" s="216">
        <v>7976.53</v>
      </c>
      <c r="EQ30" s="20">
        <v>10627</v>
      </c>
      <c r="ER30" s="216">
        <v>6681.2</v>
      </c>
      <c r="ES30" s="20">
        <v>9602</v>
      </c>
      <c r="ET30" s="216">
        <v>3.55</v>
      </c>
      <c r="EU30" s="20">
        <v>76739</v>
      </c>
      <c r="EV30" s="216">
        <v>20.51</v>
      </c>
      <c r="EW30" s="20">
        <v>78841</v>
      </c>
    </row>
    <row r="31" spans="1:153" ht="10.5" customHeight="1">
      <c r="A31" s="18"/>
      <c r="B31" s="216"/>
      <c r="C31" s="216"/>
      <c r="D31" s="216"/>
      <c r="E31" s="216"/>
      <c r="F31" s="216"/>
      <c r="G31" s="216"/>
      <c r="H31" s="216"/>
      <c r="I31" s="216"/>
      <c r="J31" s="20"/>
      <c r="K31" s="20"/>
      <c r="L31" s="20"/>
      <c r="M31" s="20"/>
      <c r="N31" s="20"/>
      <c r="O31" s="20"/>
      <c r="P31" s="20"/>
      <c r="Q31" s="20"/>
      <c r="R31" s="20"/>
      <c r="S31" s="20"/>
      <c r="T31" s="20"/>
      <c r="U31" s="20"/>
      <c r="V31" s="20"/>
      <c r="X31" s="18"/>
      <c r="Y31" s="216"/>
      <c r="Z31" s="216"/>
      <c r="AA31" s="216"/>
      <c r="AB31" s="216"/>
      <c r="AC31" s="216"/>
      <c r="AD31" s="216"/>
      <c r="AE31" s="216"/>
      <c r="AF31" s="216"/>
      <c r="AG31" s="20"/>
      <c r="AH31" s="20"/>
      <c r="AI31" s="20"/>
      <c r="AJ31" s="20"/>
      <c r="AK31" s="20"/>
      <c r="AL31" s="20"/>
      <c r="AM31" s="20"/>
      <c r="AN31" s="20"/>
      <c r="AO31" s="20"/>
      <c r="AP31" s="20"/>
      <c r="AQ31" s="20"/>
      <c r="AR31" s="20"/>
      <c r="AS31" s="20"/>
      <c r="AU31" s="18"/>
      <c r="AV31" s="216"/>
      <c r="AW31" s="216"/>
      <c r="AX31" s="216"/>
      <c r="AY31" s="216"/>
      <c r="AZ31" s="216"/>
      <c r="BA31" s="216"/>
      <c r="BB31" s="216"/>
      <c r="BC31" s="216"/>
      <c r="BD31" s="20"/>
      <c r="BE31" s="20"/>
      <c r="BF31" s="20"/>
      <c r="BG31" s="20"/>
      <c r="BH31" s="20"/>
      <c r="BI31" s="20"/>
      <c r="BJ31" s="20"/>
      <c r="BK31" s="20"/>
      <c r="BL31" s="20"/>
      <c r="BM31" s="20"/>
      <c r="BN31" s="20"/>
      <c r="BO31" s="20"/>
      <c r="BP31" s="20"/>
      <c r="BR31" s="18"/>
      <c r="BS31" s="216"/>
      <c r="BT31" s="216"/>
      <c r="BU31" s="216"/>
      <c r="BV31" s="216"/>
      <c r="BW31" s="216"/>
      <c r="BX31" s="216"/>
      <c r="BY31" s="216"/>
      <c r="BZ31" s="216"/>
      <c r="CA31" s="20"/>
      <c r="CB31" s="20"/>
      <c r="CC31" s="20"/>
      <c r="CD31" s="20"/>
      <c r="CE31" s="20"/>
      <c r="CF31" s="20"/>
      <c r="CG31" s="20"/>
      <c r="CH31" s="20"/>
      <c r="CI31" s="20"/>
      <c r="CJ31" s="20"/>
      <c r="CK31" s="20"/>
      <c r="CL31" s="20"/>
      <c r="CM31" s="20"/>
      <c r="CO31" s="18"/>
      <c r="CP31" s="216"/>
      <c r="CQ31" s="216"/>
      <c r="CR31" s="216"/>
      <c r="CS31" s="216"/>
      <c r="CT31" s="216"/>
      <c r="CU31" s="216"/>
      <c r="CV31" s="216"/>
      <c r="CW31" s="216"/>
      <c r="CX31" s="20"/>
      <c r="CY31" s="20"/>
      <c r="CZ31" s="20"/>
      <c r="DA31" s="20"/>
      <c r="DB31" s="20"/>
      <c r="DC31" s="20"/>
      <c r="DD31" s="20"/>
      <c r="DE31" s="20"/>
      <c r="DF31" s="20"/>
      <c r="DG31" s="20"/>
      <c r="DH31" s="20"/>
      <c r="DI31" s="20"/>
      <c r="DJ31" s="20"/>
      <c r="DL31" s="18"/>
      <c r="DM31" s="216"/>
      <c r="DN31" s="20"/>
      <c r="DO31" s="216"/>
      <c r="DP31" s="20"/>
      <c r="DQ31" s="216"/>
      <c r="DR31" s="20"/>
      <c r="DS31" s="216"/>
      <c r="DT31" s="216"/>
      <c r="DU31" s="20"/>
      <c r="DV31" s="20"/>
      <c r="DW31" s="222"/>
      <c r="DX31" s="216"/>
      <c r="DY31" s="216"/>
      <c r="DZ31" s="20"/>
      <c r="EA31" s="20"/>
      <c r="EB31" s="216"/>
      <c r="EC31" s="216"/>
      <c r="ED31" s="20"/>
      <c r="EE31" s="20"/>
      <c r="EF31" s="216"/>
      <c r="EG31" s="20"/>
      <c r="EH31" s="216"/>
      <c r="EI31" s="20"/>
      <c r="EK31" s="18"/>
      <c r="EL31" s="216"/>
      <c r="EM31" s="20"/>
      <c r="EN31" s="216"/>
      <c r="EO31" s="20"/>
      <c r="EP31" s="216"/>
      <c r="EQ31" s="20"/>
      <c r="ER31" s="216"/>
      <c r="ES31" s="20"/>
      <c r="ET31" s="216"/>
      <c r="EU31" s="20"/>
      <c r="EV31" s="216"/>
      <c r="EW31" s="20"/>
    </row>
    <row r="32" spans="1:153" ht="10.5" customHeight="1">
      <c r="A32" s="18"/>
      <c r="B32" s="216"/>
      <c r="C32" s="216"/>
      <c r="D32" s="216"/>
      <c r="E32" s="216"/>
      <c r="F32" s="216"/>
      <c r="G32" s="216"/>
      <c r="H32" s="216"/>
      <c r="I32" s="216"/>
      <c r="J32" s="20"/>
      <c r="K32" s="20"/>
      <c r="L32" s="20"/>
      <c r="M32" s="20"/>
      <c r="N32" s="20"/>
      <c r="O32" s="20"/>
      <c r="P32" s="20"/>
      <c r="Q32" s="20"/>
      <c r="R32" s="20"/>
      <c r="S32" s="20"/>
      <c r="T32" s="20"/>
      <c r="U32" s="20"/>
      <c r="V32" s="20"/>
      <c r="X32" s="18"/>
      <c r="Y32" s="216"/>
      <c r="Z32" s="216"/>
      <c r="AA32" s="216"/>
      <c r="AB32" s="216"/>
      <c r="AC32" s="216"/>
      <c r="AD32" s="216"/>
      <c r="AE32" s="216"/>
      <c r="AF32" s="216"/>
      <c r="AG32" s="20"/>
      <c r="AH32" s="20"/>
      <c r="AI32" s="20"/>
      <c r="AJ32" s="20"/>
      <c r="AK32" s="20"/>
      <c r="AL32" s="20"/>
      <c r="AM32" s="20"/>
      <c r="AN32" s="20"/>
      <c r="AO32" s="20"/>
      <c r="AP32" s="20"/>
      <c r="AQ32" s="20"/>
      <c r="AR32" s="20"/>
      <c r="AS32" s="20"/>
      <c r="AU32" s="18"/>
      <c r="AV32" s="216"/>
      <c r="AW32" s="216"/>
      <c r="AX32" s="216"/>
      <c r="AY32" s="216"/>
      <c r="AZ32" s="216"/>
      <c r="BA32" s="216"/>
      <c r="BB32" s="216"/>
      <c r="BC32" s="216"/>
      <c r="BD32" s="20"/>
      <c r="BE32" s="20"/>
      <c r="BF32" s="20"/>
      <c r="BG32" s="20"/>
      <c r="BH32" s="20"/>
      <c r="BI32" s="20"/>
      <c r="BJ32" s="20"/>
      <c r="BK32" s="20"/>
      <c r="BL32" s="20"/>
      <c r="BM32" s="20"/>
      <c r="BN32" s="20"/>
      <c r="BO32" s="20"/>
      <c r="BP32" s="20"/>
      <c r="BR32" s="18"/>
      <c r="BS32" s="216"/>
      <c r="BT32" s="216"/>
      <c r="BU32" s="216"/>
      <c r="BV32" s="216"/>
      <c r="BW32" s="216"/>
      <c r="BX32" s="216"/>
      <c r="BY32" s="216"/>
      <c r="BZ32" s="216"/>
      <c r="CA32" s="20"/>
      <c r="CB32" s="20"/>
      <c r="CC32" s="20"/>
      <c r="CD32" s="20"/>
      <c r="CE32" s="20"/>
      <c r="CF32" s="20"/>
      <c r="CG32" s="20"/>
      <c r="CH32" s="20"/>
      <c r="CI32" s="20"/>
      <c r="CJ32" s="20"/>
      <c r="CK32" s="20"/>
      <c r="CL32" s="20"/>
      <c r="CM32" s="20"/>
      <c r="CO32" s="18"/>
      <c r="CP32" s="216"/>
      <c r="CQ32" s="216"/>
      <c r="CR32" s="216"/>
      <c r="CS32" s="216"/>
      <c r="CT32" s="216"/>
      <c r="CU32" s="216"/>
      <c r="CV32" s="216"/>
      <c r="CW32" s="216"/>
      <c r="CX32" s="20"/>
      <c r="CY32" s="20"/>
      <c r="CZ32" s="20"/>
      <c r="DA32" s="20"/>
      <c r="DB32" s="20"/>
      <c r="DC32" s="20"/>
      <c r="DD32" s="20"/>
      <c r="DE32" s="20"/>
      <c r="DF32" s="20"/>
      <c r="DG32" s="20"/>
      <c r="DH32" s="20"/>
      <c r="DI32" s="20"/>
      <c r="DJ32" s="20"/>
      <c r="DL32" s="18"/>
      <c r="DM32" s="216"/>
      <c r="DN32" s="20"/>
      <c r="DO32" s="216"/>
      <c r="DP32" s="20"/>
      <c r="DQ32" s="216"/>
      <c r="DR32" s="20"/>
      <c r="DS32" s="216"/>
      <c r="DT32" s="216"/>
      <c r="DU32" s="20"/>
      <c r="DV32" s="20"/>
      <c r="DW32" s="222"/>
      <c r="DX32" s="216"/>
      <c r="DY32" s="216"/>
      <c r="DZ32" s="20"/>
      <c r="EA32" s="20"/>
      <c r="EB32" s="216"/>
      <c r="EC32" s="216"/>
      <c r="ED32" s="20"/>
      <c r="EE32" s="20"/>
      <c r="EF32" s="216"/>
      <c r="EG32" s="20"/>
      <c r="EH32" s="216"/>
      <c r="EI32" s="20"/>
      <c r="EK32" s="18"/>
      <c r="EL32" s="216"/>
      <c r="EM32" s="20"/>
      <c r="EN32" s="216"/>
      <c r="EO32" s="20"/>
      <c r="EP32" s="216"/>
      <c r="EQ32" s="20"/>
      <c r="ER32" s="216"/>
      <c r="ES32" s="20"/>
      <c r="ET32" s="216"/>
      <c r="EU32" s="20"/>
      <c r="EV32" s="216"/>
      <c r="EW32" s="20"/>
    </row>
    <row r="33" spans="1:153" ht="10.5" customHeight="1">
      <c r="A33" s="22" t="s">
        <v>569</v>
      </c>
      <c r="B33" s="216">
        <v>506.5</v>
      </c>
      <c r="C33" s="216">
        <v>13.54</v>
      </c>
      <c r="D33" s="216">
        <v>395.24</v>
      </c>
      <c r="E33" s="216">
        <v>97.72</v>
      </c>
      <c r="F33" s="216">
        <v>2.14</v>
      </c>
      <c r="G33" s="216">
        <v>13.14</v>
      </c>
      <c r="H33" s="216">
        <v>1.68</v>
      </c>
      <c r="I33" s="216">
        <v>2.46</v>
      </c>
      <c r="J33" s="20">
        <v>18758</v>
      </c>
      <c r="K33" s="20"/>
      <c r="L33" s="20">
        <v>343634</v>
      </c>
      <c r="M33" s="20">
        <v>8902</v>
      </c>
      <c r="N33" s="20">
        <v>13616</v>
      </c>
      <c r="O33" s="20">
        <v>8782</v>
      </c>
      <c r="P33" s="20">
        <v>26142</v>
      </c>
      <c r="Q33" s="20">
        <v>5300</v>
      </c>
      <c r="R33" s="20">
        <v>5543</v>
      </c>
      <c r="S33" s="20">
        <v>9501</v>
      </c>
      <c r="T33" s="20">
        <v>4652</v>
      </c>
      <c r="U33" s="20">
        <v>3518</v>
      </c>
      <c r="V33" s="20">
        <v>1331</v>
      </c>
      <c r="X33" s="22" t="s">
        <v>569</v>
      </c>
      <c r="Y33" s="216">
        <v>611.75</v>
      </c>
      <c r="Z33" s="216">
        <v>10.37</v>
      </c>
      <c r="AA33" s="216">
        <v>495.61</v>
      </c>
      <c r="AB33" s="216">
        <v>105.77</v>
      </c>
      <c r="AC33" s="216">
        <v>1.95</v>
      </c>
      <c r="AD33" s="216">
        <v>12.99</v>
      </c>
      <c r="AE33" s="216">
        <v>1.67</v>
      </c>
      <c r="AF33" s="216">
        <v>2.19</v>
      </c>
      <c r="AG33" s="20">
        <v>13152</v>
      </c>
      <c r="AH33" s="20"/>
      <c r="AI33" s="20">
        <v>299810</v>
      </c>
      <c r="AJ33" s="20">
        <v>7982</v>
      </c>
      <c r="AK33" s="20">
        <v>9264</v>
      </c>
      <c r="AL33" s="20">
        <v>6736</v>
      </c>
      <c r="AM33" s="20">
        <v>23079</v>
      </c>
      <c r="AN33" s="20">
        <v>4780</v>
      </c>
      <c r="AO33" s="20">
        <v>4222</v>
      </c>
      <c r="AP33" s="20">
        <v>8046</v>
      </c>
      <c r="AQ33" s="20">
        <v>3110</v>
      </c>
      <c r="AR33" s="20">
        <v>3956</v>
      </c>
      <c r="AS33" s="20">
        <v>980</v>
      </c>
      <c r="AU33" s="22" t="s">
        <v>569</v>
      </c>
      <c r="AV33" s="216">
        <v>922.66</v>
      </c>
      <c r="AW33" s="216">
        <v>16.77</v>
      </c>
      <c r="AX33" s="216">
        <v>808.71</v>
      </c>
      <c r="AY33" s="216">
        <v>97.18</v>
      </c>
      <c r="AZ33" s="216">
        <v>1.88</v>
      </c>
      <c r="BA33" s="216">
        <v>6.69</v>
      </c>
      <c r="BB33" s="216">
        <v>1.78</v>
      </c>
      <c r="BC33" s="216">
        <v>1.84</v>
      </c>
      <c r="BD33" s="20">
        <v>10907</v>
      </c>
      <c r="BE33" s="20"/>
      <c r="BF33" s="20">
        <v>216972</v>
      </c>
      <c r="BG33" s="20">
        <v>7077</v>
      </c>
      <c r="BH33" s="20">
        <v>7207</v>
      </c>
      <c r="BI33" s="20">
        <v>5815</v>
      </c>
      <c r="BJ33" s="20">
        <v>32410</v>
      </c>
      <c r="BK33" s="20">
        <v>3975</v>
      </c>
      <c r="BL33" s="20">
        <v>3924</v>
      </c>
      <c r="BM33" s="20">
        <v>10063</v>
      </c>
      <c r="BN33" s="20">
        <v>3639</v>
      </c>
      <c r="BO33" s="20">
        <v>5723</v>
      </c>
      <c r="BP33" s="20">
        <v>700</v>
      </c>
      <c r="BR33" s="22" t="s">
        <v>569</v>
      </c>
      <c r="BS33" s="216">
        <v>1376.9</v>
      </c>
      <c r="BT33" s="216">
        <v>37.25</v>
      </c>
      <c r="BU33" s="216">
        <v>1221.81</v>
      </c>
      <c r="BV33" s="216">
        <v>117.85</v>
      </c>
      <c r="BW33" s="216">
        <v>2.5499999999999998</v>
      </c>
      <c r="BX33" s="216">
        <v>15.41</v>
      </c>
      <c r="BY33" s="216">
        <v>2.15</v>
      </c>
      <c r="BZ33" s="216">
        <v>2.65</v>
      </c>
      <c r="CA33" s="20">
        <v>20367</v>
      </c>
      <c r="CB33" s="20"/>
      <c r="CC33" s="20">
        <v>331292</v>
      </c>
      <c r="CD33" s="20">
        <v>11240</v>
      </c>
      <c r="CE33" s="20">
        <v>16709</v>
      </c>
      <c r="CF33" s="20">
        <v>7991</v>
      </c>
      <c r="CG33" s="20">
        <v>21500</v>
      </c>
      <c r="CH33" s="20">
        <v>5236</v>
      </c>
      <c r="CI33" s="20">
        <v>6307</v>
      </c>
      <c r="CJ33" s="20">
        <v>28043</v>
      </c>
      <c r="CK33" s="20">
        <v>12341</v>
      </c>
      <c r="CL33" s="20">
        <v>13733</v>
      </c>
      <c r="CM33" s="20">
        <v>1969</v>
      </c>
      <c r="CO33" s="22" t="s">
        <v>569</v>
      </c>
      <c r="CP33" s="216">
        <v>1266.46</v>
      </c>
      <c r="CQ33" s="216">
        <v>65.83</v>
      </c>
      <c r="CR33" s="216">
        <v>996.87</v>
      </c>
      <c r="CS33" s="216">
        <v>203.76</v>
      </c>
      <c r="CT33" s="216">
        <v>2.5299999999999998</v>
      </c>
      <c r="CU33" s="216">
        <v>11.95</v>
      </c>
      <c r="CV33" s="216">
        <v>1.82</v>
      </c>
      <c r="CW33" s="216">
        <v>2.95</v>
      </c>
      <c r="CX33" s="20">
        <v>26804</v>
      </c>
      <c r="CY33" s="20"/>
      <c r="CZ33" s="20">
        <v>279236</v>
      </c>
      <c r="DA33" s="20">
        <v>12051</v>
      </c>
      <c r="DB33" s="20">
        <v>17427</v>
      </c>
      <c r="DC33" s="20">
        <v>10596</v>
      </c>
      <c r="DD33" s="20">
        <v>23362</v>
      </c>
      <c r="DE33" s="20">
        <v>6619</v>
      </c>
      <c r="DF33" s="20">
        <v>5900</v>
      </c>
      <c r="DG33" s="20">
        <v>33946</v>
      </c>
      <c r="DH33" s="20">
        <v>18382</v>
      </c>
      <c r="DI33" s="20">
        <v>12013</v>
      </c>
      <c r="DJ33" s="20">
        <v>3551</v>
      </c>
      <c r="DL33" s="22" t="s">
        <v>569</v>
      </c>
      <c r="DM33" s="216">
        <v>199.22</v>
      </c>
      <c r="DN33" s="20">
        <v>7928</v>
      </c>
      <c r="DO33" s="216">
        <v>0.91</v>
      </c>
      <c r="DP33" s="20">
        <v>75099</v>
      </c>
      <c r="DQ33" s="216">
        <v>0.3</v>
      </c>
      <c r="DR33" s="20">
        <v>47242</v>
      </c>
      <c r="DS33" s="216">
        <v>17.91</v>
      </c>
      <c r="DT33" s="216">
        <v>31.89</v>
      </c>
      <c r="DU33" s="20">
        <v>285548</v>
      </c>
      <c r="DV33" s="20">
        <v>5115</v>
      </c>
      <c r="DW33" s="222"/>
      <c r="DX33" s="216">
        <v>7.74</v>
      </c>
      <c r="DY33" s="216">
        <v>31.25</v>
      </c>
      <c r="DZ33" s="20">
        <v>344885</v>
      </c>
      <c r="EA33" s="20">
        <v>2671</v>
      </c>
      <c r="EB33" s="216">
        <v>10.17</v>
      </c>
      <c r="EC33" s="216">
        <v>32.369999999999997</v>
      </c>
      <c r="ED33" s="20">
        <v>240353</v>
      </c>
      <c r="EE33" s="20">
        <v>2444</v>
      </c>
      <c r="EF33" s="216">
        <v>264.08999999999997</v>
      </c>
      <c r="EG33" s="20">
        <v>5670</v>
      </c>
      <c r="EH33" s="216">
        <v>517.92999999999995</v>
      </c>
      <c r="EI33" s="20">
        <v>4033</v>
      </c>
      <c r="EK33" s="22" t="s">
        <v>569</v>
      </c>
      <c r="EL33" s="216">
        <v>1.34</v>
      </c>
      <c r="EM33" s="20">
        <v>69429</v>
      </c>
      <c r="EN33" s="216">
        <v>0.24</v>
      </c>
      <c r="EO33" s="20">
        <v>59812</v>
      </c>
      <c r="EP33" s="216">
        <v>659.33</v>
      </c>
      <c r="EQ33" s="20">
        <v>10924</v>
      </c>
      <c r="ER33" s="216">
        <v>536.04999999999995</v>
      </c>
      <c r="ES33" s="20">
        <v>10457</v>
      </c>
      <c r="ET33" s="216">
        <v>0.28000000000000003</v>
      </c>
      <c r="EU33" s="20">
        <v>74705</v>
      </c>
      <c r="EV33" s="216">
        <v>1.7</v>
      </c>
      <c r="EW33" s="20">
        <v>69131</v>
      </c>
    </row>
    <row r="34" spans="1:153" ht="10.5" customHeight="1">
      <c r="A34" s="22" t="s">
        <v>289</v>
      </c>
      <c r="B34" s="216">
        <v>511.15</v>
      </c>
      <c r="C34" s="216">
        <v>13.77</v>
      </c>
      <c r="D34" s="216">
        <v>401.51</v>
      </c>
      <c r="E34" s="216">
        <v>95.87</v>
      </c>
      <c r="F34" s="216">
        <v>2.0699999999999998</v>
      </c>
      <c r="G34" s="216">
        <v>12.56</v>
      </c>
      <c r="H34" s="216">
        <v>1.65</v>
      </c>
      <c r="I34" s="216">
        <v>2.35</v>
      </c>
      <c r="J34" s="20">
        <v>18344</v>
      </c>
      <c r="K34" s="20"/>
      <c r="L34" s="20">
        <v>335435</v>
      </c>
      <c r="M34" s="20">
        <v>8826</v>
      </c>
      <c r="N34" s="20">
        <v>12669</v>
      </c>
      <c r="O34" s="20">
        <v>8855</v>
      </c>
      <c r="P34" s="20">
        <v>26705</v>
      </c>
      <c r="Q34" s="20">
        <v>5364</v>
      </c>
      <c r="R34" s="20">
        <v>5390</v>
      </c>
      <c r="S34" s="20">
        <v>9377</v>
      </c>
      <c r="T34" s="20">
        <v>4619</v>
      </c>
      <c r="U34" s="20">
        <v>3544</v>
      </c>
      <c r="V34" s="20">
        <v>1215</v>
      </c>
      <c r="X34" s="22" t="s">
        <v>289</v>
      </c>
      <c r="Y34" s="216">
        <v>634.29999999999995</v>
      </c>
      <c r="Z34" s="216">
        <v>10.97</v>
      </c>
      <c r="AA34" s="216">
        <v>519.14</v>
      </c>
      <c r="AB34" s="216">
        <v>104.19</v>
      </c>
      <c r="AC34" s="216">
        <v>1.91</v>
      </c>
      <c r="AD34" s="216">
        <v>12.64</v>
      </c>
      <c r="AE34" s="216">
        <v>1.64</v>
      </c>
      <c r="AF34" s="216">
        <v>2.16</v>
      </c>
      <c r="AG34" s="20">
        <v>12990</v>
      </c>
      <c r="AH34" s="20"/>
      <c r="AI34" s="20">
        <v>300126</v>
      </c>
      <c r="AJ34" s="20">
        <v>7774</v>
      </c>
      <c r="AK34" s="20">
        <v>8755</v>
      </c>
      <c r="AL34" s="20">
        <v>6789</v>
      </c>
      <c r="AM34" s="20">
        <v>23750</v>
      </c>
      <c r="AN34" s="20">
        <v>4750</v>
      </c>
      <c r="AO34" s="20">
        <v>4046</v>
      </c>
      <c r="AP34" s="20">
        <v>8239</v>
      </c>
      <c r="AQ34" s="20">
        <v>3291</v>
      </c>
      <c r="AR34" s="20">
        <v>4036</v>
      </c>
      <c r="AS34" s="20">
        <v>912</v>
      </c>
      <c r="AU34" s="22" t="s">
        <v>289</v>
      </c>
      <c r="AV34" s="216">
        <v>926.63</v>
      </c>
      <c r="AW34" s="216">
        <v>19.03</v>
      </c>
      <c r="AX34" s="216">
        <v>806.19</v>
      </c>
      <c r="AY34" s="216">
        <v>101.41</v>
      </c>
      <c r="AZ34" s="216">
        <v>1.84</v>
      </c>
      <c r="BA34" s="216">
        <v>6.37</v>
      </c>
      <c r="BB34" s="216">
        <v>1.74</v>
      </c>
      <c r="BC34" s="216">
        <v>1.75</v>
      </c>
      <c r="BD34" s="20">
        <v>10726</v>
      </c>
      <c r="BE34" s="20"/>
      <c r="BF34" s="20">
        <v>206003</v>
      </c>
      <c r="BG34" s="20">
        <v>6557</v>
      </c>
      <c r="BH34" s="20">
        <v>7228</v>
      </c>
      <c r="BI34" s="20">
        <v>5843</v>
      </c>
      <c r="BJ34" s="20">
        <v>32348</v>
      </c>
      <c r="BK34" s="20">
        <v>3770</v>
      </c>
      <c r="BL34" s="20">
        <v>4126</v>
      </c>
      <c r="BM34" s="20">
        <v>9939</v>
      </c>
      <c r="BN34" s="20">
        <v>3920</v>
      </c>
      <c r="BO34" s="20">
        <v>5286</v>
      </c>
      <c r="BP34" s="20">
        <v>733</v>
      </c>
      <c r="BR34" s="22" t="s">
        <v>289</v>
      </c>
      <c r="BS34" s="216">
        <v>1378.6</v>
      </c>
      <c r="BT34" s="216">
        <v>38.229999999999997</v>
      </c>
      <c r="BU34" s="216">
        <v>1227.7</v>
      </c>
      <c r="BV34" s="216">
        <v>112.68</v>
      </c>
      <c r="BW34" s="216">
        <v>2.5</v>
      </c>
      <c r="BX34" s="216">
        <v>15.35</v>
      </c>
      <c r="BY34" s="216">
        <v>2.11</v>
      </c>
      <c r="BZ34" s="216">
        <v>2.4300000000000002</v>
      </c>
      <c r="CA34" s="20">
        <v>22282</v>
      </c>
      <c r="CB34" s="20"/>
      <c r="CC34" s="20">
        <v>409248</v>
      </c>
      <c r="CD34" s="20">
        <v>10997</v>
      </c>
      <c r="CE34" s="20">
        <v>13952</v>
      </c>
      <c r="CF34" s="20">
        <v>8911</v>
      </c>
      <c r="CG34" s="20">
        <v>26660</v>
      </c>
      <c r="CH34" s="20">
        <v>5218</v>
      </c>
      <c r="CI34" s="20">
        <v>5752</v>
      </c>
      <c r="CJ34" s="20">
        <v>30718</v>
      </c>
      <c r="CK34" s="20">
        <v>15645</v>
      </c>
      <c r="CL34" s="20">
        <v>13501</v>
      </c>
      <c r="CM34" s="20">
        <v>1572</v>
      </c>
      <c r="CO34" s="22" t="s">
        <v>289</v>
      </c>
      <c r="CP34" s="216">
        <v>1212.7</v>
      </c>
      <c r="CQ34" s="216">
        <v>34.92</v>
      </c>
      <c r="CR34" s="216">
        <v>1009.52</v>
      </c>
      <c r="CS34" s="216">
        <v>168.25</v>
      </c>
      <c r="CT34" s="216">
        <v>2.2799999999999998</v>
      </c>
      <c r="CU34" s="216">
        <v>14.64</v>
      </c>
      <c r="CV34" s="216">
        <v>1.82</v>
      </c>
      <c r="CW34" s="216">
        <v>2.4700000000000002</v>
      </c>
      <c r="CX34" s="20">
        <v>33113</v>
      </c>
      <c r="CY34" s="20"/>
      <c r="CZ34" s="20">
        <v>731554</v>
      </c>
      <c r="DA34" s="20">
        <v>12281</v>
      </c>
      <c r="DB34" s="20">
        <v>13150</v>
      </c>
      <c r="DC34" s="20">
        <v>14506</v>
      </c>
      <c r="DD34" s="20">
        <v>49982</v>
      </c>
      <c r="DE34" s="20">
        <v>6733</v>
      </c>
      <c r="DF34" s="20">
        <v>5320</v>
      </c>
      <c r="DG34" s="20">
        <v>40157</v>
      </c>
      <c r="DH34" s="20">
        <v>25546</v>
      </c>
      <c r="DI34" s="20">
        <v>12398</v>
      </c>
      <c r="DJ34" s="20">
        <v>2213</v>
      </c>
      <c r="DL34" s="22" t="s">
        <v>289</v>
      </c>
      <c r="DM34" s="216">
        <v>202.15</v>
      </c>
      <c r="DN34" s="20">
        <v>7883</v>
      </c>
      <c r="DO34" s="216">
        <v>0.84</v>
      </c>
      <c r="DP34" s="20">
        <v>87872</v>
      </c>
      <c r="DQ34" s="216">
        <v>0.36</v>
      </c>
      <c r="DR34" s="20">
        <v>56301</v>
      </c>
      <c r="DS34" s="216">
        <v>18.14</v>
      </c>
      <c r="DT34" s="216">
        <v>31.36</v>
      </c>
      <c r="DU34" s="20">
        <v>269975</v>
      </c>
      <c r="DV34" s="20">
        <v>4897</v>
      </c>
      <c r="DW34" s="222"/>
      <c r="DX34" s="216">
        <v>7.49</v>
      </c>
      <c r="DY34" s="216">
        <v>31.8</v>
      </c>
      <c r="DZ34" s="20">
        <v>329905</v>
      </c>
      <c r="EA34" s="20">
        <v>2471</v>
      </c>
      <c r="EB34" s="216">
        <v>10.65</v>
      </c>
      <c r="EC34" s="216">
        <v>31.04</v>
      </c>
      <c r="ED34" s="20">
        <v>227828</v>
      </c>
      <c r="EE34" s="20">
        <v>2426</v>
      </c>
      <c r="EF34" s="216">
        <v>272.93</v>
      </c>
      <c r="EG34" s="20">
        <v>5535</v>
      </c>
      <c r="EH34" s="216">
        <v>501.31</v>
      </c>
      <c r="EI34" s="20">
        <v>4056</v>
      </c>
      <c r="EK34" s="22" t="s">
        <v>289</v>
      </c>
      <c r="EL34" s="216">
        <v>1.45</v>
      </c>
      <c r="EM34" s="20">
        <v>65571</v>
      </c>
      <c r="EN34" s="216">
        <v>0.13</v>
      </c>
      <c r="EO34" s="20">
        <v>38366</v>
      </c>
      <c r="EP34" s="216">
        <v>657.95</v>
      </c>
      <c r="EQ34" s="20">
        <v>10421</v>
      </c>
      <c r="ER34" s="216">
        <v>530.16</v>
      </c>
      <c r="ES34" s="20">
        <v>8068</v>
      </c>
      <c r="ET34" s="216">
        <v>0.3</v>
      </c>
      <c r="EU34" s="20">
        <v>71549</v>
      </c>
      <c r="EV34" s="216">
        <v>1.72</v>
      </c>
      <c r="EW34" s="20">
        <v>69257</v>
      </c>
    </row>
    <row r="35" spans="1:153" ht="10.5" customHeight="1">
      <c r="A35" s="22" t="s">
        <v>290</v>
      </c>
      <c r="B35" s="216">
        <v>501.57</v>
      </c>
      <c r="C35" s="216">
        <v>15.27</v>
      </c>
      <c r="D35" s="216">
        <v>388.88</v>
      </c>
      <c r="E35" s="216">
        <v>97.42</v>
      </c>
      <c r="F35" s="216">
        <v>2.17</v>
      </c>
      <c r="G35" s="216">
        <v>12.83</v>
      </c>
      <c r="H35" s="216">
        <v>1.68</v>
      </c>
      <c r="I35" s="216">
        <v>2.4500000000000002</v>
      </c>
      <c r="J35" s="20">
        <v>20591</v>
      </c>
      <c r="K35" s="20"/>
      <c r="L35" s="20">
        <v>361067</v>
      </c>
      <c r="M35" s="20">
        <v>9104</v>
      </c>
      <c r="N35" s="20">
        <v>13080</v>
      </c>
      <c r="O35" s="20">
        <v>9495</v>
      </c>
      <c r="P35" s="20">
        <v>28134</v>
      </c>
      <c r="Q35" s="20">
        <v>5425</v>
      </c>
      <c r="R35" s="20">
        <v>5328</v>
      </c>
      <c r="S35" s="20">
        <v>10328</v>
      </c>
      <c r="T35" s="20">
        <v>5513</v>
      </c>
      <c r="U35" s="20">
        <v>3540</v>
      </c>
      <c r="V35" s="20">
        <v>1274</v>
      </c>
      <c r="X35" s="22" t="s">
        <v>290</v>
      </c>
      <c r="Y35" s="216">
        <v>633.45000000000005</v>
      </c>
      <c r="Z35" s="216">
        <v>10.66</v>
      </c>
      <c r="AA35" s="216">
        <v>511.47</v>
      </c>
      <c r="AB35" s="216">
        <v>111.32</v>
      </c>
      <c r="AC35" s="216">
        <v>1.92</v>
      </c>
      <c r="AD35" s="216">
        <v>12.94</v>
      </c>
      <c r="AE35" s="216">
        <v>1.63</v>
      </c>
      <c r="AF35" s="216">
        <v>2.17</v>
      </c>
      <c r="AG35" s="20">
        <v>13112</v>
      </c>
      <c r="AH35" s="20"/>
      <c r="AI35" s="20">
        <v>312547</v>
      </c>
      <c r="AJ35" s="20">
        <v>7800</v>
      </c>
      <c r="AK35" s="20">
        <v>8844</v>
      </c>
      <c r="AL35" s="20">
        <v>6838</v>
      </c>
      <c r="AM35" s="20">
        <v>24162</v>
      </c>
      <c r="AN35" s="20">
        <v>4774</v>
      </c>
      <c r="AO35" s="20">
        <v>4084</v>
      </c>
      <c r="AP35" s="20">
        <v>8306</v>
      </c>
      <c r="AQ35" s="20">
        <v>3332</v>
      </c>
      <c r="AR35" s="20">
        <v>3989</v>
      </c>
      <c r="AS35" s="20">
        <v>984</v>
      </c>
      <c r="AU35" s="22" t="s">
        <v>290</v>
      </c>
      <c r="AV35" s="216">
        <v>953.07</v>
      </c>
      <c r="AW35" s="216">
        <v>19.47</v>
      </c>
      <c r="AX35" s="216">
        <v>820.64</v>
      </c>
      <c r="AY35" s="216">
        <v>112.96</v>
      </c>
      <c r="AZ35" s="216">
        <v>1.8</v>
      </c>
      <c r="BA35" s="216">
        <v>6.56</v>
      </c>
      <c r="BB35" s="216">
        <v>1.69</v>
      </c>
      <c r="BC35" s="216">
        <v>1.79</v>
      </c>
      <c r="BD35" s="20">
        <v>11038</v>
      </c>
      <c r="BE35" s="20"/>
      <c r="BF35" s="20">
        <v>229108</v>
      </c>
      <c r="BG35" s="20">
        <v>6387</v>
      </c>
      <c r="BH35" s="20">
        <v>7233</v>
      </c>
      <c r="BI35" s="20">
        <v>6136</v>
      </c>
      <c r="BJ35" s="20">
        <v>34903</v>
      </c>
      <c r="BK35" s="20">
        <v>3785</v>
      </c>
      <c r="BL35" s="20">
        <v>4046</v>
      </c>
      <c r="BM35" s="20">
        <v>10520</v>
      </c>
      <c r="BN35" s="20">
        <v>4461</v>
      </c>
      <c r="BO35" s="20">
        <v>5242</v>
      </c>
      <c r="BP35" s="20">
        <v>817</v>
      </c>
      <c r="BR35" s="22" t="s">
        <v>290</v>
      </c>
      <c r="BS35" s="216">
        <v>1440.41</v>
      </c>
      <c r="BT35" s="216">
        <v>42.81</v>
      </c>
      <c r="BU35" s="216">
        <v>1286.3</v>
      </c>
      <c r="BV35" s="216">
        <v>111.3</v>
      </c>
      <c r="BW35" s="216">
        <v>2.61</v>
      </c>
      <c r="BX35" s="216">
        <v>16.14</v>
      </c>
      <c r="BY35" s="216">
        <v>2.16</v>
      </c>
      <c r="BZ35" s="216">
        <v>2.62</v>
      </c>
      <c r="CA35" s="20">
        <v>26904</v>
      </c>
      <c r="CB35" s="20"/>
      <c r="CC35" s="20">
        <v>526163</v>
      </c>
      <c r="CD35" s="20">
        <v>11328</v>
      </c>
      <c r="CE35" s="20">
        <v>14885</v>
      </c>
      <c r="CF35" s="20">
        <v>10302</v>
      </c>
      <c r="CG35" s="20">
        <v>32592</v>
      </c>
      <c r="CH35" s="20">
        <v>5244</v>
      </c>
      <c r="CI35" s="20">
        <v>5678</v>
      </c>
      <c r="CJ35" s="20">
        <v>38752</v>
      </c>
      <c r="CK35" s="20">
        <v>22524</v>
      </c>
      <c r="CL35" s="20">
        <v>14571</v>
      </c>
      <c r="CM35" s="20">
        <v>1657</v>
      </c>
      <c r="CO35" s="22" t="s">
        <v>290</v>
      </c>
      <c r="CP35" s="216">
        <v>1268.3699999999999</v>
      </c>
      <c r="CQ35" s="216">
        <v>41.53</v>
      </c>
      <c r="CR35" s="216">
        <v>1031.95</v>
      </c>
      <c r="CS35" s="216">
        <v>194.89</v>
      </c>
      <c r="CT35" s="216">
        <v>2.15</v>
      </c>
      <c r="CU35" s="216">
        <v>9.15</v>
      </c>
      <c r="CV35" s="216">
        <v>1.85</v>
      </c>
      <c r="CW35" s="216">
        <v>2.2999999999999998</v>
      </c>
      <c r="CX35" s="20">
        <v>22365</v>
      </c>
      <c r="CY35" s="20"/>
      <c r="CZ35" s="20">
        <v>382469</v>
      </c>
      <c r="DA35" s="20">
        <v>10034</v>
      </c>
      <c r="DB35" s="20">
        <v>10918</v>
      </c>
      <c r="DC35" s="20">
        <v>10385</v>
      </c>
      <c r="DD35" s="20">
        <v>41782</v>
      </c>
      <c r="DE35" s="20">
        <v>5438</v>
      </c>
      <c r="DF35" s="20">
        <v>4757</v>
      </c>
      <c r="DG35" s="20">
        <v>28367</v>
      </c>
      <c r="DH35" s="20">
        <v>15885</v>
      </c>
      <c r="DI35" s="20">
        <v>10354</v>
      </c>
      <c r="DJ35" s="20">
        <v>2128</v>
      </c>
      <c r="DL35" s="22" t="s">
        <v>290</v>
      </c>
      <c r="DM35" s="216">
        <v>196.63</v>
      </c>
      <c r="DN35" s="20">
        <v>7673</v>
      </c>
      <c r="DO35" s="216">
        <v>1</v>
      </c>
      <c r="DP35" s="20">
        <v>122274</v>
      </c>
      <c r="DQ35" s="216">
        <v>0.4</v>
      </c>
      <c r="DR35" s="20">
        <v>52262</v>
      </c>
      <c r="DS35" s="216">
        <v>17.21</v>
      </c>
      <c r="DT35" s="216">
        <v>32.68</v>
      </c>
      <c r="DU35" s="20">
        <v>302223</v>
      </c>
      <c r="DV35" s="20">
        <v>5202</v>
      </c>
      <c r="DW35" s="222"/>
      <c r="DX35" s="216">
        <v>6.8</v>
      </c>
      <c r="DY35" s="216">
        <v>32.26</v>
      </c>
      <c r="DZ35" s="20">
        <v>349508</v>
      </c>
      <c r="EA35" s="20">
        <v>2378</v>
      </c>
      <c r="EB35" s="216">
        <v>10.41</v>
      </c>
      <c r="EC35" s="216">
        <v>32.950000000000003</v>
      </c>
      <c r="ED35" s="20">
        <v>271326</v>
      </c>
      <c r="EE35" s="20">
        <v>2825</v>
      </c>
      <c r="EF35" s="216">
        <v>269.08999999999997</v>
      </c>
      <c r="EG35" s="20">
        <v>5389</v>
      </c>
      <c r="EH35" s="216">
        <v>505.87</v>
      </c>
      <c r="EI35" s="20">
        <v>3742</v>
      </c>
      <c r="EK35" s="22" t="s">
        <v>290</v>
      </c>
      <c r="EL35" s="216">
        <v>1.37</v>
      </c>
      <c r="EM35" s="20">
        <v>89912</v>
      </c>
      <c r="EN35" s="216">
        <v>0.26</v>
      </c>
      <c r="EO35" s="20">
        <v>39334</v>
      </c>
      <c r="EP35" s="216">
        <v>684.59</v>
      </c>
      <c r="EQ35" s="20">
        <v>10261</v>
      </c>
      <c r="ER35" s="216">
        <v>562.29999999999995</v>
      </c>
      <c r="ES35" s="20">
        <v>10250</v>
      </c>
      <c r="ET35" s="216">
        <v>0.32</v>
      </c>
      <c r="EU35" s="20">
        <v>85817</v>
      </c>
      <c r="EV35" s="216">
        <v>1.86</v>
      </c>
      <c r="EW35" s="20">
        <v>89149</v>
      </c>
    </row>
    <row r="36" spans="1:153" ht="10.5" customHeight="1">
      <c r="A36" s="18"/>
      <c r="B36" s="216"/>
      <c r="C36" s="216"/>
      <c r="D36" s="216"/>
      <c r="E36" s="216"/>
      <c r="F36" s="216"/>
      <c r="G36" s="216"/>
      <c r="H36" s="216"/>
      <c r="I36" s="216"/>
      <c r="J36" s="20"/>
      <c r="K36" s="20"/>
      <c r="L36" s="20"/>
      <c r="M36" s="20"/>
      <c r="N36" s="20"/>
      <c r="O36" s="20"/>
      <c r="P36" s="20"/>
      <c r="Q36" s="20"/>
      <c r="R36" s="20"/>
      <c r="S36" s="20"/>
      <c r="T36" s="20"/>
      <c r="U36" s="20"/>
      <c r="V36" s="20"/>
      <c r="X36" s="18"/>
      <c r="Y36" s="216"/>
      <c r="Z36" s="216"/>
      <c r="AA36" s="216"/>
      <c r="AB36" s="216"/>
      <c r="AC36" s="216"/>
      <c r="AD36" s="216"/>
      <c r="AE36" s="216"/>
      <c r="AF36" s="216"/>
      <c r="AG36" s="20"/>
      <c r="AH36" s="20"/>
      <c r="AI36" s="20"/>
      <c r="AJ36" s="20"/>
      <c r="AK36" s="20"/>
      <c r="AL36" s="20"/>
      <c r="AM36" s="20"/>
      <c r="AN36" s="20"/>
      <c r="AO36" s="20"/>
      <c r="AP36" s="20"/>
      <c r="AQ36" s="20"/>
      <c r="AR36" s="20"/>
      <c r="AS36" s="20"/>
      <c r="AU36" s="18"/>
      <c r="AV36" s="216"/>
      <c r="AW36" s="216"/>
      <c r="AX36" s="216"/>
      <c r="AY36" s="216"/>
      <c r="AZ36" s="216"/>
      <c r="BA36" s="216"/>
      <c r="BB36" s="216"/>
      <c r="BC36" s="216"/>
      <c r="BD36" s="20"/>
      <c r="BE36" s="20"/>
      <c r="BF36" s="20"/>
      <c r="BG36" s="20"/>
      <c r="BH36" s="20"/>
      <c r="BI36" s="20"/>
      <c r="BJ36" s="20"/>
      <c r="BK36" s="20"/>
      <c r="BL36" s="20"/>
      <c r="BM36" s="20"/>
      <c r="BN36" s="20"/>
      <c r="BO36" s="20"/>
      <c r="BP36" s="20"/>
      <c r="BR36" s="18"/>
      <c r="BS36" s="216"/>
      <c r="BT36" s="216"/>
      <c r="BU36" s="216"/>
      <c r="BV36" s="216"/>
      <c r="BW36" s="216"/>
      <c r="BX36" s="216"/>
      <c r="BY36" s="216"/>
      <c r="BZ36" s="216"/>
      <c r="CA36" s="20"/>
      <c r="CB36" s="20"/>
      <c r="CC36" s="20"/>
      <c r="CD36" s="20"/>
      <c r="CE36" s="20"/>
      <c r="CF36" s="20"/>
      <c r="CG36" s="20"/>
      <c r="CH36" s="20"/>
      <c r="CI36" s="20"/>
      <c r="CJ36" s="20"/>
      <c r="CK36" s="20"/>
      <c r="CL36" s="20"/>
      <c r="CM36" s="20"/>
      <c r="CO36" s="18"/>
      <c r="CP36" s="216"/>
      <c r="CQ36" s="216"/>
      <c r="CR36" s="216"/>
      <c r="CS36" s="216"/>
      <c r="CT36" s="216"/>
      <c r="CU36" s="216"/>
      <c r="CV36" s="216"/>
      <c r="CW36" s="216"/>
      <c r="CX36" s="20"/>
      <c r="CY36" s="20"/>
      <c r="CZ36" s="20"/>
      <c r="DA36" s="20"/>
      <c r="DB36" s="20"/>
      <c r="DC36" s="20"/>
      <c r="DD36" s="20"/>
      <c r="DE36" s="20"/>
      <c r="DF36" s="20"/>
      <c r="DG36" s="20"/>
      <c r="DH36" s="20"/>
      <c r="DI36" s="20"/>
      <c r="DJ36" s="20"/>
      <c r="DL36" s="18"/>
      <c r="DM36" s="216"/>
      <c r="DN36" s="20"/>
      <c r="DO36" s="216"/>
      <c r="DP36" s="20"/>
      <c r="DQ36" s="216"/>
      <c r="DR36" s="20"/>
      <c r="DS36" s="216"/>
      <c r="DT36" s="216"/>
      <c r="DU36" s="20"/>
      <c r="DV36" s="20"/>
      <c r="DW36" s="222"/>
      <c r="DX36" s="216"/>
      <c r="DY36" s="216"/>
      <c r="DZ36" s="20"/>
      <c r="EA36" s="20"/>
      <c r="EB36" s="216"/>
      <c r="EC36" s="216"/>
      <c r="ED36" s="20"/>
      <c r="EE36" s="20"/>
      <c r="EF36" s="216"/>
      <c r="EG36" s="20"/>
      <c r="EH36" s="216"/>
      <c r="EI36" s="20"/>
      <c r="EK36" s="18"/>
      <c r="EL36" s="216"/>
      <c r="EM36" s="20"/>
      <c r="EN36" s="216"/>
      <c r="EO36" s="20"/>
      <c r="EP36" s="216"/>
      <c r="EQ36" s="20"/>
      <c r="ER36" s="216"/>
      <c r="ES36" s="20"/>
      <c r="ET36" s="216"/>
      <c r="EU36" s="20"/>
      <c r="EV36" s="216"/>
      <c r="EW36" s="20"/>
    </row>
    <row r="37" spans="1:153" ht="10.5" customHeight="1">
      <c r="A37" s="22" t="s">
        <v>291</v>
      </c>
      <c r="B37" s="216">
        <v>513.15</v>
      </c>
      <c r="C37" s="216">
        <v>16.25</v>
      </c>
      <c r="D37" s="216">
        <v>396.48</v>
      </c>
      <c r="E37" s="216">
        <v>100.42</v>
      </c>
      <c r="F37" s="216">
        <v>2.21</v>
      </c>
      <c r="G37" s="216">
        <v>12.78</v>
      </c>
      <c r="H37" s="216">
        <v>1.71</v>
      </c>
      <c r="I37" s="216">
        <v>2.5</v>
      </c>
      <c r="J37" s="20">
        <v>21141</v>
      </c>
      <c r="K37" s="20"/>
      <c r="L37" s="20">
        <v>360673</v>
      </c>
      <c r="M37" s="20">
        <v>9201</v>
      </c>
      <c r="N37" s="20">
        <v>13352</v>
      </c>
      <c r="O37" s="20">
        <v>9555</v>
      </c>
      <c r="P37" s="20">
        <v>28213</v>
      </c>
      <c r="Q37" s="20">
        <v>5391</v>
      </c>
      <c r="R37" s="20">
        <v>5340</v>
      </c>
      <c r="S37" s="20">
        <v>10849</v>
      </c>
      <c r="T37" s="20">
        <v>5860</v>
      </c>
      <c r="U37" s="20">
        <v>3648</v>
      </c>
      <c r="V37" s="20">
        <v>1341</v>
      </c>
      <c r="X37" s="22" t="s">
        <v>291</v>
      </c>
      <c r="Y37" s="216">
        <v>640.42999999999995</v>
      </c>
      <c r="Z37" s="216">
        <v>11.73</v>
      </c>
      <c r="AA37" s="216">
        <v>513.91</v>
      </c>
      <c r="AB37" s="216">
        <v>114.79</v>
      </c>
      <c r="AC37" s="216">
        <v>1.95</v>
      </c>
      <c r="AD37" s="216">
        <v>12.42</v>
      </c>
      <c r="AE37" s="216">
        <v>1.66</v>
      </c>
      <c r="AF37" s="216">
        <v>2.19</v>
      </c>
      <c r="AG37" s="20">
        <v>13674</v>
      </c>
      <c r="AH37" s="20"/>
      <c r="AI37" s="20">
        <v>310260</v>
      </c>
      <c r="AJ37" s="20">
        <v>7943</v>
      </c>
      <c r="AK37" s="20">
        <v>9025</v>
      </c>
      <c r="AL37" s="20">
        <v>7020</v>
      </c>
      <c r="AM37" s="20">
        <v>24982</v>
      </c>
      <c r="AN37" s="20">
        <v>4798</v>
      </c>
      <c r="AO37" s="20">
        <v>4129</v>
      </c>
      <c r="AP37" s="20">
        <v>8757</v>
      </c>
      <c r="AQ37" s="20">
        <v>3639</v>
      </c>
      <c r="AR37" s="20">
        <v>4082</v>
      </c>
      <c r="AS37" s="20">
        <v>1036</v>
      </c>
      <c r="AU37" s="22" t="s">
        <v>291</v>
      </c>
      <c r="AV37" s="216">
        <v>919.55</v>
      </c>
      <c r="AW37" s="216">
        <v>16.309999999999999</v>
      </c>
      <c r="AX37" s="216">
        <v>788.8</v>
      </c>
      <c r="AY37" s="216">
        <v>114.43</v>
      </c>
      <c r="AZ37" s="216">
        <v>1.8</v>
      </c>
      <c r="BA37" s="216">
        <v>7.22</v>
      </c>
      <c r="BB37" s="216">
        <v>1.69</v>
      </c>
      <c r="BC37" s="216">
        <v>1.82</v>
      </c>
      <c r="BD37" s="20">
        <v>10419</v>
      </c>
      <c r="BE37" s="20"/>
      <c r="BF37" s="20">
        <v>225965</v>
      </c>
      <c r="BG37" s="20">
        <v>6406</v>
      </c>
      <c r="BH37" s="20">
        <v>7351</v>
      </c>
      <c r="BI37" s="20">
        <v>5774</v>
      </c>
      <c r="BJ37" s="20">
        <v>31298</v>
      </c>
      <c r="BK37" s="20">
        <v>3789</v>
      </c>
      <c r="BL37" s="20">
        <v>4045</v>
      </c>
      <c r="BM37" s="20">
        <v>9581</v>
      </c>
      <c r="BN37" s="20">
        <v>3686</v>
      </c>
      <c r="BO37" s="20">
        <v>5053</v>
      </c>
      <c r="BP37" s="20">
        <v>841</v>
      </c>
      <c r="BR37" s="22" t="s">
        <v>291</v>
      </c>
      <c r="BS37" s="216">
        <v>1401.91</v>
      </c>
      <c r="BT37" s="216">
        <v>44.62</v>
      </c>
      <c r="BU37" s="216">
        <v>1244.8900000000001</v>
      </c>
      <c r="BV37" s="216">
        <v>112.4</v>
      </c>
      <c r="BW37" s="216">
        <v>2.69</v>
      </c>
      <c r="BX37" s="216">
        <v>17.21</v>
      </c>
      <c r="BY37" s="216">
        <v>2.17</v>
      </c>
      <c r="BZ37" s="216">
        <v>2.67</v>
      </c>
      <c r="CA37" s="20">
        <v>27641</v>
      </c>
      <c r="CB37" s="20"/>
      <c r="CC37" s="20">
        <v>497496</v>
      </c>
      <c r="CD37" s="20">
        <v>11865</v>
      </c>
      <c r="CE37" s="20">
        <v>15853</v>
      </c>
      <c r="CF37" s="20">
        <v>10286</v>
      </c>
      <c r="CG37" s="20">
        <v>28901</v>
      </c>
      <c r="CH37" s="20">
        <v>5471</v>
      </c>
      <c r="CI37" s="20">
        <v>5945</v>
      </c>
      <c r="CJ37" s="20">
        <v>38750</v>
      </c>
      <c r="CK37" s="20">
        <v>22198</v>
      </c>
      <c r="CL37" s="20">
        <v>14770</v>
      </c>
      <c r="CM37" s="20">
        <v>1782</v>
      </c>
      <c r="CO37" s="22" t="s">
        <v>291</v>
      </c>
      <c r="CP37" s="216">
        <v>1223.6400000000001</v>
      </c>
      <c r="CQ37" s="216">
        <v>38.340000000000003</v>
      </c>
      <c r="CR37" s="216">
        <v>980.83</v>
      </c>
      <c r="CS37" s="216">
        <v>204.47</v>
      </c>
      <c r="CT37" s="216">
        <v>2.29</v>
      </c>
      <c r="CU37" s="216">
        <v>13.83</v>
      </c>
      <c r="CV37" s="216">
        <v>1.88</v>
      </c>
      <c r="CW37" s="216">
        <v>2.08</v>
      </c>
      <c r="CX37" s="20">
        <v>23711</v>
      </c>
      <c r="CY37" s="20"/>
      <c r="CZ37" s="20">
        <v>411503</v>
      </c>
      <c r="DA37" s="20">
        <v>11170</v>
      </c>
      <c r="DB37" s="20">
        <v>11161</v>
      </c>
      <c r="DC37" s="20">
        <v>10367</v>
      </c>
      <c r="DD37" s="20">
        <v>29747</v>
      </c>
      <c r="DE37" s="20">
        <v>5943</v>
      </c>
      <c r="DF37" s="20">
        <v>5371</v>
      </c>
      <c r="DG37" s="20">
        <v>29014</v>
      </c>
      <c r="DH37" s="20">
        <v>15776</v>
      </c>
      <c r="DI37" s="20">
        <v>10956</v>
      </c>
      <c r="DJ37" s="20">
        <v>2282</v>
      </c>
      <c r="DL37" s="22" t="s">
        <v>291</v>
      </c>
      <c r="DM37" s="216">
        <v>199.66</v>
      </c>
      <c r="DN37" s="20">
        <v>7802</v>
      </c>
      <c r="DO37" s="216">
        <v>0.87</v>
      </c>
      <c r="DP37" s="20">
        <v>106894</v>
      </c>
      <c r="DQ37" s="216">
        <v>0.19</v>
      </c>
      <c r="DR37" s="20">
        <v>32484</v>
      </c>
      <c r="DS37" s="216">
        <v>16.010000000000002</v>
      </c>
      <c r="DT37" s="216">
        <v>33.17</v>
      </c>
      <c r="DU37" s="20">
        <v>287767</v>
      </c>
      <c r="DV37" s="20">
        <v>4607</v>
      </c>
      <c r="DW37" s="222"/>
      <c r="DX37" s="216">
        <v>6</v>
      </c>
      <c r="DY37" s="216">
        <v>33.85</v>
      </c>
      <c r="DZ37" s="20">
        <v>356630</v>
      </c>
      <c r="EA37" s="20">
        <v>2141</v>
      </c>
      <c r="EB37" s="216">
        <v>10.01</v>
      </c>
      <c r="EC37" s="216">
        <v>32.76</v>
      </c>
      <c r="ED37" s="20">
        <v>246450</v>
      </c>
      <c r="EE37" s="20">
        <v>2466</v>
      </c>
      <c r="EF37" s="216">
        <v>267.85000000000002</v>
      </c>
      <c r="EG37" s="20">
        <v>5700</v>
      </c>
      <c r="EH37" s="216">
        <v>481.09</v>
      </c>
      <c r="EI37" s="20">
        <v>3637</v>
      </c>
      <c r="EK37" s="22" t="s">
        <v>291</v>
      </c>
      <c r="EL37" s="216">
        <v>1.08</v>
      </c>
      <c r="EM37" s="20">
        <v>77021</v>
      </c>
      <c r="EN37" s="216">
        <v>0.27</v>
      </c>
      <c r="EO37" s="20">
        <v>107965</v>
      </c>
      <c r="EP37" s="216">
        <v>665.19</v>
      </c>
      <c r="EQ37" s="20">
        <v>10728</v>
      </c>
      <c r="ER37" s="216">
        <v>568.69000000000005</v>
      </c>
      <c r="ES37" s="20">
        <v>8475</v>
      </c>
      <c r="ET37" s="216">
        <v>0.25</v>
      </c>
      <c r="EU37" s="20">
        <v>62950</v>
      </c>
      <c r="EV37" s="216">
        <v>1.47</v>
      </c>
      <c r="EW37" s="20">
        <v>82903</v>
      </c>
    </row>
    <row r="38" spans="1:153" ht="10.5" customHeight="1">
      <c r="A38" s="22" t="s">
        <v>292</v>
      </c>
      <c r="B38" s="216">
        <v>494.56</v>
      </c>
      <c r="C38" s="216">
        <v>14.67</v>
      </c>
      <c r="D38" s="216">
        <v>385.85</v>
      </c>
      <c r="E38" s="216">
        <v>94.04</v>
      </c>
      <c r="F38" s="216">
        <v>2.13</v>
      </c>
      <c r="G38" s="216">
        <v>14.01</v>
      </c>
      <c r="H38" s="216">
        <v>1.62</v>
      </c>
      <c r="I38" s="216">
        <v>2.36</v>
      </c>
      <c r="J38" s="20">
        <v>21010</v>
      </c>
      <c r="K38" s="20"/>
      <c r="L38" s="20">
        <v>382997</v>
      </c>
      <c r="M38" s="20">
        <v>9171</v>
      </c>
      <c r="N38" s="20">
        <v>13115</v>
      </c>
      <c r="O38" s="20">
        <v>9876</v>
      </c>
      <c r="P38" s="20">
        <v>27331</v>
      </c>
      <c r="Q38" s="20">
        <v>5664</v>
      </c>
      <c r="R38" s="20">
        <v>5562</v>
      </c>
      <c r="S38" s="20">
        <v>10391</v>
      </c>
      <c r="T38" s="20">
        <v>5619</v>
      </c>
      <c r="U38" s="20">
        <v>3538</v>
      </c>
      <c r="V38" s="20">
        <v>1233</v>
      </c>
      <c r="X38" s="22" t="s">
        <v>292</v>
      </c>
      <c r="Y38" s="216">
        <v>596.04</v>
      </c>
      <c r="Z38" s="216">
        <v>11.64</v>
      </c>
      <c r="AA38" s="216">
        <v>469.89</v>
      </c>
      <c r="AB38" s="216">
        <v>114.5</v>
      </c>
      <c r="AC38" s="216">
        <v>1.9</v>
      </c>
      <c r="AD38" s="216">
        <v>12.45</v>
      </c>
      <c r="AE38" s="216">
        <v>1.59</v>
      </c>
      <c r="AF38" s="216">
        <v>2.06</v>
      </c>
      <c r="AG38" s="20">
        <v>14085</v>
      </c>
      <c r="AH38" s="20"/>
      <c r="AI38" s="20">
        <v>309787</v>
      </c>
      <c r="AJ38" s="20">
        <v>8087</v>
      </c>
      <c r="AK38" s="20">
        <v>8641</v>
      </c>
      <c r="AL38" s="20">
        <v>7432</v>
      </c>
      <c r="AM38" s="20">
        <v>24885</v>
      </c>
      <c r="AN38" s="20">
        <v>5077</v>
      </c>
      <c r="AO38" s="20">
        <v>4187</v>
      </c>
      <c r="AP38" s="20">
        <v>8395</v>
      </c>
      <c r="AQ38" s="20">
        <v>3606</v>
      </c>
      <c r="AR38" s="20">
        <v>3800</v>
      </c>
      <c r="AS38" s="20">
        <v>989</v>
      </c>
      <c r="AU38" s="22" t="s">
        <v>292</v>
      </c>
      <c r="AV38" s="216">
        <v>759.08</v>
      </c>
      <c r="AW38" s="216">
        <v>15.59</v>
      </c>
      <c r="AX38" s="216">
        <v>634.13</v>
      </c>
      <c r="AY38" s="216">
        <v>109.37</v>
      </c>
      <c r="AZ38" s="216">
        <v>1.74</v>
      </c>
      <c r="BA38" s="216">
        <v>7.87</v>
      </c>
      <c r="BB38" s="216">
        <v>1.59</v>
      </c>
      <c r="BC38" s="216">
        <v>1.76</v>
      </c>
      <c r="BD38" s="20">
        <v>11932</v>
      </c>
      <c r="BE38" s="20"/>
      <c r="BF38" s="20">
        <v>271724</v>
      </c>
      <c r="BG38" s="20">
        <v>6380</v>
      </c>
      <c r="BH38" s="20">
        <v>7093</v>
      </c>
      <c r="BI38" s="20">
        <v>6847</v>
      </c>
      <c r="BJ38" s="20">
        <v>34530</v>
      </c>
      <c r="BK38" s="20">
        <v>4016</v>
      </c>
      <c r="BL38" s="20">
        <v>4023</v>
      </c>
      <c r="BM38" s="20">
        <v>9058</v>
      </c>
      <c r="BN38" s="20">
        <v>4236</v>
      </c>
      <c r="BO38" s="20">
        <v>4046</v>
      </c>
      <c r="BP38" s="20">
        <v>776</v>
      </c>
      <c r="BR38" s="22" t="s">
        <v>292</v>
      </c>
      <c r="BS38" s="216">
        <v>1349.18</v>
      </c>
      <c r="BT38" s="216">
        <v>43.82</v>
      </c>
      <c r="BU38" s="216">
        <v>1200.75</v>
      </c>
      <c r="BV38" s="216">
        <v>104.62</v>
      </c>
      <c r="BW38" s="216">
        <v>2.52</v>
      </c>
      <c r="BX38" s="216">
        <v>16.43</v>
      </c>
      <c r="BY38" s="216">
        <v>2.04</v>
      </c>
      <c r="BZ38" s="216">
        <v>2.25</v>
      </c>
      <c r="CA38" s="20">
        <v>23610</v>
      </c>
      <c r="CB38" s="20"/>
      <c r="CC38" s="20">
        <v>391469</v>
      </c>
      <c r="CD38" s="20">
        <v>11155</v>
      </c>
      <c r="CE38" s="20">
        <v>12487</v>
      </c>
      <c r="CF38" s="20">
        <v>9363</v>
      </c>
      <c r="CG38" s="20">
        <v>23832</v>
      </c>
      <c r="CH38" s="20">
        <v>5474</v>
      </c>
      <c r="CI38" s="20">
        <v>5550</v>
      </c>
      <c r="CJ38" s="20">
        <v>31854</v>
      </c>
      <c r="CK38" s="20">
        <v>17153</v>
      </c>
      <c r="CL38" s="20">
        <v>13395</v>
      </c>
      <c r="CM38" s="20">
        <v>1306</v>
      </c>
      <c r="CO38" s="22" t="s">
        <v>292</v>
      </c>
      <c r="CP38" s="216">
        <v>1197.49</v>
      </c>
      <c r="CQ38" s="216">
        <v>47.02</v>
      </c>
      <c r="CR38" s="216">
        <v>956.11</v>
      </c>
      <c r="CS38" s="216">
        <v>194.36</v>
      </c>
      <c r="CT38" s="216">
        <v>2.31</v>
      </c>
      <c r="CU38" s="216">
        <v>14.13</v>
      </c>
      <c r="CV38" s="216">
        <v>1.72</v>
      </c>
      <c r="CW38" s="216">
        <v>2.3199999999999998</v>
      </c>
      <c r="CX38" s="20">
        <v>23203</v>
      </c>
      <c r="CY38" s="20"/>
      <c r="CZ38" s="20">
        <v>345654</v>
      </c>
      <c r="DA38" s="20">
        <v>9601</v>
      </c>
      <c r="DB38" s="20">
        <v>12102</v>
      </c>
      <c r="DC38" s="20">
        <v>10049</v>
      </c>
      <c r="DD38" s="20">
        <v>24457</v>
      </c>
      <c r="DE38" s="20">
        <v>5567</v>
      </c>
      <c r="DF38" s="20">
        <v>5210</v>
      </c>
      <c r="DG38" s="20">
        <v>27785</v>
      </c>
      <c r="DH38" s="20">
        <v>16253</v>
      </c>
      <c r="DI38" s="20">
        <v>9180</v>
      </c>
      <c r="DJ38" s="20">
        <v>2352</v>
      </c>
      <c r="DL38" s="22" t="s">
        <v>292</v>
      </c>
      <c r="DM38" s="216">
        <v>193.56</v>
      </c>
      <c r="DN38" s="20">
        <v>8143</v>
      </c>
      <c r="DO38" s="216">
        <v>1.03</v>
      </c>
      <c r="DP38" s="20">
        <v>82631</v>
      </c>
      <c r="DQ38" s="216">
        <v>0.33</v>
      </c>
      <c r="DR38" s="20">
        <v>74084</v>
      </c>
      <c r="DS38" s="216">
        <v>17.670000000000002</v>
      </c>
      <c r="DT38" s="216">
        <v>31.72</v>
      </c>
      <c r="DU38" s="20">
        <v>288045</v>
      </c>
      <c r="DV38" s="20">
        <v>5089</v>
      </c>
      <c r="DW38" s="222"/>
      <c r="DX38" s="216">
        <v>7</v>
      </c>
      <c r="DY38" s="216">
        <v>30.69</v>
      </c>
      <c r="DZ38" s="20">
        <v>343860</v>
      </c>
      <c r="EA38" s="20">
        <v>2407</v>
      </c>
      <c r="EB38" s="216">
        <v>10.67</v>
      </c>
      <c r="EC38" s="216">
        <v>32.4</v>
      </c>
      <c r="ED38" s="20">
        <v>251413</v>
      </c>
      <c r="EE38" s="20">
        <v>2682</v>
      </c>
      <c r="EF38" s="216">
        <v>238.63</v>
      </c>
      <c r="EG38" s="20">
        <v>5609</v>
      </c>
      <c r="EH38" s="216">
        <v>367.43</v>
      </c>
      <c r="EI38" s="20">
        <v>3707</v>
      </c>
      <c r="EK38" s="22" t="s">
        <v>292</v>
      </c>
      <c r="EL38" s="216">
        <v>1.36</v>
      </c>
      <c r="EM38" s="20">
        <v>75511</v>
      </c>
      <c r="EN38" s="216">
        <v>0.36</v>
      </c>
      <c r="EO38" s="20">
        <v>53502</v>
      </c>
      <c r="EP38" s="216">
        <v>641.29999999999995</v>
      </c>
      <c r="EQ38" s="20">
        <v>10415</v>
      </c>
      <c r="ER38" s="216">
        <v>529.78</v>
      </c>
      <c r="ES38" s="20">
        <v>9112</v>
      </c>
      <c r="ET38" s="216">
        <v>0.37</v>
      </c>
      <c r="EU38" s="20">
        <v>83231</v>
      </c>
      <c r="EV38" s="216">
        <v>1.94</v>
      </c>
      <c r="EW38" s="20">
        <v>76180</v>
      </c>
    </row>
    <row r="39" spans="1:153" ht="10.5" customHeight="1">
      <c r="A39" s="22" t="s">
        <v>293</v>
      </c>
      <c r="B39" s="216">
        <v>489.93</v>
      </c>
      <c r="C39" s="216">
        <v>14.14</v>
      </c>
      <c r="D39" s="216">
        <v>384.9</v>
      </c>
      <c r="E39" s="216">
        <v>90.88</v>
      </c>
      <c r="F39" s="216">
        <v>2.12</v>
      </c>
      <c r="G39" s="216">
        <v>13.25</v>
      </c>
      <c r="H39" s="216">
        <v>1.65</v>
      </c>
      <c r="I39" s="216">
        <v>2.38</v>
      </c>
      <c r="J39" s="20">
        <v>19776</v>
      </c>
      <c r="K39" s="20"/>
      <c r="L39" s="20">
        <v>359085</v>
      </c>
      <c r="M39" s="20">
        <v>8937</v>
      </c>
      <c r="N39" s="20">
        <v>12874</v>
      </c>
      <c r="O39" s="20">
        <v>9333</v>
      </c>
      <c r="P39" s="20">
        <v>27092</v>
      </c>
      <c r="Q39" s="20">
        <v>5426</v>
      </c>
      <c r="R39" s="20">
        <v>5399</v>
      </c>
      <c r="S39" s="20">
        <v>9689</v>
      </c>
      <c r="T39" s="20">
        <v>5079</v>
      </c>
      <c r="U39" s="20">
        <v>3440</v>
      </c>
      <c r="V39" s="20">
        <v>1170</v>
      </c>
      <c r="X39" s="22" t="s">
        <v>293</v>
      </c>
      <c r="Y39" s="216">
        <v>592.69000000000005</v>
      </c>
      <c r="Z39" s="216">
        <v>10.52</v>
      </c>
      <c r="AA39" s="216">
        <v>481.31</v>
      </c>
      <c r="AB39" s="216">
        <v>100.86</v>
      </c>
      <c r="AC39" s="216">
        <v>1.93</v>
      </c>
      <c r="AD39" s="216">
        <v>12.25</v>
      </c>
      <c r="AE39" s="216">
        <v>1.65</v>
      </c>
      <c r="AF39" s="216">
        <v>2.17</v>
      </c>
      <c r="AG39" s="20">
        <v>13747</v>
      </c>
      <c r="AH39" s="20"/>
      <c r="AI39" s="20">
        <v>317769</v>
      </c>
      <c r="AJ39" s="20">
        <v>8096</v>
      </c>
      <c r="AK39" s="20">
        <v>8990</v>
      </c>
      <c r="AL39" s="20">
        <v>7132</v>
      </c>
      <c r="AM39" s="20">
        <v>25937</v>
      </c>
      <c r="AN39" s="20">
        <v>4904</v>
      </c>
      <c r="AO39" s="20">
        <v>4144</v>
      </c>
      <c r="AP39" s="20">
        <v>8147</v>
      </c>
      <c r="AQ39" s="20">
        <v>3344</v>
      </c>
      <c r="AR39" s="20">
        <v>3897</v>
      </c>
      <c r="AS39" s="20">
        <v>907</v>
      </c>
      <c r="AU39" s="22" t="s">
        <v>293</v>
      </c>
      <c r="AV39" s="216">
        <v>795.74</v>
      </c>
      <c r="AW39" s="216">
        <v>16.37</v>
      </c>
      <c r="AX39" s="216">
        <v>681.63</v>
      </c>
      <c r="AY39" s="216">
        <v>97.74</v>
      </c>
      <c r="AZ39" s="216">
        <v>1.84</v>
      </c>
      <c r="BA39" s="216">
        <v>8.07</v>
      </c>
      <c r="BB39" s="216">
        <v>1.69</v>
      </c>
      <c r="BC39" s="216">
        <v>1.78</v>
      </c>
      <c r="BD39" s="20">
        <v>14299</v>
      </c>
      <c r="BE39" s="20"/>
      <c r="BF39" s="20">
        <v>375476</v>
      </c>
      <c r="BG39" s="20">
        <v>6646</v>
      </c>
      <c r="BH39" s="20">
        <v>7183</v>
      </c>
      <c r="BI39" s="20">
        <v>7786</v>
      </c>
      <c r="BJ39" s="20">
        <v>46519</v>
      </c>
      <c r="BK39" s="20">
        <v>3922</v>
      </c>
      <c r="BL39" s="20">
        <v>4033</v>
      </c>
      <c r="BM39" s="20">
        <v>11378</v>
      </c>
      <c r="BN39" s="20">
        <v>6146</v>
      </c>
      <c r="BO39" s="20">
        <v>4530</v>
      </c>
      <c r="BP39" s="20">
        <v>702</v>
      </c>
      <c r="BR39" s="22" t="s">
        <v>293</v>
      </c>
      <c r="BS39" s="216">
        <v>1404.47</v>
      </c>
      <c r="BT39" s="216">
        <v>40.99</v>
      </c>
      <c r="BU39" s="216">
        <v>1255.08</v>
      </c>
      <c r="BV39" s="216">
        <v>108.4</v>
      </c>
      <c r="BW39" s="216">
        <v>2.5499999999999998</v>
      </c>
      <c r="BX39" s="216">
        <v>15.37</v>
      </c>
      <c r="BY39" s="216">
        <v>2.14</v>
      </c>
      <c r="BZ39" s="216">
        <v>2.46</v>
      </c>
      <c r="CA39" s="20">
        <v>23266</v>
      </c>
      <c r="CB39" s="20"/>
      <c r="CC39" s="20">
        <v>400778</v>
      </c>
      <c r="CD39" s="20">
        <v>11715</v>
      </c>
      <c r="CE39" s="20">
        <v>14263</v>
      </c>
      <c r="CF39" s="20">
        <v>9106</v>
      </c>
      <c r="CG39" s="20">
        <v>26072</v>
      </c>
      <c r="CH39" s="20">
        <v>5462</v>
      </c>
      <c r="CI39" s="20">
        <v>5807</v>
      </c>
      <c r="CJ39" s="20">
        <v>32677</v>
      </c>
      <c r="CK39" s="20">
        <v>16428</v>
      </c>
      <c r="CL39" s="20">
        <v>14703</v>
      </c>
      <c r="CM39" s="20">
        <v>1546</v>
      </c>
      <c r="CO39" s="22" t="s">
        <v>293</v>
      </c>
      <c r="CP39" s="216">
        <v>1139.68</v>
      </c>
      <c r="CQ39" s="216">
        <v>31.75</v>
      </c>
      <c r="CR39" s="216">
        <v>933.33</v>
      </c>
      <c r="CS39" s="216">
        <v>174.6</v>
      </c>
      <c r="CT39" s="216">
        <v>2.37</v>
      </c>
      <c r="CU39" s="216">
        <v>18</v>
      </c>
      <c r="CV39" s="216">
        <v>1.83</v>
      </c>
      <c r="CW39" s="216">
        <v>2.44</v>
      </c>
      <c r="CX39" s="20">
        <v>20361</v>
      </c>
      <c r="CY39" s="20"/>
      <c r="CZ39" s="20">
        <v>360209</v>
      </c>
      <c r="DA39" s="20">
        <v>10213</v>
      </c>
      <c r="DB39" s="20">
        <v>12816</v>
      </c>
      <c r="DC39" s="20">
        <v>8579</v>
      </c>
      <c r="DD39" s="20">
        <v>20012</v>
      </c>
      <c r="DE39" s="20">
        <v>5581</v>
      </c>
      <c r="DF39" s="20">
        <v>5260</v>
      </c>
      <c r="DG39" s="20">
        <v>23205</v>
      </c>
      <c r="DH39" s="20">
        <v>11435</v>
      </c>
      <c r="DI39" s="20">
        <v>9532</v>
      </c>
      <c r="DJ39" s="20">
        <v>2238</v>
      </c>
      <c r="DL39" s="22" t="s">
        <v>293</v>
      </c>
      <c r="DM39" s="216">
        <v>195.99</v>
      </c>
      <c r="DN39" s="20">
        <v>7951</v>
      </c>
      <c r="DO39" s="216">
        <v>0.9</v>
      </c>
      <c r="DP39" s="20">
        <v>98331</v>
      </c>
      <c r="DQ39" s="216">
        <v>0.3</v>
      </c>
      <c r="DR39" s="20">
        <v>54946</v>
      </c>
      <c r="DS39" s="216">
        <v>16.59</v>
      </c>
      <c r="DT39" s="216">
        <v>32.74</v>
      </c>
      <c r="DU39" s="20">
        <v>293798</v>
      </c>
      <c r="DV39" s="20">
        <v>4875</v>
      </c>
      <c r="DW39" s="222"/>
      <c r="DX39" s="216">
        <v>6.59</v>
      </c>
      <c r="DY39" s="216">
        <v>32.270000000000003</v>
      </c>
      <c r="DZ39" s="20">
        <v>341201</v>
      </c>
      <c r="EA39" s="20">
        <v>2247</v>
      </c>
      <c r="EB39" s="216">
        <v>10.01</v>
      </c>
      <c r="EC39" s="216">
        <v>33.049999999999997</v>
      </c>
      <c r="ED39" s="20">
        <v>262593</v>
      </c>
      <c r="EE39" s="20">
        <v>2627</v>
      </c>
      <c r="EF39" s="216">
        <v>251.63</v>
      </c>
      <c r="EG39" s="20">
        <v>5754</v>
      </c>
      <c r="EH39" s="216">
        <v>413.19</v>
      </c>
      <c r="EI39" s="20">
        <v>3862</v>
      </c>
      <c r="EK39" s="22" t="s">
        <v>293</v>
      </c>
      <c r="EL39" s="216">
        <v>1.39</v>
      </c>
      <c r="EM39" s="20">
        <v>68092</v>
      </c>
      <c r="EN39" s="216">
        <v>0.19</v>
      </c>
      <c r="EO39" s="20">
        <v>50922</v>
      </c>
      <c r="EP39" s="216">
        <v>673.1</v>
      </c>
      <c r="EQ39" s="20">
        <v>10477</v>
      </c>
      <c r="ER39" s="216">
        <v>530.16</v>
      </c>
      <c r="ES39" s="20">
        <v>8220</v>
      </c>
      <c r="ET39" s="216">
        <v>0.3</v>
      </c>
      <c r="EU39" s="20">
        <v>64798</v>
      </c>
      <c r="EV39" s="216">
        <v>1.71</v>
      </c>
      <c r="EW39" s="20">
        <v>72275</v>
      </c>
    </row>
    <row r="40" spans="1:153" ht="10.5" customHeight="1">
      <c r="A40" s="22"/>
      <c r="B40" s="216"/>
      <c r="C40" s="216"/>
      <c r="D40" s="216"/>
      <c r="E40" s="216"/>
      <c r="F40" s="216"/>
      <c r="G40" s="216"/>
      <c r="H40" s="216"/>
      <c r="I40" s="216"/>
      <c r="J40" s="20"/>
      <c r="K40" s="20"/>
      <c r="L40" s="20"/>
      <c r="M40" s="20"/>
      <c r="N40" s="20"/>
      <c r="O40" s="20"/>
      <c r="P40" s="20"/>
      <c r="Q40" s="20"/>
      <c r="R40" s="20"/>
      <c r="S40" s="20"/>
      <c r="T40" s="20"/>
      <c r="U40" s="20"/>
      <c r="V40" s="20"/>
      <c r="X40" s="22"/>
      <c r="Y40" s="216"/>
      <c r="Z40" s="216"/>
      <c r="AA40" s="216"/>
      <c r="AB40" s="216"/>
      <c r="AC40" s="216"/>
      <c r="AD40" s="216"/>
      <c r="AE40" s="216"/>
      <c r="AF40" s="216"/>
      <c r="AG40" s="20"/>
      <c r="AH40" s="20"/>
      <c r="AI40" s="20"/>
      <c r="AJ40" s="20"/>
      <c r="AK40" s="20"/>
      <c r="AL40" s="20"/>
      <c r="AM40" s="20"/>
      <c r="AN40" s="20"/>
      <c r="AO40" s="20"/>
      <c r="AP40" s="20"/>
      <c r="AQ40" s="20"/>
      <c r="AR40" s="20"/>
      <c r="AS40" s="20"/>
      <c r="AU40" s="22"/>
      <c r="AV40" s="216"/>
      <c r="AW40" s="216"/>
      <c r="AX40" s="216"/>
      <c r="AY40" s="216"/>
      <c r="AZ40" s="216"/>
      <c r="BA40" s="216"/>
      <c r="BB40" s="216"/>
      <c r="BC40" s="216"/>
      <c r="BD40" s="20"/>
      <c r="BE40" s="20"/>
      <c r="BF40" s="20"/>
      <c r="BG40" s="20"/>
      <c r="BH40" s="20"/>
      <c r="BI40" s="20"/>
      <c r="BJ40" s="20"/>
      <c r="BK40" s="20"/>
      <c r="BL40" s="20"/>
      <c r="BM40" s="20"/>
      <c r="BN40" s="20"/>
      <c r="BO40" s="20"/>
      <c r="BP40" s="20"/>
      <c r="BR40" s="22"/>
      <c r="BS40" s="216"/>
      <c r="BT40" s="216"/>
      <c r="BU40" s="216"/>
      <c r="BV40" s="216"/>
      <c r="BW40" s="216"/>
      <c r="BX40" s="216"/>
      <c r="BY40" s="216"/>
      <c r="BZ40" s="216"/>
      <c r="CA40" s="20"/>
      <c r="CB40" s="20"/>
      <c r="CC40" s="20"/>
      <c r="CD40" s="20"/>
      <c r="CE40" s="20"/>
      <c r="CF40" s="20"/>
      <c r="CG40" s="20"/>
      <c r="CH40" s="20"/>
      <c r="CI40" s="20"/>
      <c r="CJ40" s="20"/>
      <c r="CK40" s="20"/>
      <c r="CL40" s="20"/>
      <c r="CM40" s="20"/>
      <c r="CO40" s="22"/>
      <c r="CP40" s="216"/>
      <c r="CQ40" s="216"/>
      <c r="CR40" s="216"/>
      <c r="CS40" s="216"/>
      <c r="CT40" s="216"/>
      <c r="CU40" s="216"/>
      <c r="CV40" s="216"/>
      <c r="CW40" s="216"/>
      <c r="CX40" s="20"/>
      <c r="CY40" s="20"/>
      <c r="CZ40" s="20"/>
      <c r="DA40" s="20"/>
      <c r="DB40" s="20"/>
      <c r="DC40" s="20"/>
      <c r="DD40" s="20"/>
      <c r="DE40" s="20"/>
      <c r="DF40" s="20"/>
      <c r="DG40" s="20"/>
      <c r="DH40" s="20"/>
      <c r="DI40" s="20"/>
      <c r="DJ40" s="20"/>
      <c r="DL40" s="22"/>
      <c r="DM40" s="216"/>
      <c r="DN40" s="20"/>
      <c r="DO40" s="216"/>
      <c r="DP40" s="20"/>
      <c r="DQ40" s="216"/>
      <c r="DR40" s="20"/>
      <c r="DS40" s="216"/>
      <c r="DT40" s="216"/>
      <c r="DU40" s="20"/>
      <c r="DV40" s="20"/>
      <c r="DW40" s="222"/>
      <c r="DX40" s="216"/>
      <c r="DY40" s="216"/>
      <c r="DZ40" s="20"/>
      <c r="EA40" s="20"/>
      <c r="EB40" s="216"/>
      <c r="EC40" s="216"/>
      <c r="ED40" s="20"/>
      <c r="EE40" s="20"/>
      <c r="EF40" s="216"/>
      <c r="EG40" s="20"/>
      <c r="EH40" s="216"/>
      <c r="EI40" s="20"/>
      <c r="EK40" s="22"/>
      <c r="EL40" s="216"/>
      <c r="EM40" s="20"/>
      <c r="EN40" s="216"/>
      <c r="EO40" s="20"/>
      <c r="EP40" s="216"/>
      <c r="EQ40" s="20"/>
      <c r="ER40" s="216"/>
      <c r="ES40" s="20"/>
      <c r="ET40" s="216"/>
      <c r="EU40" s="20"/>
      <c r="EV40" s="216"/>
      <c r="EW40" s="20"/>
    </row>
    <row r="41" spans="1:153" ht="10.5" customHeight="1">
      <c r="A41" s="18"/>
      <c r="B41" s="216"/>
      <c r="C41" s="216"/>
      <c r="D41" s="216"/>
      <c r="E41" s="216"/>
      <c r="F41" s="216"/>
      <c r="G41" s="216"/>
      <c r="H41" s="216"/>
      <c r="I41" s="216"/>
      <c r="J41" s="20"/>
      <c r="K41" s="20"/>
      <c r="L41" s="20"/>
      <c r="M41" s="20"/>
      <c r="N41" s="20"/>
      <c r="O41" s="20"/>
      <c r="P41" s="20"/>
      <c r="Q41" s="20"/>
      <c r="R41" s="20"/>
      <c r="S41" s="20"/>
      <c r="T41" s="20"/>
      <c r="U41" s="20"/>
      <c r="V41" s="20"/>
      <c r="X41" s="18"/>
      <c r="Y41" s="216"/>
      <c r="Z41" s="216"/>
      <c r="AA41" s="216"/>
      <c r="AB41" s="216"/>
      <c r="AC41" s="216"/>
      <c r="AD41" s="216"/>
      <c r="AE41" s="216"/>
      <c r="AF41" s="216"/>
      <c r="AG41" s="20"/>
      <c r="AH41" s="20"/>
      <c r="AI41" s="20"/>
      <c r="AJ41" s="20"/>
      <c r="AK41" s="20"/>
      <c r="AL41" s="20"/>
      <c r="AM41" s="20"/>
      <c r="AN41" s="20"/>
      <c r="AO41" s="20"/>
      <c r="AP41" s="20"/>
      <c r="AQ41" s="20"/>
      <c r="AR41" s="20"/>
      <c r="AS41" s="20"/>
      <c r="AU41" s="18"/>
      <c r="AV41" s="216"/>
      <c r="AW41" s="216"/>
      <c r="AX41" s="216"/>
      <c r="AY41" s="216"/>
      <c r="AZ41" s="216"/>
      <c r="BA41" s="216"/>
      <c r="BB41" s="216"/>
      <c r="BC41" s="216"/>
      <c r="BD41" s="20"/>
      <c r="BE41" s="20"/>
      <c r="BF41" s="20"/>
      <c r="BG41" s="20"/>
      <c r="BH41" s="20"/>
      <c r="BI41" s="20"/>
      <c r="BJ41" s="20"/>
      <c r="BK41" s="20"/>
      <c r="BL41" s="20"/>
      <c r="BM41" s="20"/>
      <c r="BN41" s="20"/>
      <c r="BO41" s="20"/>
      <c r="BP41" s="20"/>
      <c r="BR41" s="18"/>
      <c r="BS41" s="216"/>
      <c r="BT41" s="216"/>
      <c r="BU41" s="216"/>
      <c r="BV41" s="216"/>
      <c r="BW41" s="216"/>
      <c r="BX41" s="216"/>
      <c r="BY41" s="216"/>
      <c r="BZ41" s="216"/>
      <c r="CA41" s="20"/>
      <c r="CB41" s="20"/>
      <c r="CC41" s="20"/>
      <c r="CD41" s="20"/>
      <c r="CE41" s="20"/>
      <c r="CF41" s="20"/>
      <c r="CG41" s="20"/>
      <c r="CH41" s="20"/>
      <c r="CI41" s="20"/>
      <c r="CJ41" s="20"/>
      <c r="CK41" s="20"/>
      <c r="CL41" s="20"/>
      <c r="CM41" s="20"/>
      <c r="CO41" s="18"/>
      <c r="CP41" s="216"/>
      <c r="CQ41" s="216"/>
      <c r="CR41" s="216"/>
      <c r="CS41" s="216"/>
      <c r="CT41" s="216"/>
      <c r="CU41" s="216"/>
      <c r="CV41" s="216"/>
      <c r="CW41" s="216"/>
      <c r="CX41" s="20"/>
      <c r="CY41" s="20"/>
      <c r="CZ41" s="20"/>
      <c r="DA41" s="20"/>
      <c r="DB41" s="20"/>
      <c r="DC41" s="20"/>
      <c r="DD41" s="20"/>
      <c r="DE41" s="20"/>
      <c r="DF41" s="20"/>
      <c r="DG41" s="20"/>
      <c r="DH41" s="20"/>
      <c r="DI41" s="20"/>
      <c r="DJ41" s="20"/>
      <c r="DL41" s="18"/>
      <c r="DM41" s="216"/>
      <c r="DN41" s="20"/>
      <c r="DO41" s="216"/>
      <c r="DP41" s="20"/>
      <c r="DQ41" s="216"/>
      <c r="DR41" s="20"/>
      <c r="DS41" s="216"/>
      <c r="DT41" s="216"/>
      <c r="DU41" s="20"/>
      <c r="DV41" s="20"/>
      <c r="DW41" s="222"/>
      <c r="DX41" s="216"/>
      <c r="DY41" s="216"/>
      <c r="DZ41" s="20"/>
      <c r="EA41" s="20"/>
      <c r="EB41" s="216"/>
      <c r="EC41" s="216"/>
      <c r="ED41" s="20"/>
      <c r="EE41" s="20"/>
      <c r="EF41" s="216"/>
      <c r="EG41" s="20"/>
      <c r="EH41" s="216"/>
      <c r="EI41" s="20"/>
      <c r="EK41" s="18"/>
      <c r="EL41" s="216"/>
      <c r="EM41" s="20"/>
      <c r="EN41" s="216"/>
      <c r="EO41" s="20"/>
      <c r="EP41" s="216"/>
      <c r="EQ41" s="20"/>
      <c r="ER41" s="216"/>
      <c r="ES41" s="20"/>
      <c r="ET41" s="216"/>
      <c r="EU41" s="20"/>
      <c r="EV41" s="216"/>
      <c r="EW41" s="20"/>
    </row>
    <row r="42" spans="1:153" ht="10.5" customHeight="1">
      <c r="A42" s="22" t="s">
        <v>294</v>
      </c>
      <c r="B42" s="216">
        <v>510.46</v>
      </c>
      <c r="C42" s="216">
        <v>15.74</v>
      </c>
      <c r="D42" s="216">
        <v>402.34</v>
      </c>
      <c r="E42" s="216">
        <v>92.38</v>
      </c>
      <c r="F42" s="216">
        <v>2.16</v>
      </c>
      <c r="G42" s="216">
        <v>12.99</v>
      </c>
      <c r="H42" s="216">
        <v>1.67</v>
      </c>
      <c r="I42" s="216">
        <v>2.4500000000000002</v>
      </c>
      <c r="J42" s="20">
        <v>21225</v>
      </c>
      <c r="K42" s="20"/>
      <c r="L42" s="20">
        <v>377921</v>
      </c>
      <c r="M42" s="20">
        <v>9178</v>
      </c>
      <c r="N42" s="20">
        <v>12907</v>
      </c>
      <c r="O42" s="20">
        <v>9820</v>
      </c>
      <c r="P42" s="20">
        <v>29103</v>
      </c>
      <c r="Q42" s="20">
        <v>5493</v>
      </c>
      <c r="R42" s="20">
        <v>5261</v>
      </c>
      <c r="S42" s="20">
        <v>10834</v>
      </c>
      <c r="T42" s="20">
        <v>5949</v>
      </c>
      <c r="U42" s="20">
        <v>3693</v>
      </c>
      <c r="V42" s="20">
        <v>1192</v>
      </c>
      <c r="X42" s="22" t="s">
        <v>294</v>
      </c>
      <c r="Y42" s="216">
        <v>635.66</v>
      </c>
      <c r="Z42" s="216">
        <v>10.9</v>
      </c>
      <c r="AA42" s="216">
        <v>519.4</v>
      </c>
      <c r="AB42" s="216">
        <v>105.36</v>
      </c>
      <c r="AC42" s="216">
        <v>1.98</v>
      </c>
      <c r="AD42" s="216">
        <v>12.92</v>
      </c>
      <c r="AE42" s="216">
        <v>1.7</v>
      </c>
      <c r="AF42" s="216">
        <v>2.2599999999999998</v>
      </c>
      <c r="AG42" s="20">
        <v>13826</v>
      </c>
      <c r="AH42" s="20"/>
      <c r="AI42" s="20">
        <v>320061</v>
      </c>
      <c r="AJ42" s="20">
        <v>8320</v>
      </c>
      <c r="AK42" s="20">
        <v>9294</v>
      </c>
      <c r="AL42" s="20">
        <v>6965</v>
      </c>
      <c r="AM42" s="20">
        <v>24775</v>
      </c>
      <c r="AN42" s="20">
        <v>4897</v>
      </c>
      <c r="AO42" s="20">
        <v>4106</v>
      </c>
      <c r="AP42" s="20">
        <v>8789</v>
      </c>
      <c r="AQ42" s="20">
        <v>3488</v>
      </c>
      <c r="AR42" s="20">
        <v>4322</v>
      </c>
      <c r="AS42" s="20">
        <v>979</v>
      </c>
      <c r="AU42" s="22" t="s">
        <v>294</v>
      </c>
      <c r="AV42" s="216">
        <v>899.76</v>
      </c>
      <c r="AW42" s="216">
        <v>14.65</v>
      </c>
      <c r="AX42" s="216">
        <v>781.06</v>
      </c>
      <c r="AY42" s="216">
        <v>104.05</v>
      </c>
      <c r="AZ42" s="216">
        <v>1.92</v>
      </c>
      <c r="BA42" s="216">
        <v>8.4</v>
      </c>
      <c r="BB42" s="216">
        <v>1.82</v>
      </c>
      <c r="BC42" s="216">
        <v>1.82</v>
      </c>
      <c r="BD42" s="20">
        <v>11768</v>
      </c>
      <c r="BE42" s="20"/>
      <c r="BF42" s="20">
        <v>297082</v>
      </c>
      <c r="BG42" s="20">
        <v>6972</v>
      </c>
      <c r="BH42" s="20">
        <v>7597</v>
      </c>
      <c r="BI42" s="20">
        <v>6117</v>
      </c>
      <c r="BJ42" s="20">
        <v>35360</v>
      </c>
      <c r="BK42" s="20">
        <v>3840</v>
      </c>
      <c r="BL42" s="20">
        <v>4165</v>
      </c>
      <c r="BM42" s="20">
        <v>10589</v>
      </c>
      <c r="BN42" s="20">
        <v>4352</v>
      </c>
      <c r="BO42" s="20">
        <v>5446</v>
      </c>
      <c r="BP42" s="20">
        <v>790</v>
      </c>
      <c r="BR42" s="22" t="s">
        <v>294</v>
      </c>
      <c r="BS42" s="216">
        <v>1449.97</v>
      </c>
      <c r="BT42" s="216">
        <v>45.58</v>
      </c>
      <c r="BU42" s="216">
        <v>1286.1500000000001</v>
      </c>
      <c r="BV42" s="216">
        <v>118.23</v>
      </c>
      <c r="BW42" s="216">
        <v>2.72</v>
      </c>
      <c r="BX42" s="216">
        <v>16.89</v>
      </c>
      <c r="BY42" s="216">
        <v>2.2200000000000002</v>
      </c>
      <c r="BZ42" s="216">
        <v>2.7</v>
      </c>
      <c r="CA42" s="20">
        <v>26480</v>
      </c>
      <c r="CB42" s="20"/>
      <c r="CC42" s="20">
        <v>456779</v>
      </c>
      <c r="CD42" s="20">
        <v>12233</v>
      </c>
      <c r="CE42" s="20">
        <v>15572</v>
      </c>
      <c r="CF42" s="20">
        <v>9747</v>
      </c>
      <c r="CG42" s="20">
        <v>27037</v>
      </c>
      <c r="CH42" s="20">
        <v>5520</v>
      </c>
      <c r="CI42" s="20">
        <v>5777</v>
      </c>
      <c r="CJ42" s="20">
        <v>38395</v>
      </c>
      <c r="CK42" s="20">
        <v>20820</v>
      </c>
      <c r="CL42" s="20">
        <v>15734</v>
      </c>
      <c r="CM42" s="20">
        <v>1841</v>
      </c>
      <c r="CO42" s="22" t="s">
        <v>294</v>
      </c>
      <c r="CP42" s="216">
        <v>1248.3699999999999</v>
      </c>
      <c r="CQ42" s="216">
        <v>35.950000000000003</v>
      </c>
      <c r="CR42" s="216">
        <v>1032.68</v>
      </c>
      <c r="CS42" s="216">
        <v>179.74</v>
      </c>
      <c r="CT42" s="216">
        <v>2.39</v>
      </c>
      <c r="CU42" s="216">
        <v>18.18</v>
      </c>
      <c r="CV42" s="216">
        <v>1.84</v>
      </c>
      <c r="CW42" s="216">
        <v>2.42</v>
      </c>
      <c r="CX42" s="20">
        <v>43143</v>
      </c>
      <c r="CY42" s="20"/>
      <c r="CZ42" s="20">
        <v>1116678</v>
      </c>
      <c r="DA42" s="20">
        <v>11111</v>
      </c>
      <c r="DB42" s="20">
        <v>12477</v>
      </c>
      <c r="DC42" s="20">
        <v>18051</v>
      </c>
      <c r="DD42" s="20">
        <v>61417</v>
      </c>
      <c r="DE42" s="20">
        <v>6053</v>
      </c>
      <c r="DF42" s="20">
        <v>5160</v>
      </c>
      <c r="DG42" s="20">
        <v>53858</v>
      </c>
      <c r="DH42" s="20">
        <v>40142</v>
      </c>
      <c r="DI42" s="20">
        <v>11474</v>
      </c>
      <c r="DJ42" s="20">
        <v>2243</v>
      </c>
      <c r="DL42" s="22" t="s">
        <v>294</v>
      </c>
      <c r="DM42" s="216">
        <v>206.21</v>
      </c>
      <c r="DN42" s="20">
        <v>8088</v>
      </c>
      <c r="DO42" s="216">
        <v>0.69</v>
      </c>
      <c r="DP42" s="20">
        <v>78444</v>
      </c>
      <c r="DQ42" s="216">
        <v>0.32</v>
      </c>
      <c r="DR42" s="20">
        <v>55053</v>
      </c>
      <c r="DS42" s="216">
        <v>17.04</v>
      </c>
      <c r="DT42" s="216">
        <v>32.6</v>
      </c>
      <c r="DU42" s="20">
        <v>274679</v>
      </c>
      <c r="DV42" s="20">
        <v>4681</v>
      </c>
      <c r="DW42" s="222"/>
      <c r="DX42" s="216">
        <v>6.22</v>
      </c>
      <c r="DY42" s="216">
        <v>33.56</v>
      </c>
      <c r="DZ42" s="20">
        <v>310245</v>
      </c>
      <c r="EA42" s="20">
        <v>1928</v>
      </c>
      <c r="EB42" s="216">
        <v>10.83</v>
      </c>
      <c r="EC42" s="216">
        <v>32.06</v>
      </c>
      <c r="ED42" s="20">
        <v>254260</v>
      </c>
      <c r="EE42" s="20">
        <v>2753</v>
      </c>
      <c r="EF42" s="216">
        <v>280.08999999999997</v>
      </c>
      <c r="EG42" s="20">
        <v>5847</v>
      </c>
      <c r="EH42" s="216">
        <v>490.02</v>
      </c>
      <c r="EI42" s="20">
        <v>4514</v>
      </c>
      <c r="EK42" s="22" t="s">
        <v>294</v>
      </c>
      <c r="EL42" s="216">
        <v>1.1399999999999999</v>
      </c>
      <c r="EM42" s="20">
        <v>82616</v>
      </c>
      <c r="EN42" s="216">
        <v>0.23</v>
      </c>
      <c r="EO42" s="20">
        <v>32733</v>
      </c>
      <c r="EP42" s="216">
        <v>689.86</v>
      </c>
      <c r="EQ42" s="20">
        <v>10821</v>
      </c>
      <c r="ER42" s="216">
        <v>581.70000000000005</v>
      </c>
      <c r="ES42" s="20">
        <v>11649</v>
      </c>
      <c r="ET42" s="216">
        <v>0.2</v>
      </c>
      <c r="EU42" s="20">
        <v>91537</v>
      </c>
      <c r="EV42" s="216">
        <v>1.42</v>
      </c>
      <c r="EW42" s="20">
        <v>75813</v>
      </c>
    </row>
    <row r="43" spans="1:153" ht="10.5" customHeight="1">
      <c r="A43" s="22" t="s">
        <v>295</v>
      </c>
      <c r="B43" s="216">
        <v>486.09</v>
      </c>
      <c r="C43" s="216">
        <v>14.15</v>
      </c>
      <c r="D43" s="216">
        <v>379.37</v>
      </c>
      <c r="E43" s="216">
        <v>92.57</v>
      </c>
      <c r="F43" s="216">
        <v>2.11</v>
      </c>
      <c r="G43" s="216">
        <v>14.02</v>
      </c>
      <c r="H43" s="216">
        <v>1.61</v>
      </c>
      <c r="I43" s="216">
        <v>2.34</v>
      </c>
      <c r="J43" s="20">
        <v>20935</v>
      </c>
      <c r="K43" s="20"/>
      <c r="L43" s="20">
        <v>398628</v>
      </c>
      <c r="M43" s="20">
        <v>8760</v>
      </c>
      <c r="N43" s="20">
        <v>13101</v>
      </c>
      <c r="O43" s="20">
        <v>9923</v>
      </c>
      <c r="P43" s="20">
        <v>28436</v>
      </c>
      <c r="Q43" s="20">
        <v>5440</v>
      </c>
      <c r="R43" s="20">
        <v>5607</v>
      </c>
      <c r="S43" s="20">
        <v>10176</v>
      </c>
      <c r="T43" s="20">
        <v>5640</v>
      </c>
      <c r="U43" s="20">
        <v>3323</v>
      </c>
      <c r="V43" s="20">
        <v>1213</v>
      </c>
      <c r="X43" s="22" t="s">
        <v>295</v>
      </c>
      <c r="Y43" s="216">
        <v>602.49</v>
      </c>
      <c r="Z43" s="216">
        <v>10.89</v>
      </c>
      <c r="AA43" s="216">
        <v>491.3</v>
      </c>
      <c r="AB43" s="216">
        <v>100.3</v>
      </c>
      <c r="AC43" s="216">
        <v>1.9</v>
      </c>
      <c r="AD43" s="216">
        <v>12.81</v>
      </c>
      <c r="AE43" s="216">
        <v>1.62</v>
      </c>
      <c r="AF43" s="216">
        <v>2.1</v>
      </c>
      <c r="AG43" s="20">
        <v>13980</v>
      </c>
      <c r="AH43" s="20"/>
      <c r="AI43" s="20">
        <v>336111</v>
      </c>
      <c r="AJ43" s="20">
        <v>7927</v>
      </c>
      <c r="AK43" s="20">
        <v>8643</v>
      </c>
      <c r="AL43" s="20">
        <v>7353</v>
      </c>
      <c r="AM43" s="20">
        <v>26240</v>
      </c>
      <c r="AN43" s="20">
        <v>4897</v>
      </c>
      <c r="AO43" s="20">
        <v>4117</v>
      </c>
      <c r="AP43" s="20">
        <v>8423</v>
      </c>
      <c r="AQ43" s="20">
        <v>3661</v>
      </c>
      <c r="AR43" s="20">
        <v>3895</v>
      </c>
      <c r="AS43" s="20">
        <v>867</v>
      </c>
      <c r="AU43" s="22" t="s">
        <v>295</v>
      </c>
      <c r="AV43" s="216">
        <v>934.56</v>
      </c>
      <c r="AW43" s="216">
        <v>18.03</v>
      </c>
      <c r="AX43" s="216">
        <v>815.96</v>
      </c>
      <c r="AY43" s="216">
        <v>100.57</v>
      </c>
      <c r="AZ43" s="216">
        <v>1.86</v>
      </c>
      <c r="BA43" s="216">
        <v>8.3000000000000007</v>
      </c>
      <c r="BB43" s="216">
        <v>1.74</v>
      </c>
      <c r="BC43" s="216">
        <v>1.74</v>
      </c>
      <c r="BD43" s="20">
        <v>12088</v>
      </c>
      <c r="BE43" s="20"/>
      <c r="BF43" s="20">
        <v>276194</v>
      </c>
      <c r="BG43" s="20">
        <v>6898</v>
      </c>
      <c r="BH43" s="20">
        <v>6859</v>
      </c>
      <c r="BI43" s="20">
        <v>6485</v>
      </c>
      <c r="BJ43" s="20">
        <v>33279</v>
      </c>
      <c r="BK43" s="20">
        <v>3972</v>
      </c>
      <c r="BL43" s="20">
        <v>3935</v>
      </c>
      <c r="BM43" s="20">
        <v>11297</v>
      </c>
      <c r="BN43" s="20">
        <v>4978</v>
      </c>
      <c r="BO43" s="20">
        <v>5629</v>
      </c>
      <c r="BP43" s="20">
        <v>690</v>
      </c>
      <c r="BR43" s="22" t="s">
        <v>295</v>
      </c>
      <c r="BS43" s="216">
        <v>1391.35</v>
      </c>
      <c r="BT43" s="216">
        <v>48.44</v>
      </c>
      <c r="BU43" s="216">
        <v>1230.0999999999999</v>
      </c>
      <c r="BV43" s="216">
        <v>112.8</v>
      </c>
      <c r="BW43" s="216">
        <v>2.5299999999999998</v>
      </c>
      <c r="BX43" s="216">
        <v>14.83</v>
      </c>
      <c r="BY43" s="216">
        <v>2.06</v>
      </c>
      <c r="BZ43" s="216">
        <v>2.34</v>
      </c>
      <c r="CA43" s="20">
        <v>25258</v>
      </c>
      <c r="CB43" s="20"/>
      <c r="CC43" s="20">
        <v>398907</v>
      </c>
      <c r="CD43" s="20">
        <v>11553</v>
      </c>
      <c r="CE43" s="20">
        <v>14250</v>
      </c>
      <c r="CF43" s="20">
        <v>10000</v>
      </c>
      <c r="CG43" s="20">
        <v>26901</v>
      </c>
      <c r="CH43" s="20">
        <v>5614</v>
      </c>
      <c r="CI43" s="20">
        <v>6081</v>
      </c>
      <c r="CJ43" s="20">
        <v>35143</v>
      </c>
      <c r="CK43" s="20">
        <v>19324</v>
      </c>
      <c r="CL43" s="20">
        <v>14211</v>
      </c>
      <c r="CM43" s="20">
        <v>1607</v>
      </c>
      <c r="CO43" s="22" t="s">
        <v>295</v>
      </c>
      <c r="CP43" s="216">
        <v>1270.3599999999999</v>
      </c>
      <c r="CQ43" s="216">
        <v>52.12</v>
      </c>
      <c r="CR43" s="216">
        <v>1035.83</v>
      </c>
      <c r="CS43" s="216">
        <v>182.41</v>
      </c>
      <c r="CT43" s="216">
        <v>2.19</v>
      </c>
      <c r="CU43" s="216">
        <v>15</v>
      </c>
      <c r="CV43" s="216">
        <v>1.59</v>
      </c>
      <c r="CW43" s="216">
        <v>1.96</v>
      </c>
      <c r="CX43" s="20">
        <v>31262</v>
      </c>
      <c r="CY43" s="20"/>
      <c r="CZ43" s="20">
        <v>533757</v>
      </c>
      <c r="DA43" s="20">
        <v>9800</v>
      </c>
      <c r="DB43" s="20">
        <v>9567</v>
      </c>
      <c r="DC43" s="20">
        <v>14260</v>
      </c>
      <c r="DD43" s="20">
        <v>35584</v>
      </c>
      <c r="DE43" s="20">
        <v>6171</v>
      </c>
      <c r="DF43" s="20">
        <v>4870</v>
      </c>
      <c r="DG43" s="20">
        <v>39714</v>
      </c>
      <c r="DH43" s="20">
        <v>27818</v>
      </c>
      <c r="DI43" s="20">
        <v>10151</v>
      </c>
      <c r="DJ43" s="20">
        <v>1745</v>
      </c>
      <c r="DL43" s="22" t="s">
        <v>295</v>
      </c>
      <c r="DM43" s="216">
        <v>191.24</v>
      </c>
      <c r="DN43" s="20">
        <v>7858</v>
      </c>
      <c r="DO43" s="216">
        <v>1.1000000000000001</v>
      </c>
      <c r="DP43" s="20">
        <v>129870</v>
      </c>
      <c r="DQ43" s="216">
        <v>0.38</v>
      </c>
      <c r="DR43" s="20">
        <v>105974</v>
      </c>
      <c r="DS43" s="216">
        <v>16.07</v>
      </c>
      <c r="DT43" s="216">
        <v>33.26</v>
      </c>
      <c r="DU43" s="20">
        <v>292946</v>
      </c>
      <c r="DV43" s="20">
        <v>4707</v>
      </c>
      <c r="DW43" s="222"/>
      <c r="DX43" s="216">
        <v>6.32</v>
      </c>
      <c r="DY43" s="216">
        <v>34.19</v>
      </c>
      <c r="DZ43" s="20">
        <v>342277</v>
      </c>
      <c r="EA43" s="20">
        <v>2163</v>
      </c>
      <c r="EB43" s="216">
        <v>9.75</v>
      </c>
      <c r="EC43" s="216">
        <v>32.659999999999997</v>
      </c>
      <c r="ED43" s="20">
        <v>260969</v>
      </c>
      <c r="EE43" s="20">
        <v>2544</v>
      </c>
      <c r="EF43" s="216">
        <v>268.05</v>
      </c>
      <c r="EG43" s="20">
        <v>5528</v>
      </c>
      <c r="EH43" s="216">
        <v>529.62</v>
      </c>
      <c r="EI43" s="20">
        <v>4210</v>
      </c>
      <c r="EK43" s="22" t="s">
        <v>295</v>
      </c>
      <c r="EL43" s="216">
        <v>1.22</v>
      </c>
      <c r="EM43" s="20">
        <v>78634</v>
      </c>
      <c r="EN43" s="216">
        <v>0.23</v>
      </c>
      <c r="EO43" s="20">
        <v>56388</v>
      </c>
      <c r="EP43" s="216">
        <v>652.94000000000005</v>
      </c>
      <c r="EQ43" s="20">
        <v>10414</v>
      </c>
      <c r="ER43" s="216">
        <v>563.52</v>
      </c>
      <c r="ES43" s="20">
        <v>8254</v>
      </c>
      <c r="ET43" s="216">
        <v>0.28999999999999998</v>
      </c>
      <c r="EU43" s="20">
        <v>77171</v>
      </c>
      <c r="EV43" s="216">
        <v>1.75</v>
      </c>
      <c r="EW43" s="20">
        <v>93116</v>
      </c>
    </row>
    <row r="44" spans="1:153" ht="10.5" customHeight="1">
      <c r="A44" s="22" t="s">
        <v>296</v>
      </c>
      <c r="B44" s="216">
        <v>530.94000000000005</v>
      </c>
      <c r="C44" s="216">
        <v>14.27</v>
      </c>
      <c r="D44" s="216">
        <v>419.46</v>
      </c>
      <c r="E44" s="216">
        <v>97.21</v>
      </c>
      <c r="F44" s="216">
        <v>2.08</v>
      </c>
      <c r="G44" s="216">
        <v>13.22</v>
      </c>
      <c r="H44" s="216">
        <v>1.63</v>
      </c>
      <c r="I44" s="216">
        <v>2.37</v>
      </c>
      <c r="J44" s="20">
        <v>19428</v>
      </c>
      <c r="K44" s="20"/>
      <c r="L44" s="20">
        <v>368273</v>
      </c>
      <c r="M44" s="20">
        <v>9024</v>
      </c>
      <c r="N44" s="20">
        <v>13119</v>
      </c>
      <c r="O44" s="20">
        <v>9351</v>
      </c>
      <c r="P44" s="20">
        <v>27857</v>
      </c>
      <c r="Q44" s="20">
        <v>5535</v>
      </c>
      <c r="R44" s="20">
        <v>5530</v>
      </c>
      <c r="S44" s="20">
        <v>10315</v>
      </c>
      <c r="T44" s="20">
        <v>5255</v>
      </c>
      <c r="U44" s="20">
        <v>3785</v>
      </c>
      <c r="V44" s="20">
        <v>1275</v>
      </c>
      <c r="X44" s="22" t="s">
        <v>296</v>
      </c>
      <c r="Y44" s="216">
        <v>651.21</v>
      </c>
      <c r="Z44" s="216">
        <v>10.78</v>
      </c>
      <c r="AA44" s="216">
        <v>533.41</v>
      </c>
      <c r="AB44" s="216">
        <v>107.03</v>
      </c>
      <c r="AC44" s="216">
        <v>1.92</v>
      </c>
      <c r="AD44" s="216">
        <v>12.38</v>
      </c>
      <c r="AE44" s="216">
        <v>1.66</v>
      </c>
      <c r="AF44" s="216">
        <v>2.17</v>
      </c>
      <c r="AG44" s="20">
        <v>13252</v>
      </c>
      <c r="AH44" s="20"/>
      <c r="AI44" s="20">
        <v>311824</v>
      </c>
      <c r="AJ44" s="20">
        <v>8059</v>
      </c>
      <c r="AK44" s="20">
        <v>9071</v>
      </c>
      <c r="AL44" s="20">
        <v>6901</v>
      </c>
      <c r="AM44" s="20">
        <v>25178</v>
      </c>
      <c r="AN44" s="20">
        <v>4858</v>
      </c>
      <c r="AO44" s="20">
        <v>4179</v>
      </c>
      <c r="AP44" s="20">
        <v>8630</v>
      </c>
      <c r="AQ44" s="20">
        <v>3360</v>
      </c>
      <c r="AR44" s="20">
        <v>4299</v>
      </c>
      <c r="AS44" s="20">
        <v>971</v>
      </c>
      <c r="AU44" s="22" t="s">
        <v>296</v>
      </c>
      <c r="AV44" s="216">
        <v>1030.0999999999999</v>
      </c>
      <c r="AW44" s="216">
        <v>21.37</v>
      </c>
      <c r="AX44" s="216">
        <v>900.52</v>
      </c>
      <c r="AY44" s="216">
        <v>108.21</v>
      </c>
      <c r="AZ44" s="216">
        <v>1.94</v>
      </c>
      <c r="BA44" s="216">
        <v>6.78</v>
      </c>
      <c r="BB44" s="216">
        <v>1.85</v>
      </c>
      <c r="BC44" s="216">
        <v>1.72</v>
      </c>
      <c r="BD44" s="20">
        <v>12272</v>
      </c>
      <c r="BE44" s="20"/>
      <c r="BF44" s="20">
        <v>247499</v>
      </c>
      <c r="BG44" s="20">
        <v>7367</v>
      </c>
      <c r="BH44" s="20">
        <v>6642</v>
      </c>
      <c r="BI44" s="20">
        <v>6334</v>
      </c>
      <c r="BJ44" s="20">
        <v>36507</v>
      </c>
      <c r="BK44" s="20">
        <v>3986</v>
      </c>
      <c r="BL44" s="20">
        <v>3853</v>
      </c>
      <c r="BM44" s="20">
        <v>12641</v>
      </c>
      <c r="BN44" s="20">
        <v>5288</v>
      </c>
      <c r="BO44" s="20">
        <v>6634</v>
      </c>
      <c r="BP44" s="20">
        <v>719</v>
      </c>
      <c r="BR44" s="22" t="s">
        <v>296</v>
      </c>
      <c r="BS44" s="216">
        <v>1444.13</v>
      </c>
      <c r="BT44" s="216">
        <v>51.46</v>
      </c>
      <c r="BU44" s="216">
        <v>1273.8800000000001</v>
      </c>
      <c r="BV44" s="216">
        <v>118.79</v>
      </c>
      <c r="BW44" s="216">
        <v>2.7</v>
      </c>
      <c r="BX44" s="216">
        <v>17.34</v>
      </c>
      <c r="BY44" s="216">
        <v>2.13</v>
      </c>
      <c r="BZ44" s="216">
        <v>2.5499999999999998</v>
      </c>
      <c r="CA44" s="20">
        <v>27964</v>
      </c>
      <c r="CB44" s="20"/>
      <c r="CC44" s="20">
        <v>449304</v>
      </c>
      <c r="CD44" s="20">
        <v>12152</v>
      </c>
      <c r="CE44" s="20">
        <v>14994</v>
      </c>
      <c r="CF44" s="20">
        <v>10351</v>
      </c>
      <c r="CG44" s="20">
        <v>25918</v>
      </c>
      <c r="CH44" s="20">
        <v>5719</v>
      </c>
      <c r="CI44" s="20">
        <v>5889</v>
      </c>
      <c r="CJ44" s="20">
        <v>40384</v>
      </c>
      <c r="CK44" s="20">
        <v>23122</v>
      </c>
      <c r="CL44" s="20">
        <v>15481</v>
      </c>
      <c r="CM44" s="20">
        <v>1781</v>
      </c>
      <c r="CO44" s="22" t="s">
        <v>296</v>
      </c>
      <c r="CP44" s="216">
        <v>1261.44</v>
      </c>
      <c r="CQ44" s="216">
        <v>42.48</v>
      </c>
      <c r="CR44" s="216">
        <v>1045.75</v>
      </c>
      <c r="CS44" s="216">
        <v>173.2</v>
      </c>
      <c r="CT44" s="216">
        <v>2.4500000000000002</v>
      </c>
      <c r="CU44" s="216">
        <v>17.690000000000001</v>
      </c>
      <c r="CV44" s="216">
        <v>1.89</v>
      </c>
      <c r="CW44" s="216">
        <v>2.06</v>
      </c>
      <c r="CX44" s="20">
        <v>37246</v>
      </c>
      <c r="CY44" s="20"/>
      <c r="CZ44" s="20">
        <v>806832</v>
      </c>
      <c r="DA44" s="20">
        <v>10447</v>
      </c>
      <c r="DB44" s="20">
        <v>10285</v>
      </c>
      <c r="DC44" s="20">
        <v>15214</v>
      </c>
      <c r="DD44" s="20">
        <v>45604</v>
      </c>
      <c r="DE44" s="20">
        <v>5516</v>
      </c>
      <c r="DF44" s="20">
        <v>5001</v>
      </c>
      <c r="DG44" s="20">
        <v>46983</v>
      </c>
      <c r="DH44" s="20">
        <v>34277</v>
      </c>
      <c r="DI44" s="20">
        <v>10925</v>
      </c>
      <c r="DJ44" s="20">
        <v>1781</v>
      </c>
      <c r="DL44" s="22" t="s">
        <v>296</v>
      </c>
      <c r="DM44" s="216">
        <v>215.08</v>
      </c>
      <c r="DN44" s="20">
        <v>8316</v>
      </c>
      <c r="DO44" s="216">
        <v>0.99</v>
      </c>
      <c r="DP44" s="20">
        <v>103357</v>
      </c>
      <c r="DQ44" s="216">
        <v>0.26</v>
      </c>
      <c r="DR44" s="20">
        <v>85763</v>
      </c>
      <c r="DS44" s="216">
        <v>16.55</v>
      </c>
      <c r="DT44" s="216">
        <v>31.83</v>
      </c>
      <c r="DU44" s="20">
        <v>275981</v>
      </c>
      <c r="DV44" s="20">
        <v>4568</v>
      </c>
      <c r="DW44" s="222"/>
      <c r="DX44" s="216">
        <v>6.49</v>
      </c>
      <c r="DY44" s="216">
        <v>30.01</v>
      </c>
      <c r="DZ44" s="20">
        <v>308794</v>
      </c>
      <c r="EA44" s="20">
        <v>2005</v>
      </c>
      <c r="EB44" s="216">
        <v>10.06</v>
      </c>
      <c r="EC44" s="216">
        <v>33</v>
      </c>
      <c r="ED44" s="20">
        <v>254793</v>
      </c>
      <c r="EE44" s="20">
        <v>2563</v>
      </c>
      <c r="EF44" s="216">
        <v>292.48</v>
      </c>
      <c r="EG44" s="20">
        <v>5961</v>
      </c>
      <c r="EH44" s="216">
        <v>580.59</v>
      </c>
      <c r="EI44" s="20">
        <v>4465</v>
      </c>
      <c r="EK44" s="22" t="s">
        <v>296</v>
      </c>
      <c r="EL44" s="216">
        <v>1.43</v>
      </c>
      <c r="EM44" s="20">
        <v>81596</v>
      </c>
      <c r="EN44" s="216">
        <v>0.14000000000000001</v>
      </c>
      <c r="EO44" s="20">
        <v>59793</v>
      </c>
      <c r="EP44" s="216">
        <v>676.07</v>
      </c>
      <c r="EQ44" s="20">
        <v>11101</v>
      </c>
      <c r="ER44" s="216">
        <v>594.77</v>
      </c>
      <c r="ES44" s="20">
        <v>10921</v>
      </c>
      <c r="ET44" s="216">
        <v>0.26</v>
      </c>
      <c r="EU44" s="20">
        <v>111814</v>
      </c>
      <c r="EV44" s="216">
        <v>1.7</v>
      </c>
      <c r="EW44" s="20">
        <v>90867</v>
      </c>
    </row>
    <row r="45" spans="1:153" ht="10.5" customHeight="1">
      <c r="A45" s="18"/>
      <c r="B45" s="216"/>
      <c r="C45" s="216"/>
      <c r="D45" s="216"/>
      <c r="E45" s="216"/>
      <c r="F45" s="216"/>
      <c r="G45" s="216"/>
      <c r="H45" s="216"/>
      <c r="I45" s="216"/>
      <c r="J45" s="20"/>
      <c r="K45" s="20"/>
      <c r="L45" s="20"/>
      <c r="M45" s="20"/>
      <c r="N45" s="20"/>
      <c r="O45" s="20"/>
      <c r="P45" s="20"/>
      <c r="Q45" s="20"/>
      <c r="R45" s="20"/>
      <c r="S45" s="20"/>
      <c r="T45" s="20"/>
      <c r="U45" s="20"/>
      <c r="V45" s="20"/>
      <c r="X45" s="18"/>
      <c r="Y45" s="216"/>
      <c r="Z45" s="216"/>
      <c r="AA45" s="216"/>
      <c r="AB45" s="216"/>
      <c r="AC45" s="216"/>
      <c r="AD45" s="216"/>
      <c r="AE45" s="216"/>
      <c r="AF45" s="216"/>
      <c r="AG45" s="20"/>
      <c r="AH45" s="20"/>
      <c r="AI45" s="20"/>
      <c r="AJ45" s="20"/>
      <c r="AK45" s="20"/>
      <c r="AL45" s="20"/>
      <c r="AM45" s="20"/>
      <c r="AN45" s="20"/>
      <c r="AO45" s="20"/>
      <c r="AP45" s="20"/>
      <c r="AQ45" s="20"/>
      <c r="AR45" s="20"/>
      <c r="AS45" s="20"/>
      <c r="AU45" s="18"/>
      <c r="AV45" s="216"/>
      <c r="AW45" s="216"/>
      <c r="AX45" s="216"/>
      <c r="AY45" s="216"/>
      <c r="AZ45" s="216"/>
      <c r="BA45" s="216"/>
      <c r="BB45" s="216"/>
      <c r="BC45" s="216"/>
      <c r="BD45" s="20"/>
      <c r="BE45" s="20"/>
      <c r="BF45" s="20"/>
      <c r="BG45" s="20"/>
      <c r="BH45" s="20"/>
      <c r="BI45" s="20"/>
      <c r="BJ45" s="20"/>
      <c r="BK45" s="20"/>
      <c r="BL45" s="20"/>
      <c r="BM45" s="20"/>
      <c r="BN45" s="20"/>
      <c r="BO45" s="20"/>
      <c r="BP45" s="20"/>
      <c r="BR45" s="18"/>
      <c r="BS45" s="216"/>
      <c r="BT45" s="216"/>
      <c r="BU45" s="216"/>
      <c r="BV45" s="216"/>
      <c r="BW45" s="216"/>
      <c r="BX45" s="216"/>
      <c r="BY45" s="216"/>
      <c r="BZ45" s="216"/>
      <c r="CA45" s="20"/>
      <c r="CB45" s="20"/>
      <c r="CC45" s="20"/>
      <c r="CD45" s="20"/>
      <c r="CE45" s="20"/>
      <c r="CF45" s="20"/>
      <c r="CG45" s="20"/>
      <c r="CH45" s="20"/>
      <c r="CI45" s="20"/>
      <c r="CJ45" s="20"/>
      <c r="CK45" s="20"/>
      <c r="CL45" s="20"/>
      <c r="CM45" s="20"/>
      <c r="CO45" s="18"/>
      <c r="CP45" s="216"/>
      <c r="CQ45" s="216"/>
      <c r="CR45" s="216"/>
      <c r="CS45" s="216"/>
      <c r="CT45" s="216"/>
      <c r="CU45" s="216"/>
      <c r="CV45" s="216"/>
      <c r="CW45" s="216"/>
      <c r="CX45" s="20"/>
      <c r="CY45" s="20"/>
      <c r="CZ45" s="20"/>
      <c r="DA45" s="20"/>
      <c r="DB45" s="20"/>
      <c r="DC45" s="20"/>
      <c r="DD45" s="20"/>
      <c r="DE45" s="20"/>
      <c r="DF45" s="20"/>
      <c r="DG45" s="20"/>
      <c r="DH45" s="20"/>
      <c r="DI45" s="20"/>
      <c r="DJ45" s="20"/>
      <c r="DL45" s="18"/>
      <c r="DM45" s="216"/>
      <c r="DN45" s="20"/>
      <c r="DO45" s="216"/>
      <c r="DP45" s="20"/>
      <c r="DQ45" s="216"/>
      <c r="DR45" s="20"/>
      <c r="DS45" s="216"/>
      <c r="DT45" s="216"/>
      <c r="DU45" s="20"/>
      <c r="DV45" s="20"/>
      <c r="DW45" s="222"/>
      <c r="DX45" s="216"/>
      <c r="DY45" s="216"/>
      <c r="DZ45" s="20"/>
      <c r="EA45" s="20"/>
      <c r="EB45" s="216"/>
      <c r="EC45" s="216"/>
      <c r="ED45" s="20"/>
      <c r="EE45" s="20"/>
      <c r="EF45" s="216"/>
      <c r="EG45" s="20"/>
      <c r="EH45" s="216"/>
      <c r="EI45" s="20"/>
      <c r="EK45" s="18"/>
      <c r="EL45" s="216"/>
      <c r="EM45" s="20"/>
      <c r="EN45" s="216"/>
      <c r="EO45" s="20"/>
      <c r="EP45" s="216"/>
      <c r="EQ45" s="20"/>
      <c r="ER45" s="216"/>
      <c r="ES45" s="20"/>
      <c r="ET45" s="216"/>
      <c r="EU45" s="20"/>
      <c r="EV45" s="216"/>
      <c r="EW45" s="20"/>
    </row>
    <row r="46" spans="1:153" ht="10.5" customHeight="1">
      <c r="A46" s="22" t="s">
        <v>387</v>
      </c>
      <c r="B46" s="216">
        <v>531.96</v>
      </c>
      <c r="C46" s="216">
        <v>14.02</v>
      </c>
      <c r="D46" s="216">
        <v>423.84</v>
      </c>
      <c r="E46" s="216">
        <v>94.11</v>
      </c>
      <c r="F46" s="216">
        <v>2.04</v>
      </c>
      <c r="G46" s="216">
        <v>13.22</v>
      </c>
      <c r="H46" s="216">
        <v>1.59</v>
      </c>
      <c r="I46" s="216">
        <v>2.36</v>
      </c>
      <c r="J46" s="20">
        <v>19326</v>
      </c>
      <c r="K46" s="20"/>
      <c r="L46" s="20">
        <v>386931</v>
      </c>
      <c r="M46" s="20">
        <v>8692</v>
      </c>
      <c r="N46" s="20">
        <v>12468</v>
      </c>
      <c r="O46" s="20">
        <v>9495</v>
      </c>
      <c r="P46" s="20">
        <v>29276</v>
      </c>
      <c r="Q46" s="20">
        <v>5456</v>
      </c>
      <c r="R46" s="20">
        <v>5279</v>
      </c>
      <c r="S46" s="20">
        <v>10281</v>
      </c>
      <c r="T46" s="20">
        <v>5423</v>
      </c>
      <c r="U46" s="20">
        <v>3684</v>
      </c>
      <c r="V46" s="20">
        <v>1173</v>
      </c>
      <c r="X46" s="22" t="s">
        <v>387</v>
      </c>
      <c r="Y46" s="216">
        <v>647.05999999999995</v>
      </c>
      <c r="Z46" s="216">
        <v>9.5399999999999991</v>
      </c>
      <c r="AA46" s="216">
        <v>534.99</v>
      </c>
      <c r="AB46" s="216">
        <v>102.53</v>
      </c>
      <c r="AC46" s="216">
        <v>1.83</v>
      </c>
      <c r="AD46" s="216">
        <v>13.08</v>
      </c>
      <c r="AE46" s="216">
        <v>1.57</v>
      </c>
      <c r="AF46" s="216">
        <v>2.1</v>
      </c>
      <c r="AG46" s="20">
        <v>12492</v>
      </c>
      <c r="AH46" s="20"/>
      <c r="AI46" s="20">
        <v>314444</v>
      </c>
      <c r="AJ46" s="20">
        <v>7886</v>
      </c>
      <c r="AK46" s="20">
        <v>8430</v>
      </c>
      <c r="AL46" s="20">
        <v>6837</v>
      </c>
      <c r="AM46" s="20">
        <v>24047</v>
      </c>
      <c r="AN46" s="20">
        <v>5012</v>
      </c>
      <c r="AO46" s="20">
        <v>4007</v>
      </c>
      <c r="AP46" s="20">
        <v>8083</v>
      </c>
      <c r="AQ46" s="20">
        <v>3000</v>
      </c>
      <c r="AR46" s="20">
        <v>4219</v>
      </c>
      <c r="AS46" s="20">
        <v>864</v>
      </c>
      <c r="AU46" s="22" t="s">
        <v>387</v>
      </c>
      <c r="AV46" s="216">
        <v>946.95</v>
      </c>
      <c r="AW46" s="216">
        <v>15.56</v>
      </c>
      <c r="AX46" s="216">
        <v>829.38</v>
      </c>
      <c r="AY46" s="216">
        <v>102.01</v>
      </c>
      <c r="AZ46" s="216">
        <v>1.78</v>
      </c>
      <c r="BA46" s="216">
        <v>7.62</v>
      </c>
      <c r="BB46" s="216">
        <v>1.68</v>
      </c>
      <c r="BC46" s="216">
        <v>1.76</v>
      </c>
      <c r="BD46" s="20">
        <v>11612</v>
      </c>
      <c r="BE46" s="20"/>
      <c r="BF46" s="20">
        <v>272950</v>
      </c>
      <c r="BG46" s="20">
        <v>7260</v>
      </c>
      <c r="BH46" s="20">
        <v>7122</v>
      </c>
      <c r="BI46" s="20">
        <v>6509</v>
      </c>
      <c r="BJ46" s="20">
        <v>35818</v>
      </c>
      <c r="BK46" s="20">
        <v>4328</v>
      </c>
      <c r="BL46" s="20">
        <v>4048</v>
      </c>
      <c r="BM46" s="20">
        <v>10996</v>
      </c>
      <c r="BN46" s="20">
        <v>4248</v>
      </c>
      <c r="BO46" s="20">
        <v>6022</v>
      </c>
      <c r="BP46" s="20">
        <v>727</v>
      </c>
      <c r="BR46" s="22" t="s">
        <v>387</v>
      </c>
      <c r="BS46" s="216">
        <v>1362.8</v>
      </c>
      <c r="BT46" s="216">
        <v>42.79</v>
      </c>
      <c r="BU46" s="216">
        <v>1211.46</v>
      </c>
      <c r="BV46" s="216">
        <v>108.56</v>
      </c>
      <c r="BW46" s="216">
        <v>2.5</v>
      </c>
      <c r="BX46" s="216">
        <v>16.87</v>
      </c>
      <c r="BY46" s="216">
        <v>2.0099999999999998</v>
      </c>
      <c r="BZ46" s="216">
        <v>2.36</v>
      </c>
      <c r="CA46" s="20">
        <v>24009</v>
      </c>
      <c r="CB46" s="20"/>
      <c r="CC46" s="20">
        <v>400328</v>
      </c>
      <c r="CD46" s="20">
        <v>11735</v>
      </c>
      <c r="CE46" s="20">
        <v>12654</v>
      </c>
      <c r="CF46" s="20">
        <v>9594</v>
      </c>
      <c r="CG46" s="20">
        <v>23733</v>
      </c>
      <c r="CH46" s="20">
        <v>5845</v>
      </c>
      <c r="CI46" s="20">
        <v>5358</v>
      </c>
      <c r="CJ46" s="20">
        <v>32719</v>
      </c>
      <c r="CK46" s="20">
        <v>17129</v>
      </c>
      <c r="CL46" s="20">
        <v>14217</v>
      </c>
      <c r="CM46" s="20">
        <v>1374</v>
      </c>
      <c r="CO46" s="22" t="s">
        <v>387</v>
      </c>
      <c r="CP46" s="216">
        <v>1206.56</v>
      </c>
      <c r="CQ46" s="216">
        <v>22.95</v>
      </c>
      <c r="CR46" s="216">
        <v>1019.67</v>
      </c>
      <c r="CS46" s="216">
        <v>163.93</v>
      </c>
      <c r="CT46" s="216">
        <v>2.4500000000000002</v>
      </c>
      <c r="CU46" s="216">
        <v>27.14</v>
      </c>
      <c r="CV46" s="216">
        <v>1.89</v>
      </c>
      <c r="CW46" s="216">
        <v>2.46</v>
      </c>
      <c r="CX46" s="20">
        <v>23647</v>
      </c>
      <c r="CY46" s="20"/>
      <c r="CZ46" s="20">
        <v>684724</v>
      </c>
      <c r="DA46" s="20">
        <v>10717</v>
      </c>
      <c r="DB46" s="20">
        <v>11518</v>
      </c>
      <c r="DC46" s="20">
        <v>9647</v>
      </c>
      <c r="DD46" s="20">
        <v>25227</v>
      </c>
      <c r="DE46" s="20">
        <v>5659</v>
      </c>
      <c r="DF46" s="20">
        <v>4682</v>
      </c>
      <c r="DG46" s="20">
        <v>28531</v>
      </c>
      <c r="DH46" s="20">
        <v>15715</v>
      </c>
      <c r="DI46" s="20">
        <v>10928</v>
      </c>
      <c r="DJ46" s="20">
        <v>1888</v>
      </c>
      <c r="DL46" s="22" t="s">
        <v>387</v>
      </c>
      <c r="DM46" s="216">
        <v>218.48</v>
      </c>
      <c r="DN46" s="20">
        <v>7763</v>
      </c>
      <c r="DO46" s="216">
        <v>0.91</v>
      </c>
      <c r="DP46" s="20">
        <v>96440</v>
      </c>
      <c r="DQ46" s="216">
        <v>0.16</v>
      </c>
      <c r="DR46" s="20">
        <v>25983</v>
      </c>
      <c r="DS46" s="216">
        <v>18</v>
      </c>
      <c r="DT46" s="216">
        <v>32.659999999999997</v>
      </c>
      <c r="DU46" s="20">
        <v>291012</v>
      </c>
      <c r="DV46" s="20">
        <v>5237</v>
      </c>
      <c r="DW46" s="222"/>
      <c r="DX46" s="216">
        <v>7.09</v>
      </c>
      <c r="DY46" s="216">
        <v>32.28</v>
      </c>
      <c r="DZ46" s="20">
        <v>354602</v>
      </c>
      <c r="EA46" s="20">
        <v>2515</v>
      </c>
      <c r="EB46" s="216">
        <v>10.9</v>
      </c>
      <c r="EC46" s="216">
        <v>32.909999999999997</v>
      </c>
      <c r="ED46" s="20">
        <v>249655</v>
      </c>
      <c r="EE46" s="20">
        <v>2722</v>
      </c>
      <c r="EF46" s="216">
        <v>290.58</v>
      </c>
      <c r="EG46" s="20">
        <v>5513</v>
      </c>
      <c r="EH46" s="216">
        <v>517.89</v>
      </c>
      <c r="EI46" s="20">
        <v>4212</v>
      </c>
      <c r="EK46" s="22" t="s">
        <v>387</v>
      </c>
      <c r="EL46" s="216">
        <v>1.31</v>
      </c>
      <c r="EM46" s="20">
        <v>68833</v>
      </c>
      <c r="EN46" s="216">
        <v>0.34</v>
      </c>
      <c r="EO46" s="20">
        <v>52684</v>
      </c>
      <c r="EP46" s="216">
        <v>654.53</v>
      </c>
      <c r="EQ46" s="20">
        <v>10654</v>
      </c>
      <c r="ER46" s="216">
        <v>593.44000000000005</v>
      </c>
      <c r="ES46" s="20">
        <v>9682</v>
      </c>
      <c r="ET46" s="216">
        <v>0.27</v>
      </c>
      <c r="EU46" s="20">
        <v>65285</v>
      </c>
      <c r="EV46" s="216">
        <v>1.67</v>
      </c>
      <c r="EW46" s="20">
        <v>71019</v>
      </c>
    </row>
    <row r="47" spans="1:153" ht="10.5" customHeight="1">
      <c r="A47" s="22" t="s">
        <v>297</v>
      </c>
      <c r="B47" s="216">
        <v>508.46</v>
      </c>
      <c r="C47" s="216">
        <v>13.49</v>
      </c>
      <c r="D47" s="216">
        <v>397.99</v>
      </c>
      <c r="E47" s="216">
        <v>96.98</v>
      </c>
      <c r="F47" s="216">
        <v>2.04</v>
      </c>
      <c r="G47" s="216">
        <v>12.01</v>
      </c>
      <c r="H47" s="216">
        <v>1.62</v>
      </c>
      <c r="I47" s="216">
        <v>2.39</v>
      </c>
      <c r="J47" s="20">
        <v>18617</v>
      </c>
      <c r="K47" s="20"/>
      <c r="L47" s="20">
        <v>349485</v>
      </c>
      <c r="M47" s="20">
        <v>8828</v>
      </c>
      <c r="N47" s="20">
        <v>12770</v>
      </c>
      <c r="O47" s="20">
        <v>9105</v>
      </c>
      <c r="P47" s="20">
        <v>29088</v>
      </c>
      <c r="Q47" s="20">
        <v>5440</v>
      </c>
      <c r="R47" s="20">
        <v>5344</v>
      </c>
      <c r="S47" s="20">
        <v>9466</v>
      </c>
      <c r="T47" s="20">
        <v>4714</v>
      </c>
      <c r="U47" s="20">
        <v>3513</v>
      </c>
      <c r="V47" s="20">
        <v>1239</v>
      </c>
      <c r="X47" s="22" t="s">
        <v>297</v>
      </c>
      <c r="Y47" s="216">
        <v>629.32000000000005</v>
      </c>
      <c r="Z47" s="216">
        <v>9.7799999999999994</v>
      </c>
      <c r="AA47" s="216">
        <v>517.58000000000004</v>
      </c>
      <c r="AB47" s="216">
        <v>101.96</v>
      </c>
      <c r="AC47" s="216">
        <v>1.84</v>
      </c>
      <c r="AD47" s="216">
        <v>12.2</v>
      </c>
      <c r="AE47" s="216">
        <v>1.58</v>
      </c>
      <c r="AF47" s="216">
        <v>2.14</v>
      </c>
      <c r="AG47" s="20">
        <v>12670</v>
      </c>
      <c r="AH47" s="20"/>
      <c r="AI47" s="20">
        <v>311014</v>
      </c>
      <c r="AJ47" s="20">
        <v>7760</v>
      </c>
      <c r="AK47" s="20">
        <v>8979</v>
      </c>
      <c r="AL47" s="20">
        <v>6889</v>
      </c>
      <c r="AM47" s="20">
        <v>25497</v>
      </c>
      <c r="AN47" s="20">
        <v>4899</v>
      </c>
      <c r="AO47" s="20">
        <v>4195</v>
      </c>
      <c r="AP47" s="20">
        <v>7974</v>
      </c>
      <c r="AQ47" s="20">
        <v>3042</v>
      </c>
      <c r="AR47" s="20">
        <v>4017</v>
      </c>
      <c r="AS47" s="20">
        <v>916</v>
      </c>
      <c r="AU47" s="22" t="s">
        <v>297</v>
      </c>
      <c r="AV47" s="216">
        <v>904.51</v>
      </c>
      <c r="AW47" s="216">
        <v>14.79</v>
      </c>
      <c r="AX47" s="216">
        <v>781.6</v>
      </c>
      <c r="AY47" s="216">
        <v>108.13</v>
      </c>
      <c r="AZ47" s="216">
        <v>1.8</v>
      </c>
      <c r="BA47" s="216">
        <v>8.16</v>
      </c>
      <c r="BB47" s="216">
        <v>1.7</v>
      </c>
      <c r="BC47" s="216">
        <v>1.7</v>
      </c>
      <c r="BD47" s="20">
        <v>11910</v>
      </c>
      <c r="BE47" s="20"/>
      <c r="BF47" s="20">
        <v>296363</v>
      </c>
      <c r="BG47" s="20">
        <v>7170</v>
      </c>
      <c r="BH47" s="20">
        <v>7278</v>
      </c>
      <c r="BI47" s="20">
        <v>6606</v>
      </c>
      <c r="BJ47" s="20">
        <v>36318</v>
      </c>
      <c r="BK47" s="20">
        <v>4226</v>
      </c>
      <c r="BL47" s="20">
        <v>4280</v>
      </c>
      <c r="BM47" s="20">
        <v>10773</v>
      </c>
      <c r="BN47" s="20">
        <v>4382</v>
      </c>
      <c r="BO47" s="20">
        <v>5604</v>
      </c>
      <c r="BP47" s="20">
        <v>787</v>
      </c>
      <c r="BR47" s="22" t="s">
        <v>297</v>
      </c>
      <c r="BS47" s="216">
        <v>1370.91</v>
      </c>
      <c r="BT47" s="216">
        <v>44.81</v>
      </c>
      <c r="BU47" s="216">
        <v>1209.0999999999999</v>
      </c>
      <c r="BV47" s="216">
        <v>117</v>
      </c>
      <c r="BW47" s="216">
        <v>2.4900000000000002</v>
      </c>
      <c r="BX47" s="216">
        <v>14.94</v>
      </c>
      <c r="BY47" s="216">
        <v>2.0299999999999998</v>
      </c>
      <c r="BZ47" s="216">
        <v>2.52</v>
      </c>
      <c r="CA47" s="20">
        <v>23454</v>
      </c>
      <c r="CB47" s="20"/>
      <c r="CC47" s="20">
        <v>360590</v>
      </c>
      <c r="CD47" s="20">
        <v>11772</v>
      </c>
      <c r="CE47" s="20">
        <v>15058</v>
      </c>
      <c r="CF47" s="20">
        <v>9402</v>
      </c>
      <c r="CG47" s="20">
        <v>24129</v>
      </c>
      <c r="CH47" s="20">
        <v>5797</v>
      </c>
      <c r="CI47" s="20">
        <v>5983</v>
      </c>
      <c r="CJ47" s="20">
        <v>32153</v>
      </c>
      <c r="CK47" s="20">
        <v>16157</v>
      </c>
      <c r="CL47" s="20">
        <v>14234</v>
      </c>
      <c r="CM47" s="20">
        <v>1762</v>
      </c>
      <c r="CO47" s="22" t="s">
        <v>297</v>
      </c>
      <c r="CP47" s="216">
        <v>1168.75</v>
      </c>
      <c r="CQ47" s="216">
        <v>40.630000000000003</v>
      </c>
      <c r="CR47" s="216">
        <v>965.63</v>
      </c>
      <c r="CS47" s="216">
        <v>162.5</v>
      </c>
      <c r="CT47" s="216">
        <v>2.2799999999999998</v>
      </c>
      <c r="CU47" s="216">
        <v>14.69</v>
      </c>
      <c r="CV47" s="216">
        <v>1.7</v>
      </c>
      <c r="CW47" s="216">
        <v>2.65</v>
      </c>
      <c r="CX47" s="20">
        <v>24284</v>
      </c>
      <c r="CY47" s="20"/>
      <c r="CZ47" s="20">
        <v>431575</v>
      </c>
      <c r="DA47" s="20">
        <v>8996</v>
      </c>
      <c r="DB47" s="20">
        <v>13306</v>
      </c>
      <c r="DC47" s="20">
        <v>10635</v>
      </c>
      <c r="DD47" s="20">
        <v>29374</v>
      </c>
      <c r="DE47" s="20">
        <v>5295</v>
      </c>
      <c r="DF47" s="20">
        <v>5014</v>
      </c>
      <c r="DG47" s="20">
        <v>28382</v>
      </c>
      <c r="DH47" s="20">
        <v>17533</v>
      </c>
      <c r="DI47" s="20">
        <v>8687</v>
      </c>
      <c r="DJ47" s="20">
        <v>2162</v>
      </c>
      <c r="DL47" s="22" t="s">
        <v>297</v>
      </c>
      <c r="DM47" s="216">
        <v>202.07</v>
      </c>
      <c r="DN47" s="20">
        <v>7904</v>
      </c>
      <c r="DO47" s="216">
        <v>0.7</v>
      </c>
      <c r="DP47" s="20">
        <v>98867</v>
      </c>
      <c r="DQ47" s="216">
        <v>0.18</v>
      </c>
      <c r="DR47" s="20">
        <v>77380</v>
      </c>
      <c r="DS47" s="216">
        <v>16.920000000000002</v>
      </c>
      <c r="DT47" s="216">
        <v>32.81</v>
      </c>
      <c r="DU47" s="20">
        <v>310966</v>
      </c>
      <c r="DV47" s="20">
        <v>5263</v>
      </c>
      <c r="DW47" s="222"/>
      <c r="DX47" s="216">
        <v>6.64</v>
      </c>
      <c r="DY47" s="216">
        <v>32.340000000000003</v>
      </c>
      <c r="DZ47" s="20">
        <v>376417</v>
      </c>
      <c r="EA47" s="20">
        <v>2501</v>
      </c>
      <c r="EB47" s="216">
        <v>10.28</v>
      </c>
      <c r="EC47" s="216">
        <v>33.11</v>
      </c>
      <c r="ED47" s="20">
        <v>268670</v>
      </c>
      <c r="EE47" s="20">
        <v>2762</v>
      </c>
      <c r="EF47" s="216">
        <v>286.24</v>
      </c>
      <c r="EG47" s="20">
        <v>5630</v>
      </c>
      <c r="EH47" s="216">
        <v>504.18</v>
      </c>
      <c r="EI47" s="20">
        <v>4168</v>
      </c>
      <c r="EK47" s="22" t="s">
        <v>297</v>
      </c>
      <c r="EL47" s="216">
        <v>1.3</v>
      </c>
      <c r="EM47" s="20">
        <v>77669</v>
      </c>
      <c r="EN47" s="216">
        <v>0.34</v>
      </c>
      <c r="EO47" s="20">
        <v>54587</v>
      </c>
      <c r="EP47" s="216">
        <v>657.54</v>
      </c>
      <c r="EQ47" s="20">
        <v>10411</v>
      </c>
      <c r="ER47" s="216">
        <v>556.25</v>
      </c>
      <c r="ES47" s="20">
        <v>9553</v>
      </c>
      <c r="ET47" s="216">
        <v>0.4</v>
      </c>
      <c r="EU47" s="20">
        <v>70936</v>
      </c>
      <c r="EV47" s="216">
        <v>1.72</v>
      </c>
      <c r="EW47" s="20">
        <v>77149</v>
      </c>
    </row>
    <row r="48" spans="1:153" ht="10.5" customHeight="1">
      <c r="A48" s="22" t="s">
        <v>298</v>
      </c>
      <c r="B48" s="216">
        <v>542.19000000000005</v>
      </c>
      <c r="C48" s="216">
        <v>14.24</v>
      </c>
      <c r="D48" s="216">
        <v>422.91</v>
      </c>
      <c r="E48" s="216">
        <v>105.04</v>
      </c>
      <c r="F48" s="216">
        <v>2.13</v>
      </c>
      <c r="G48" s="216">
        <v>12.92</v>
      </c>
      <c r="H48" s="216">
        <v>1.69</v>
      </c>
      <c r="I48" s="216">
        <v>2.44</v>
      </c>
      <c r="J48" s="20">
        <v>20350</v>
      </c>
      <c r="K48" s="20"/>
      <c r="L48" s="20">
        <v>402732</v>
      </c>
      <c r="M48" s="20">
        <v>9239</v>
      </c>
      <c r="N48" s="20">
        <v>13227</v>
      </c>
      <c r="O48" s="20">
        <v>9566</v>
      </c>
      <c r="P48" s="20">
        <v>31181</v>
      </c>
      <c r="Q48" s="20">
        <v>5480</v>
      </c>
      <c r="R48" s="20">
        <v>5420</v>
      </c>
      <c r="S48" s="20">
        <v>11034</v>
      </c>
      <c r="T48" s="20">
        <v>5737</v>
      </c>
      <c r="U48" s="20">
        <v>3907</v>
      </c>
      <c r="V48" s="20">
        <v>1389</v>
      </c>
      <c r="X48" s="22" t="s">
        <v>298</v>
      </c>
      <c r="Y48" s="216">
        <v>674.88</v>
      </c>
      <c r="Z48" s="216">
        <v>11.12</v>
      </c>
      <c r="AA48" s="216">
        <v>551.64</v>
      </c>
      <c r="AB48" s="216">
        <v>112.13</v>
      </c>
      <c r="AC48" s="216">
        <v>1.89</v>
      </c>
      <c r="AD48" s="216">
        <v>12.24</v>
      </c>
      <c r="AE48" s="216">
        <v>1.62</v>
      </c>
      <c r="AF48" s="216">
        <v>2.16</v>
      </c>
      <c r="AG48" s="20">
        <v>13157</v>
      </c>
      <c r="AH48" s="20"/>
      <c r="AI48" s="20">
        <v>313903</v>
      </c>
      <c r="AJ48" s="20">
        <v>7889</v>
      </c>
      <c r="AK48" s="20">
        <v>9261</v>
      </c>
      <c r="AL48" s="20">
        <v>6976</v>
      </c>
      <c r="AM48" s="20">
        <v>25651</v>
      </c>
      <c r="AN48" s="20">
        <v>4867</v>
      </c>
      <c r="AO48" s="20">
        <v>4281</v>
      </c>
      <c r="AP48" s="20">
        <v>8880</v>
      </c>
      <c r="AQ48" s="20">
        <v>3489</v>
      </c>
      <c r="AR48" s="20">
        <v>4352</v>
      </c>
      <c r="AS48" s="20">
        <v>1038</v>
      </c>
      <c r="AU48" s="22" t="s">
        <v>298</v>
      </c>
      <c r="AV48" s="216">
        <v>968.58</v>
      </c>
      <c r="AW48" s="216">
        <v>16.649999999999999</v>
      </c>
      <c r="AX48" s="216">
        <v>833.13</v>
      </c>
      <c r="AY48" s="216">
        <v>118.8</v>
      </c>
      <c r="AZ48" s="216">
        <v>1.83</v>
      </c>
      <c r="BA48" s="216">
        <v>7.25</v>
      </c>
      <c r="BB48" s="216">
        <v>1.72</v>
      </c>
      <c r="BC48" s="216">
        <v>1.89</v>
      </c>
      <c r="BD48" s="20">
        <v>11643</v>
      </c>
      <c r="BE48" s="20"/>
      <c r="BF48" s="20">
        <v>270216</v>
      </c>
      <c r="BG48" s="20">
        <v>7104</v>
      </c>
      <c r="BH48" s="20">
        <v>7225</v>
      </c>
      <c r="BI48" s="20">
        <v>6355</v>
      </c>
      <c r="BJ48" s="20">
        <v>37254</v>
      </c>
      <c r="BK48" s="20">
        <v>4140</v>
      </c>
      <c r="BL48" s="20">
        <v>3833</v>
      </c>
      <c r="BM48" s="20">
        <v>11277</v>
      </c>
      <c r="BN48" s="20">
        <v>4500</v>
      </c>
      <c r="BO48" s="20">
        <v>5919</v>
      </c>
      <c r="BP48" s="20">
        <v>858</v>
      </c>
      <c r="BR48" s="22" t="s">
        <v>298</v>
      </c>
      <c r="BS48" s="216">
        <v>1413.41</v>
      </c>
      <c r="BT48" s="216">
        <v>47.33</v>
      </c>
      <c r="BU48" s="216">
        <v>1239.1500000000001</v>
      </c>
      <c r="BV48" s="216">
        <v>126.93</v>
      </c>
      <c r="BW48" s="216">
        <v>2.61</v>
      </c>
      <c r="BX48" s="216">
        <v>14.85</v>
      </c>
      <c r="BY48" s="216">
        <v>2.16</v>
      </c>
      <c r="BZ48" s="216">
        <v>2.52</v>
      </c>
      <c r="CA48" s="20">
        <v>26412</v>
      </c>
      <c r="CB48" s="20"/>
      <c r="CC48" s="20">
        <v>425100</v>
      </c>
      <c r="CD48" s="20">
        <v>12457</v>
      </c>
      <c r="CE48" s="20">
        <v>13985</v>
      </c>
      <c r="CF48" s="20">
        <v>10106</v>
      </c>
      <c r="CG48" s="20">
        <v>28629</v>
      </c>
      <c r="CH48" s="20">
        <v>5778</v>
      </c>
      <c r="CI48" s="20">
        <v>5556</v>
      </c>
      <c r="CJ48" s="20">
        <v>37331</v>
      </c>
      <c r="CK48" s="20">
        <v>20119</v>
      </c>
      <c r="CL48" s="20">
        <v>15436</v>
      </c>
      <c r="CM48" s="20">
        <v>1775</v>
      </c>
      <c r="CO48" s="22" t="s">
        <v>298</v>
      </c>
      <c r="CP48" s="216">
        <v>1167.18</v>
      </c>
      <c r="CQ48" s="216">
        <v>34.06</v>
      </c>
      <c r="CR48" s="216">
        <v>969.04</v>
      </c>
      <c r="CS48" s="216">
        <v>164.09</v>
      </c>
      <c r="CT48" s="216">
        <v>2.1800000000000002</v>
      </c>
      <c r="CU48" s="216">
        <v>11.91</v>
      </c>
      <c r="CV48" s="216">
        <v>1.78</v>
      </c>
      <c r="CW48" s="216">
        <v>2.4700000000000002</v>
      </c>
      <c r="CX48" s="20">
        <v>20141</v>
      </c>
      <c r="CY48" s="20"/>
      <c r="CZ48" s="20">
        <v>334915</v>
      </c>
      <c r="DA48" s="20">
        <v>10493</v>
      </c>
      <c r="DB48" s="20">
        <v>11786</v>
      </c>
      <c r="DC48" s="20">
        <v>9260</v>
      </c>
      <c r="DD48" s="20">
        <v>28123</v>
      </c>
      <c r="DE48" s="20">
        <v>5886</v>
      </c>
      <c r="DF48" s="20">
        <v>4768</v>
      </c>
      <c r="DG48" s="20">
        <v>23508</v>
      </c>
      <c r="DH48" s="20">
        <v>11406</v>
      </c>
      <c r="DI48" s="20">
        <v>10168</v>
      </c>
      <c r="DJ48" s="20">
        <v>1934</v>
      </c>
      <c r="DL48" s="22" t="s">
        <v>298</v>
      </c>
      <c r="DM48" s="216">
        <v>218.7</v>
      </c>
      <c r="DN48" s="20">
        <v>8367</v>
      </c>
      <c r="DO48" s="216">
        <v>0.89</v>
      </c>
      <c r="DP48" s="20">
        <v>98497</v>
      </c>
      <c r="DQ48" s="216">
        <v>0.34</v>
      </c>
      <c r="DR48" s="20">
        <v>65640</v>
      </c>
      <c r="DS48" s="216">
        <v>17.96</v>
      </c>
      <c r="DT48" s="216">
        <v>32.299999999999997</v>
      </c>
      <c r="DU48" s="20">
        <v>293459</v>
      </c>
      <c r="DV48" s="20">
        <v>5270</v>
      </c>
      <c r="DW48" s="222"/>
      <c r="DX48" s="216">
        <v>7.4</v>
      </c>
      <c r="DY48" s="216">
        <v>32.39</v>
      </c>
      <c r="DZ48" s="20">
        <v>360735</v>
      </c>
      <c r="EA48" s="20">
        <v>2670</v>
      </c>
      <c r="EB48" s="216">
        <v>10.55</v>
      </c>
      <c r="EC48" s="216">
        <v>32.229999999999997</v>
      </c>
      <c r="ED48" s="20">
        <v>246273</v>
      </c>
      <c r="EE48" s="20">
        <v>2599</v>
      </c>
      <c r="EF48" s="216">
        <v>304.42</v>
      </c>
      <c r="EG48" s="20">
        <v>5900</v>
      </c>
      <c r="EH48" s="216">
        <v>528.14</v>
      </c>
      <c r="EI48" s="20">
        <v>4290</v>
      </c>
      <c r="EK48" s="22" t="s">
        <v>298</v>
      </c>
      <c r="EL48" s="216">
        <v>1.39</v>
      </c>
      <c r="EM48" s="20">
        <v>86589</v>
      </c>
      <c r="EN48" s="216">
        <v>0.4</v>
      </c>
      <c r="EO48" s="20">
        <v>41693</v>
      </c>
      <c r="EP48" s="216">
        <v>664.04</v>
      </c>
      <c r="EQ48" s="20">
        <v>10897</v>
      </c>
      <c r="ER48" s="216">
        <v>538.70000000000005</v>
      </c>
      <c r="ES48" s="20">
        <v>10362</v>
      </c>
      <c r="ET48" s="216">
        <v>0.31</v>
      </c>
      <c r="EU48" s="20">
        <v>66625</v>
      </c>
      <c r="EV48" s="216">
        <v>1.86</v>
      </c>
      <c r="EW48" s="20">
        <v>78511</v>
      </c>
    </row>
    <row r="49" spans="1:153" ht="10.5" customHeight="1">
      <c r="A49" s="22"/>
      <c r="B49" s="216"/>
      <c r="C49" s="216"/>
      <c r="D49" s="216"/>
      <c r="E49" s="216"/>
      <c r="F49" s="216"/>
      <c r="G49" s="216"/>
      <c r="H49" s="216"/>
      <c r="I49" s="216"/>
      <c r="J49" s="216"/>
      <c r="K49" s="20"/>
      <c r="L49" s="20"/>
      <c r="M49" s="20"/>
      <c r="N49" s="20"/>
      <c r="O49" s="20"/>
      <c r="P49" s="20"/>
      <c r="Q49" s="20"/>
      <c r="R49" s="20"/>
      <c r="S49" s="20"/>
      <c r="T49" s="20"/>
      <c r="U49" s="20"/>
      <c r="V49" s="20"/>
      <c r="W49" s="21"/>
      <c r="X49" s="22"/>
      <c r="Y49" s="216"/>
      <c r="Z49" s="216"/>
      <c r="AA49" s="216"/>
      <c r="AB49" s="216"/>
      <c r="AC49" s="216"/>
      <c r="AD49" s="216"/>
      <c r="AE49" s="216"/>
      <c r="AF49" s="216"/>
      <c r="AG49" s="20"/>
      <c r="AH49" s="20"/>
      <c r="AI49" s="20"/>
      <c r="AJ49" s="20"/>
      <c r="AK49" s="20"/>
      <c r="AL49" s="20"/>
      <c r="AM49" s="20"/>
      <c r="AN49" s="20"/>
      <c r="AO49" s="20"/>
      <c r="AP49" s="20"/>
      <c r="AQ49" s="20"/>
      <c r="AR49" s="20"/>
      <c r="AS49" s="20"/>
      <c r="AT49" s="8"/>
      <c r="AU49" s="22"/>
      <c r="AV49" s="216"/>
      <c r="AW49" s="216"/>
      <c r="AX49" s="216"/>
      <c r="AY49" s="216"/>
      <c r="AZ49" s="216"/>
      <c r="BA49" s="216"/>
      <c r="BB49" s="216"/>
      <c r="BC49" s="216"/>
      <c r="BD49" s="20"/>
      <c r="BE49" s="20"/>
      <c r="BF49" s="20"/>
      <c r="BG49" s="20"/>
      <c r="BH49" s="20"/>
      <c r="BI49" s="20"/>
      <c r="BJ49" s="20"/>
      <c r="BK49" s="20"/>
      <c r="BL49" s="20"/>
      <c r="BM49" s="20"/>
      <c r="BN49" s="20"/>
      <c r="BO49" s="20"/>
      <c r="BP49" s="20"/>
      <c r="BQ49" s="8"/>
      <c r="BR49" s="22"/>
      <c r="BS49" s="216"/>
      <c r="BT49" s="216"/>
      <c r="BU49" s="216"/>
      <c r="BV49" s="216"/>
      <c r="BW49" s="216"/>
      <c r="BX49" s="216"/>
      <c r="BY49" s="216"/>
      <c r="BZ49" s="216"/>
      <c r="CA49" s="20"/>
      <c r="CB49" s="20"/>
      <c r="CC49" s="20"/>
      <c r="CD49" s="20"/>
      <c r="CE49" s="20"/>
      <c r="CF49" s="20"/>
      <c r="CG49" s="20"/>
      <c r="CH49" s="20"/>
      <c r="CI49" s="20"/>
      <c r="CJ49" s="20"/>
      <c r="CK49" s="20"/>
      <c r="CL49" s="20"/>
      <c r="CM49" s="20"/>
      <c r="CN49" s="8"/>
      <c r="CO49" s="22"/>
      <c r="CP49" s="216"/>
      <c r="CQ49" s="216"/>
      <c r="CR49" s="216"/>
      <c r="CS49" s="216"/>
      <c r="CT49" s="216"/>
      <c r="CU49" s="216"/>
      <c r="CV49" s="216"/>
      <c r="CW49" s="216"/>
      <c r="CX49" s="20"/>
      <c r="CY49" s="20"/>
      <c r="CZ49" s="20"/>
      <c r="DA49" s="20"/>
      <c r="DB49" s="20"/>
      <c r="DC49" s="20"/>
      <c r="DD49" s="20"/>
      <c r="DE49" s="20"/>
      <c r="DF49" s="20"/>
      <c r="DG49" s="20"/>
      <c r="DH49" s="20"/>
      <c r="DI49" s="20"/>
      <c r="DJ49" s="20"/>
      <c r="DK49" s="8"/>
      <c r="DL49" s="22"/>
      <c r="DM49" s="216"/>
      <c r="DN49" s="20"/>
      <c r="DO49" s="216"/>
      <c r="DP49" s="20"/>
      <c r="DQ49" s="216"/>
      <c r="DR49" s="20"/>
      <c r="DS49" s="216"/>
      <c r="DT49" s="216"/>
      <c r="DU49" s="20"/>
      <c r="DV49" s="20"/>
      <c r="DW49" s="217"/>
      <c r="DX49" s="216"/>
      <c r="DY49" s="216"/>
      <c r="DZ49" s="20"/>
      <c r="EA49" s="20"/>
      <c r="EB49" s="216"/>
      <c r="EC49" s="216"/>
      <c r="ED49" s="20"/>
      <c r="EE49" s="20"/>
      <c r="EF49" s="216"/>
      <c r="EG49" s="20"/>
      <c r="EH49" s="216"/>
      <c r="EI49" s="20"/>
      <c r="EJ49" s="218"/>
      <c r="EK49" s="22"/>
      <c r="EL49" s="216"/>
      <c r="EM49" s="20"/>
      <c r="EN49" s="216"/>
      <c r="EO49" s="20"/>
      <c r="EP49" s="216"/>
      <c r="EQ49" s="20"/>
      <c r="ER49" s="216"/>
      <c r="ES49" s="20"/>
      <c r="ET49" s="216"/>
      <c r="EU49" s="20"/>
      <c r="EV49" s="216"/>
      <c r="EW49" s="20"/>
    </row>
    <row r="50" spans="1:153" ht="10.5" customHeight="1">
      <c r="A50" s="22"/>
      <c r="B50" s="216"/>
      <c r="C50" s="216"/>
      <c r="D50" s="216"/>
      <c r="E50" s="216"/>
      <c r="F50" s="216"/>
      <c r="G50" s="216"/>
      <c r="H50" s="216"/>
      <c r="I50" s="216"/>
      <c r="J50" s="20"/>
      <c r="K50" s="20"/>
      <c r="L50" s="20"/>
      <c r="M50" s="20"/>
      <c r="N50" s="20"/>
      <c r="O50" s="20"/>
      <c r="P50" s="20"/>
      <c r="Q50" s="20"/>
      <c r="R50" s="20"/>
      <c r="S50" s="20"/>
      <c r="T50" s="20"/>
      <c r="U50" s="20"/>
      <c r="V50" s="20"/>
      <c r="W50" s="21"/>
      <c r="X50" s="22"/>
      <c r="Y50" s="216"/>
      <c r="Z50" s="216"/>
      <c r="AA50" s="216"/>
      <c r="AB50" s="216"/>
      <c r="AC50" s="216"/>
      <c r="AD50" s="216"/>
      <c r="AE50" s="216"/>
      <c r="AF50" s="216"/>
      <c r="AG50" s="20"/>
      <c r="AH50" s="20"/>
      <c r="AI50" s="20"/>
      <c r="AJ50" s="20"/>
      <c r="AK50" s="20"/>
      <c r="AL50" s="20"/>
      <c r="AM50" s="20"/>
      <c r="AN50" s="20"/>
      <c r="AO50" s="20"/>
      <c r="AP50" s="20"/>
      <c r="AQ50" s="20"/>
      <c r="AR50" s="20"/>
      <c r="AS50" s="20"/>
      <c r="AT50" s="8"/>
      <c r="AU50" s="22"/>
      <c r="AV50" s="216"/>
      <c r="AW50" s="216"/>
      <c r="AX50" s="216"/>
      <c r="AY50" s="216"/>
      <c r="AZ50" s="216"/>
      <c r="BA50" s="216"/>
      <c r="BB50" s="216"/>
      <c r="BC50" s="216"/>
      <c r="BD50" s="20"/>
      <c r="BE50" s="20"/>
      <c r="BF50" s="20"/>
      <c r="BG50" s="20"/>
      <c r="BH50" s="20"/>
      <c r="BI50" s="20"/>
      <c r="BJ50" s="20"/>
      <c r="BK50" s="20"/>
      <c r="BL50" s="20"/>
      <c r="BM50" s="20"/>
      <c r="BN50" s="20"/>
      <c r="BO50" s="20"/>
      <c r="BP50" s="20"/>
      <c r="BQ50" s="8"/>
      <c r="BR50" s="22"/>
      <c r="BS50" s="216"/>
      <c r="BT50" s="216"/>
      <c r="BU50" s="216"/>
      <c r="BV50" s="216"/>
      <c r="BW50" s="216"/>
      <c r="BX50" s="216"/>
      <c r="BY50" s="216"/>
      <c r="BZ50" s="216"/>
      <c r="CA50" s="20"/>
      <c r="CB50" s="20"/>
      <c r="CC50" s="20"/>
      <c r="CD50" s="20"/>
      <c r="CE50" s="20"/>
      <c r="CF50" s="20"/>
      <c r="CG50" s="20"/>
      <c r="CH50" s="20"/>
      <c r="CI50" s="20"/>
      <c r="CJ50" s="20"/>
      <c r="CK50" s="20"/>
      <c r="CL50" s="20"/>
      <c r="CM50" s="20"/>
      <c r="CN50" s="8"/>
      <c r="CO50" s="22"/>
      <c r="CP50" s="216"/>
      <c r="CQ50" s="216"/>
      <c r="CR50" s="216"/>
      <c r="CS50" s="216"/>
      <c r="CT50" s="216"/>
      <c r="CU50" s="216"/>
      <c r="CV50" s="216"/>
      <c r="CW50" s="216"/>
      <c r="CX50" s="20"/>
      <c r="CY50" s="20"/>
      <c r="CZ50" s="20"/>
      <c r="DA50" s="20"/>
      <c r="DB50" s="20"/>
      <c r="DC50" s="20"/>
      <c r="DD50" s="20"/>
      <c r="DE50" s="20"/>
      <c r="DF50" s="20"/>
      <c r="DG50" s="20"/>
      <c r="DH50" s="20"/>
      <c r="DI50" s="20"/>
      <c r="DJ50" s="20"/>
      <c r="DK50" s="8"/>
      <c r="DL50" s="22"/>
      <c r="DM50" s="216"/>
      <c r="DN50" s="20"/>
      <c r="DO50" s="216"/>
      <c r="DP50" s="20"/>
      <c r="DQ50" s="216"/>
      <c r="DR50" s="20"/>
      <c r="DS50" s="216"/>
      <c r="DT50" s="216"/>
      <c r="DU50" s="20"/>
      <c r="DV50" s="20"/>
      <c r="DW50" s="217"/>
      <c r="DX50" s="221"/>
      <c r="DY50" s="221"/>
      <c r="DZ50" s="20"/>
      <c r="EA50" s="20"/>
      <c r="EB50" s="221"/>
      <c r="EC50" s="221"/>
      <c r="ED50" s="20"/>
      <c r="EE50" s="20"/>
      <c r="EF50" s="221"/>
      <c r="EG50" s="20"/>
      <c r="EH50" s="221"/>
      <c r="EI50" s="20"/>
      <c r="EJ50" s="218"/>
      <c r="EK50" s="22"/>
      <c r="EL50" s="221"/>
      <c r="EM50" s="20"/>
      <c r="EN50" s="221"/>
      <c r="EO50" s="20"/>
      <c r="EP50" s="221"/>
      <c r="EQ50" s="20"/>
      <c r="ER50" s="221"/>
      <c r="ES50" s="20"/>
      <c r="ET50" s="221"/>
      <c r="EU50" s="20"/>
      <c r="EV50" s="221"/>
      <c r="EW50" s="584"/>
    </row>
    <row r="51" spans="1:153" ht="10.5" customHeight="1">
      <c r="A51" s="18" t="s">
        <v>368</v>
      </c>
      <c r="B51" s="216">
        <v>6146.35</v>
      </c>
      <c r="C51" s="216">
        <v>172.85</v>
      </c>
      <c r="D51" s="216">
        <v>4811.32</v>
      </c>
      <c r="E51" s="216">
        <v>1162.19</v>
      </c>
      <c r="F51" s="216">
        <v>2.09</v>
      </c>
      <c r="G51" s="216">
        <v>12.97</v>
      </c>
      <c r="H51" s="216">
        <v>1.63</v>
      </c>
      <c r="I51" s="216">
        <v>2.37</v>
      </c>
      <c r="J51" s="20">
        <v>20350</v>
      </c>
      <c r="K51" s="20"/>
      <c r="L51" s="20">
        <v>385512</v>
      </c>
      <c r="M51" s="20">
        <v>9142</v>
      </c>
      <c r="N51" s="20">
        <v>12439</v>
      </c>
      <c r="O51" s="20">
        <v>9734</v>
      </c>
      <c r="P51" s="20">
        <v>29723</v>
      </c>
      <c r="Q51" s="20">
        <v>5602</v>
      </c>
      <c r="R51" s="20">
        <v>5243</v>
      </c>
      <c r="S51" s="20">
        <v>125076</v>
      </c>
      <c r="T51" s="20">
        <v>66634</v>
      </c>
      <c r="U51" s="20">
        <v>43986</v>
      </c>
      <c r="V51" s="20">
        <v>14457</v>
      </c>
      <c r="X51" s="18" t="s">
        <v>368</v>
      </c>
      <c r="Y51" s="216">
        <v>7628.21</v>
      </c>
      <c r="Z51" s="216">
        <v>124.93</v>
      </c>
      <c r="AA51" s="216">
        <v>6208.55</v>
      </c>
      <c r="AB51" s="216">
        <v>1294.73</v>
      </c>
      <c r="AC51" s="216">
        <v>1.87</v>
      </c>
      <c r="AD51" s="216">
        <v>12.43</v>
      </c>
      <c r="AE51" s="216">
        <v>1.6</v>
      </c>
      <c r="AF51" s="216">
        <v>2.12</v>
      </c>
      <c r="AG51" s="20">
        <v>13188</v>
      </c>
      <c r="AH51" s="20"/>
      <c r="AI51" s="20">
        <v>314976</v>
      </c>
      <c r="AJ51" s="20">
        <v>8026</v>
      </c>
      <c r="AK51" s="20">
        <v>8820</v>
      </c>
      <c r="AL51" s="20">
        <v>7064</v>
      </c>
      <c r="AM51" s="20">
        <v>25334</v>
      </c>
      <c r="AN51" s="20">
        <v>5012</v>
      </c>
      <c r="AO51" s="20">
        <v>4159</v>
      </c>
      <c r="AP51" s="20">
        <v>100597</v>
      </c>
      <c r="AQ51" s="20">
        <v>39351</v>
      </c>
      <c r="AR51" s="20">
        <v>49827</v>
      </c>
      <c r="AS51" s="20">
        <v>11419</v>
      </c>
      <c r="AU51" s="18" t="s">
        <v>368</v>
      </c>
      <c r="AV51" s="216">
        <v>10869.07</v>
      </c>
      <c r="AW51" s="216">
        <v>189.43</v>
      </c>
      <c r="AX51" s="216">
        <v>9420.08</v>
      </c>
      <c r="AY51" s="216">
        <v>1259.57</v>
      </c>
      <c r="AZ51" s="216">
        <v>1.77</v>
      </c>
      <c r="BA51" s="216">
        <v>6.63</v>
      </c>
      <c r="BB51" s="216">
        <v>1.68</v>
      </c>
      <c r="BC51" s="216">
        <v>1.76</v>
      </c>
      <c r="BD51" s="20">
        <v>11408</v>
      </c>
      <c r="BE51" s="20"/>
      <c r="BF51" s="20">
        <v>265539</v>
      </c>
      <c r="BG51" s="20">
        <v>6878</v>
      </c>
      <c r="BH51" s="20">
        <v>7064</v>
      </c>
      <c r="BI51" s="20">
        <v>6432</v>
      </c>
      <c r="BJ51" s="20">
        <v>40064</v>
      </c>
      <c r="BK51" s="20">
        <v>4101</v>
      </c>
      <c r="BL51" s="20">
        <v>4003</v>
      </c>
      <c r="BM51" s="20">
        <v>123992</v>
      </c>
      <c r="BN51" s="20">
        <v>50300</v>
      </c>
      <c r="BO51" s="20">
        <v>64795</v>
      </c>
      <c r="BP51" s="20">
        <v>8898</v>
      </c>
      <c r="BR51" s="18" t="s">
        <v>368</v>
      </c>
      <c r="BS51" s="216">
        <v>17069.259999999998</v>
      </c>
      <c r="BT51" s="216">
        <v>545.72</v>
      </c>
      <c r="BU51" s="216">
        <v>15042.66</v>
      </c>
      <c r="BV51" s="216">
        <v>1480.88</v>
      </c>
      <c r="BW51" s="216">
        <v>2.5299999999999998</v>
      </c>
      <c r="BX51" s="216">
        <v>15.47</v>
      </c>
      <c r="BY51" s="216">
        <v>2.0699999999999998</v>
      </c>
      <c r="BZ51" s="216">
        <v>2.44</v>
      </c>
      <c r="CA51" s="20">
        <v>24879</v>
      </c>
      <c r="CB51" s="20"/>
      <c r="CC51" s="20">
        <v>416189</v>
      </c>
      <c r="CD51" s="20">
        <v>11729</v>
      </c>
      <c r="CE51" s="20">
        <v>14259</v>
      </c>
      <c r="CF51" s="20">
        <v>9823</v>
      </c>
      <c r="CG51" s="20">
        <v>26905</v>
      </c>
      <c r="CH51" s="20">
        <v>5659</v>
      </c>
      <c r="CI51" s="20">
        <v>5847</v>
      </c>
      <c r="CJ51" s="20">
        <v>424673</v>
      </c>
      <c r="CK51" s="20">
        <v>227123</v>
      </c>
      <c r="CL51" s="20">
        <v>176434</v>
      </c>
      <c r="CM51" s="20">
        <v>21115</v>
      </c>
      <c r="CO51" s="18" t="s">
        <v>368</v>
      </c>
      <c r="CP51" s="216">
        <v>13953.9</v>
      </c>
      <c r="CQ51" s="216">
        <v>374.72</v>
      </c>
      <c r="CR51" s="216">
        <v>11931.6</v>
      </c>
      <c r="CS51" s="216">
        <v>1647.58</v>
      </c>
      <c r="CT51" s="216">
        <v>2.19</v>
      </c>
      <c r="CU51" s="216">
        <v>11.7</v>
      </c>
      <c r="CV51" s="216">
        <v>1.85</v>
      </c>
      <c r="CW51" s="216">
        <v>2.54</v>
      </c>
      <c r="CX51" s="20">
        <v>23205</v>
      </c>
      <c r="CY51" s="20"/>
      <c r="CZ51" s="20">
        <v>421350</v>
      </c>
      <c r="DA51" s="20">
        <v>12149</v>
      </c>
      <c r="DB51" s="20">
        <v>12720</v>
      </c>
      <c r="DC51" s="20">
        <v>10583</v>
      </c>
      <c r="DD51" s="20">
        <v>36018</v>
      </c>
      <c r="DE51" s="20">
        <v>6582</v>
      </c>
      <c r="DF51" s="20">
        <v>5001</v>
      </c>
      <c r="DG51" s="20">
        <v>323801</v>
      </c>
      <c r="DH51" s="20">
        <v>157889</v>
      </c>
      <c r="DI51" s="20">
        <v>144955</v>
      </c>
      <c r="DJ51" s="20">
        <v>20958</v>
      </c>
      <c r="DL51" s="18" t="s">
        <v>368</v>
      </c>
      <c r="DM51" s="216">
        <v>2502.4499999999998</v>
      </c>
      <c r="DN51" s="20">
        <v>8413</v>
      </c>
      <c r="DO51" s="216">
        <v>7.58</v>
      </c>
      <c r="DP51" s="20">
        <v>86934</v>
      </c>
      <c r="DQ51" s="216">
        <v>2.82</v>
      </c>
      <c r="DR51" s="20">
        <v>70236</v>
      </c>
      <c r="DS51" s="216">
        <v>207.09</v>
      </c>
      <c r="DT51" s="216">
        <v>33.26</v>
      </c>
      <c r="DU51" s="20">
        <v>308285</v>
      </c>
      <c r="DV51" s="20">
        <v>64820</v>
      </c>
      <c r="DW51" s="222"/>
      <c r="DX51" s="216">
        <v>90.11</v>
      </c>
      <c r="DY51" s="216">
        <v>33.159999999999997</v>
      </c>
      <c r="DZ51" s="20">
        <v>390731</v>
      </c>
      <c r="EA51" s="20">
        <v>35210</v>
      </c>
      <c r="EB51" s="216">
        <v>116.98</v>
      </c>
      <c r="EC51" s="216">
        <v>33.32</v>
      </c>
      <c r="ED51" s="20">
        <v>253125</v>
      </c>
      <c r="EE51" s="20">
        <v>29610</v>
      </c>
      <c r="EF51" s="216">
        <v>3381.84</v>
      </c>
      <c r="EG51" s="20">
        <v>5883</v>
      </c>
      <c r="EH51" s="216">
        <v>5877.7</v>
      </c>
      <c r="EI51" s="20">
        <v>4144</v>
      </c>
      <c r="EK51" s="18" t="s">
        <v>368</v>
      </c>
      <c r="EL51" s="216">
        <v>10.49</v>
      </c>
      <c r="EM51" s="20">
        <v>66896</v>
      </c>
      <c r="EN51" s="216">
        <v>3.91</v>
      </c>
      <c r="EO51" s="20">
        <v>59457</v>
      </c>
      <c r="EP51" s="216">
        <v>8275.19</v>
      </c>
      <c r="EQ51" s="20">
        <v>10996</v>
      </c>
      <c r="ER51" s="216">
        <v>6643.87</v>
      </c>
      <c r="ES51" s="20">
        <v>10367</v>
      </c>
      <c r="ET51" s="216">
        <v>2.9</v>
      </c>
      <c r="EU51" s="20">
        <v>78444</v>
      </c>
      <c r="EV51" s="216">
        <v>15.57</v>
      </c>
      <c r="EW51" s="20">
        <v>72464</v>
      </c>
    </row>
    <row r="52" spans="1:153" ht="10.5" customHeight="1">
      <c r="A52" s="18"/>
      <c r="B52" s="216"/>
      <c r="C52" s="216"/>
      <c r="D52" s="216"/>
      <c r="E52" s="216"/>
      <c r="F52" s="216"/>
      <c r="G52" s="216"/>
      <c r="H52" s="216"/>
      <c r="I52" s="216"/>
      <c r="J52" s="20"/>
      <c r="K52" s="20"/>
      <c r="L52" s="20"/>
      <c r="M52" s="20"/>
      <c r="N52" s="20"/>
      <c r="O52" s="20"/>
      <c r="P52" s="20"/>
      <c r="Q52" s="20"/>
      <c r="R52" s="20"/>
      <c r="S52" s="20"/>
      <c r="T52" s="20"/>
      <c r="U52" s="20"/>
      <c r="V52" s="20"/>
      <c r="X52" s="18"/>
      <c r="Y52" s="216"/>
      <c r="Z52" s="216"/>
      <c r="AA52" s="216"/>
      <c r="AB52" s="216"/>
      <c r="AC52" s="216"/>
      <c r="AD52" s="216"/>
      <c r="AE52" s="216"/>
      <c r="AF52" s="216"/>
      <c r="AG52" s="20"/>
      <c r="AH52" s="20"/>
      <c r="AI52" s="20"/>
      <c r="AJ52" s="20"/>
      <c r="AK52" s="20"/>
      <c r="AL52" s="20"/>
      <c r="AM52" s="20"/>
      <c r="AN52" s="20"/>
      <c r="AO52" s="20"/>
      <c r="AP52" s="20"/>
      <c r="AQ52" s="20"/>
      <c r="AR52" s="20"/>
      <c r="AS52" s="20"/>
      <c r="AU52" s="18"/>
      <c r="AV52" s="216"/>
      <c r="AW52" s="216"/>
      <c r="AX52" s="216"/>
      <c r="AY52" s="216"/>
      <c r="AZ52" s="216"/>
      <c r="BA52" s="216"/>
      <c r="BB52" s="216"/>
      <c r="BC52" s="216"/>
      <c r="BD52" s="20"/>
      <c r="BE52" s="20"/>
      <c r="BF52" s="20"/>
      <c r="BG52" s="20"/>
      <c r="BH52" s="20"/>
      <c r="BI52" s="20"/>
      <c r="BJ52" s="20"/>
      <c r="BK52" s="20"/>
      <c r="BL52" s="20"/>
      <c r="BM52" s="20"/>
      <c r="BN52" s="20"/>
      <c r="BO52" s="20"/>
      <c r="BP52" s="20"/>
      <c r="BR52" s="18"/>
      <c r="BS52" s="216"/>
      <c r="BT52" s="216"/>
      <c r="BU52" s="216"/>
      <c r="BV52" s="216"/>
      <c r="BW52" s="216"/>
      <c r="BX52" s="216"/>
      <c r="BY52" s="216"/>
      <c r="BZ52" s="216"/>
      <c r="CA52" s="20"/>
      <c r="CB52" s="20"/>
      <c r="CC52" s="20"/>
      <c r="CD52" s="20"/>
      <c r="CE52" s="20"/>
      <c r="CF52" s="20"/>
      <c r="CG52" s="20"/>
      <c r="CH52" s="20"/>
      <c r="CI52" s="20"/>
      <c r="CJ52" s="20"/>
      <c r="CK52" s="20"/>
      <c r="CL52" s="20"/>
      <c r="CM52" s="20"/>
      <c r="CO52" s="18"/>
      <c r="CP52" s="216"/>
      <c r="CQ52" s="216"/>
      <c r="CR52" s="216"/>
      <c r="CS52" s="216"/>
      <c r="CT52" s="216"/>
      <c r="CU52" s="216"/>
      <c r="CV52" s="216"/>
      <c r="CW52" s="216"/>
      <c r="CX52" s="20"/>
      <c r="CY52" s="20"/>
      <c r="CZ52" s="20"/>
      <c r="DA52" s="20"/>
      <c r="DB52" s="20"/>
      <c r="DC52" s="20"/>
      <c r="DD52" s="20"/>
      <c r="DE52" s="20"/>
      <c r="DF52" s="20"/>
      <c r="DG52" s="20"/>
      <c r="DH52" s="20"/>
      <c r="DI52" s="20"/>
      <c r="DJ52" s="20"/>
      <c r="DL52" s="18"/>
      <c r="DM52" s="216"/>
      <c r="DN52" s="20"/>
      <c r="DO52" s="216"/>
      <c r="DP52" s="20"/>
      <c r="DQ52" s="216"/>
      <c r="DR52" s="20"/>
      <c r="DS52" s="216"/>
      <c r="DT52" s="216"/>
      <c r="DU52" s="20"/>
      <c r="DV52" s="20"/>
      <c r="DW52" s="222"/>
      <c r="DX52" s="216"/>
      <c r="DY52" s="216"/>
      <c r="DZ52" s="20"/>
      <c r="EA52" s="20"/>
      <c r="EB52" s="216"/>
      <c r="EC52" s="216"/>
      <c r="ED52" s="20"/>
      <c r="EE52" s="20"/>
      <c r="EF52" s="216"/>
      <c r="EG52" s="20"/>
      <c r="EH52" s="216"/>
      <c r="EI52" s="20"/>
      <c r="EK52" s="18"/>
      <c r="EL52" s="216"/>
      <c r="EM52" s="20"/>
      <c r="EN52" s="216"/>
      <c r="EO52" s="20"/>
      <c r="EP52" s="216"/>
      <c r="EQ52" s="20"/>
      <c r="ER52" s="216"/>
      <c r="ES52" s="20"/>
      <c r="ET52" s="216"/>
      <c r="EU52" s="20"/>
      <c r="EV52" s="216"/>
      <c r="EW52" s="20"/>
    </row>
    <row r="53" spans="1:153" ht="10.5" customHeight="1">
      <c r="A53" s="18"/>
      <c r="B53" s="216"/>
      <c r="C53" s="216"/>
      <c r="D53" s="216"/>
      <c r="E53" s="216"/>
      <c r="F53" s="216"/>
      <c r="G53" s="216"/>
      <c r="H53" s="216"/>
      <c r="I53" s="216"/>
      <c r="J53" s="20"/>
      <c r="K53" s="20"/>
      <c r="L53" s="20"/>
      <c r="M53" s="20"/>
      <c r="N53" s="20"/>
      <c r="O53" s="20"/>
      <c r="P53" s="20"/>
      <c r="Q53" s="20"/>
      <c r="R53" s="20"/>
      <c r="S53" s="20"/>
      <c r="T53" s="20"/>
      <c r="U53" s="20"/>
      <c r="V53" s="20"/>
      <c r="X53" s="18"/>
      <c r="Y53" s="216"/>
      <c r="Z53" s="216"/>
      <c r="AA53" s="216"/>
      <c r="AB53" s="216"/>
      <c r="AC53" s="216"/>
      <c r="AD53" s="216"/>
      <c r="AE53" s="216"/>
      <c r="AF53" s="216"/>
      <c r="AG53" s="20"/>
      <c r="AH53" s="20"/>
      <c r="AI53" s="20"/>
      <c r="AJ53" s="20"/>
      <c r="AK53" s="20"/>
      <c r="AL53" s="20"/>
      <c r="AM53" s="20"/>
      <c r="AN53" s="20"/>
      <c r="AO53" s="20"/>
      <c r="AP53" s="20"/>
      <c r="AQ53" s="20"/>
      <c r="AR53" s="20"/>
      <c r="AS53" s="20"/>
      <c r="AU53" s="18"/>
      <c r="AV53" s="216"/>
      <c r="AW53" s="216"/>
      <c r="AX53" s="216"/>
      <c r="AY53" s="216"/>
      <c r="AZ53" s="216"/>
      <c r="BA53" s="216"/>
      <c r="BB53" s="216"/>
      <c r="BC53" s="216"/>
      <c r="BD53" s="20"/>
      <c r="BE53" s="20"/>
      <c r="BF53" s="20"/>
      <c r="BG53" s="20"/>
      <c r="BH53" s="20"/>
      <c r="BI53" s="20"/>
      <c r="BJ53" s="20"/>
      <c r="BK53" s="20"/>
      <c r="BL53" s="20"/>
      <c r="BM53" s="20"/>
      <c r="BN53" s="20"/>
      <c r="BO53" s="20"/>
      <c r="BP53" s="20"/>
      <c r="BR53" s="18"/>
      <c r="BS53" s="216"/>
      <c r="BT53" s="216"/>
      <c r="BU53" s="216"/>
      <c r="BV53" s="216"/>
      <c r="BW53" s="216"/>
      <c r="BX53" s="216"/>
      <c r="BY53" s="216"/>
      <c r="BZ53" s="216"/>
      <c r="CA53" s="20"/>
      <c r="CB53" s="20"/>
      <c r="CC53" s="20"/>
      <c r="CD53" s="20"/>
      <c r="CE53" s="20"/>
      <c r="CF53" s="20"/>
      <c r="CG53" s="20"/>
      <c r="CH53" s="20"/>
      <c r="CI53" s="20"/>
      <c r="CJ53" s="20"/>
      <c r="CK53" s="20"/>
      <c r="CL53" s="20"/>
      <c r="CM53" s="20"/>
      <c r="CO53" s="18"/>
      <c r="CP53" s="216"/>
      <c r="CQ53" s="216"/>
      <c r="CR53" s="216"/>
      <c r="CS53" s="216"/>
      <c r="CT53" s="216"/>
      <c r="CU53" s="216"/>
      <c r="CV53" s="216"/>
      <c r="CW53" s="216"/>
      <c r="CX53" s="20"/>
      <c r="CY53" s="20"/>
      <c r="CZ53" s="20"/>
      <c r="DA53" s="20"/>
      <c r="DB53" s="20"/>
      <c r="DC53" s="20"/>
      <c r="DD53" s="20"/>
      <c r="DE53" s="20"/>
      <c r="DF53" s="20"/>
      <c r="DG53" s="20"/>
      <c r="DH53" s="20"/>
      <c r="DI53" s="20"/>
      <c r="DJ53" s="20"/>
      <c r="DL53" s="18"/>
      <c r="DM53" s="216"/>
      <c r="DN53" s="20"/>
      <c r="DO53" s="216"/>
      <c r="DP53" s="20"/>
      <c r="DQ53" s="216"/>
      <c r="DR53" s="20"/>
      <c r="DS53" s="216"/>
      <c r="DT53" s="216"/>
      <c r="DU53" s="20"/>
      <c r="DV53" s="20"/>
      <c r="DW53" s="222"/>
      <c r="DX53" s="216"/>
      <c r="DY53" s="216"/>
      <c r="DZ53" s="20"/>
      <c r="EA53" s="20"/>
      <c r="EB53" s="216"/>
      <c r="EC53" s="216"/>
      <c r="ED53" s="20"/>
      <c r="EE53" s="20"/>
      <c r="EF53" s="216"/>
      <c r="EG53" s="20"/>
      <c r="EH53" s="216"/>
      <c r="EI53" s="20"/>
      <c r="EK53" s="18"/>
      <c r="EL53" s="216"/>
      <c r="EM53" s="20"/>
      <c r="EN53" s="216"/>
      <c r="EO53" s="20"/>
      <c r="EP53" s="216"/>
      <c r="EQ53" s="20"/>
      <c r="ER53" s="216"/>
      <c r="ES53" s="20"/>
      <c r="ET53" s="216"/>
      <c r="EU53" s="20"/>
      <c r="EV53" s="216"/>
      <c r="EW53" s="20"/>
    </row>
    <row r="54" spans="1:153" ht="10.5" customHeight="1">
      <c r="A54" s="22" t="s">
        <v>369</v>
      </c>
      <c r="B54" s="216">
        <v>534.36</v>
      </c>
      <c r="C54" s="216">
        <v>14.53</v>
      </c>
      <c r="D54" s="216">
        <v>416.57</v>
      </c>
      <c r="E54" s="216">
        <v>103.26</v>
      </c>
      <c r="F54" s="216">
        <v>2.13</v>
      </c>
      <c r="G54" s="216">
        <v>13.43</v>
      </c>
      <c r="H54" s="216">
        <v>1.66</v>
      </c>
      <c r="I54" s="216">
        <v>2.4300000000000002</v>
      </c>
      <c r="J54" s="20">
        <v>20676</v>
      </c>
      <c r="K54" s="20"/>
      <c r="L54" s="20">
        <v>403774</v>
      </c>
      <c r="M54" s="20">
        <v>9268</v>
      </c>
      <c r="N54" s="20">
        <v>12796</v>
      </c>
      <c r="O54" s="20">
        <v>9700</v>
      </c>
      <c r="P54" s="20">
        <v>30061</v>
      </c>
      <c r="Q54" s="20">
        <v>5573</v>
      </c>
      <c r="R54" s="20">
        <v>5263</v>
      </c>
      <c r="S54" s="20">
        <v>11049</v>
      </c>
      <c r="T54" s="20">
        <v>5867</v>
      </c>
      <c r="U54" s="20">
        <v>3861</v>
      </c>
      <c r="V54" s="20">
        <v>1321</v>
      </c>
      <c r="X54" s="22" t="s">
        <v>369</v>
      </c>
      <c r="Y54" s="216">
        <v>628.35</v>
      </c>
      <c r="Z54" s="216">
        <v>10.06</v>
      </c>
      <c r="AA54" s="216">
        <v>509.81</v>
      </c>
      <c r="AB54" s="216">
        <v>108.48</v>
      </c>
      <c r="AC54" s="216">
        <v>1.91</v>
      </c>
      <c r="AD54" s="216">
        <v>12.69</v>
      </c>
      <c r="AE54" s="216">
        <v>1.64</v>
      </c>
      <c r="AF54" s="216">
        <v>2.17</v>
      </c>
      <c r="AG54" s="20">
        <v>12822</v>
      </c>
      <c r="AH54" s="20"/>
      <c r="AI54" s="20">
        <v>290513</v>
      </c>
      <c r="AJ54" s="20">
        <v>8169</v>
      </c>
      <c r="AK54" s="20">
        <v>8923</v>
      </c>
      <c r="AL54" s="20">
        <v>6719</v>
      </c>
      <c r="AM54" s="20">
        <v>22891</v>
      </c>
      <c r="AN54" s="20">
        <v>4983</v>
      </c>
      <c r="AO54" s="20">
        <v>4108</v>
      </c>
      <c r="AP54" s="20">
        <v>8057</v>
      </c>
      <c r="AQ54" s="20">
        <v>2924</v>
      </c>
      <c r="AR54" s="20">
        <v>4165</v>
      </c>
      <c r="AS54" s="20">
        <v>968</v>
      </c>
      <c r="AU54" s="22" t="s">
        <v>369</v>
      </c>
      <c r="AV54" s="216">
        <v>916.41</v>
      </c>
      <c r="AW54" s="216">
        <v>14.4</v>
      </c>
      <c r="AX54" s="216">
        <v>807.74</v>
      </c>
      <c r="AY54" s="216">
        <v>94.26</v>
      </c>
      <c r="AZ54" s="216">
        <v>1.82</v>
      </c>
      <c r="BA54" s="216">
        <v>6.06</v>
      </c>
      <c r="BB54" s="216">
        <v>1.74</v>
      </c>
      <c r="BC54" s="216">
        <v>1.87</v>
      </c>
      <c r="BD54" s="20">
        <v>10000</v>
      </c>
      <c r="BE54" s="20"/>
      <c r="BF54" s="20">
        <v>196801</v>
      </c>
      <c r="BG54" s="20">
        <v>6958</v>
      </c>
      <c r="BH54" s="20">
        <v>7524</v>
      </c>
      <c r="BI54" s="20">
        <v>5492</v>
      </c>
      <c r="BJ54" s="20">
        <v>32462</v>
      </c>
      <c r="BK54" s="20">
        <v>4001</v>
      </c>
      <c r="BL54" s="20">
        <v>4014</v>
      </c>
      <c r="BM54" s="20">
        <v>9164</v>
      </c>
      <c r="BN54" s="20">
        <v>2835</v>
      </c>
      <c r="BO54" s="20">
        <v>5620</v>
      </c>
      <c r="BP54" s="20">
        <v>709</v>
      </c>
      <c r="BR54" s="22" t="s">
        <v>369</v>
      </c>
      <c r="BS54" s="216">
        <v>1426.64</v>
      </c>
      <c r="BT54" s="216">
        <v>43.34</v>
      </c>
      <c r="BU54" s="216">
        <v>1254</v>
      </c>
      <c r="BV54" s="216">
        <v>129.31</v>
      </c>
      <c r="BW54" s="216">
        <v>2.58</v>
      </c>
      <c r="BX54" s="216">
        <v>16.34</v>
      </c>
      <c r="BY54" s="216">
        <v>2.12</v>
      </c>
      <c r="BZ54" s="216">
        <v>2.44</v>
      </c>
      <c r="CA54" s="20">
        <v>22545</v>
      </c>
      <c r="CB54" s="20"/>
      <c r="CC54" s="20">
        <v>359974</v>
      </c>
      <c r="CD54" s="20">
        <v>11639</v>
      </c>
      <c r="CE54" s="20">
        <v>15219</v>
      </c>
      <c r="CF54" s="20">
        <v>8734</v>
      </c>
      <c r="CG54" s="20">
        <v>22024</v>
      </c>
      <c r="CH54" s="20">
        <v>5490</v>
      </c>
      <c r="CI54" s="20">
        <v>6231</v>
      </c>
      <c r="CJ54" s="20">
        <v>32164</v>
      </c>
      <c r="CK54" s="20">
        <v>15601</v>
      </c>
      <c r="CL54" s="20">
        <v>14595</v>
      </c>
      <c r="CM54" s="20">
        <v>1968</v>
      </c>
      <c r="CO54" s="22" t="s">
        <v>369</v>
      </c>
      <c r="CP54" s="216">
        <v>1268.75</v>
      </c>
      <c r="CQ54" s="216">
        <v>37.5</v>
      </c>
      <c r="CR54" s="216">
        <v>1062.5</v>
      </c>
      <c r="CS54" s="216">
        <v>168.75</v>
      </c>
      <c r="CT54" s="216">
        <v>2.2400000000000002</v>
      </c>
      <c r="CU54" s="216">
        <v>13.92</v>
      </c>
      <c r="CV54" s="216">
        <v>1.76</v>
      </c>
      <c r="CW54" s="216">
        <v>2.65</v>
      </c>
      <c r="CX54" s="20">
        <v>25157</v>
      </c>
      <c r="CY54" s="20"/>
      <c r="CZ54" s="20">
        <v>455915</v>
      </c>
      <c r="DA54" s="20">
        <v>11558</v>
      </c>
      <c r="DB54" s="20">
        <v>15057</v>
      </c>
      <c r="DC54" s="20">
        <v>11249</v>
      </c>
      <c r="DD54" s="20">
        <v>32760</v>
      </c>
      <c r="DE54" s="20">
        <v>6571</v>
      </c>
      <c r="DF54" s="20">
        <v>5686</v>
      </c>
      <c r="DG54" s="20">
        <v>31918</v>
      </c>
      <c r="DH54" s="20">
        <v>17097</v>
      </c>
      <c r="DI54" s="20">
        <v>12280</v>
      </c>
      <c r="DJ54" s="20">
        <v>2541</v>
      </c>
      <c r="DL54" s="22" t="s">
        <v>369</v>
      </c>
      <c r="DM54" s="216">
        <v>215.88</v>
      </c>
      <c r="DN54" s="20">
        <v>8519</v>
      </c>
      <c r="DO54" s="216">
        <v>0.84</v>
      </c>
      <c r="DP54" s="20">
        <v>111157</v>
      </c>
      <c r="DQ54" s="216">
        <v>0.23</v>
      </c>
      <c r="DR54" s="20">
        <v>75314</v>
      </c>
      <c r="DS54" s="216">
        <v>19.260000000000002</v>
      </c>
      <c r="DT54" s="216">
        <v>32.33</v>
      </c>
      <c r="DU54" s="20">
        <v>320334</v>
      </c>
      <c r="DV54" s="20">
        <v>6167</v>
      </c>
      <c r="DW54" s="222"/>
      <c r="DX54" s="216">
        <v>8.07</v>
      </c>
      <c r="DY54" s="216">
        <v>33.67</v>
      </c>
      <c r="DZ54" s="20">
        <v>406019</v>
      </c>
      <c r="EA54" s="20">
        <v>3278</v>
      </c>
      <c r="EB54" s="216">
        <v>11.18</v>
      </c>
      <c r="EC54" s="216">
        <v>31.35</v>
      </c>
      <c r="ED54" s="20">
        <v>258300</v>
      </c>
      <c r="EE54" s="20">
        <v>2889</v>
      </c>
      <c r="EF54" s="216">
        <v>277.22000000000003</v>
      </c>
      <c r="EG54" s="20">
        <v>6085</v>
      </c>
      <c r="EH54" s="216">
        <v>504.89</v>
      </c>
      <c r="EI54" s="20">
        <v>4282</v>
      </c>
      <c r="EK54" s="22" t="s">
        <v>369</v>
      </c>
      <c r="EL54" s="216">
        <v>1.35</v>
      </c>
      <c r="EM54" s="20">
        <v>71299</v>
      </c>
      <c r="EN54" s="216">
        <v>0.36</v>
      </c>
      <c r="EO54" s="20">
        <v>78999</v>
      </c>
      <c r="EP54" s="216">
        <v>685.97</v>
      </c>
      <c r="EQ54" s="20">
        <v>11032</v>
      </c>
      <c r="ER54" s="216">
        <v>531.25</v>
      </c>
      <c r="ES54" s="20">
        <v>10436</v>
      </c>
      <c r="ET54" s="216">
        <v>0.28999999999999998</v>
      </c>
      <c r="EU54" s="20">
        <v>87121</v>
      </c>
      <c r="EV54" s="216">
        <v>1.72</v>
      </c>
      <c r="EW54" s="20">
        <v>83498</v>
      </c>
    </row>
    <row r="55" spans="1:153" ht="10.5" customHeight="1">
      <c r="A55" s="22" t="s">
        <v>44</v>
      </c>
      <c r="B55" s="216">
        <v>510.09</v>
      </c>
      <c r="C55" s="216">
        <v>14.44</v>
      </c>
      <c r="D55" s="216">
        <v>398.93</v>
      </c>
      <c r="E55" s="216">
        <v>96.72</v>
      </c>
      <c r="F55" s="216">
        <v>2.1</v>
      </c>
      <c r="G55" s="216">
        <v>13.79</v>
      </c>
      <c r="H55" s="216">
        <v>1.62</v>
      </c>
      <c r="I55" s="216">
        <v>2.3199999999999998</v>
      </c>
      <c r="J55" s="20">
        <v>20887</v>
      </c>
      <c r="K55" s="20"/>
      <c r="L55" s="20">
        <v>404238</v>
      </c>
      <c r="M55" s="20">
        <v>9118</v>
      </c>
      <c r="N55" s="20">
        <v>12211</v>
      </c>
      <c r="O55" s="20">
        <v>9959</v>
      </c>
      <c r="P55" s="20">
        <v>29313</v>
      </c>
      <c r="Q55" s="20">
        <v>5631</v>
      </c>
      <c r="R55" s="20">
        <v>5255</v>
      </c>
      <c r="S55" s="20">
        <v>10654</v>
      </c>
      <c r="T55" s="20">
        <v>5836</v>
      </c>
      <c r="U55" s="20">
        <v>3637</v>
      </c>
      <c r="V55" s="20">
        <v>1181</v>
      </c>
      <c r="X55" s="22" t="s">
        <v>44</v>
      </c>
      <c r="Y55" s="216">
        <v>621.22</v>
      </c>
      <c r="Z55" s="216">
        <v>10.45</v>
      </c>
      <c r="AA55" s="216">
        <v>508.12</v>
      </c>
      <c r="AB55" s="216">
        <v>102.64</v>
      </c>
      <c r="AC55" s="216">
        <v>1.85</v>
      </c>
      <c r="AD55" s="216">
        <v>12.91</v>
      </c>
      <c r="AE55" s="216">
        <v>1.58</v>
      </c>
      <c r="AF55" s="216">
        <v>2.0699999999999998</v>
      </c>
      <c r="AG55" s="20">
        <v>12997</v>
      </c>
      <c r="AH55" s="20"/>
      <c r="AI55" s="20">
        <v>301174</v>
      </c>
      <c r="AJ55" s="20">
        <v>7933</v>
      </c>
      <c r="AK55" s="20">
        <v>8725</v>
      </c>
      <c r="AL55" s="20">
        <v>7008</v>
      </c>
      <c r="AM55" s="20">
        <v>23327</v>
      </c>
      <c r="AN55" s="20">
        <v>5012</v>
      </c>
      <c r="AO55" s="20">
        <v>4207</v>
      </c>
      <c r="AP55" s="20">
        <v>8074</v>
      </c>
      <c r="AQ55" s="20">
        <v>3147</v>
      </c>
      <c r="AR55" s="20">
        <v>4031</v>
      </c>
      <c r="AS55" s="20">
        <v>896</v>
      </c>
      <c r="AU55" s="22" t="s">
        <v>44</v>
      </c>
      <c r="AV55" s="216">
        <v>920.68</v>
      </c>
      <c r="AW55" s="216">
        <v>17.989999999999998</v>
      </c>
      <c r="AX55" s="216">
        <v>807.78</v>
      </c>
      <c r="AY55" s="216">
        <v>94.91</v>
      </c>
      <c r="AZ55" s="216">
        <v>1.75</v>
      </c>
      <c r="BA55" s="216">
        <v>5.82</v>
      </c>
      <c r="BB55" s="216">
        <v>1.67</v>
      </c>
      <c r="BC55" s="216">
        <v>1.7</v>
      </c>
      <c r="BD55" s="20">
        <v>10447</v>
      </c>
      <c r="BE55" s="20"/>
      <c r="BF55" s="20">
        <v>201511</v>
      </c>
      <c r="BG55" s="20">
        <v>6638</v>
      </c>
      <c r="BH55" s="20">
        <v>6647</v>
      </c>
      <c r="BI55" s="20">
        <v>5957</v>
      </c>
      <c r="BJ55" s="20">
        <v>34642</v>
      </c>
      <c r="BK55" s="20">
        <v>3975</v>
      </c>
      <c r="BL55" s="20">
        <v>3917</v>
      </c>
      <c r="BM55" s="20">
        <v>9619</v>
      </c>
      <c r="BN55" s="20">
        <v>3626</v>
      </c>
      <c r="BO55" s="20">
        <v>5362</v>
      </c>
      <c r="BP55" s="20">
        <v>631</v>
      </c>
      <c r="BR55" s="22" t="s">
        <v>44</v>
      </c>
      <c r="BS55" s="216">
        <v>1410.06</v>
      </c>
      <c r="BT55" s="216">
        <v>40.69</v>
      </c>
      <c r="BU55" s="216">
        <v>1253.03</v>
      </c>
      <c r="BV55" s="216">
        <v>116.35</v>
      </c>
      <c r="BW55" s="216">
        <v>2.4500000000000002</v>
      </c>
      <c r="BX55" s="216">
        <v>15.52</v>
      </c>
      <c r="BY55" s="216">
        <v>2.0299999999999998</v>
      </c>
      <c r="BZ55" s="216">
        <v>2.4</v>
      </c>
      <c r="CA55" s="20">
        <v>23252</v>
      </c>
      <c r="CB55" s="20"/>
      <c r="CC55" s="20">
        <v>429358</v>
      </c>
      <c r="CD55" s="20">
        <v>10877</v>
      </c>
      <c r="CE55" s="20">
        <v>14524</v>
      </c>
      <c r="CF55" s="20">
        <v>9497</v>
      </c>
      <c r="CG55" s="20">
        <v>27669</v>
      </c>
      <c r="CH55" s="20">
        <v>5361</v>
      </c>
      <c r="CI55" s="20">
        <v>6055</v>
      </c>
      <c r="CJ55" s="20">
        <v>32787</v>
      </c>
      <c r="CK55" s="20">
        <v>17469</v>
      </c>
      <c r="CL55" s="20">
        <v>13629</v>
      </c>
      <c r="CM55" s="20">
        <v>1690</v>
      </c>
      <c r="CO55" s="22" t="s">
        <v>44</v>
      </c>
      <c r="CP55" s="216">
        <v>1174.05</v>
      </c>
      <c r="CQ55" s="216">
        <v>37.97</v>
      </c>
      <c r="CR55" s="216">
        <v>1000</v>
      </c>
      <c r="CS55" s="216">
        <v>136.08000000000001</v>
      </c>
      <c r="CT55" s="216">
        <v>2.13</v>
      </c>
      <c r="CU55" s="216">
        <v>7.33</v>
      </c>
      <c r="CV55" s="216">
        <v>1.93</v>
      </c>
      <c r="CW55" s="216">
        <v>2.12</v>
      </c>
      <c r="CX55" s="20">
        <v>17218</v>
      </c>
      <c r="CY55" s="20"/>
      <c r="CZ55" s="20">
        <v>201302</v>
      </c>
      <c r="DA55" s="20">
        <v>11415</v>
      </c>
      <c r="DB55" s="20">
        <v>8493</v>
      </c>
      <c r="DC55" s="20">
        <v>8086</v>
      </c>
      <c r="DD55" s="20">
        <v>27450</v>
      </c>
      <c r="DE55" s="20">
        <v>5904</v>
      </c>
      <c r="DF55" s="20">
        <v>4013</v>
      </c>
      <c r="DG55" s="20">
        <v>20215</v>
      </c>
      <c r="DH55" s="20">
        <v>7644</v>
      </c>
      <c r="DI55" s="20">
        <v>11415</v>
      </c>
      <c r="DJ55" s="20">
        <v>1156</v>
      </c>
      <c r="DL55" s="22" t="s">
        <v>44</v>
      </c>
      <c r="DM55" s="216">
        <v>203.14</v>
      </c>
      <c r="DN55" s="20">
        <v>8389</v>
      </c>
      <c r="DO55" s="216">
        <v>0.88</v>
      </c>
      <c r="DP55" s="20">
        <v>88322</v>
      </c>
      <c r="DQ55" s="216">
        <v>0.18</v>
      </c>
      <c r="DR55" s="20">
        <v>59949</v>
      </c>
      <c r="DS55" s="216">
        <v>15.89</v>
      </c>
      <c r="DT55" s="216">
        <v>31.9</v>
      </c>
      <c r="DU55" s="20">
        <v>281440</v>
      </c>
      <c r="DV55" s="20">
        <v>4472</v>
      </c>
      <c r="DW55" s="222"/>
      <c r="DX55" s="216">
        <v>6.61</v>
      </c>
      <c r="DY55" s="216">
        <v>32.200000000000003</v>
      </c>
      <c r="DZ55" s="20">
        <v>347811</v>
      </c>
      <c r="EA55" s="20">
        <v>2301</v>
      </c>
      <c r="EB55" s="216">
        <v>9.2799999999999994</v>
      </c>
      <c r="EC55" s="216">
        <v>31.68</v>
      </c>
      <c r="ED55" s="20">
        <v>233983</v>
      </c>
      <c r="EE55" s="20">
        <v>2171</v>
      </c>
      <c r="EF55" s="216">
        <v>273.86</v>
      </c>
      <c r="EG55" s="20">
        <v>5575</v>
      </c>
      <c r="EH55" s="216">
        <v>497.47</v>
      </c>
      <c r="EI55" s="20">
        <v>4015</v>
      </c>
      <c r="EK55" s="22" t="s">
        <v>44</v>
      </c>
      <c r="EL55" s="216">
        <v>1.41</v>
      </c>
      <c r="EM55" s="20">
        <v>60161</v>
      </c>
      <c r="EN55" s="216">
        <v>0.41</v>
      </c>
      <c r="EO55" s="20">
        <v>43975</v>
      </c>
      <c r="EP55" s="216">
        <v>681.66</v>
      </c>
      <c r="EQ55" s="20">
        <v>10609</v>
      </c>
      <c r="ER55" s="216">
        <v>541.14</v>
      </c>
      <c r="ES55" s="20">
        <v>9657</v>
      </c>
      <c r="ET55" s="216">
        <v>0.34</v>
      </c>
      <c r="EU55" s="20">
        <v>88442</v>
      </c>
      <c r="EV55" s="216">
        <v>1.83</v>
      </c>
      <c r="EW55" s="20">
        <v>69168</v>
      </c>
    </row>
    <row r="56" spans="1:153" ht="10.5" customHeight="1">
      <c r="A56" s="22" t="s">
        <v>45</v>
      </c>
      <c r="B56" s="216">
        <v>511.8</v>
      </c>
      <c r="C56" s="216">
        <v>15.89</v>
      </c>
      <c r="D56" s="216">
        <v>397.39</v>
      </c>
      <c r="E56" s="216">
        <v>98.53</v>
      </c>
      <c r="F56" s="216">
        <v>2.17</v>
      </c>
      <c r="G56" s="216">
        <v>12.31</v>
      </c>
      <c r="H56" s="216">
        <v>1.69</v>
      </c>
      <c r="I56" s="216">
        <v>2.48</v>
      </c>
      <c r="J56" s="20">
        <v>21082</v>
      </c>
      <c r="K56" s="20"/>
      <c r="L56" s="20">
        <v>364613</v>
      </c>
      <c r="M56" s="20">
        <v>9373</v>
      </c>
      <c r="N56" s="20">
        <v>12916</v>
      </c>
      <c r="O56" s="20">
        <v>9706</v>
      </c>
      <c r="P56" s="20">
        <v>29625</v>
      </c>
      <c r="Q56" s="20">
        <v>5541</v>
      </c>
      <c r="R56" s="20">
        <v>5217</v>
      </c>
      <c r="S56" s="20">
        <v>10790</v>
      </c>
      <c r="T56" s="20">
        <v>5793</v>
      </c>
      <c r="U56" s="20">
        <v>3725</v>
      </c>
      <c r="V56" s="20">
        <v>1273</v>
      </c>
      <c r="X56" s="22" t="s">
        <v>45</v>
      </c>
      <c r="Y56" s="216">
        <v>652.01</v>
      </c>
      <c r="Z56" s="216">
        <v>10.6</v>
      </c>
      <c r="AA56" s="216">
        <v>524.6</v>
      </c>
      <c r="AB56" s="216">
        <v>116.81</v>
      </c>
      <c r="AC56" s="216">
        <v>1.9</v>
      </c>
      <c r="AD56" s="216">
        <v>11.77</v>
      </c>
      <c r="AE56" s="216">
        <v>1.64</v>
      </c>
      <c r="AF56" s="216">
        <v>2.17</v>
      </c>
      <c r="AG56" s="20">
        <v>12716</v>
      </c>
      <c r="AH56" s="20"/>
      <c r="AI56" s="20">
        <v>295153</v>
      </c>
      <c r="AJ56" s="20">
        <v>7843</v>
      </c>
      <c r="AK56" s="20">
        <v>8966</v>
      </c>
      <c r="AL56" s="20">
        <v>6696</v>
      </c>
      <c r="AM56" s="20">
        <v>25068</v>
      </c>
      <c r="AN56" s="20">
        <v>4783</v>
      </c>
      <c r="AO56" s="20">
        <v>4135</v>
      </c>
      <c r="AP56" s="20">
        <v>8291</v>
      </c>
      <c r="AQ56" s="20">
        <v>3129</v>
      </c>
      <c r="AR56" s="20">
        <v>4114</v>
      </c>
      <c r="AS56" s="20">
        <v>1047</v>
      </c>
      <c r="AU56" s="22" t="s">
        <v>45</v>
      </c>
      <c r="AV56" s="216">
        <v>954.36</v>
      </c>
      <c r="AW56" s="216">
        <v>15.63</v>
      </c>
      <c r="AX56" s="216">
        <v>820.45</v>
      </c>
      <c r="AY56" s="216">
        <v>118.27</v>
      </c>
      <c r="AZ56" s="216">
        <v>1.79</v>
      </c>
      <c r="BA56" s="216">
        <v>5.88</v>
      </c>
      <c r="BB56" s="216">
        <v>1.71</v>
      </c>
      <c r="BC56" s="216">
        <v>1.81</v>
      </c>
      <c r="BD56" s="20">
        <v>10564</v>
      </c>
      <c r="BE56" s="20"/>
      <c r="BF56" s="20">
        <v>244554</v>
      </c>
      <c r="BG56" s="20">
        <v>6572</v>
      </c>
      <c r="BH56" s="20">
        <v>7327</v>
      </c>
      <c r="BI56" s="20">
        <v>5905</v>
      </c>
      <c r="BJ56" s="20">
        <v>41598</v>
      </c>
      <c r="BK56" s="20">
        <v>3848</v>
      </c>
      <c r="BL56" s="20">
        <v>4047</v>
      </c>
      <c r="BM56" s="20">
        <v>10082</v>
      </c>
      <c r="BN56" s="20">
        <v>3824</v>
      </c>
      <c r="BO56" s="20">
        <v>5392</v>
      </c>
      <c r="BP56" s="20">
        <v>867</v>
      </c>
      <c r="BR56" s="22" t="s">
        <v>45</v>
      </c>
      <c r="BS56" s="216">
        <v>1477.63</v>
      </c>
      <c r="BT56" s="216">
        <v>49.78</v>
      </c>
      <c r="BU56" s="216">
        <v>1290.76</v>
      </c>
      <c r="BV56" s="216">
        <v>137.09</v>
      </c>
      <c r="BW56" s="216">
        <v>2.65</v>
      </c>
      <c r="BX56" s="216">
        <v>14.36</v>
      </c>
      <c r="BY56" s="216">
        <v>2.21</v>
      </c>
      <c r="BZ56" s="216">
        <v>2.56</v>
      </c>
      <c r="CA56" s="20">
        <v>25317</v>
      </c>
      <c r="CB56" s="20"/>
      <c r="CC56" s="20">
        <v>390439</v>
      </c>
      <c r="CD56" s="20">
        <v>12311</v>
      </c>
      <c r="CE56" s="20">
        <v>15177</v>
      </c>
      <c r="CF56" s="20">
        <v>9548</v>
      </c>
      <c r="CG56" s="20">
        <v>27185</v>
      </c>
      <c r="CH56" s="20">
        <v>5570</v>
      </c>
      <c r="CI56" s="20">
        <v>5939</v>
      </c>
      <c r="CJ56" s="20">
        <v>37409</v>
      </c>
      <c r="CK56" s="20">
        <v>19437</v>
      </c>
      <c r="CL56" s="20">
        <v>15891</v>
      </c>
      <c r="CM56" s="20">
        <v>2081</v>
      </c>
      <c r="CO56" s="22" t="s">
        <v>45</v>
      </c>
      <c r="CP56" s="216">
        <v>1140.58</v>
      </c>
      <c r="CQ56" s="216">
        <v>51.12</v>
      </c>
      <c r="CR56" s="216">
        <v>955.27</v>
      </c>
      <c r="CS56" s="216">
        <v>134.19</v>
      </c>
      <c r="CT56" s="216">
        <v>2.58</v>
      </c>
      <c r="CU56" s="216">
        <v>15.88</v>
      </c>
      <c r="CV56" s="216">
        <v>1.88</v>
      </c>
      <c r="CW56" s="216">
        <v>2.52</v>
      </c>
      <c r="CX56" s="20">
        <v>32381</v>
      </c>
      <c r="CY56" s="20"/>
      <c r="CZ56" s="20">
        <v>461757</v>
      </c>
      <c r="DA56" s="20">
        <v>12484</v>
      </c>
      <c r="DB56" s="20">
        <v>10461</v>
      </c>
      <c r="DC56" s="20">
        <v>12552</v>
      </c>
      <c r="DD56" s="20">
        <v>29087</v>
      </c>
      <c r="DE56" s="20">
        <v>6653</v>
      </c>
      <c r="DF56" s="20">
        <v>4145</v>
      </c>
      <c r="DG56" s="20">
        <v>36933</v>
      </c>
      <c r="DH56" s="20">
        <v>23604</v>
      </c>
      <c r="DI56" s="20">
        <v>11925</v>
      </c>
      <c r="DJ56" s="20">
        <v>1404</v>
      </c>
      <c r="DL56" s="22" t="s">
        <v>45</v>
      </c>
      <c r="DM56" s="216">
        <v>204.32</v>
      </c>
      <c r="DN56" s="20">
        <v>8253</v>
      </c>
      <c r="DO56" s="216">
        <v>0.99</v>
      </c>
      <c r="DP56" s="20">
        <v>99371</v>
      </c>
      <c r="DQ56" s="216">
        <v>0.28000000000000003</v>
      </c>
      <c r="DR56" s="20">
        <v>66574</v>
      </c>
      <c r="DS56" s="216">
        <v>18.23</v>
      </c>
      <c r="DT56" s="216">
        <v>34.03</v>
      </c>
      <c r="DU56" s="20">
        <v>304349</v>
      </c>
      <c r="DV56" s="20">
        <v>5547</v>
      </c>
      <c r="DW56" s="222"/>
      <c r="DX56" s="216">
        <v>7.1</v>
      </c>
      <c r="DY56" s="216">
        <v>36.159999999999997</v>
      </c>
      <c r="DZ56" s="20">
        <v>390763</v>
      </c>
      <c r="EA56" s="20">
        <v>2775</v>
      </c>
      <c r="EB56" s="216">
        <v>11.13</v>
      </c>
      <c r="EC56" s="216">
        <v>32.67</v>
      </c>
      <c r="ED56" s="20">
        <v>249059</v>
      </c>
      <c r="EE56" s="20">
        <v>2772</v>
      </c>
      <c r="EF56" s="216">
        <v>279.44</v>
      </c>
      <c r="EG56" s="20">
        <v>5775</v>
      </c>
      <c r="EH56" s="216">
        <v>501.83</v>
      </c>
      <c r="EI56" s="20">
        <v>3868</v>
      </c>
      <c r="EK56" s="22" t="s">
        <v>45</v>
      </c>
      <c r="EL56" s="216">
        <v>1.29</v>
      </c>
      <c r="EM56" s="20">
        <v>74553</v>
      </c>
      <c r="EN56" s="216">
        <v>0.36</v>
      </c>
      <c r="EO56" s="20">
        <v>52500</v>
      </c>
      <c r="EP56" s="216">
        <v>700.22</v>
      </c>
      <c r="EQ56" s="20">
        <v>10575</v>
      </c>
      <c r="ER56" s="216">
        <v>575.08000000000004</v>
      </c>
      <c r="ES56" s="20">
        <v>10106</v>
      </c>
      <c r="ET56" s="216">
        <v>0.41</v>
      </c>
      <c r="EU56" s="20">
        <v>64885</v>
      </c>
      <c r="EV56" s="216">
        <v>1.89</v>
      </c>
      <c r="EW56" s="20">
        <v>75214</v>
      </c>
    </row>
    <row r="57" spans="1:153" ht="10.5" customHeight="1">
      <c r="A57" s="18"/>
      <c r="B57" s="216"/>
      <c r="C57" s="216"/>
      <c r="D57" s="216"/>
      <c r="E57" s="216"/>
      <c r="F57" s="216"/>
      <c r="G57" s="216"/>
      <c r="H57" s="216"/>
      <c r="I57" s="216"/>
      <c r="J57" s="20"/>
      <c r="K57" s="20"/>
      <c r="L57" s="20"/>
      <c r="M57" s="20"/>
      <c r="N57" s="20"/>
      <c r="O57" s="20"/>
      <c r="P57" s="20"/>
      <c r="Q57" s="20"/>
      <c r="R57" s="20"/>
      <c r="S57" s="20"/>
      <c r="T57" s="20"/>
      <c r="U57" s="20"/>
      <c r="V57" s="20"/>
      <c r="X57" s="18"/>
      <c r="Y57" s="216"/>
      <c r="Z57" s="216"/>
      <c r="AA57" s="216"/>
      <c r="AB57" s="216"/>
      <c r="AC57" s="216"/>
      <c r="AD57" s="216"/>
      <c r="AE57" s="216"/>
      <c r="AF57" s="216"/>
      <c r="AG57" s="20"/>
      <c r="AH57" s="20"/>
      <c r="AI57" s="20"/>
      <c r="AJ57" s="20"/>
      <c r="AK57" s="20"/>
      <c r="AL57" s="20"/>
      <c r="AM57" s="20"/>
      <c r="AN57" s="20"/>
      <c r="AO57" s="20"/>
      <c r="AP57" s="20"/>
      <c r="AQ57" s="20"/>
      <c r="AR57" s="20"/>
      <c r="AS57" s="20"/>
      <c r="AU57" s="18"/>
      <c r="AV57" s="216"/>
      <c r="AW57" s="216"/>
      <c r="AX57" s="216"/>
      <c r="AY57" s="216"/>
      <c r="AZ57" s="216"/>
      <c r="BA57" s="216"/>
      <c r="BB57" s="216"/>
      <c r="BC57" s="216"/>
      <c r="BD57" s="20"/>
      <c r="BE57" s="20"/>
      <c r="BF57" s="20"/>
      <c r="BG57" s="20"/>
      <c r="BH57" s="20"/>
      <c r="BI57" s="20"/>
      <c r="BJ57" s="20"/>
      <c r="BK57" s="20"/>
      <c r="BL57" s="20"/>
      <c r="BM57" s="20"/>
      <c r="BN57" s="20"/>
      <c r="BO57" s="20"/>
      <c r="BP57" s="20"/>
      <c r="BR57" s="18"/>
      <c r="BS57" s="216"/>
      <c r="BT57" s="216"/>
      <c r="BU57" s="216"/>
      <c r="BV57" s="216"/>
      <c r="BW57" s="216"/>
      <c r="BX57" s="216"/>
      <c r="BY57" s="216"/>
      <c r="BZ57" s="216"/>
      <c r="CA57" s="20"/>
      <c r="CB57" s="20"/>
      <c r="CC57" s="20"/>
      <c r="CD57" s="20"/>
      <c r="CE57" s="20"/>
      <c r="CF57" s="20"/>
      <c r="CG57" s="20"/>
      <c r="CH57" s="20"/>
      <c r="CI57" s="20"/>
      <c r="CJ57" s="20"/>
      <c r="CK57" s="20"/>
      <c r="CL57" s="20"/>
      <c r="CM57" s="20"/>
      <c r="CO57" s="18"/>
      <c r="CP57" s="216"/>
      <c r="CQ57" s="216"/>
      <c r="CR57" s="216"/>
      <c r="CS57" s="216"/>
      <c r="CT57" s="216"/>
      <c r="CU57" s="216"/>
      <c r="CV57" s="216"/>
      <c r="CW57" s="216"/>
      <c r="CX57" s="20"/>
      <c r="CY57" s="20"/>
      <c r="CZ57" s="20"/>
      <c r="DA57" s="20"/>
      <c r="DB57" s="20"/>
      <c r="DC57" s="20"/>
      <c r="DD57" s="20"/>
      <c r="DE57" s="20"/>
      <c r="DF57" s="20"/>
      <c r="DG57" s="20"/>
      <c r="DH57" s="20"/>
      <c r="DI57" s="20"/>
      <c r="DJ57" s="20"/>
      <c r="DL57" s="18"/>
      <c r="DM57" s="216"/>
      <c r="DN57" s="20"/>
      <c r="DO57" s="216"/>
      <c r="DP57" s="20"/>
      <c r="DQ57" s="216"/>
      <c r="DR57" s="20"/>
      <c r="DS57" s="216"/>
      <c r="DT57" s="216"/>
      <c r="DU57" s="20"/>
      <c r="DV57" s="20"/>
      <c r="DW57" s="222"/>
      <c r="DX57" s="216"/>
      <c r="DY57" s="216"/>
      <c r="DZ57" s="20"/>
      <c r="EA57" s="20"/>
      <c r="EB57" s="216"/>
      <c r="EC57" s="216"/>
      <c r="ED57" s="20"/>
      <c r="EE57" s="20"/>
      <c r="EF57" s="216"/>
      <c r="EG57" s="20"/>
      <c r="EH57" s="216"/>
      <c r="EI57" s="20"/>
      <c r="EK57" s="18"/>
      <c r="EL57" s="216"/>
      <c r="EM57" s="20"/>
      <c r="EN57" s="216"/>
      <c r="EO57" s="20"/>
      <c r="EP57" s="216"/>
      <c r="EQ57" s="20"/>
      <c r="ER57" s="216"/>
      <c r="ES57" s="20"/>
      <c r="ET57" s="216"/>
      <c r="EU57" s="20"/>
      <c r="EV57" s="216"/>
      <c r="EW57" s="20"/>
    </row>
    <row r="58" spans="1:153" ht="10.5" customHeight="1">
      <c r="A58" s="22" t="s">
        <v>30</v>
      </c>
      <c r="B58" s="216">
        <v>523.22</v>
      </c>
      <c r="C58" s="216">
        <v>15</v>
      </c>
      <c r="D58" s="216">
        <v>407.44</v>
      </c>
      <c r="E58" s="216">
        <v>100.77</v>
      </c>
      <c r="F58" s="216">
        <v>2.15</v>
      </c>
      <c r="G58" s="216">
        <v>12.38</v>
      </c>
      <c r="H58" s="216">
        <v>1.69</v>
      </c>
      <c r="I58" s="216">
        <v>2.48</v>
      </c>
      <c r="J58" s="20">
        <v>20325</v>
      </c>
      <c r="K58" s="20"/>
      <c r="L58" s="20">
        <v>365612</v>
      </c>
      <c r="M58" s="20">
        <v>9315</v>
      </c>
      <c r="N58" s="20">
        <v>13436</v>
      </c>
      <c r="O58" s="20">
        <v>9452</v>
      </c>
      <c r="P58" s="20">
        <v>29524</v>
      </c>
      <c r="Q58" s="20">
        <v>5509</v>
      </c>
      <c r="R58" s="20">
        <v>5407</v>
      </c>
      <c r="S58" s="20">
        <v>10634</v>
      </c>
      <c r="T58" s="20">
        <v>5485</v>
      </c>
      <c r="U58" s="20">
        <v>3795</v>
      </c>
      <c r="V58" s="20">
        <v>1354</v>
      </c>
      <c r="X58" s="22" t="s">
        <v>30</v>
      </c>
      <c r="Y58" s="216">
        <v>641.28</v>
      </c>
      <c r="Z58" s="216">
        <v>11.01</v>
      </c>
      <c r="AA58" s="216">
        <v>511.5</v>
      </c>
      <c r="AB58" s="216">
        <v>118.77</v>
      </c>
      <c r="AC58" s="216">
        <v>1.92</v>
      </c>
      <c r="AD58" s="216">
        <v>12.07</v>
      </c>
      <c r="AE58" s="216">
        <v>1.65</v>
      </c>
      <c r="AF58" s="216">
        <v>2.16</v>
      </c>
      <c r="AG58" s="20">
        <v>13401</v>
      </c>
      <c r="AH58" s="20"/>
      <c r="AI58" s="20">
        <v>302961</v>
      </c>
      <c r="AJ58" s="20">
        <v>8192</v>
      </c>
      <c r="AK58" s="20">
        <v>8998</v>
      </c>
      <c r="AL58" s="20">
        <v>6974</v>
      </c>
      <c r="AM58" s="20">
        <v>25091</v>
      </c>
      <c r="AN58" s="20">
        <v>4971</v>
      </c>
      <c r="AO58" s="20">
        <v>4167</v>
      </c>
      <c r="AP58" s="20">
        <v>8594</v>
      </c>
      <c r="AQ58" s="20">
        <v>3335</v>
      </c>
      <c r="AR58" s="20">
        <v>4190</v>
      </c>
      <c r="AS58" s="20">
        <v>1069</v>
      </c>
      <c r="AU58" s="22" t="s">
        <v>30</v>
      </c>
      <c r="AV58" s="216">
        <v>905.35</v>
      </c>
      <c r="AW58" s="216">
        <v>15.19</v>
      </c>
      <c r="AX58" s="216">
        <v>779.2</v>
      </c>
      <c r="AY58" s="216">
        <v>110.96</v>
      </c>
      <c r="AZ58" s="216">
        <v>1.77</v>
      </c>
      <c r="BA58" s="216">
        <v>6.02</v>
      </c>
      <c r="BB58" s="216">
        <v>1.68</v>
      </c>
      <c r="BC58" s="216">
        <v>1.8</v>
      </c>
      <c r="BD58" s="20">
        <v>9466</v>
      </c>
      <c r="BE58" s="20"/>
      <c r="BF58" s="20">
        <v>182940</v>
      </c>
      <c r="BG58" s="20">
        <v>6394</v>
      </c>
      <c r="BH58" s="20">
        <v>7284</v>
      </c>
      <c r="BI58" s="20">
        <v>5357</v>
      </c>
      <c r="BJ58" s="20">
        <v>30366</v>
      </c>
      <c r="BK58" s="20">
        <v>3808</v>
      </c>
      <c r="BL58" s="20">
        <v>4041</v>
      </c>
      <c r="BM58" s="20">
        <v>8570</v>
      </c>
      <c r="BN58" s="20">
        <v>2779</v>
      </c>
      <c r="BO58" s="20">
        <v>4983</v>
      </c>
      <c r="BP58" s="20">
        <v>808</v>
      </c>
      <c r="BR58" s="22" t="s">
        <v>30</v>
      </c>
      <c r="BS58" s="216">
        <v>1484.34</v>
      </c>
      <c r="BT58" s="216">
        <v>48.8</v>
      </c>
      <c r="BU58" s="216">
        <v>1312.82</v>
      </c>
      <c r="BV58" s="216">
        <v>122.72</v>
      </c>
      <c r="BW58" s="216">
        <v>2.7</v>
      </c>
      <c r="BX58" s="216">
        <v>16.53</v>
      </c>
      <c r="BY58" s="216">
        <v>2.1800000000000002</v>
      </c>
      <c r="BZ58" s="216">
        <v>2.71</v>
      </c>
      <c r="CA58" s="20">
        <v>24726</v>
      </c>
      <c r="CB58" s="20"/>
      <c r="CC58" s="20">
        <v>400952</v>
      </c>
      <c r="CD58" s="20">
        <v>11572</v>
      </c>
      <c r="CE58" s="20">
        <v>15846</v>
      </c>
      <c r="CF58" s="20">
        <v>9161</v>
      </c>
      <c r="CG58" s="20">
        <v>24256</v>
      </c>
      <c r="CH58" s="20">
        <v>5297</v>
      </c>
      <c r="CI58" s="20">
        <v>5855</v>
      </c>
      <c r="CJ58" s="20">
        <v>36702</v>
      </c>
      <c r="CK58" s="20">
        <v>19566</v>
      </c>
      <c r="CL58" s="20">
        <v>15192</v>
      </c>
      <c r="CM58" s="20">
        <v>1945</v>
      </c>
      <c r="CO58" s="22" t="s">
        <v>30</v>
      </c>
      <c r="CP58" s="216">
        <v>1228.1300000000001</v>
      </c>
      <c r="CQ58" s="216">
        <v>31.25</v>
      </c>
      <c r="CR58" s="216">
        <v>1078.1300000000001</v>
      </c>
      <c r="CS58" s="216">
        <v>118.75</v>
      </c>
      <c r="CT58" s="216">
        <v>2.19</v>
      </c>
      <c r="CU58" s="216">
        <v>11.1</v>
      </c>
      <c r="CV58" s="216">
        <v>1.86</v>
      </c>
      <c r="CW58" s="216">
        <v>2.82</v>
      </c>
      <c r="CX58" s="20">
        <v>16661</v>
      </c>
      <c r="CY58" s="20"/>
      <c r="CZ58" s="20">
        <v>204692</v>
      </c>
      <c r="DA58" s="20">
        <v>11593</v>
      </c>
      <c r="DB58" s="20">
        <v>13192</v>
      </c>
      <c r="DC58" s="20">
        <v>7605</v>
      </c>
      <c r="DD58" s="20">
        <v>18441</v>
      </c>
      <c r="DE58" s="20">
        <v>6220</v>
      </c>
      <c r="DF58" s="20">
        <v>4685</v>
      </c>
      <c r="DG58" s="20">
        <v>20461</v>
      </c>
      <c r="DH58" s="20">
        <v>6397</v>
      </c>
      <c r="DI58" s="20">
        <v>12498</v>
      </c>
      <c r="DJ58" s="20">
        <v>1567</v>
      </c>
      <c r="DL58" s="22" t="s">
        <v>30</v>
      </c>
      <c r="DM58" s="216">
        <v>209.6</v>
      </c>
      <c r="DN58" s="20">
        <v>8313</v>
      </c>
      <c r="DO58" s="216">
        <v>1.1399999999999999</v>
      </c>
      <c r="DP58" s="20">
        <v>61868</v>
      </c>
      <c r="DQ58" s="216">
        <v>0.31</v>
      </c>
      <c r="DR58" s="20">
        <v>55692</v>
      </c>
      <c r="DS58" s="216">
        <v>18.98</v>
      </c>
      <c r="DT58" s="216">
        <v>32.19</v>
      </c>
      <c r="DU58" s="20">
        <v>292951</v>
      </c>
      <c r="DV58" s="20">
        <v>5559</v>
      </c>
      <c r="DW58" s="222"/>
      <c r="DX58" s="216">
        <v>7.81</v>
      </c>
      <c r="DY58" s="216">
        <v>30.94</v>
      </c>
      <c r="DZ58" s="20">
        <v>357701</v>
      </c>
      <c r="EA58" s="20">
        <v>2794</v>
      </c>
      <c r="EB58" s="216">
        <v>11.17</v>
      </c>
      <c r="EC58" s="216">
        <v>33.06</v>
      </c>
      <c r="ED58" s="20">
        <v>247541</v>
      </c>
      <c r="EE58" s="20">
        <v>2765</v>
      </c>
      <c r="EF58" s="216">
        <v>271.62</v>
      </c>
      <c r="EG58" s="20">
        <v>5927</v>
      </c>
      <c r="EH58" s="216">
        <v>479.33</v>
      </c>
      <c r="EI58" s="20">
        <v>3904</v>
      </c>
      <c r="EK58" s="22" t="s">
        <v>30</v>
      </c>
      <c r="EL58" s="216">
        <v>1.01</v>
      </c>
      <c r="EM58" s="20">
        <v>60690</v>
      </c>
      <c r="EN58" s="216">
        <v>0.16</v>
      </c>
      <c r="EO58" s="20">
        <v>54734</v>
      </c>
      <c r="EP58" s="216">
        <v>706.12</v>
      </c>
      <c r="EQ58" s="20">
        <v>11487</v>
      </c>
      <c r="ER58" s="216">
        <v>615.63</v>
      </c>
      <c r="ES58" s="20">
        <v>11602</v>
      </c>
      <c r="ET58" s="216">
        <v>0.33</v>
      </c>
      <c r="EU58" s="20">
        <v>91576</v>
      </c>
      <c r="EV58" s="216">
        <v>1.63</v>
      </c>
      <c r="EW58" s="20">
        <v>66611</v>
      </c>
    </row>
    <row r="59" spans="1:153" ht="10.5" customHeight="1">
      <c r="A59" s="22" t="s">
        <v>31</v>
      </c>
      <c r="B59" s="216">
        <v>509.53</v>
      </c>
      <c r="C59" s="216">
        <v>14.43</v>
      </c>
      <c r="D59" s="216">
        <v>400.88</v>
      </c>
      <c r="E59" s="216">
        <v>94.23</v>
      </c>
      <c r="F59" s="216">
        <v>2.06</v>
      </c>
      <c r="G59" s="216">
        <v>12.34</v>
      </c>
      <c r="H59" s="216">
        <v>1.63</v>
      </c>
      <c r="I59" s="216">
        <v>2.34</v>
      </c>
      <c r="J59" s="20">
        <v>20478</v>
      </c>
      <c r="K59" s="20"/>
      <c r="L59" s="20">
        <v>385636</v>
      </c>
      <c r="M59" s="20">
        <v>9264</v>
      </c>
      <c r="N59" s="20">
        <v>12277</v>
      </c>
      <c r="O59" s="20">
        <v>9926</v>
      </c>
      <c r="P59" s="20">
        <v>31250</v>
      </c>
      <c r="Q59" s="20">
        <v>5688</v>
      </c>
      <c r="R59" s="20">
        <v>5253</v>
      </c>
      <c r="S59" s="20">
        <v>10434</v>
      </c>
      <c r="T59" s="20">
        <v>5564</v>
      </c>
      <c r="U59" s="20">
        <v>3714</v>
      </c>
      <c r="V59" s="20">
        <v>1157</v>
      </c>
      <c r="X59" s="22" t="s">
        <v>31</v>
      </c>
      <c r="Y59" s="216">
        <v>625.91</v>
      </c>
      <c r="Z59" s="216">
        <v>10.86</v>
      </c>
      <c r="AA59" s="216">
        <v>496.83</v>
      </c>
      <c r="AB59" s="216">
        <v>118.22</v>
      </c>
      <c r="AC59" s="216">
        <v>1.87</v>
      </c>
      <c r="AD59" s="216">
        <v>12.65</v>
      </c>
      <c r="AE59" s="216">
        <v>1.59</v>
      </c>
      <c r="AF59" s="216">
        <v>2.0699999999999998</v>
      </c>
      <c r="AG59" s="20">
        <v>13575</v>
      </c>
      <c r="AH59" s="20"/>
      <c r="AI59" s="20">
        <v>321072</v>
      </c>
      <c r="AJ59" s="20">
        <v>8049</v>
      </c>
      <c r="AK59" s="20">
        <v>8549</v>
      </c>
      <c r="AL59" s="20">
        <v>7255</v>
      </c>
      <c r="AM59" s="20">
        <v>25378</v>
      </c>
      <c r="AN59" s="20">
        <v>5065</v>
      </c>
      <c r="AO59" s="20">
        <v>4137</v>
      </c>
      <c r="AP59" s="20">
        <v>8497</v>
      </c>
      <c r="AQ59" s="20">
        <v>3487</v>
      </c>
      <c r="AR59" s="20">
        <v>3999</v>
      </c>
      <c r="AS59" s="20">
        <v>1011</v>
      </c>
      <c r="AU59" s="22" t="s">
        <v>31</v>
      </c>
      <c r="AV59" s="216">
        <v>819.8</v>
      </c>
      <c r="AW59" s="216">
        <v>15.87</v>
      </c>
      <c r="AX59" s="216">
        <v>696.56</v>
      </c>
      <c r="AY59" s="216">
        <v>107.37</v>
      </c>
      <c r="AZ59" s="216">
        <v>1.7</v>
      </c>
      <c r="BA59" s="216">
        <v>7.56</v>
      </c>
      <c r="BB59" s="216">
        <v>1.56</v>
      </c>
      <c r="BC59" s="216">
        <v>1.74</v>
      </c>
      <c r="BD59" s="20">
        <v>11857</v>
      </c>
      <c r="BE59" s="20"/>
      <c r="BF59" s="20">
        <v>295315</v>
      </c>
      <c r="BG59" s="20">
        <v>6180</v>
      </c>
      <c r="BH59" s="20">
        <v>6780</v>
      </c>
      <c r="BI59" s="20">
        <v>6967</v>
      </c>
      <c r="BJ59" s="20">
        <v>39077</v>
      </c>
      <c r="BK59" s="20">
        <v>3953</v>
      </c>
      <c r="BL59" s="20">
        <v>3906</v>
      </c>
      <c r="BM59" s="20">
        <v>9721</v>
      </c>
      <c r="BN59" s="20">
        <v>4688</v>
      </c>
      <c r="BO59" s="20">
        <v>4305</v>
      </c>
      <c r="BP59" s="20">
        <v>728</v>
      </c>
      <c r="BR59" s="22" t="s">
        <v>31</v>
      </c>
      <c r="BS59" s="216">
        <v>1404.49</v>
      </c>
      <c r="BT59" s="216">
        <v>45.59</v>
      </c>
      <c r="BU59" s="216">
        <v>1239.8699999999999</v>
      </c>
      <c r="BV59" s="216">
        <v>119.03</v>
      </c>
      <c r="BW59" s="216">
        <v>2.56</v>
      </c>
      <c r="BX59" s="216">
        <v>15.81</v>
      </c>
      <c r="BY59" s="216">
        <v>2.09</v>
      </c>
      <c r="BZ59" s="216">
        <v>2.4300000000000002</v>
      </c>
      <c r="CA59" s="20">
        <v>25243</v>
      </c>
      <c r="CB59" s="20"/>
      <c r="CC59" s="20">
        <v>419563</v>
      </c>
      <c r="CD59" s="20">
        <v>11717</v>
      </c>
      <c r="CE59" s="20">
        <v>15127</v>
      </c>
      <c r="CF59" s="20">
        <v>9854</v>
      </c>
      <c r="CG59" s="20">
        <v>26539</v>
      </c>
      <c r="CH59" s="20">
        <v>5613</v>
      </c>
      <c r="CI59" s="20">
        <v>6221</v>
      </c>
      <c r="CJ59" s="20">
        <v>35454</v>
      </c>
      <c r="CK59" s="20">
        <v>19126</v>
      </c>
      <c r="CL59" s="20">
        <v>14527</v>
      </c>
      <c r="CM59" s="20">
        <v>1801</v>
      </c>
      <c r="CO59" s="22" t="s">
        <v>31</v>
      </c>
      <c r="CP59" s="216">
        <v>1221.24</v>
      </c>
      <c r="CQ59" s="216">
        <v>26.55</v>
      </c>
      <c r="CR59" s="216">
        <v>1047.2</v>
      </c>
      <c r="CS59" s="216">
        <v>147.49</v>
      </c>
      <c r="CT59" s="216">
        <v>2.2400000000000002</v>
      </c>
      <c r="CU59" s="216">
        <v>11.22</v>
      </c>
      <c r="CV59" s="216">
        <v>1.97</v>
      </c>
      <c r="CW59" s="216">
        <v>2.5</v>
      </c>
      <c r="CX59" s="20">
        <v>19008</v>
      </c>
      <c r="CY59" s="20"/>
      <c r="CZ59" s="20">
        <v>307922</v>
      </c>
      <c r="DA59" s="20">
        <v>12424</v>
      </c>
      <c r="DB59" s="20">
        <v>13755</v>
      </c>
      <c r="DC59" s="20">
        <v>8489</v>
      </c>
      <c r="DD59" s="20">
        <v>27439</v>
      </c>
      <c r="DE59" s="20">
        <v>6292</v>
      </c>
      <c r="DF59" s="20">
        <v>5502</v>
      </c>
      <c r="DG59" s="20">
        <v>23214</v>
      </c>
      <c r="DH59" s="20">
        <v>8175</v>
      </c>
      <c r="DI59" s="20">
        <v>13010</v>
      </c>
      <c r="DJ59" s="20">
        <v>2029</v>
      </c>
      <c r="DL59" s="22" t="s">
        <v>31</v>
      </c>
      <c r="DM59" s="216">
        <v>207.66</v>
      </c>
      <c r="DN59" s="20">
        <v>8452</v>
      </c>
      <c r="DO59" s="216">
        <v>0.66</v>
      </c>
      <c r="DP59" s="20">
        <v>74978</v>
      </c>
      <c r="DQ59" s="216">
        <v>0.19</v>
      </c>
      <c r="DR59" s="20">
        <v>66323</v>
      </c>
      <c r="DS59" s="216">
        <v>16.260000000000002</v>
      </c>
      <c r="DT59" s="216">
        <v>32.24</v>
      </c>
      <c r="DU59" s="20">
        <v>292319</v>
      </c>
      <c r="DV59" s="20">
        <v>4753</v>
      </c>
      <c r="DW59" s="222"/>
      <c r="DX59" s="216">
        <v>6.25</v>
      </c>
      <c r="DY59" s="216">
        <v>31.95</v>
      </c>
      <c r="DZ59" s="20">
        <v>364656</v>
      </c>
      <c r="EA59" s="20">
        <v>2279</v>
      </c>
      <c r="EB59" s="216">
        <v>10.02</v>
      </c>
      <c r="EC59" s="216">
        <v>32.42</v>
      </c>
      <c r="ED59" s="20">
        <v>247049</v>
      </c>
      <c r="EE59" s="20">
        <v>2474</v>
      </c>
      <c r="EF59" s="216">
        <v>259.07</v>
      </c>
      <c r="EG59" s="20">
        <v>5854</v>
      </c>
      <c r="EH59" s="216">
        <v>417.72</v>
      </c>
      <c r="EI59" s="20">
        <v>3631</v>
      </c>
      <c r="EK59" s="22" t="s">
        <v>31</v>
      </c>
      <c r="EL59" s="216">
        <v>0.88</v>
      </c>
      <c r="EM59" s="20">
        <v>54155</v>
      </c>
      <c r="EN59" s="216">
        <v>0.41</v>
      </c>
      <c r="EO59" s="20">
        <v>42316</v>
      </c>
      <c r="EP59" s="216">
        <v>690.67</v>
      </c>
      <c r="EQ59" s="20">
        <v>10794</v>
      </c>
      <c r="ER59" s="216">
        <v>601.77</v>
      </c>
      <c r="ES59" s="20">
        <v>9609</v>
      </c>
      <c r="ET59" s="216">
        <v>0.32</v>
      </c>
      <c r="EU59" s="20">
        <v>63140</v>
      </c>
      <c r="EV59" s="216">
        <v>1.42</v>
      </c>
      <c r="EW59" s="20">
        <v>59191</v>
      </c>
    </row>
    <row r="60" spans="1:153" ht="10.5" customHeight="1">
      <c r="A60" s="22" t="s">
        <v>33</v>
      </c>
      <c r="B60" s="216">
        <v>487.44</v>
      </c>
      <c r="C60" s="216">
        <v>14.12</v>
      </c>
      <c r="D60" s="216">
        <v>383.59</v>
      </c>
      <c r="E60" s="216">
        <v>89.74</v>
      </c>
      <c r="F60" s="216">
        <v>2.04</v>
      </c>
      <c r="G60" s="216">
        <v>12.58</v>
      </c>
      <c r="H60" s="216">
        <v>1.6</v>
      </c>
      <c r="I60" s="216">
        <v>2.2599999999999998</v>
      </c>
      <c r="J60" s="20">
        <v>19681</v>
      </c>
      <c r="K60" s="20"/>
      <c r="L60" s="20">
        <v>361306</v>
      </c>
      <c r="M60" s="20">
        <v>8897</v>
      </c>
      <c r="N60" s="20">
        <v>12044</v>
      </c>
      <c r="O60" s="20">
        <v>9650</v>
      </c>
      <c r="P60" s="20">
        <v>28715</v>
      </c>
      <c r="Q60" s="20">
        <v>5558</v>
      </c>
      <c r="R60" s="20">
        <v>5338</v>
      </c>
      <c r="S60" s="20">
        <v>9593</v>
      </c>
      <c r="T60" s="20">
        <v>5100</v>
      </c>
      <c r="U60" s="20">
        <v>3413</v>
      </c>
      <c r="V60" s="20">
        <v>1081</v>
      </c>
      <c r="X60" s="22" t="s">
        <v>33</v>
      </c>
      <c r="Y60" s="216">
        <v>605.23</v>
      </c>
      <c r="Z60" s="216">
        <v>10.14</v>
      </c>
      <c r="AA60" s="216">
        <v>493.41</v>
      </c>
      <c r="AB60" s="216">
        <v>101.68</v>
      </c>
      <c r="AC60" s="216">
        <v>1.87</v>
      </c>
      <c r="AD60" s="216">
        <v>12.35</v>
      </c>
      <c r="AE60" s="216">
        <v>1.6</v>
      </c>
      <c r="AF60" s="216">
        <v>2.13</v>
      </c>
      <c r="AG60" s="20">
        <v>13127</v>
      </c>
      <c r="AH60" s="20"/>
      <c r="AI60" s="20">
        <v>304943</v>
      </c>
      <c r="AJ60" s="20">
        <v>8045</v>
      </c>
      <c r="AK60" s="20">
        <v>8694</v>
      </c>
      <c r="AL60" s="20">
        <v>7037</v>
      </c>
      <c r="AM60" s="20">
        <v>24702</v>
      </c>
      <c r="AN60" s="20">
        <v>5043</v>
      </c>
      <c r="AO60" s="20">
        <v>4081</v>
      </c>
      <c r="AP60" s="20">
        <v>7945</v>
      </c>
      <c r="AQ60" s="20">
        <v>3091</v>
      </c>
      <c r="AR60" s="20">
        <v>3970</v>
      </c>
      <c r="AS60" s="20">
        <v>884</v>
      </c>
      <c r="AU60" s="22" t="s">
        <v>33</v>
      </c>
      <c r="AV60" s="216">
        <v>791.03</v>
      </c>
      <c r="AW60" s="216">
        <v>13.73</v>
      </c>
      <c r="AX60" s="216">
        <v>678.78</v>
      </c>
      <c r="AY60" s="216">
        <v>98.51</v>
      </c>
      <c r="AZ60" s="216">
        <v>1.74</v>
      </c>
      <c r="BA60" s="216">
        <v>7.75</v>
      </c>
      <c r="BB60" s="216">
        <v>1.61</v>
      </c>
      <c r="BC60" s="216">
        <v>1.78</v>
      </c>
      <c r="BD60" s="20">
        <v>11706</v>
      </c>
      <c r="BE60" s="20"/>
      <c r="BF60" s="20">
        <v>299288</v>
      </c>
      <c r="BG60" s="20">
        <v>6565</v>
      </c>
      <c r="BH60" s="20">
        <v>7036</v>
      </c>
      <c r="BI60" s="20">
        <v>6726</v>
      </c>
      <c r="BJ60" s="20">
        <v>38618</v>
      </c>
      <c r="BK60" s="20">
        <v>4071</v>
      </c>
      <c r="BL60" s="20">
        <v>3942</v>
      </c>
      <c r="BM60" s="20">
        <v>9260</v>
      </c>
      <c r="BN60" s="20">
        <v>4111</v>
      </c>
      <c r="BO60" s="20">
        <v>4456</v>
      </c>
      <c r="BP60" s="20">
        <v>693</v>
      </c>
      <c r="BR60" s="22" t="s">
        <v>33</v>
      </c>
      <c r="BS60" s="216">
        <v>1365.28</v>
      </c>
      <c r="BT60" s="216">
        <v>44.44</v>
      </c>
      <c r="BU60" s="216">
        <v>1207.29</v>
      </c>
      <c r="BV60" s="216">
        <v>113.54</v>
      </c>
      <c r="BW60" s="216">
        <v>2.4700000000000002</v>
      </c>
      <c r="BX60" s="216">
        <v>14.68</v>
      </c>
      <c r="BY60" s="216">
        <v>2.0299999999999998</v>
      </c>
      <c r="BZ60" s="216">
        <v>2.2999999999999998</v>
      </c>
      <c r="CA60" s="20">
        <v>24112</v>
      </c>
      <c r="CB60" s="20"/>
      <c r="CC60" s="20">
        <v>386177</v>
      </c>
      <c r="CD60" s="20">
        <v>11771</v>
      </c>
      <c r="CE60" s="20">
        <v>13608</v>
      </c>
      <c r="CF60" s="20">
        <v>9781</v>
      </c>
      <c r="CG60" s="20">
        <v>26307</v>
      </c>
      <c r="CH60" s="20">
        <v>5795</v>
      </c>
      <c r="CI60" s="20">
        <v>5917</v>
      </c>
      <c r="CJ60" s="20">
        <v>32919</v>
      </c>
      <c r="CK60" s="20">
        <v>17163</v>
      </c>
      <c r="CL60" s="20">
        <v>14211</v>
      </c>
      <c r="CM60" s="20">
        <v>1545</v>
      </c>
      <c r="CO60" s="22" t="s">
        <v>33</v>
      </c>
      <c r="CP60" s="216">
        <v>1039.1099999999999</v>
      </c>
      <c r="CQ60" s="216">
        <v>39.11</v>
      </c>
      <c r="CR60" s="216">
        <v>879.89</v>
      </c>
      <c r="CS60" s="216">
        <v>120.11</v>
      </c>
      <c r="CT60" s="216">
        <v>2.35</v>
      </c>
      <c r="CU60" s="216">
        <v>11.21</v>
      </c>
      <c r="CV60" s="216">
        <v>1.94</v>
      </c>
      <c r="CW60" s="216">
        <v>2.4700000000000002</v>
      </c>
      <c r="CX60" s="20">
        <v>26391</v>
      </c>
      <c r="CY60" s="20"/>
      <c r="CZ60" s="20">
        <v>367636</v>
      </c>
      <c r="DA60" s="20">
        <v>13111</v>
      </c>
      <c r="DB60" s="20">
        <v>12572</v>
      </c>
      <c r="DC60" s="20">
        <v>11246</v>
      </c>
      <c r="DD60" s="20">
        <v>32783</v>
      </c>
      <c r="DE60" s="20">
        <v>6771</v>
      </c>
      <c r="DF60" s="20">
        <v>5100</v>
      </c>
      <c r="DG60" s="20">
        <v>27423</v>
      </c>
      <c r="DH60" s="20">
        <v>14377</v>
      </c>
      <c r="DI60" s="20">
        <v>11536</v>
      </c>
      <c r="DJ60" s="20">
        <v>1510</v>
      </c>
      <c r="DL60" s="22" t="s">
        <v>33</v>
      </c>
      <c r="DM60" s="216">
        <v>198.35</v>
      </c>
      <c r="DN60" s="20">
        <v>8340</v>
      </c>
      <c r="DO60" s="216">
        <v>0.8</v>
      </c>
      <c r="DP60" s="20">
        <v>93075</v>
      </c>
      <c r="DQ60" s="216">
        <v>0.08</v>
      </c>
      <c r="DR60" s="20">
        <v>96533</v>
      </c>
      <c r="DS60" s="216">
        <v>16.22</v>
      </c>
      <c r="DT60" s="216">
        <v>32.270000000000003</v>
      </c>
      <c r="DU60" s="20">
        <v>299223</v>
      </c>
      <c r="DV60" s="20">
        <v>4851</v>
      </c>
      <c r="DW60" s="222"/>
      <c r="DX60" s="216">
        <v>6.4</v>
      </c>
      <c r="DY60" s="216">
        <v>32.61</v>
      </c>
      <c r="DZ60" s="20">
        <v>375038</v>
      </c>
      <c r="EA60" s="20">
        <v>2402</v>
      </c>
      <c r="EB60" s="216">
        <v>9.81</v>
      </c>
      <c r="EC60" s="216">
        <v>32.04</v>
      </c>
      <c r="ED60" s="20">
        <v>249590</v>
      </c>
      <c r="EE60" s="20">
        <v>2449</v>
      </c>
      <c r="EF60" s="216">
        <v>262.83999999999997</v>
      </c>
      <c r="EG60" s="20">
        <v>5822</v>
      </c>
      <c r="EH60" s="216">
        <v>413.21</v>
      </c>
      <c r="EI60" s="20">
        <v>3810</v>
      </c>
      <c r="EK60" s="22" t="s">
        <v>33</v>
      </c>
      <c r="EL60" s="216">
        <v>1.1200000000000001</v>
      </c>
      <c r="EM60" s="20">
        <v>67380</v>
      </c>
      <c r="EN60" s="216">
        <v>0.32</v>
      </c>
      <c r="EO60" s="20">
        <v>42139</v>
      </c>
      <c r="EP60" s="216">
        <v>669.44</v>
      </c>
      <c r="EQ60" s="20">
        <v>11352</v>
      </c>
      <c r="ER60" s="216">
        <v>527.92999999999995</v>
      </c>
      <c r="ES60" s="20">
        <v>11091</v>
      </c>
      <c r="ET60" s="216">
        <v>0.23</v>
      </c>
      <c r="EU60" s="20">
        <v>74687</v>
      </c>
      <c r="EV60" s="216">
        <v>1.43</v>
      </c>
      <c r="EW60" s="20">
        <v>72333</v>
      </c>
    </row>
    <row r="61" spans="1:153" ht="10.5" customHeight="1">
      <c r="A61" s="22"/>
      <c r="B61" s="216"/>
      <c r="C61" s="216"/>
      <c r="D61" s="216"/>
      <c r="E61" s="216"/>
      <c r="F61" s="216"/>
      <c r="G61" s="216"/>
      <c r="H61" s="216"/>
      <c r="I61" s="216"/>
      <c r="J61" s="20"/>
      <c r="K61" s="20"/>
      <c r="L61" s="20"/>
      <c r="M61" s="20"/>
      <c r="N61" s="20"/>
      <c r="O61" s="20"/>
      <c r="P61" s="20"/>
      <c r="Q61" s="20"/>
      <c r="R61" s="20"/>
      <c r="S61" s="20"/>
      <c r="T61" s="20"/>
      <c r="U61" s="20"/>
      <c r="V61" s="20"/>
      <c r="X61" s="22"/>
      <c r="Y61" s="216"/>
      <c r="Z61" s="216"/>
      <c r="AA61" s="216"/>
      <c r="AB61" s="216"/>
      <c r="AC61" s="216"/>
      <c r="AD61" s="216"/>
      <c r="AE61" s="216"/>
      <c r="AF61" s="216"/>
      <c r="AG61" s="20"/>
      <c r="AH61" s="20"/>
      <c r="AI61" s="20"/>
      <c r="AJ61" s="20"/>
      <c r="AK61" s="20"/>
      <c r="AL61" s="20"/>
      <c r="AM61" s="20"/>
      <c r="AN61" s="20"/>
      <c r="AO61" s="20"/>
      <c r="AP61" s="20"/>
      <c r="AQ61" s="20"/>
      <c r="AR61" s="20"/>
      <c r="AS61" s="20"/>
      <c r="AU61" s="22"/>
      <c r="AV61" s="216"/>
      <c r="AW61" s="216"/>
      <c r="AX61" s="216"/>
      <c r="AY61" s="216"/>
      <c r="AZ61" s="216"/>
      <c r="BA61" s="216"/>
      <c r="BB61" s="216"/>
      <c r="BC61" s="216"/>
      <c r="BD61" s="20"/>
      <c r="BE61" s="20"/>
      <c r="BF61" s="20"/>
      <c r="BG61" s="20"/>
      <c r="BH61" s="20"/>
      <c r="BI61" s="20"/>
      <c r="BJ61" s="20"/>
      <c r="BK61" s="20"/>
      <c r="BL61" s="20"/>
      <c r="BM61" s="20"/>
      <c r="BN61" s="20"/>
      <c r="BO61" s="20"/>
      <c r="BP61" s="20"/>
      <c r="BR61" s="22"/>
      <c r="BS61" s="216"/>
      <c r="BT61" s="216"/>
      <c r="BU61" s="216"/>
      <c r="BV61" s="216"/>
      <c r="BW61" s="216"/>
      <c r="BX61" s="216"/>
      <c r="BY61" s="216"/>
      <c r="BZ61" s="216"/>
      <c r="CA61" s="20"/>
      <c r="CB61" s="20"/>
      <c r="CC61" s="20"/>
      <c r="CD61" s="20"/>
      <c r="CE61" s="20"/>
      <c r="CF61" s="20"/>
      <c r="CG61" s="20"/>
      <c r="CH61" s="20"/>
      <c r="CI61" s="20"/>
      <c r="CJ61" s="20"/>
      <c r="CK61" s="20"/>
      <c r="CL61" s="20"/>
      <c r="CM61" s="20"/>
      <c r="CO61" s="22"/>
      <c r="CP61" s="216"/>
      <c r="CQ61" s="216"/>
      <c r="CR61" s="216"/>
      <c r="CS61" s="216"/>
      <c r="CT61" s="216"/>
      <c r="CU61" s="216"/>
      <c r="CV61" s="216"/>
      <c r="CW61" s="216"/>
      <c r="CX61" s="20"/>
      <c r="CY61" s="20"/>
      <c r="CZ61" s="20"/>
      <c r="DA61" s="20"/>
      <c r="DB61" s="20"/>
      <c r="DC61" s="20"/>
      <c r="DD61" s="20"/>
      <c r="DE61" s="20"/>
      <c r="DF61" s="20"/>
      <c r="DG61" s="20"/>
      <c r="DH61" s="20"/>
      <c r="DI61" s="20"/>
      <c r="DJ61" s="20"/>
      <c r="DL61" s="22"/>
      <c r="DM61" s="216"/>
      <c r="DN61" s="20"/>
      <c r="DO61" s="216"/>
      <c r="DP61" s="20"/>
      <c r="DQ61" s="216"/>
      <c r="DR61" s="20"/>
      <c r="DS61" s="216"/>
      <c r="DT61" s="216"/>
      <c r="DU61" s="20"/>
      <c r="DV61" s="20"/>
      <c r="DW61" s="222"/>
      <c r="DX61" s="216"/>
      <c r="DY61" s="216"/>
      <c r="DZ61" s="20"/>
      <c r="EA61" s="20"/>
      <c r="EB61" s="216"/>
      <c r="EC61" s="216"/>
      <c r="ED61" s="20"/>
      <c r="EE61" s="20"/>
      <c r="EF61" s="216"/>
      <c r="EG61" s="20"/>
      <c r="EH61" s="216"/>
      <c r="EI61" s="20"/>
      <c r="EK61" s="22"/>
      <c r="EL61" s="216"/>
      <c r="EM61" s="20"/>
      <c r="EN61" s="216"/>
      <c r="EO61" s="20"/>
      <c r="EP61" s="216"/>
      <c r="EQ61" s="20"/>
      <c r="ER61" s="216"/>
      <c r="ES61" s="20"/>
      <c r="ET61" s="216"/>
      <c r="EU61" s="20"/>
      <c r="EV61" s="216"/>
      <c r="EW61" s="20"/>
    </row>
    <row r="62" spans="1:153" ht="10.5" customHeight="1">
      <c r="A62" s="18"/>
      <c r="B62" s="216"/>
      <c r="C62" s="216"/>
      <c r="D62" s="216"/>
      <c r="E62" s="216"/>
      <c r="F62" s="216"/>
      <c r="G62" s="216"/>
      <c r="H62" s="216"/>
      <c r="I62" s="216"/>
      <c r="J62" s="20"/>
      <c r="K62" s="20"/>
      <c r="L62" s="20"/>
      <c r="M62" s="20"/>
      <c r="N62" s="20"/>
      <c r="O62" s="20"/>
      <c r="P62" s="20"/>
      <c r="Q62" s="20"/>
      <c r="R62" s="20"/>
      <c r="S62" s="20"/>
      <c r="T62" s="20"/>
      <c r="U62" s="20"/>
      <c r="V62" s="20"/>
      <c r="X62" s="18"/>
      <c r="Y62" s="216"/>
      <c r="Z62" s="216"/>
      <c r="AA62" s="216"/>
      <c r="AB62" s="216"/>
      <c r="AC62" s="216"/>
      <c r="AD62" s="216"/>
      <c r="AE62" s="216"/>
      <c r="AF62" s="216"/>
      <c r="AG62" s="20"/>
      <c r="AH62" s="20"/>
      <c r="AI62" s="20"/>
      <c r="AJ62" s="20"/>
      <c r="AK62" s="20"/>
      <c r="AL62" s="20"/>
      <c r="AM62" s="20"/>
      <c r="AN62" s="20"/>
      <c r="AO62" s="20"/>
      <c r="AP62" s="20"/>
      <c r="AQ62" s="20"/>
      <c r="AR62" s="20"/>
      <c r="AS62" s="20"/>
      <c r="AU62" s="18"/>
      <c r="AV62" s="216"/>
      <c r="AW62" s="216"/>
      <c r="AX62" s="216"/>
      <c r="AY62" s="216"/>
      <c r="AZ62" s="216"/>
      <c r="BA62" s="216"/>
      <c r="BB62" s="216"/>
      <c r="BC62" s="216"/>
      <c r="BD62" s="20"/>
      <c r="BE62" s="20"/>
      <c r="BF62" s="20"/>
      <c r="BG62" s="20"/>
      <c r="BH62" s="20"/>
      <c r="BI62" s="20"/>
      <c r="BJ62" s="20"/>
      <c r="BK62" s="20"/>
      <c r="BL62" s="20"/>
      <c r="BM62" s="20"/>
      <c r="BN62" s="20"/>
      <c r="BO62" s="20"/>
      <c r="BP62" s="20"/>
      <c r="BR62" s="18"/>
      <c r="BS62" s="216"/>
      <c r="BT62" s="216"/>
      <c r="BU62" s="216"/>
      <c r="BV62" s="216"/>
      <c r="BW62" s="216"/>
      <c r="BX62" s="216"/>
      <c r="BY62" s="216"/>
      <c r="BZ62" s="216"/>
      <c r="CA62" s="20"/>
      <c r="CB62" s="20"/>
      <c r="CC62" s="20"/>
      <c r="CD62" s="20"/>
      <c r="CE62" s="20"/>
      <c r="CF62" s="20"/>
      <c r="CG62" s="20"/>
      <c r="CH62" s="20"/>
      <c r="CI62" s="20"/>
      <c r="CJ62" s="20"/>
      <c r="CK62" s="20"/>
      <c r="CL62" s="20"/>
      <c r="CM62" s="20"/>
      <c r="CO62" s="18"/>
      <c r="CP62" s="216"/>
      <c r="CQ62" s="216"/>
      <c r="CR62" s="216"/>
      <c r="CS62" s="216"/>
      <c r="CT62" s="216"/>
      <c r="CU62" s="216"/>
      <c r="CV62" s="216"/>
      <c r="CW62" s="216"/>
      <c r="CX62" s="20"/>
      <c r="CY62" s="20"/>
      <c r="CZ62" s="20"/>
      <c r="DA62" s="20"/>
      <c r="DB62" s="20"/>
      <c r="DC62" s="20"/>
      <c r="DD62" s="20"/>
      <c r="DE62" s="20"/>
      <c r="DF62" s="20"/>
      <c r="DG62" s="20"/>
      <c r="DH62" s="20"/>
      <c r="DI62" s="20"/>
      <c r="DJ62" s="20"/>
      <c r="DL62" s="18"/>
      <c r="DM62" s="216"/>
      <c r="DN62" s="20"/>
      <c r="DO62" s="216"/>
      <c r="DP62" s="20"/>
      <c r="DQ62" s="216"/>
      <c r="DR62" s="20"/>
      <c r="DS62" s="216"/>
      <c r="DT62" s="216"/>
      <c r="DU62" s="20"/>
      <c r="DV62" s="20"/>
      <c r="DW62" s="222"/>
      <c r="DX62" s="216"/>
      <c r="DY62" s="216"/>
      <c r="DZ62" s="20"/>
      <c r="EA62" s="20"/>
      <c r="EB62" s="216"/>
      <c r="EC62" s="216"/>
      <c r="ED62" s="20"/>
      <c r="EE62" s="20"/>
      <c r="EF62" s="216"/>
      <c r="EG62" s="20"/>
      <c r="EH62" s="216"/>
      <c r="EI62" s="20"/>
      <c r="EK62" s="18"/>
      <c r="EL62" s="216"/>
      <c r="EM62" s="20"/>
      <c r="EN62" s="216"/>
      <c r="EO62" s="20"/>
      <c r="EP62" s="216"/>
      <c r="EQ62" s="20"/>
      <c r="ER62" s="216"/>
      <c r="ES62" s="20"/>
      <c r="ET62" s="216"/>
      <c r="EU62" s="20"/>
      <c r="EV62" s="216"/>
      <c r="EW62" s="20"/>
    </row>
    <row r="63" spans="1:153" ht="10.5" customHeight="1">
      <c r="A63" s="22" t="s">
        <v>35</v>
      </c>
      <c r="B63" s="216">
        <v>514.99</v>
      </c>
      <c r="C63" s="216">
        <v>14.27</v>
      </c>
      <c r="D63" s="216">
        <v>404.13</v>
      </c>
      <c r="E63" s="216">
        <v>96.59</v>
      </c>
      <c r="F63" s="216">
        <v>2.1</v>
      </c>
      <c r="G63" s="216">
        <v>13.59</v>
      </c>
      <c r="H63" s="216">
        <v>1.62</v>
      </c>
      <c r="I63" s="216">
        <v>2.39</v>
      </c>
      <c r="J63" s="20">
        <v>20410</v>
      </c>
      <c r="K63" s="20"/>
      <c r="L63" s="20">
        <v>399235</v>
      </c>
      <c r="M63" s="20">
        <v>8952</v>
      </c>
      <c r="N63" s="20">
        <v>12379</v>
      </c>
      <c r="O63" s="20">
        <v>9730</v>
      </c>
      <c r="P63" s="20">
        <v>29378</v>
      </c>
      <c r="Q63" s="20">
        <v>5522</v>
      </c>
      <c r="R63" s="20">
        <v>5171</v>
      </c>
      <c r="S63" s="20">
        <v>10511</v>
      </c>
      <c r="T63" s="20">
        <v>5697</v>
      </c>
      <c r="U63" s="20">
        <v>3618</v>
      </c>
      <c r="V63" s="20">
        <v>1196</v>
      </c>
      <c r="X63" s="22" t="s">
        <v>35</v>
      </c>
      <c r="Y63" s="216">
        <v>658.23</v>
      </c>
      <c r="Z63" s="216">
        <v>9.48</v>
      </c>
      <c r="AA63" s="216">
        <v>544.88</v>
      </c>
      <c r="AB63" s="216">
        <v>103.87</v>
      </c>
      <c r="AC63" s="216">
        <v>1.87</v>
      </c>
      <c r="AD63" s="216">
        <v>12.61</v>
      </c>
      <c r="AE63" s="216">
        <v>1.63</v>
      </c>
      <c r="AF63" s="216">
        <v>2.15</v>
      </c>
      <c r="AG63" s="20">
        <v>12966</v>
      </c>
      <c r="AH63" s="20"/>
      <c r="AI63" s="20">
        <v>342028</v>
      </c>
      <c r="AJ63" s="20">
        <v>8022</v>
      </c>
      <c r="AK63" s="20">
        <v>8876</v>
      </c>
      <c r="AL63" s="20">
        <v>6935</v>
      </c>
      <c r="AM63" s="20">
        <v>27121</v>
      </c>
      <c r="AN63" s="20">
        <v>4921</v>
      </c>
      <c r="AO63" s="20">
        <v>4137</v>
      </c>
      <c r="AP63" s="20">
        <v>8535</v>
      </c>
      <c r="AQ63" s="20">
        <v>3242</v>
      </c>
      <c r="AR63" s="20">
        <v>4371</v>
      </c>
      <c r="AS63" s="20">
        <v>922</v>
      </c>
      <c r="AU63" s="22" t="s">
        <v>35</v>
      </c>
      <c r="AV63" s="216">
        <v>900.95</v>
      </c>
      <c r="AW63" s="216">
        <v>11.76</v>
      </c>
      <c r="AX63" s="216">
        <v>782.5</v>
      </c>
      <c r="AY63" s="216">
        <v>106.69</v>
      </c>
      <c r="AZ63" s="216">
        <v>1.78</v>
      </c>
      <c r="BA63" s="216">
        <v>7.62</v>
      </c>
      <c r="BB63" s="216">
        <v>1.69</v>
      </c>
      <c r="BC63" s="216">
        <v>1.79</v>
      </c>
      <c r="BD63" s="20">
        <v>11525</v>
      </c>
      <c r="BE63" s="20"/>
      <c r="BF63" s="20">
        <v>346879</v>
      </c>
      <c r="BG63" s="20">
        <v>7088</v>
      </c>
      <c r="BH63" s="20">
        <v>7096</v>
      </c>
      <c r="BI63" s="20">
        <v>6476</v>
      </c>
      <c r="BJ63" s="20">
        <v>45522</v>
      </c>
      <c r="BK63" s="20">
        <v>4195</v>
      </c>
      <c r="BL63" s="20">
        <v>3953</v>
      </c>
      <c r="BM63" s="20">
        <v>10384</v>
      </c>
      <c r="BN63" s="20">
        <v>4080</v>
      </c>
      <c r="BO63" s="20">
        <v>5546</v>
      </c>
      <c r="BP63" s="20">
        <v>757</v>
      </c>
      <c r="BR63" s="22" t="s">
        <v>35</v>
      </c>
      <c r="BS63" s="216">
        <v>1466.4</v>
      </c>
      <c r="BT63" s="216">
        <v>47.27</v>
      </c>
      <c r="BU63" s="216">
        <v>1292.47</v>
      </c>
      <c r="BV63" s="216">
        <v>126.66</v>
      </c>
      <c r="BW63" s="216">
        <v>2.58</v>
      </c>
      <c r="BX63" s="216">
        <v>16.440000000000001</v>
      </c>
      <c r="BY63" s="216">
        <v>2.11</v>
      </c>
      <c r="BZ63" s="216">
        <v>2.21</v>
      </c>
      <c r="CA63" s="20">
        <v>26887</v>
      </c>
      <c r="CB63" s="20"/>
      <c r="CC63" s="20">
        <v>469780</v>
      </c>
      <c r="CD63" s="20">
        <v>12093</v>
      </c>
      <c r="CE63" s="20">
        <v>12568</v>
      </c>
      <c r="CF63" s="20">
        <v>10408</v>
      </c>
      <c r="CG63" s="20">
        <v>28580</v>
      </c>
      <c r="CH63" s="20">
        <v>5723</v>
      </c>
      <c r="CI63" s="20">
        <v>5687</v>
      </c>
      <c r="CJ63" s="20">
        <v>39426</v>
      </c>
      <c r="CK63" s="20">
        <v>22205</v>
      </c>
      <c r="CL63" s="20">
        <v>15629</v>
      </c>
      <c r="CM63" s="20">
        <v>1592</v>
      </c>
      <c r="CO63" s="22" t="s">
        <v>35</v>
      </c>
      <c r="CP63" s="216">
        <v>1092.49</v>
      </c>
      <c r="CQ63" s="216">
        <v>26.01</v>
      </c>
      <c r="CR63" s="216">
        <v>927.75</v>
      </c>
      <c r="CS63" s="216">
        <v>138.72999999999999</v>
      </c>
      <c r="CT63" s="216">
        <v>2.0499999999999998</v>
      </c>
      <c r="CU63" s="216">
        <v>7.44</v>
      </c>
      <c r="CV63" s="216">
        <v>1.79</v>
      </c>
      <c r="CW63" s="216">
        <v>2.79</v>
      </c>
      <c r="CX63" s="20">
        <v>25503</v>
      </c>
      <c r="CY63" s="20"/>
      <c r="CZ63" s="20">
        <v>519897</v>
      </c>
      <c r="DA63" s="20">
        <v>12878</v>
      </c>
      <c r="DB63" s="20">
        <v>17236</v>
      </c>
      <c r="DC63" s="20">
        <v>12439</v>
      </c>
      <c r="DD63" s="20">
        <v>69837</v>
      </c>
      <c r="DE63" s="20">
        <v>7202</v>
      </c>
      <c r="DF63" s="20">
        <v>6174</v>
      </c>
      <c r="DG63" s="20">
        <v>27862</v>
      </c>
      <c r="DH63" s="20">
        <v>13523</v>
      </c>
      <c r="DI63" s="20">
        <v>11947</v>
      </c>
      <c r="DJ63" s="20">
        <v>2391</v>
      </c>
      <c r="DL63" s="22" t="s">
        <v>35</v>
      </c>
      <c r="DM63" s="216">
        <v>212.12</v>
      </c>
      <c r="DN63" s="20">
        <v>8373</v>
      </c>
      <c r="DO63" s="216">
        <v>0.92</v>
      </c>
      <c r="DP63" s="20">
        <v>78558</v>
      </c>
      <c r="DQ63" s="216">
        <v>0.39</v>
      </c>
      <c r="DR63" s="20">
        <v>69538</v>
      </c>
      <c r="DS63" s="216">
        <v>19.23</v>
      </c>
      <c r="DT63" s="216">
        <v>33.47</v>
      </c>
      <c r="DU63" s="20">
        <v>299303</v>
      </c>
      <c r="DV63" s="20">
        <v>5755</v>
      </c>
      <c r="DW63" s="222"/>
      <c r="DX63" s="216">
        <v>6.76</v>
      </c>
      <c r="DY63" s="216">
        <v>33.950000000000003</v>
      </c>
      <c r="DZ63" s="20">
        <v>381520</v>
      </c>
      <c r="EA63" s="20">
        <v>2579</v>
      </c>
      <c r="EB63" s="216">
        <v>12.48</v>
      </c>
      <c r="EC63" s="216">
        <v>33.21</v>
      </c>
      <c r="ED63" s="20">
        <v>254622</v>
      </c>
      <c r="EE63" s="20">
        <v>3177</v>
      </c>
      <c r="EF63" s="216">
        <v>298.39999999999998</v>
      </c>
      <c r="EG63" s="20">
        <v>5936</v>
      </c>
      <c r="EH63" s="216">
        <v>490.65</v>
      </c>
      <c r="EI63" s="20">
        <v>4363</v>
      </c>
      <c r="EK63" s="22" t="s">
        <v>35</v>
      </c>
      <c r="EL63" s="216">
        <v>1.24</v>
      </c>
      <c r="EM63" s="20">
        <v>67073</v>
      </c>
      <c r="EN63" s="216">
        <v>0.43</v>
      </c>
      <c r="EO63" s="20">
        <v>53380</v>
      </c>
      <c r="EP63" s="216">
        <v>700.15</v>
      </c>
      <c r="EQ63" s="20">
        <v>11323</v>
      </c>
      <c r="ER63" s="216">
        <v>534.67999999999995</v>
      </c>
      <c r="ES63" s="20">
        <v>9541</v>
      </c>
      <c r="ET63" s="216">
        <v>0.28999999999999998</v>
      </c>
      <c r="EU63" s="20">
        <v>71022</v>
      </c>
      <c r="EV63" s="216">
        <v>1.8</v>
      </c>
      <c r="EW63" s="20">
        <v>68610</v>
      </c>
    </row>
    <row r="64" spans="1:153" ht="10.5" customHeight="1">
      <c r="A64" s="22" t="s">
        <v>36</v>
      </c>
      <c r="B64" s="216">
        <v>497.92</v>
      </c>
      <c r="C64" s="216">
        <v>14.9</v>
      </c>
      <c r="D64" s="216">
        <v>390.22</v>
      </c>
      <c r="E64" s="216">
        <v>92.79</v>
      </c>
      <c r="F64" s="216">
        <v>2.0499999999999998</v>
      </c>
      <c r="G64" s="216">
        <v>12.74</v>
      </c>
      <c r="H64" s="216">
        <v>1.58</v>
      </c>
      <c r="I64" s="216">
        <v>2.2799999999999998</v>
      </c>
      <c r="J64" s="20">
        <v>20704</v>
      </c>
      <c r="K64" s="20"/>
      <c r="L64" s="20">
        <v>382944</v>
      </c>
      <c r="M64" s="20">
        <v>8975</v>
      </c>
      <c r="N64" s="20">
        <v>11854</v>
      </c>
      <c r="O64" s="20">
        <v>10122</v>
      </c>
      <c r="P64" s="20">
        <v>30062</v>
      </c>
      <c r="Q64" s="20">
        <v>5680</v>
      </c>
      <c r="R64" s="20">
        <v>5189</v>
      </c>
      <c r="S64" s="20">
        <v>10309</v>
      </c>
      <c r="T64" s="20">
        <v>5707</v>
      </c>
      <c r="U64" s="20">
        <v>3502</v>
      </c>
      <c r="V64" s="20">
        <v>1100</v>
      </c>
      <c r="X64" s="22" t="s">
        <v>36</v>
      </c>
      <c r="Y64" s="216">
        <v>657.84</v>
      </c>
      <c r="Z64" s="216">
        <v>10.119999999999999</v>
      </c>
      <c r="AA64" s="216">
        <v>547.9</v>
      </c>
      <c r="AB64" s="216">
        <v>99.82</v>
      </c>
      <c r="AC64" s="216">
        <v>1.81</v>
      </c>
      <c r="AD64" s="216">
        <v>12.35</v>
      </c>
      <c r="AE64" s="216">
        <v>1.57</v>
      </c>
      <c r="AF64" s="216">
        <v>2.1</v>
      </c>
      <c r="AG64" s="20">
        <v>13033</v>
      </c>
      <c r="AH64" s="20"/>
      <c r="AI64" s="20">
        <v>333941</v>
      </c>
      <c r="AJ64" s="20">
        <v>7901</v>
      </c>
      <c r="AK64" s="20">
        <v>8669</v>
      </c>
      <c r="AL64" s="20">
        <v>7189</v>
      </c>
      <c r="AM64" s="20">
        <v>27039</v>
      </c>
      <c r="AN64" s="20">
        <v>5047</v>
      </c>
      <c r="AO64" s="20">
        <v>4121</v>
      </c>
      <c r="AP64" s="20">
        <v>8574</v>
      </c>
      <c r="AQ64" s="20">
        <v>3380</v>
      </c>
      <c r="AR64" s="20">
        <v>4329</v>
      </c>
      <c r="AS64" s="20">
        <v>865</v>
      </c>
      <c r="AU64" s="22" t="s">
        <v>36</v>
      </c>
      <c r="AV64" s="216">
        <v>896.86</v>
      </c>
      <c r="AW64" s="216">
        <v>14.6</v>
      </c>
      <c r="AX64" s="216">
        <v>784.29</v>
      </c>
      <c r="AY64" s="216">
        <v>97.96</v>
      </c>
      <c r="AZ64" s="216">
        <v>1.74</v>
      </c>
      <c r="BA64" s="216">
        <v>6.32</v>
      </c>
      <c r="BB64" s="216">
        <v>1.66</v>
      </c>
      <c r="BC64" s="216">
        <v>1.71</v>
      </c>
      <c r="BD64" s="20">
        <v>11420</v>
      </c>
      <c r="BE64" s="20"/>
      <c r="BF64" s="20">
        <v>264076</v>
      </c>
      <c r="BG64" s="20">
        <v>7292</v>
      </c>
      <c r="BH64" s="20">
        <v>6819</v>
      </c>
      <c r="BI64" s="20">
        <v>6556</v>
      </c>
      <c r="BJ64" s="20">
        <v>41767</v>
      </c>
      <c r="BK64" s="20">
        <v>4392</v>
      </c>
      <c r="BL64" s="20">
        <v>3984</v>
      </c>
      <c r="BM64" s="20">
        <v>10242</v>
      </c>
      <c r="BN64" s="20">
        <v>3856</v>
      </c>
      <c r="BO64" s="20">
        <v>5719</v>
      </c>
      <c r="BP64" s="20">
        <v>668</v>
      </c>
      <c r="BR64" s="22" t="s">
        <v>36</v>
      </c>
      <c r="BS64" s="216">
        <v>1404.57</v>
      </c>
      <c r="BT64" s="216">
        <v>46.03</v>
      </c>
      <c r="BU64" s="216">
        <v>1237.28</v>
      </c>
      <c r="BV64" s="216">
        <v>121.26</v>
      </c>
      <c r="BW64" s="216">
        <v>2.48</v>
      </c>
      <c r="BX64" s="216">
        <v>15.02</v>
      </c>
      <c r="BY64" s="216">
        <v>2.02</v>
      </c>
      <c r="BZ64" s="216">
        <v>2.4</v>
      </c>
      <c r="CA64" s="20">
        <v>27803</v>
      </c>
      <c r="CB64" s="20"/>
      <c r="CC64" s="20">
        <v>483653</v>
      </c>
      <c r="CD64" s="20">
        <v>12119</v>
      </c>
      <c r="CE64" s="20">
        <v>14789</v>
      </c>
      <c r="CF64" s="20">
        <v>11230</v>
      </c>
      <c r="CG64" s="20">
        <v>32209</v>
      </c>
      <c r="CH64" s="20">
        <v>6009</v>
      </c>
      <c r="CI64" s="20">
        <v>6167</v>
      </c>
      <c r="CJ64" s="20">
        <v>39052</v>
      </c>
      <c r="CK64" s="20">
        <v>22264</v>
      </c>
      <c r="CL64" s="20">
        <v>14994</v>
      </c>
      <c r="CM64" s="20">
        <v>1793</v>
      </c>
      <c r="CO64" s="22" t="s">
        <v>36</v>
      </c>
      <c r="CP64" s="216">
        <v>1147.06</v>
      </c>
      <c r="CQ64" s="216">
        <v>32.35</v>
      </c>
      <c r="CR64" s="216">
        <v>964.71</v>
      </c>
      <c r="CS64" s="216">
        <v>150</v>
      </c>
      <c r="CT64" s="216">
        <v>2.0299999999999998</v>
      </c>
      <c r="CU64" s="216">
        <v>7.27</v>
      </c>
      <c r="CV64" s="216">
        <v>1.85</v>
      </c>
      <c r="CW64" s="216">
        <v>2.04</v>
      </c>
      <c r="CX64" s="20">
        <v>22788</v>
      </c>
      <c r="CY64" s="20"/>
      <c r="CZ64" s="20">
        <v>446858</v>
      </c>
      <c r="DA64" s="20">
        <v>10503</v>
      </c>
      <c r="DB64" s="20">
        <v>10331</v>
      </c>
      <c r="DC64" s="20">
        <v>11236</v>
      </c>
      <c r="DD64" s="20">
        <v>61443</v>
      </c>
      <c r="DE64" s="20">
        <v>5676</v>
      </c>
      <c r="DF64" s="20">
        <v>5066</v>
      </c>
      <c r="DG64" s="20">
        <v>26139</v>
      </c>
      <c r="DH64" s="20">
        <v>14457</v>
      </c>
      <c r="DI64" s="20">
        <v>10132</v>
      </c>
      <c r="DJ64" s="20">
        <v>1550</v>
      </c>
      <c r="DL64" s="22" t="s">
        <v>36</v>
      </c>
      <c r="DM64" s="216">
        <v>202.81</v>
      </c>
      <c r="DN64" s="20">
        <v>8131</v>
      </c>
      <c r="DO64" s="216">
        <v>0.9</v>
      </c>
      <c r="DP64" s="20">
        <v>98076</v>
      </c>
      <c r="DQ64" s="216">
        <v>0.36</v>
      </c>
      <c r="DR64" s="20">
        <v>41836</v>
      </c>
      <c r="DS64" s="216">
        <v>16.53</v>
      </c>
      <c r="DT64" s="216">
        <v>33.11</v>
      </c>
      <c r="DU64" s="20">
        <v>284522</v>
      </c>
      <c r="DV64" s="20">
        <v>4702</v>
      </c>
      <c r="DW64" s="222"/>
      <c r="DX64" s="216">
        <v>6.13</v>
      </c>
      <c r="DY64" s="216">
        <v>31.05</v>
      </c>
      <c r="DZ64" s="20">
        <v>337282</v>
      </c>
      <c r="EA64" s="20">
        <v>2067</v>
      </c>
      <c r="EB64" s="216">
        <v>10.4</v>
      </c>
      <c r="EC64" s="216">
        <v>34.33</v>
      </c>
      <c r="ED64" s="20">
        <v>253331</v>
      </c>
      <c r="EE64" s="20">
        <v>2635</v>
      </c>
      <c r="EF64" s="216">
        <v>303.10000000000002</v>
      </c>
      <c r="EG64" s="20">
        <v>5704</v>
      </c>
      <c r="EH64" s="216">
        <v>497.23</v>
      </c>
      <c r="EI64" s="20">
        <v>4327</v>
      </c>
      <c r="EK64" s="22" t="s">
        <v>36</v>
      </c>
      <c r="EL64" s="216">
        <v>1.44</v>
      </c>
      <c r="EM64" s="20">
        <v>68892</v>
      </c>
      <c r="EN64" s="216">
        <v>0.4</v>
      </c>
      <c r="EO64" s="20">
        <v>67129</v>
      </c>
      <c r="EP64" s="216">
        <v>685.63</v>
      </c>
      <c r="EQ64" s="20">
        <v>11097</v>
      </c>
      <c r="ER64" s="216">
        <v>552.94000000000005</v>
      </c>
      <c r="ES64" s="20">
        <v>10344</v>
      </c>
      <c r="ET64" s="216">
        <v>0.3</v>
      </c>
      <c r="EU64" s="20">
        <v>83204</v>
      </c>
      <c r="EV64" s="216">
        <v>1.89</v>
      </c>
      <c r="EW64" s="20">
        <v>74746</v>
      </c>
    </row>
    <row r="65" spans="1:153" ht="10.5" customHeight="1">
      <c r="A65" s="22" t="s">
        <v>37</v>
      </c>
      <c r="B65" s="216">
        <v>534.74</v>
      </c>
      <c r="C65" s="216">
        <v>14.67</v>
      </c>
      <c r="D65" s="216">
        <v>422.31</v>
      </c>
      <c r="E65" s="216">
        <v>97.76</v>
      </c>
      <c r="F65" s="216">
        <v>2.08</v>
      </c>
      <c r="G65" s="216">
        <v>13.48</v>
      </c>
      <c r="H65" s="216">
        <v>1.62</v>
      </c>
      <c r="I65" s="216">
        <v>2.36</v>
      </c>
      <c r="J65" s="20">
        <v>20358</v>
      </c>
      <c r="K65" s="20"/>
      <c r="L65" s="20">
        <v>396636</v>
      </c>
      <c r="M65" s="20">
        <v>9066</v>
      </c>
      <c r="N65" s="20">
        <v>12668</v>
      </c>
      <c r="O65" s="20">
        <v>9796</v>
      </c>
      <c r="P65" s="20">
        <v>29421</v>
      </c>
      <c r="Q65" s="20">
        <v>5607</v>
      </c>
      <c r="R65" s="20">
        <v>5369</v>
      </c>
      <c r="S65" s="20">
        <v>10886</v>
      </c>
      <c r="T65" s="20">
        <v>5820</v>
      </c>
      <c r="U65" s="20">
        <v>3829</v>
      </c>
      <c r="V65" s="20">
        <v>1238</v>
      </c>
      <c r="X65" s="22" t="s">
        <v>37</v>
      </c>
      <c r="Y65" s="216">
        <v>670.04</v>
      </c>
      <c r="Z65" s="216">
        <v>10.57</v>
      </c>
      <c r="AA65" s="216">
        <v>552.61</v>
      </c>
      <c r="AB65" s="216">
        <v>106.87</v>
      </c>
      <c r="AC65" s="216">
        <v>1.85</v>
      </c>
      <c r="AD65" s="216">
        <v>12.49</v>
      </c>
      <c r="AE65" s="216">
        <v>1.6</v>
      </c>
      <c r="AF65" s="216">
        <v>2.11</v>
      </c>
      <c r="AG65" s="20">
        <v>12782</v>
      </c>
      <c r="AH65" s="20"/>
      <c r="AI65" s="20">
        <v>298606</v>
      </c>
      <c r="AJ65" s="20">
        <v>8044</v>
      </c>
      <c r="AK65" s="20">
        <v>9023</v>
      </c>
      <c r="AL65" s="20">
        <v>6912</v>
      </c>
      <c r="AM65" s="20">
        <v>23899</v>
      </c>
      <c r="AN65" s="20">
        <v>5041</v>
      </c>
      <c r="AO65" s="20">
        <v>4281</v>
      </c>
      <c r="AP65" s="20">
        <v>8564</v>
      </c>
      <c r="AQ65" s="20">
        <v>3155</v>
      </c>
      <c r="AR65" s="20">
        <v>4445</v>
      </c>
      <c r="AS65" s="20">
        <v>964</v>
      </c>
      <c r="AU65" s="22" t="s">
        <v>37</v>
      </c>
      <c r="AV65" s="216">
        <v>976.92</v>
      </c>
      <c r="AW65" s="216">
        <v>17.55</v>
      </c>
      <c r="AX65" s="216">
        <v>856.44</v>
      </c>
      <c r="AY65" s="216">
        <v>102.93</v>
      </c>
      <c r="AZ65" s="216">
        <v>1.8</v>
      </c>
      <c r="BA65" s="216">
        <v>6.4</v>
      </c>
      <c r="BB65" s="216">
        <v>1.72</v>
      </c>
      <c r="BC65" s="216">
        <v>1.69</v>
      </c>
      <c r="BD65" s="20">
        <v>11777</v>
      </c>
      <c r="BE65" s="20"/>
      <c r="BF65" s="20">
        <v>255862</v>
      </c>
      <c r="BG65" s="20">
        <v>7387</v>
      </c>
      <c r="BH65" s="20">
        <v>6688</v>
      </c>
      <c r="BI65" s="20">
        <v>6540</v>
      </c>
      <c r="BJ65" s="20">
        <v>40004</v>
      </c>
      <c r="BK65" s="20">
        <v>4296</v>
      </c>
      <c r="BL65" s="20">
        <v>3955</v>
      </c>
      <c r="BM65" s="20">
        <v>11505</v>
      </c>
      <c r="BN65" s="20">
        <v>4490</v>
      </c>
      <c r="BO65" s="20">
        <v>6327</v>
      </c>
      <c r="BP65" s="20">
        <v>688</v>
      </c>
      <c r="BR65" s="22" t="s">
        <v>37</v>
      </c>
      <c r="BS65" s="216">
        <v>1468.2</v>
      </c>
      <c r="BT65" s="216">
        <v>42.53</v>
      </c>
      <c r="BU65" s="216">
        <v>1298.47</v>
      </c>
      <c r="BV65" s="216">
        <v>127.2</v>
      </c>
      <c r="BW65" s="216">
        <v>2.4300000000000002</v>
      </c>
      <c r="BX65" s="216">
        <v>15.02</v>
      </c>
      <c r="BY65" s="216">
        <v>2.02</v>
      </c>
      <c r="BZ65" s="216">
        <v>2.46</v>
      </c>
      <c r="CA65" s="20">
        <v>24595</v>
      </c>
      <c r="CB65" s="20"/>
      <c r="CC65" s="20">
        <v>445029</v>
      </c>
      <c r="CD65" s="20">
        <v>11883</v>
      </c>
      <c r="CE65" s="20">
        <v>13793</v>
      </c>
      <c r="CF65" s="20">
        <v>10114</v>
      </c>
      <c r="CG65" s="20">
        <v>29633</v>
      </c>
      <c r="CH65" s="20">
        <v>5893</v>
      </c>
      <c r="CI65" s="20">
        <v>5598</v>
      </c>
      <c r="CJ65" s="20">
        <v>36110</v>
      </c>
      <c r="CK65" s="20">
        <v>18927</v>
      </c>
      <c r="CL65" s="20">
        <v>15429</v>
      </c>
      <c r="CM65" s="20">
        <v>1755</v>
      </c>
      <c r="CO65" s="22" t="s">
        <v>37</v>
      </c>
      <c r="CP65" s="216">
        <v>1259.3800000000001</v>
      </c>
      <c r="CQ65" s="216">
        <v>28.13</v>
      </c>
      <c r="CR65" s="216">
        <v>1109.3800000000001</v>
      </c>
      <c r="CS65" s="216">
        <v>121.88</v>
      </c>
      <c r="CT65" s="216">
        <v>2.13</v>
      </c>
      <c r="CU65" s="216">
        <v>14.11</v>
      </c>
      <c r="CV65" s="216">
        <v>1.76</v>
      </c>
      <c r="CW65" s="216">
        <v>2.77</v>
      </c>
      <c r="CX65" s="20">
        <v>21642</v>
      </c>
      <c r="CY65" s="20"/>
      <c r="CZ65" s="20">
        <v>432148</v>
      </c>
      <c r="DA65" s="20">
        <v>12120</v>
      </c>
      <c r="DB65" s="20">
        <v>13581</v>
      </c>
      <c r="DC65" s="20">
        <v>10141</v>
      </c>
      <c r="DD65" s="20">
        <v>30625</v>
      </c>
      <c r="DE65" s="20">
        <v>6884</v>
      </c>
      <c r="DF65" s="20">
        <v>4904</v>
      </c>
      <c r="DG65" s="20">
        <v>27255</v>
      </c>
      <c r="DH65" s="20">
        <v>12154</v>
      </c>
      <c r="DI65" s="20">
        <v>13446</v>
      </c>
      <c r="DJ65" s="20">
        <v>1655</v>
      </c>
      <c r="DL65" s="22" t="s">
        <v>37</v>
      </c>
      <c r="DM65" s="216">
        <v>223.56</v>
      </c>
      <c r="DN65" s="20">
        <v>8739</v>
      </c>
      <c r="DO65" s="216">
        <v>0.37</v>
      </c>
      <c r="DP65" s="20">
        <v>79078</v>
      </c>
      <c r="DQ65" s="216">
        <v>0.15</v>
      </c>
      <c r="DR65" s="20">
        <v>89927</v>
      </c>
      <c r="DS65" s="216">
        <v>11.2</v>
      </c>
      <c r="DT65" s="216">
        <v>30.81</v>
      </c>
      <c r="DU65" s="20">
        <v>271008</v>
      </c>
      <c r="DV65" s="20">
        <v>3034</v>
      </c>
      <c r="DW65" s="222"/>
      <c r="DX65" s="216">
        <v>4.43</v>
      </c>
      <c r="DY65" s="216">
        <v>30.21</v>
      </c>
      <c r="DZ65" s="20">
        <v>343067</v>
      </c>
      <c r="EA65" s="20">
        <v>1519</v>
      </c>
      <c r="EB65" s="216">
        <v>6.77</v>
      </c>
      <c r="EC65" s="216">
        <v>31.2</v>
      </c>
      <c r="ED65" s="20">
        <v>223735</v>
      </c>
      <c r="EE65" s="20">
        <v>1515</v>
      </c>
      <c r="EF65" s="216">
        <v>304.95999999999998</v>
      </c>
      <c r="EG65" s="20">
        <v>6098</v>
      </c>
      <c r="EH65" s="216">
        <v>543.28</v>
      </c>
      <c r="EI65" s="20">
        <v>4527</v>
      </c>
      <c r="EK65" s="22" t="s">
        <v>37</v>
      </c>
      <c r="EL65" s="216">
        <v>0.6</v>
      </c>
      <c r="EM65" s="20">
        <v>73645</v>
      </c>
      <c r="EN65" s="216">
        <v>0.19</v>
      </c>
      <c r="EO65" s="20">
        <v>44953</v>
      </c>
      <c r="EP65" s="216">
        <v>721.84</v>
      </c>
      <c r="EQ65" s="20">
        <v>11359</v>
      </c>
      <c r="ER65" s="216">
        <v>625</v>
      </c>
      <c r="ES65" s="20">
        <v>11185</v>
      </c>
      <c r="ET65" s="216">
        <v>0.14000000000000001</v>
      </c>
      <c r="EU65" s="20">
        <v>64789</v>
      </c>
      <c r="EV65" s="216">
        <v>0.81</v>
      </c>
      <c r="EW65" s="20">
        <v>70650</v>
      </c>
    </row>
    <row r="66" spans="1:153" ht="10.5" customHeight="1">
      <c r="A66" s="18"/>
      <c r="B66" s="216"/>
      <c r="C66" s="216"/>
      <c r="D66" s="216"/>
      <c r="E66" s="216"/>
      <c r="F66" s="216"/>
      <c r="G66" s="216"/>
      <c r="H66" s="216"/>
      <c r="I66" s="216"/>
      <c r="J66" s="20"/>
      <c r="K66" s="20"/>
      <c r="L66" s="20"/>
      <c r="M66" s="20"/>
      <c r="N66" s="20"/>
      <c r="O66" s="20"/>
      <c r="P66" s="20"/>
      <c r="Q66" s="20"/>
      <c r="R66" s="20"/>
      <c r="S66" s="20"/>
      <c r="T66" s="20"/>
      <c r="U66" s="20"/>
      <c r="V66" s="20"/>
      <c r="X66" s="18"/>
      <c r="Y66" s="216"/>
      <c r="Z66" s="216"/>
      <c r="AA66" s="216"/>
      <c r="AB66" s="216"/>
      <c r="AC66" s="216"/>
      <c r="AD66" s="216"/>
      <c r="AE66" s="216"/>
      <c r="AF66" s="216"/>
      <c r="AG66" s="20"/>
      <c r="AH66" s="20"/>
      <c r="AI66" s="20"/>
      <c r="AJ66" s="20"/>
      <c r="AK66" s="20"/>
      <c r="AL66" s="20"/>
      <c r="AM66" s="20"/>
      <c r="AN66" s="20"/>
      <c r="AO66" s="20"/>
      <c r="AP66" s="20"/>
      <c r="AQ66" s="20"/>
      <c r="AR66" s="20"/>
      <c r="AS66" s="20"/>
      <c r="AU66" s="18"/>
      <c r="AV66" s="216"/>
      <c r="AW66" s="216"/>
      <c r="AX66" s="216"/>
      <c r="AY66" s="216"/>
      <c r="AZ66" s="216"/>
      <c r="BA66" s="216"/>
      <c r="BB66" s="216"/>
      <c r="BC66" s="216"/>
      <c r="BD66" s="20"/>
      <c r="BE66" s="20"/>
      <c r="BF66" s="20"/>
      <c r="BG66" s="20"/>
      <c r="BH66" s="20"/>
      <c r="BI66" s="20"/>
      <c r="BJ66" s="20"/>
      <c r="BK66" s="20"/>
      <c r="BL66" s="20"/>
      <c r="BM66" s="20"/>
      <c r="BN66" s="20"/>
      <c r="BO66" s="20"/>
      <c r="BP66" s="20"/>
      <c r="BR66" s="18"/>
      <c r="BS66" s="216"/>
      <c r="BT66" s="216"/>
      <c r="BU66" s="216"/>
      <c r="BV66" s="216"/>
      <c r="BW66" s="216"/>
      <c r="BX66" s="216"/>
      <c r="BY66" s="216"/>
      <c r="BZ66" s="216"/>
      <c r="CA66" s="20"/>
      <c r="CB66" s="20"/>
      <c r="CC66" s="20"/>
      <c r="CD66" s="20"/>
      <c r="CE66" s="20"/>
      <c r="CF66" s="20"/>
      <c r="CG66" s="20"/>
      <c r="CH66" s="20"/>
      <c r="CI66" s="20"/>
      <c r="CJ66" s="20"/>
      <c r="CK66" s="20"/>
      <c r="CL66" s="20"/>
      <c r="CM66" s="20"/>
      <c r="CO66" s="18"/>
      <c r="CP66" s="216"/>
      <c r="CQ66" s="216"/>
      <c r="CR66" s="216"/>
      <c r="CS66" s="216"/>
      <c r="CT66" s="216"/>
      <c r="CU66" s="216"/>
      <c r="CV66" s="216"/>
      <c r="CW66" s="216"/>
      <c r="CX66" s="20"/>
      <c r="CY66" s="20"/>
      <c r="CZ66" s="20"/>
      <c r="DA66" s="20"/>
      <c r="DB66" s="20"/>
      <c r="DC66" s="20"/>
      <c r="DD66" s="20"/>
      <c r="DE66" s="20"/>
      <c r="DF66" s="20"/>
      <c r="DG66" s="20"/>
      <c r="DH66" s="20"/>
      <c r="DI66" s="20"/>
      <c r="DJ66" s="20"/>
      <c r="DL66" s="18"/>
      <c r="DM66" s="216"/>
      <c r="DN66" s="20"/>
      <c r="DO66" s="216"/>
      <c r="DP66" s="20"/>
      <c r="DQ66" s="216"/>
      <c r="DR66" s="20"/>
      <c r="DS66" s="216"/>
      <c r="DT66" s="216"/>
      <c r="DU66" s="20"/>
      <c r="DV66" s="20"/>
      <c r="DW66" s="222"/>
      <c r="DX66" s="216"/>
      <c r="DY66" s="216"/>
      <c r="DZ66" s="20"/>
      <c r="EA66" s="20"/>
      <c r="EB66" s="216"/>
      <c r="EC66" s="216"/>
      <c r="ED66" s="20"/>
      <c r="EE66" s="20"/>
      <c r="EF66" s="216"/>
      <c r="EG66" s="20"/>
      <c r="EH66" s="216"/>
      <c r="EI66" s="20"/>
      <c r="EK66" s="18"/>
      <c r="EL66" s="216"/>
      <c r="EM66" s="20"/>
      <c r="EN66" s="216"/>
      <c r="EO66" s="20"/>
      <c r="EP66" s="216"/>
      <c r="EQ66" s="20"/>
      <c r="ER66" s="216"/>
      <c r="ES66" s="20"/>
      <c r="ET66" s="216"/>
      <c r="EU66" s="20"/>
      <c r="EV66" s="216"/>
      <c r="EW66" s="20"/>
    </row>
    <row r="67" spans="1:153" ht="10.5" customHeight="1">
      <c r="A67" s="22" t="s">
        <v>364</v>
      </c>
      <c r="B67" s="216">
        <v>509.71</v>
      </c>
      <c r="C67" s="216">
        <v>14.07</v>
      </c>
      <c r="D67" s="216">
        <v>402.24</v>
      </c>
      <c r="E67" s="216">
        <v>93.4</v>
      </c>
      <c r="F67" s="216">
        <v>2.08</v>
      </c>
      <c r="G67" s="216">
        <v>14.12</v>
      </c>
      <c r="H67" s="216">
        <v>1.59</v>
      </c>
      <c r="I67" s="216">
        <v>2.36</v>
      </c>
      <c r="J67" s="20">
        <v>21069</v>
      </c>
      <c r="K67" s="20"/>
      <c r="L67" s="20">
        <v>427250</v>
      </c>
      <c r="M67" s="20">
        <v>8989</v>
      </c>
      <c r="N67" s="20">
        <v>11925</v>
      </c>
      <c r="O67" s="20">
        <v>10151</v>
      </c>
      <c r="P67" s="20">
        <v>30254</v>
      </c>
      <c r="Q67" s="20">
        <v>5659</v>
      </c>
      <c r="R67" s="20">
        <v>5053</v>
      </c>
      <c r="S67" s="20">
        <v>10739</v>
      </c>
      <c r="T67" s="20">
        <v>6009</v>
      </c>
      <c r="U67" s="20">
        <v>3616</v>
      </c>
      <c r="V67" s="20">
        <v>1114</v>
      </c>
      <c r="X67" s="22" t="s">
        <v>364</v>
      </c>
      <c r="Y67" s="216">
        <v>596.53</v>
      </c>
      <c r="Z67" s="216">
        <v>10.26</v>
      </c>
      <c r="AA67" s="216">
        <v>486.2</v>
      </c>
      <c r="AB67" s="216">
        <v>100.07</v>
      </c>
      <c r="AC67" s="216">
        <v>1.81</v>
      </c>
      <c r="AD67" s="216">
        <v>12.9</v>
      </c>
      <c r="AE67" s="216">
        <v>1.53</v>
      </c>
      <c r="AF67" s="216">
        <v>2.02</v>
      </c>
      <c r="AG67" s="20">
        <v>13963</v>
      </c>
      <c r="AH67" s="20"/>
      <c r="AI67" s="20">
        <v>351016</v>
      </c>
      <c r="AJ67" s="20">
        <v>8024</v>
      </c>
      <c r="AK67" s="20">
        <v>8245</v>
      </c>
      <c r="AL67" s="20">
        <v>7719</v>
      </c>
      <c r="AM67" s="20">
        <v>27208</v>
      </c>
      <c r="AN67" s="20">
        <v>5244</v>
      </c>
      <c r="AO67" s="20">
        <v>4072</v>
      </c>
      <c r="AP67" s="20">
        <v>8329</v>
      </c>
      <c r="AQ67" s="20">
        <v>3603</v>
      </c>
      <c r="AR67" s="20">
        <v>3901</v>
      </c>
      <c r="AS67" s="20">
        <v>825</v>
      </c>
      <c r="AU67" s="22" t="s">
        <v>364</v>
      </c>
      <c r="AV67" s="216">
        <v>860.17</v>
      </c>
      <c r="AW67" s="216">
        <v>16.82</v>
      </c>
      <c r="AX67" s="216">
        <v>745.57</v>
      </c>
      <c r="AY67" s="216">
        <v>97.79</v>
      </c>
      <c r="AZ67" s="216">
        <v>1.74</v>
      </c>
      <c r="BA67" s="216">
        <v>7.32</v>
      </c>
      <c r="BB67" s="216">
        <v>1.61</v>
      </c>
      <c r="BC67" s="216">
        <v>1.76</v>
      </c>
      <c r="BD67" s="20">
        <v>14739</v>
      </c>
      <c r="BE67" s="20"/>
      <c r="BF67" s="20">
        <v>394694</v>
      </c>
      <c r="BG67" s="20">
        <v>7163</v>
      </c>
      <c r="BH67" s="20">
        <v>7162</v>
      </c>
      <c r="BI67" s="20">
        <v>8464</v>
      </c>
      <c r="BJ67" s="20">
        <v>53956</v>
      </c>
      <c r="BK67" s="20">
        <v>4440</v>
      </c>
      <c r="BL67" s="20">
        <v>4070</v>
      </c>
      <c r="BM67" s="20">
        <v>12678</v>
      </c>
      <c r="BN67" s="20">
        <v>6637</v>
      </c>
      <c r="BO67" s="20">
        <v>5340</v>
      </c>
      <c r="BP67" s="20">
        <v>700</v>
      </c>
      <c r="BR67" s="22" t="s">
        <v>364</v>
      </c>
      <c r="BS67" s="216">
        <v>1368.54</v>
      </c>
      <c r="BT67" s="216">
        <v>42.55</v>
      </c>
      <c r="BU67" s="216">
        <v>1208.5899999999999</v>
      </c>
      <c r="BV67" s="216">
        <v>117.4</v>
      </c>
      <c r="BW67" s="216">
        <v>2.36</v>
      </c>
      <c r="BX67" s="216">
        <v>14.34</v>
      </c>
      <c r="BY67" s="216">
        <v>1.95</v>
      </c>
      <c r="BZ67" s="216">
        <v>2.21</v>
      </c>
      <c r="CA67" s="20">
        <v>21756</v>
      </c>
      <c r="CB67" s="20"/>
      <c r="CC67" s="20">
        <v>341196</v>
      </c>
      <c r="CD67" s="20">
        <v>11438</v>
      </c>
      <c r="CE67" s="20">
        <v>12188</v>
      </c>
      <c r="CF67" s="20">
        <v>9225</v>
      </c>
      <c r="CG67" s="20">
        <v>23794</v>
      </c>
      <c r="CH67" s="20">
        <v>5863</v>
      </c>
      <c r="CI67" s="20">
        <v>5514</v>
      </c>
      <c r="CJ67" s="20">
        <v>29774</v>
      </c>
      <c r="CK67" s="20">
        <v>14519</v>
      </c>
      <c r="CL67" s="20">
        <v>13824</v>
      </c>
      <c r="CM67" s="20">
        <v>1431</v>
      </c>
      <c r="CO67" s="22" t="s">
        <v>364</v>
      </c>
      <c r="CP67" s="216">
        <v>1111.75</v>
      </c>
      <c r="CQ67" s="216">
        <v>20.059999999999999</v>
      </c>
      <c r="CR67" s="216">
        <v>979.94</v>
      </c>
      <c r="CS67" s="216">
        <v>111.75</v>
      </c>
      <c r="CT67" s="216">
        <v>2.02</v>
      </c>
      <c r="CU67" s="216">
        <v>11.86</v>
      </c>
      <c r="CV67" s="216">
        <v>1.72</v>
      </c>
      <c r="CW67" s="216">
        <v>2.9</v>
      </c>
      <c r="CX67" s="20">
        <v>23936</v>
      </c>
      <c r="CY67" s="20"/>
      <c r="CZ67" s="20">
        <v>618217</v>
      </c>
      <c r="DA67" s="20">
        <v>12703</v>
      </c>
      <c r="DB67" s="20">
        <v>15779</v>
      </c>
      <c r="DC67" s="20">
        <v>11831</v>
      </c>
      <c r="DD67" s="20">
        <v>52139</v>
      </c>
      <c r="DE67" s="20">
        <v>7376</v>
      </c>
      <c r="DF67" s="20">
        <v>5446</v>
      </c>
      <c r="DG67" s="20">
        <v>26611</v>
      </c>
      <c r="DH67" s="20">
        <v>12400</v>
      </c>
      <c r="DI67" s="20">
        <v>12448</v>
      </c>
      <c r="DJ67" s="20">
        <v>1763</v>
      </c>
      <c r="DL67" s="22" t="s">
        <v>364</v>
      </c>
      <c r="DM67" s="216">
        <v>211.08</v>
      </c>
      <c r="DN67" s="20">
        <v>8302</v>
      </c>
      <c r="DO67" s="216">
        <v>0.05</v>
      </c>
      <c r="DP67" s="20">
        <v>47547</v>
      </c>
      <c r="DQ67" s="216">
        <v>0.08</v>
      </c>
      <c r="DR67" s="20">
        <v>63850</v>
      </c>
      <c r="DS67" s="216">
        <v>11.33</v>
      </c>
      <c r="DT67" s="216">
        <v>30.54</v>
      </c>
      <c r="DU67" s="20">
        <v>332779</v>
      </c>
      <c r="DV67" s="20">
        <v>3806</v>
      </c>
      <c r="DW67" s="222"/>
      <c r="DX67" s="216">
        <v>5.22</v>
      </c>
      <c r="DY67" s="216">
        <v>30.52</v>
      </c>
      <c r="DZ67" s="20">
        <v>427214</v>
      </c>
      <c r="EA67" s="20">
        <v>2231</v>
      </c>
      <c r="EB67" s="216">
        <v>6.11</v>
      </c>
      <c r="EC67" s="216">
        <v>30.56</v>
      </c>
      <c r="ED67" s="20">
        <v>257944</v>
      </c>
      <c r="EE67" s="20">
        <v>1575</v>
      </c>
      <c r="EF67" s="216">
        <v>269.67</v>
      </c>
      <c r="EG67" s="20">
        <v>5891</v>
      </c>
      <c r="EH67" s="216">
        <v>459.92</v>
      </c>
      <c r="EI67" s="20">
        <v>4205</v>
      </c>
      <c r="EK67" s="22" t="s">
        <v>364</v>
      </c>
      <c r="EL67" s="216">
        <v>0.11</v>
      </c>
      <c r="EM67" s="20">
        <v>97722</v>
      </c>
      <c r="EN67" s="216">
        <v>0.09</v>
      </c>
      <c r="EO67" s="20">
        <v>70203</v>
      </c>
      <c r="EP67" s="216">
        <v>686.17</v>
      </c>
      <c r="EQ67" s="20">
        <v>10892</v>
      </c>
      <c r="ER67" s="216">
        <v>515.76</v>
      </c>
      <c r="ES67" s="20">
        <v>9869</v>
      </c>
      <c r="ET67" s="216">
        <v>0.13</v>
      </c>
      <c r="EU67" s="20">
        <v>61219</v>
      </c>
      <c r="EV67" s="216">
        <v>0.3</v>
      </c>
      <c r="EW67" s="20">
        <v>69875</v>
      </c>
    </row>
    <row r="68" spans="1:153" ht="10.5" customHeight="1">
      <c r="A68" s="22" t="s">
        <v>297</v>
      </c>
      <c r="B68" s="216">
        <v>481.18</v>
      </c>
      <c r="C68" s="216">
        <v>13.31</v>
      </c>
      <c r="D68" s="216">
        <v>373.59</v>
      </c>
      <c r="E68" s="216">
        <v>94.27</v>
      </c>
      <c r="F68" s="216">
        <v>2.06</v>
      </c>
      <c r="G68" s="216">
        <v>12.58</v>
      </c>
      <c r="H68" s="216">
        <v>1.62</v>
      </c>
      <c r="I68" s="216">
        <v>2.35</v>
      </c>
      <c r="J68" s="20">
        <v>19796</v>
      </c>
      <c r="K68" s="20"/>
      <c r="L68" s="20">
        <v>374591</v>
      </c>
      <c r="M68" s="20">
        <v>9076</v>
      </c>
      <c r="N68" s="20">
        <v>12173</v>
      </c>
      <c r="O68" s="20">
        <v>9594</v>
      </c>
      <c r="P68" s="20">
        <v>29788</v>
      </c>
      <c r="Q68" s="20">
        <v>5613</v>
      </c>
      <c r="R68" s="20">
        <v>5184</v>
      </c>
      <c r="S68" s="20">
        <v>9526</v>
      </c>
      <c r="T68" s="20">
        <v>4987</v>
      </c>
      <c r="U68" s="20">
        <v>3391</v>
      </c>
      <c r="V68" s="20">
        <v>1148</v>
      </c>
      <c r="X68" s="22" t="s">
        <v>297</v>
      </c>
      <c r="Y68" s="216">
        <v>595.16</v>
      </c>
      <c r="Z68" s="216">
        <v>10.029999999999999</v>
      </c>
      <c r="AA68" s="216">
        <v>484.69</v>
      </c>
      <c r="AB68" s="216">
        <v>100.45</v>
      </c>
      <c r="AC68" s="216">
        <v>1.85</v>
      </c>
      <c r="AD68" s="216">
        <v>12.52</v>
      </c>
      <c r="AE68" s="216">
        <v>1.58</v>
      </c>
      <c r="AF68" s="216">
        <v>2.1</v>
      </c>
      <c r="AG68" s="20">
        <v>13675</v>
      </c>
      <c r="AH68" s="20"/>
      <c r="AI68" s="20">
        <v>328606</v>
      </c>
      <c r="AJ68" s="20">
        <v>8158</v>
      </c>
      <c r="AK68" s="20">
        <v>8846</v>
      </c>
      <c r="AL68" s="20">
        <v>7393</v>
      </c>
      <c r="AM68" s="20">
        <v>26247</v>
      </c>
      <c r="AN68" s="20">
        <v>5173</v>
      </c>
      <c r="AO68" s="20">
        <v>4212</v>
      </c>
      <c r="AP68" s="20">
        <v>8139</v>
      </c>
      <c r="AQ68" s="20">
        <v>3296</v>
      </c>
      <c r="AR68" s="20">
        <v>3954</v>
      </c>
      <c r="AS68" s="20">
        <v>889</v>
      </c>
      <c r="AU68" s="22" t="s">
        <v>297</v>
      </c>
      <c r="AV68" s="216">
        <v>901.14</v>
      </c>
      <c r="AW68" s="216">
        <v>16.850000000000001</v>
      </c>
      <c r="AX68" s="216">
        <v>777.4</v>
      </c>
      <c r="AY68" s="216">
        <v>106.89</v>
      </c>
      <c r="AZ68" s="216">
        <v>1.8</v>
      </c>
      <c r="BA68" s="216">
        <v>6.71</v>
      </c>
      <c r="BB68" s="216">
        <v>1.69</v>
      </c>
      <c r="BC68" s="216">
        <v>1.76</v>
      </c>
      <c r="BD68" s="20">
        <v>11888</v>
      </c>
      <c r="BE68" s="20"/>
      <c r="BF68" s="20">
        <v>269226</v>
      </c>
      <c r="BG68" s="20">
        <v>6962</v>
      </c>
      <c r="BH68" s="20">
        <v>7145</v>
      </c>
      <c r="BI68" s="20">
        <v>6620</v>
      </c>
      <c r="BJ68" s="20">
        <v>40115</v>
      </c>
      <c r="BK68" s="20">
        <v>4108</v>
      </c>
      <c r="BL68" s="20">
        <v>4068</v>
      </c>
      <c r="BM68" s="20">
        <v>10713</v>
      </c>
      <c r="BN68" s="20">
        <v>4537</v>
      </c>
      <c r="BO68" s="20">
        <v>5412</v>
      </c>
      <c r="BP68" s="20">
        <v>764</v>
      </c>
      <c r="BR68" s="22" t="s">
        <v>297</v>
      </c>
      <c r="BS68" s="216">
        <v>1337.16</v>
      </c>
      <c r="BT68" s="216">
        <v>48.93</v>
      </c>
      <c r="BU68" s="216">
        <v>1168.58</v>
      </c>
      <c r="BV68" s="216">
        <v>119.65</v>
      </c>
      <c r="BW68" s="216">
        <v>2.5299999999999998</v>
      </c>
      <c r="BX68" s="216">
        <v>14.81</v>
      </c>
      <c r="BY68" s="216">
        <v>2.0099999999999998</v>
      </c>
      <c r="BZ68" s="216">
        <v>2.63</v>
      </c>
      <c r="CA68" s="20">
        <v>26348</v>
      </c>
      <c r="CB68" s="20"/>
      <c r="CC68" s="20">
        <v>415761</v>
      </c>
      <c r="CD68" s="20">
        <v>11280</v>
      </c>
      <c r="CE68" s="20">
        <v>14264</v>
      </c>
      <c r="CF68" s="20">
        <v>10399</v>
      </c>
      <c r="CG68" s="20">
        <v>28068</v>
      </c>
      <c r="CH68" s="20">
        <v>5613</v>
      </c>
      <c r="CI68" s="20">
        <v>5425</v>
      </c>
      <c r="CJ68" s="20">
        <v>35231</v>
      </c>
      <c r="CK68" s="20">
        <v>20343</v>
      </c>
      <c r="CL68" s="20">
        <v>13182</v>
      </c>
      <c r="CM68" s="20">
        <v>1707</v>
      </c>
      <c r="CO68" s="22" t="s">
        <v>297</v>
      </c>
      <c r="CP68" s="216">
        <v>1141.24</v>
      </c>
      <c r="CQ68" s="216">
        <v>25.42</v>
      </c>
      <c r="CR68" s="216">
        <v>974.58</v>
      </c>
      <c r="CS68" s="216">
        <v>141.24</v>
      </c>
      <c r="CT68" s="216">
        <v>1.92</v>
      </c>
      <c r="CU68" s="216">
        <v>7.78</v>
      </c>
      <c r="CV68" s="216">
        <v>1.7</v>
      </c>
      <c r="CW68" s="216">
        <v>2.4</v>
      </c>
      <c r="CX68" s="20">
        <v>16053</v>
      </c>
      <c r="CY68" s="20"/>
      <c r="CZ68" s="20">
        <v>208118</v>
      </c>
      <c r="DA68" s="20">
        <v>11899</v>
      </c>
      <c r="DB68" s="20">
        <v>10149</v>
      </c>
      <c r="DC68" s="20">
        <v>8358</v>
      </c>
      <c r="DD68" s="20">
        <v>26758</v>
      </c>
      <c r="DE68" s="20">
        <v>7005</v>
      </c>
      <c r="DF68" s="20">
        <v>4229</v>
      </c>
      <c r="DG68" s="20">
        <v>18321</v>
      </c>
      <c r="DH68" s="20">
        <v>5291</v>
      </c>
      <c r="DI68" s="20">
        <v>11596</v>
      </c>
      <c r="DJ68" s="20">
        <v>1433</v>
      </c>
      <c r="DL68" s="22" t="s">
        <v>297</v>
      </c>
      <c r="DM68" s="216">
        <v>195.33</v>
      </c>
      <c r="DN68" s="20">
        <v>8349</v>
      </c>
      <c r="DO68" s="216">
        <v>0</v>
      </c>
      <c r="DP68" s="453" t="s">
        <v>191</v>
      </c>
      <c r="DQ68" s="216">
        <v>0.02</v>
      </c>
      <c r="DR68" s="20">
        <v>25440</v>
      </c>
      <c r="DS68" s="216">
        <v>17.95</v>
      </c>
      <c r="DT68" s="216">
        <v>36.700000000000003</v>
      </c>
      <c r="DU68" s="20">
        <v>331669</v>
      </c>
      <c r="DV68" s="20">
        <v>5998</v>
      </c>
      <c r="DW68" s="222"/>
      <c r="DX68" s="216">
        <v>7.53</v>
      </c>
      <c r="DY68" s="216">
        <v>34.57</v>
      </c>
      <c r="DZ68" s="20">
        <v>416844</v>
      </c>
      <c r="EA68" s="20">
        <v>3140</v>
      </c>
      <c r="EB68" s="216">
        <v>10.42</v>
      </c>
      <c r="EC68" s="216">
        <v>38.130000000000003</v>
      </c>
      <c r="ED68" s="20">
        <v>274440</v>
      </c>
      <c r="EE68" s="20">
        <v>2858</v>
      </c>
      <c r="EF68" s="216">
        <v>275.25</v>
      </c>
      <c r="EG68" s="20">
        <v>5911</v>
      </c>
      <c r="EH68" s="216">
        <v>504.35</v>
      </c>
      <c r="EI68" s="20">
        <v>4170</v>
      </c>
      <c r="EK68" s="22" t="s">
        <v>297</v>
      </c>
      <c r="EL68" s="216">
        <v>0</v>
      </c>
      <c r="EM68" s="453" t="s">
        <v>191</v>
      </c>
      <c r="EN68" s="216">
        <v>0.01</v>
      </c>
      <c r="EO68" s="20">
        <v>76588</v>
      </c>
      <c r="EP68" s="216">
        <v>648.70000000000005</v>
      </c>
      <c r="EQ68" s="20">
        <v>10306</v>
      </c>
      <c r="ER68" s="216">
        <v>536.72</v>
      </c>
      <c r="ES68" s="20">
        <v>10591</v>
      </c>
      <c r="ET68" s="216">
        <v>0.01</v>
      </c>
      <c r="EU68" s="20">
        <v>38576</v>
      </c>
      <c r="EV68" s="216">
        <v>0.02</v>
      </c>
      <c r="EW68" s="20">
        <v>46868</v>
      </c>
    </row>
    <row r="69" spans="1:153" ht="10.5" customHeight="1">
      <c r="A69" s="22" t="s">
        <v>298</v>
      </c>
      <c r="B69" s="216">
        <v>532.12</v>
      </c>
      <c r="C69" s="216">
        <v>13.21</v>
      </c>
      <c r="D69" s="216">
        <v>414.65</v>
      </c>
      <c r="E69" s="216">
        <v>104.26</v>
      </c>
      <c r="F69" s="216">
        <v>2.0699999999999998</v>
      </c>
      <c r="G69" s="216">
        <v>12.34</v>
      </c>
      <c r="H69" s="216">
        <v>1.66</v>
      </c>
      <c r="I69" s="216">
        <v>2.39</v>
      </c>
      <c r="J69" s="20">
        <v>18716</v>
      </c>
      <c r="K69" s="20"/>
      <c r="L69" s="20">
        <v>360986</v>
      </c>
      <c r="M69" s="20">
        <v>9388</v>
      </c>
      <c r="N69" s="20">
        <v>12436</v>
      </c>
      <c r="O69" s="20">
        <v>9057</v>
      </c>
      <c r="P69" s="20">
        <v>29258</v>
      </c>
      <c r="Q69" s="20">
        <v>5661</v>
      </c>
      <c r="R69" s="20">
        <v>5208</v>
      </c>
      <c r="S69" s="20">
        <v>9959</v>
      </c>
      <c r="T69" s="20">
        <v>4770</v>
      </c>
      <c r="U69" s="20">
        <v>3893</v>
      </c>
      <c r="V69" s="20">
        <v>1297</v>
      </c>
      <c r="X69" s="22" t="s">
        <v>298</v>
      </c>
      <c r="Y69" s="216">
        <v>676.73</v>
      </c>
      <c r="Z69" s="216">
        <v>11.37</v>
      </c>
      <c r="AA69" s="216">
        <v>548.23</v>
      </c>
      <c r="AB69" s="216">
        <v>117.13</v>
      </c>
      <c r="AC69" s="216">
        <v>1.89</v>
      </c>
      <c r="AD69" s="216">
        <v>11.96</v>
      </c>
      <c r="AE69" s="216">
        <v>1.61</v>
      </c>
      <c r="AF69" s="216">
        <v>2.1800000000000002</v>
      </c>
      <c r="AG69" s="20">
        <v>13318</v>
      </c>
      <c r="AH69" s="20"/>
      <c r="AI69" s="20">
        <v>314069</v>
      </c>
      <c r="AJ69" s="20">
        <v>7952</v>
      </c>
      <c r="AK69" s="20">
        <v>9227</v>
      </c>
      <c r="AL69" s="20">
        <v>7061</v>
      </c>
      <c r="AM69" s="20">
        <v>26259</v>
      </c>
      <c r="AN69" s="20">
        <v>4925</v>
      </c>
      <c r="AO69" s="20">
        <v>4236</v>
      </c>
      <c r="AP69" s="20">
        <v>9012</v>
      </c>
      <c r="AQ69" s="20">
        <v>3572</v>
      </c>
      <c r="AR69" s="20">
        <v>4360</v>
      </c>
      <c r="AS69" s="20">
        <v>1081</v>
      </c>
      <c r="AU69" s="22" t="s">
        <v>298</v>
      </c>
      <c r="AV69" s="216">
        <v>1022.47</v>
      </c>
      <c r="AW69" s="216">
        <v>18.78</v>
      </c>
      <c r="AX69" s="216">
        <v>881.86</v>
      </c>
      <c r="AY69" s="216">
        <v>121.83</v>
      </c>
      <c r="AZ69" s="216">
        <v>1.83</v>
      </c>
      <c r="BA69" s="216">
        <v>6.35</v>
      </c>
      <c r="BB69" s="216">
        <v>1.74</v>
      </c>
      <c r="BC69" s="216">
        <v>1.76</v>
      </c>
      <c r="BD69" s="20">
        <v>11377</v>
      </c>
      <c r="BE69" s="20"/>
      <c r="BF69" s="20">
        <v>240165</v>
      </c>
      <c r="BG69" s="20">
        <v>7083</v>
      </c>
      <c r="BH69" s="20">
        <v>7202</v>
      </c>
      <c r="BI69" s="20">
        <v>6228</v>
      </c>
      <c r="BJ69" s="20">
        <v>37814</v>
      </c>
      <c r="BK69" s="20">
        <v>4071</v>
      </c>
      <c r="BL69" s="20">
        <v>4093</v>
      </c>
      <c r="BM69" s="20">
        <v>11633</v>
      </c>
      <c r="BN69" s="20">
        <v>4510</v>
      </c>
      <c r="BO69" s="20">
        <v>6246</v>
      </c>
      <c r="BP69" s="20">
        <v>877</v>
      </c>
      <c r="BR69" s="22" t="s">
        <v>298</v>
      </c>
      <c r="BS69" s="216">
        <v>1456.21</v>
      </c>
      <c r="BT69" s="216">
        <v>45.89</v>
      </c>
      <c r="BU69" s="216">
        <v>1279.1600000000001</v>
      </c>
      <c r="BV69" s="216">
        <v>131.16999999999999</v>
      </c>
      <c r="BW69" s="216">
        <v>2.57</v>
      </c>
      <c r="BX69" s="216">
        <v>16.71</v>
      </c>
      <c r="BY69" s="216">
        <v>2.0699999999999998</v>
      </c>
      <c r="BZ69" s="216">
        <v>2.4900000000000002</v>
      </c>
      <c r="CA69" s="20">
        <v>26061</v>
      </c>
      <c r="CB69" s="20"/>
      <c r="CC69" s="20">
        <v>453383</v>
      </c>
      <c r="CD69" s="20">
        <v>11998</v>
      </c>
      <c r="CE69" s="20">
        <v>13700</v>
      </c>
      <c r="CF69" s="20">
        <v>10134</v>
      </c>
      <c r="CG69" s="20">
        <v>27135</v>
      </c>
      <c r="CH69" s="20">
        <v>5789</v>
      </c>
      <c r="CI69" s="20">
        <v>5496</v>
      </c>
      <c r="CJ69" s="20">
        <v>37950</v>
      </c>
      <c r="CK69" s="20">
        <v>20805</v>
      </c>
      <c r="CL69" s="20">
        <v>15348</v>
      </c>
      <c r="CM69" s="20">
        <v>1797</v>
      </c>
      <c r="CO69" s="22" t="s">
        <v>298</v>
      </c>
      <c r="CP69" s="216">
        <v>1155.56</v>
      </c>
      <c r="CQ69" s="216">
        <v>22.22</v>
      </c>
      <c r="CR69" s="216">
        <v>975</v>
      </c>
      <c r="CS69" s="216">
        <v>158.33000000000001</v>
      </c>
      <c r="CT69" s="216">
        <v>2.4500000000000002</v>
      </c>
      <c r="CU69" s="216">
        <v>21.13</v>
      </c>
      <c r="CV69" s="216">
        <v>1.99</v>
      </c>
      <c r="CW69" s="216">
        <v>2.67</v>
      </c>
      <c r="CX69" s="20">
        <v>32355</v>
      </c>
      <c r="CY69" s="20"/>
      <c r="CZ69" s="20">
        <v>1020731</v>
      </c>
      <c r="DA69" s="20">
        <v>13108</v>
      </c>
      <c r="DB69" s="20">
        <v>12159</v>
      </c>
      <c r="DC69" s="20">
        <v>13183</v>
      </c>
      <c r="DD69" s="20">
        <v>48319</v>
      </c>
      <c r="DE69" s="20">
        <v>6572</v>
      </c>
      <c r="DF69" s="20">
        <v>4560</v>
      </c>
      <c r="DG69" s="20">
        <v>37388</v>
      </c>
      <c r="DH69" s="20">
        <v>22683</v>
      </c>
      <c r="DI69" s="20">
        <v>12780</v>
      </c>
      <c r="DJ69" s="20">
        <v>1925</v>
      </c>
      <c r="DL69" s="22" t="s">
        <v>298</v>
      </c>
      <c r="DM69" s="216">
        <v>219.11</v>
      </c>
      <c r="DN69" s="20">
        <v>8750</v>
      </c>
      <c r="DO69" s="216">
        <v>0</v>
      </c>
      <c r="DP69" s="453" t="s">
        <v>191</v>
      </c>
      <c r="DQ69" s="216">
        <v>0.56000000000000005</v>
      </c>
      <c r="DR69" s="20">
        <v>94857</v>
      </c>
      <c r="DS69" s="216">
        <v>15.15</v>
      </c>
      <c r="DT69" s="216">
        <v>38.32</v>
      </c>
      <c r="DU69" s="20">
        <v>395947</v>
      </c>
      <c r="DV69" s="20">
        <v>6063</v>
      </c>
      <c r="DW69" s="222"/>
      <c r="DX69" s="216">
        <v>7.07</v>
      </c>
      <c r="DY69" s="216">
        <v>38.130000000000003</v>
      </c>
      <c r="DZ69" s="20">
        <v>532573</v>
      </c>
      <c r="EA69" s="20">
        <v>3767</v>
      </c>
      <c r="EB69" s="216">
        <v>8.08</v>
      </c>
      <c r="EC69" s="216">
        <v>38.47</v>
      </c>
      <c r="ED69" s="20">
        <v>284137</v>
      </c>
      <c r="EE69" s="20">
        <v>2296</v>
      </c>
      <c r="EF69" s="216">
        <v>306.77</v>
      </c>
      <c r="EG69" s="20">
        <v>5987</v>
      </c>
      <c r="EH69" s="216">
        <v>563.54</v>
      </c>
      <c r="EI69" s="20">
        <v>4367</v>
      </c>
      <c r="EK69" s="22" t="s">
        <v>298</v>
      </c>
      <c r="EL69" s="216">
        <v>0</v>
      </c>
      <c r="EM69" s="453" t="s">
        <v>191</v>
      </c>
      <c r="EN69" s="216">
        <v>0.78</v>
      </c>
      <c r="EO69" s="20">
        <v>80676</v>
      </c>
      <c r="EP69" s="216">
        <v>699.81</v>
      </c>
      <c r="EQ69" s="20">
        <v>11057</v>
      </c>
      <c r="ER69" s="216">
        <v>500</v>
      </c>
      <c r="ES69" s="20">
        <v>10212</v>
      </c>
      <c r="ET69" s="216">
        <v>0.11</v>
      </c>
      <c r="EU69" s="20">
        <v>137403</v>
      </c>
      <c r="EV69" s="216">
        <v>0.79</v>
      </c>
      <c r="EW69" s="20">
        <v>92686</v>
      </c>
    </row>
    <row r="70" spans="1:153" ht="10.5" customHeight="1" thickBot="1">
      <c r="A70" s="23"/>
      <c r="B70" s="223"/>
      <c r="C70" s="24"/>
      <c r="D70" s="24"/>
      <c r="E70" s="24"/>
      <c r="F70" s="24"/>
      <c r="G70" s="24"/>
      <c r="H70" s="24"/>
      <c r="I70" s="24"/>
      <c r="J70" s="24"/>
      <c r="K70" s="16"/>
      <c r="L70" s="24"/>
      <c r="M70" s="24"/>
      <c r="N70" s="24"/>
      <c r="O70" s="24"/>
      <c r="P70" s="24"/>
      <c r="Q70" s="24"/>
      <c r="R70" s="24"/>
      <c r="S70" s="24"/>
      <c r="T70" s="24"/>
      <c r="U70" s="24"/>
      <c r="V70" s="24"/>
      <c r="W70" s="16"/>
      <c r="X70" s="23"/>
      <c r="Y70" s="24"/>
      <c r="Z70" s="24"/>
      <c r="AA70" s="24"/>
      <c r="AB70" s="24"/>
      <c r="AC70" s="24"/>
      <c r="AD70" s="24"/>
      <c r="AE70" s="24"/>
      <c r="AF70" s="24"/>
      <c r="AG70" s="24"/>
      <c r="AH70" s="16"/>
      <c r="AI70" s="24"/>
      <c r="AJ70" s="24"/>
      <c r="AK70" s="24"/>
      <c r="AL70" s="24"/>
      <c r="AM70" s="24"/>
      <c r="AN70" s="24"/>
      <c r="AO70" s="24"/>
      <c r="AP70" s="24"/>
      <c r="AQ70" s="24"/>
      <c r="AR70" s="24"/>
      <c r="AS70" s="24"/>
      <c r="AT70" s="16"/>
      <c r="AU70" s="23"/>
      <c r="AV70" s="24"/>
      <c r="AW70" s="24"/>
      <c r="AX70" s="24"/>
      <c r="AY70" s="24"/>
      <c r="AZ70" s="24"/>
      <c r="BA70" s="24"/>
      <c r="BB70" s="24"/>
      <c r="BC70" s="24"/>
      <c r="BD70" s="24"/>
      <c r="BE70" s="16"/>
      <c r="BF70" s="24"/>
      <c r="BG70" s="24"/>
      <c r="BH70" s="24"/>
      <c r="BI70" s="24"/>
      <c r="BJ70" s="24"/>
      <c r="BK70" s="24"/>
      <c r="BL70" s="24"/>
      <c r="BM70" s="24"/>
      <c r="BN70" s="24"/>
      <c r="BO70" s="24"/>
      <c r="BP70" s="24"/>
      <c r="BQ70" s="16"/>
      <c r="BR70" s="23"/>
      <c r="BS70" s="223"/>
      <c r="BT70" s="24"/>
      <c r="BU70" s="24"/>
      <c r="BV70" s="24"/>
      <c r="BW70" s="24"/>
      <c r="BX70" s="24"/>
      <c r="BY70" s="24"/>
      <c r="BZ70" s="24"/>
      <c r="CA70" s="24"/>
      <c r="CB70" s="16"/>
      <c r="CC70" s="24"/>
      <c r="CD70" s="24"/>
      <c r="CE70" s="24"/>
      <c r="CF70" s="24"/>
      <c r="CG70" s="24"/>
      <c r="CH70" s="24"/>
      <c r="CI70" s="24"/>
      <c r="CJ70" s="24"/>
      <c r="CK70" s="24"/>
      <c r="CL70" s="24"/>
      <c r="CM70" s="24"/>
      <c r="CN70" s="16"/>
      <c r="CO70" s="23"/>
      <c r="CP70" s="224"/>
      <c r="CQ70" s="24"/>
      <c r="CR70" s="24"/>
      <c r="CS70" s="24"/>
      <c r="CT70" s="24"/>
      <c r="CU70" s="24"/>
      <c r="CV70" s="24"/>
      <c r="CW70" s="24"/>
      <c r="CX70" s="24"/>
      <c r="CY70" s="16"/>
      <c r="CZ70" s="24"/>
      <c r="DA70" s="24"/>
      <c r="DB70" s="24"/>
      <c r="DC70" s="24"/>
      <c r="DD70" s="24"/>
      <c r="DE70" s="24"/>
      <c r="DF70" s="24"/>
      <c r="DG70" s="24"/>
      <c r="DH70" s="24"/>
      <c r="DI70" s="24"/>
      <c r="DJ70" s="24"/>
      <c r="DK70" s="16"/>
      <c r="DL70" s="23"/>
      <c r="DM70" s="223"/>
      <c r="DN70" s="24"/>
      <c r="DO70" s="24"/>
      <c r="DP70" s="24"/>
      <c r="DQ70" s="24"/>
      <c r="DR70" s="24"/>
      <c r="DS70" s="24"/>
      <c r="DT70" s="24"/>
      <c r="DU70" s="24"/>
      <c r="DV70" s="27"/>
      <c r="DW70" s="16"/>
      <c r="DX70" s="24"/>
      <c r="DY70" s="24"/>
      <c r="DZ70" s="24"/>
      <c r="EA70" s="24"/>
      <c r="EB70" s="24"/>
      <c r="EC70" s="24"/>
      <c r="ED70" s="24"/>
      <c r="EE70" s="24"/>
      <c r="EF70" s="24"/>
      <c r="EG70" s="24"/>
      <c r="EH70" s="24"/>
      <c r="EI70" s="24"/>
      <c r="EK70" s="23"/>
      <c r="EL70" s="24"/>
      <c r="EM70" s="24"/>
      <c r="EN70" s="24"/>
      <c r="EO70" s="24"/>
      <c r="EP70" s="24"/>
      <c r="EQ70" s="24"/>
      <c r="ER70" s="24"/>
      <c r="ES70" s="24"/>
      <c r="ET70" s="24"/>
      <c r="EU70" s="24"/>
      <c r="EV70" s="24"/>
      <c r="EW70" s="24"/>
    </row>
    <row r="71" spans="1:153">
      <c r="A71" s="26"/>
      <c r="AU71" s="26"/>
      <c r="AV71" s="26"/>
      <c r="AW71" s="26"/>
      <c r="AX71" s="26"/>
      <c r="AY71" s="26"/>
      <c r="AZ71" s="26"/>
      <c r="BA71" s="26"/>
      <c r="BB71" s="26"/>
      <c r="BC71" s="26"/>
      <c r="BD71" s="26"/>
      <c r="BE71" s="26"/>
      <c r="DX71" s="26"/>
      <c r="DY71" s="26"/>
      <c r="DZ71" s="26"/>
      <c r="EA71" s="26"/>
      <c r="EB71" s="26"/>
      <c r="EC71" s="26"/>
      <c r="ED71" s="26"/>
      <c r="EE71" s="26"/>
      <c r="EF71" s="26"/>
      <c r="EG71" s="26"/>
    </row>
    <row r="72" spans="1:153">
      <c r="A72" s="26"/>
      <c r="X72" s="15"/>
      <c r="AU72" s="15"/>
      <c r="BR72" s="15"/>
      <c r="CO72" s="15"/>
      <c r="DL72" s="15"/>
      <c r="EK72" s="15"/>
    </row>
  </sheetData>
  <mergeCells count="73">
    <mergeCell ref="DO5:DR5"/>
    <mergeCell ref="ER6:ES6"/>
    <mergeCell ref="DX6:EA6"/>
    <mergeCell ref="EB6:EE6"/>
    <mergeCell ref="EH6:EI6"/>
    <mergeCell ref="EL6:EM6"/>
    <mergeCell ref="EN6:EO6"/>
    <mergeCell ref="EP6:EQ6"/>
    <mergeCell ref="ER4:ES5"/>
    <mergeCell ref="EL4:EO4"/>
    <mergeCell ref="EP4:EQ5"/>
    <mergeCell ref="DX5:EE5"/>
    <mergeCell ref="EF5:EG6"/>
    <mergeCell ref="CX5:CX6"/>
    <mergeCell ref="CZ5:DB6"/>
    <mergeCell ref="DC5:DF6"/>
    <mergeCell ref="DG5:DJ6"/>
    <mergeCell ref="DM5:DN6"/>
    <mergeCell ref="BW5:BZ6"/>
    <mergeCell ref="CA5:CA6"/>
    <mergeCell ref="CC5:CE6"/>
    <mergeCell ref="CF5:CI6"/>
    <mergeCell ref="BF6:BH6"/>
    <mergeCell ref="BI6:BL6"/>
    <mergeCell ref="BM6:BP6"/>
    <mergeCell ref="ET4:EU6"/>
    <mergeCell ref="EH5:EI5"/>
    <mergeCell ref="EL5:EO5"/>
    <mergeCell ref="BR4:BR7"/>
    <mergeCell ref="BS4:CA4"/>
    <mergeCell ref="CC4:CM4"/>
    <mergeCell ref="CO4:CO7"/>
    <mergeCell ref="CP4:CX4"/>
    <mergeCell ref="CZ4:DJ4"/>
    <mergeCell ref="CJ5:CM6"/>
    <mergeCell ref="CP5:CS6"/>
    <mergeCell ref="CT5:CW6"/>
    <mergeCell ref="DS5:DV5"/>
    <mergeCell ref="DO6:DP6"/>
    <mergeCell ref="DQ6:DR6"/>
    <mergeCell ref="EK4:EK7"/>
    <mergeCell ref="S5:V6"/>
    <mergeCell ref="Y5:AB6"/>
    <mergeCell ref="DL4:DL7"/>
    <mergeCell ref="DM4:DV4"/>
    <mergeCell ref="EF4:EI4"/>
    <mergeCell ref="AV5:BD5"/>
    <mergeCell ref="AV6:AY6"/>
    <mergeCell ref="AZ6:BC6"/>
    <mergeCell ref="AC5:AF6"/>
    <mergeCell ref="AG5:AG6"/>
    <mergeCell ref="AI5:AK6"/>
    <mergeCell ref="AL5:AO6"/>
    <mergeCell ref="AP5:AS6"/>
    <mergeCell ref="DS6:DV6"/>
    <mergeCell ref="BF5:BP5"/>
    <mergeCell ref="BS5:BV6"/>
    <mergeCell ref="EK1:EW1"/>
    <mergeCell ref="A4:A7"/>
    <mergeCell ref="B4:J4"/>
    <mergeCell ref="L4:V4"/>
    <mergeCell ref="X4:X7"/>
    <mergeCell ref="Y4:AG4"/>
    <mergeCell ref="AI4:AS4"/>
    <mergeCell ref="AU4:AU7"/>
    <mergeCell ref="AV4:BD4"/>
    <mergeCell ref="BF4:BP4"/>
    <mergeCell ref="EV4:EW6"/>
    <mergeCell ref="B5:E6"/>
    <mergeCell ref="F5:I6"/>
    <mergeCell ref="J5:J6"/>
    <mergeCell ref="L5:N6"/>
    <mergeCell ref="O5:R6"/>
  </mergeCells>
  <phoneticPr fontId="1"/>
  <printOptions horizontalCentered="1"/>
  <pageMargins left="0.14000000000000001" right="0.09" top="0.6692913385826772" bottom="0.6692913385826772" header="0.39370078740157483" footer="0.3937007874015748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29</vt:i4>
      </vt:variant>
    </vt:vector>
  </HeadingPairs>
  <TitlesOfParts>
    <vt:vector size="60" baseType="lpstr">
      <vt:lpstr>第1表（年度平均）</vt:lpstr>
      <vt:lpstr>目次</vt:lpstr>
      <vt:lpstr>第1表</vt:lpstr>
      <vt:lpstr>第2表</vt:lpstr>
      <vt:lpstr>第3表</vt:lpstr>
      <vt:lpstr>第4表</vt:lpstr>
      <vt:lpstr>第5表</vt:lpstr>
      <vt:lpstr>第6表</vt:lpstr>
      <vt:lpstr>第7表</vt:lpstr>
      <vt:lpstr>第8表</vt:lpstr>
      <vt:lpstr>第9表</vt:lpstr>
      <vt:lpstr>第10表</vt:lpstr>
      <vt:lpstr>第11表</vt:lpstr>
      <vt:lpstr>第12表</vt:lpstr>
      <vt:lpstr>第13表</vt:lpstr>
      <vt:lpstr>第14表</vt:lpstr>
      <vt:lpstr>第1表（追加）</vt:lpstr>
      <vt:lpstr>第2表（追加）</vt:lpstr>
      <vt:lpstr>第3表（追加②）</vt:lpstr>
      <vt:lpstr>第4表 (追加②）</vt:lpstr>
      <vt:lpstr>第6表(2)</vt:lpstr>
      <vt:lpstr>第7表（47）</vt:lpstr>
      <vt:lpstr>第7表 (円単位)</vt:lpstr>
      <vt:lpstr>第7表 (千円単位) </vt:lpstr>
      <vt:lpstr>第7表 (円単位) (12月まで)</vt:lpstr>
      <vt:lpstr>第8表 (四者五入)</vt:lpstr>
      <vt:lpstr>第8表 (円)</vt:lpstr>
      <vt:lpstr>第9表 (四者五入)</vt:lpstr>
      <vt:lpstr>第9表 (作成)</vt:lpstr>
      <vt:lpstr>第14表（四者五入）</vt:lpstr>
      <vt:lpstr>第14表 (行方不明円単位)</vt:lpstr>
      <vt:lpstr>第10表!Print_Area</vt:lpstr>
      <vt:lpstr>第11表!Print_Area</vt:lpstr>
      <vt:lpstr>第12表!Print_Area</vt:lpstr>
      <vt:lpstr>第13表!Print_Area</vt:lpstr>
      <vt:lpstr>第14表!Print_Area</vt:lpstr>
      <vt:lpstr>'第14表 (行方不明円単位)'!Print_Area</vt:lpstr>
      <vt:lpstr>'第14表（四者五入）'!Print_Area</vt:lpstr>
      <vt:lpstr>第1表!Print_Area</vt:lpstr>
      <vt:lpstr>'第1表（追加）'!Print_Area</vt:lpstr>
      <vt:lpstr>'第1表（年度平均）'!Print_Area</vt:lpstr>
      <vt:lpstr>第2表!Print_Area</vt:lpstr>
      <vt:lpstr>'第2表（追加）'!Print_Area</vt:lpstr>
      <vt:lpstr>第3表!Print_Area</vt:lpstr>
      <vt:lpstr>第4表!Print_Area</vt:lpstr>
      <vt:lpstr>'第4表 (追加②）'!Print_Area</vt:lpstr>
      <vt:lpstr>第5表!Print_Area</vt:lpstr>
      <vt:lpstr>第6表!Print_Area</vt:lpstr>
      <vt:lpstr>'第6表(2)'!Print_Area</vt:lpstr>
      <vt:lpstr>第7表!Print_Area</vt:lpstr>
      <vt:lpstr>'第7表 (円単位)'!Print_Area</vt:lpstr>
      <vt:lpstr>'第7表 (円単位) (12月まで)'!Print_Area</vt:lpstr>
      <vt:lpstr>'第7表 (千円単位) '!Print_Area</vt:lpstr>
      <vt:lpstr>'第7表（47）'!Print_Area</vt:lpstr>
      <vt:lpstr>第8表!Print_Area</vt:lpstr>
      <vt:lpstr>'第8表 (円)'!Print_Area</vt:lpstr>
      <vt:lpstr>'第8表 (四者五入)'!Print_Area</vt:lpstr>
      <vt:lpstr>第9表!Print_Area</vt:lpstr>
      <vt:lpstr>'第9表 (作成)'!Print_Area</vt:lpstr>
      <vt:lpstr>'第9表 (四者五入)'!Print_Area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2013-10-09T03:14:25Z</dcterms:modified>
</cp:coreProperties>
</file>