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7185" tabRatio="701" firstSheet="1" activeTab="1"/>
  </bookViews>
  <sheets>
    <sheet name="図１○" sheetId="1" state="hidden" r:id="rId1"/>
    <sheet name="図1" sheetId="2" r:id="rId2"/>
    <sheet name="図２○" sheetId="3" state="hidden" r:id="rId3"/>
    <sheet name="図2" sheetId="4" r:id="rId4"/>
    <sheet name="図3○" sheetId="5" state="hidden" r:id="rId5"/>
    <sheet name="図3" sheetId="6" r:id="rId6"/>
    <sheet name="表1" sheetId="7" r:id="rId7"/>
    <sheet name="表2" sheetId="8" r:id="rId8"/>
    <sheet name="表3" sheetId="9" r:id="rId9"/>
    <sheet name="表4" sheetId="10" r:id="rId10"/>
    <sheet name="表5" sheetId="11" r:id="rId11"/>
    <sheet name="表６" sheetId="12" r:id="rId12"/>
  </sheets>
  <definedNames>
    <definedName name="_xlnm.Print_Area" localSheetId="9">'表4'!$B$1:$D$17</definedName>
    <definedName name="_xlnm.Print_Area" localSheetId="11">'表６'!$A$2:$J$55</definedName>
  </definedNames>
  <calcPr fullCalcOnLoad="1"/>
</workbook>
</file>

<file path=xl/sharedStrings.xml><?xml version="1.0" encoding="utf-8"?>
<sst xmlns="http://schemas.openxmlformats.org/spreadsheetml/2006/main" count="234" uniqueCount="224">
  <si>
    <t>年齢階級</t>
  </si>
  <si>
    <t>農林水産業</t>
  </si>
  <si>
    <t>建設業</t>
  </si>
  <si>
    <t>製造業</t>
  </si>
  <si>
    <t>金融・保険業</t>
  </si>
  <si>
    <t>分析表１表　被保険者の割合</t>
  </si>
  <si>
    <t>適用種別を入力</t>
  </si>
  <si>
    <t>傷病手当金</t>
  </si>
  <si>
    <t>報酬階級</t>
  </si>
  <si>
    <t>件数</t>
  </si>
  <si>
    <t>種別わけ</t>
  </si>
  <si>
    <t>被保険者わけ</t>
  </si>
  <si>
    <t>分析表１表</t>
  </si>
  <si>
    <t xml:space="preserve">０１  農林水産業                        </t>
  </si>
  <si>
    <t xml:space="preserve">０２  鉱業・採石業・砂利採取業                          </t>
  </si>
  <si>
    <t xml:space="preserve">０３  総合工事業                   </t>
  </si>
  <si>
    <t xml:space="preserve">０４  職別工事業                        </t>
  </si>
  <si>
    <t xml:space="preserve">０５  設備工事業                        </t>
  </si>
  <si>
    <t xml:space="preserve">０６  食料品・たばこ製造業                        </t>
  </si>
  <si>
    <t xml:space="preserve">０７  繊維製品製造業              </t>
  </si>
  <si>
    <t xml:space="preserve">０８  木製品・家具等製造業                    </t>
  </si>
  <si>
    <t xml:space="preserve">０９  紙製品製造業              </t>
  </si>
  <si>
    <t xml:space="preserve">１０  印刷・同関連産業                     </t>
  </si>
  <si>
    <t xml:space="preserve">１１  化学工業・同類似業            </t>
  </si>
  <si>
    <t xml:space="preserve">１２  金属工業                </t>
  </si>
  <si>
    <t xml:space="preserve">１３  機械器具製造業                          </t>
  </si>
  <si>
    <t xml:space="preserve">１４  その他の製造業                    </t>
  </si>
  <si>
    <t xml:space="preserve">１５  電気・ガス・熱供給・水道業                </t>
  </si>
  <si>
    <t xml:space="preserve">１６  情報通信業               </t>
  </si>
  <si>
    <t>１７  道路貨物運送業</t>
  </si>
  <si>
    <t xml:space="preserve">１８  その他の運輸業                          </t>
  </si>
  <si>
    <t xml:space="preserve">１９  卸売業                   </t>
  </si>
  <si>
    <t>２０  飲食料品以外の小売業</t>
  </si>
  <si>
    <t xml:space="preserve">２１  飲食料品小売業                       </t>
  </si>
  <si>
    <t xml:space="preserve">２２  無店舗小売業         </t>
  </si>
  <si>
    <t xml:space="preserve">２３  金融・保険業        </t>
  </si>
  <si>
    <t xml:space="preserve">２４  不動産業               </t>
  </si>
  <si>
    <t xml:space="preserve">２５  物品賃貸業    </t>
  </si>
  <si>
    <t xml:space="preserve">２６  学術研究機関        </t>
  </si>
  <si>
    <t xml:space="preserve">２７  専門・技術サービス業       </t>
  </si>
  <si>
    <t xml:space="preserve">２８  飲食店   </t>
  </si>
  <si>
    <t xml:space="preserve">２９  宿泊業                   </t>
  </si>
  <si>
    <t xml:space="preserve">３０  対個人サービス業     </t>
  </si>
  <si>
    <t>３１  娯楽業</t>
  </si>
  <si>
    <t xml:space="preserve">３２  教育・学習支援行                      </t>
  </si>
  <si>
    <t>３３  医療業・保健衛生</t>
  </si>
  <si>
    <t xml:space="preserve">３４  社会保険・社会福祉・介護事業          </t>
  </si>
  <si>
    <t xml:space="preserve">３５  複合サービス業        </t>
  </si>
  <si>
    <t xml:space="preserve">３６  職業紹介・労働者派遣業         </t>
  </si>
  <si>
    <t>３７  その他の対事業所サービス業</t>
  </si>
  <si>
    <t>３８  修理業</t>
  </si>
  <si>
    <t>３９  廃棄物処理業</t>
  </si>
  <si>
    <t xml:space="preserve">４０  政治・経済・文化団体                           </t>
  </si>
  <si>
    <t xml:space="preserve">４１  その他のサービス業           </t>
  </si>
  <si>
    <t xml:space="preserve">４２  公務                             </t>
  </si>
  <si>
    <t>鉱業・採石業・砂利採取業</t>
  </si>
  <si>
    <t>電気･ガス･熱供給･水道業</t>
  </si>
  <si>
    <t>情報通信業</t>
  </si>
  <si>
    <t>運輸業・郵便業</t>
  </si>
  <si>
    <t>卸売・小売業</t>
  </si>
  <si>
    <t>不動産業・物品賃貸業</t>
  </si>
  <si>
    <t>学術研究・専門技術サービス業</t>
  </si>
  <si>
    <t>飲食店・宿泊業</t>
  </si>
  <si>
    <t>生活関連サービス業・娯楽業</t>
  </si>
  <si>
    <t>複合サービス事業</t>
  </si>
  <si>
    <t>業態別規模別加
入者数(201110)</t>
  </si>
  <si>
    <t>教育・学習支援業</t>
  </si>
  <si>
    <t>医療・福祉</t>
  </si>
  <si>
    <t>サービス業</t>
  </si>
  <si>
    <t>公務</t>
  </si>
  <si>
    <t>統計表4表</t>
  </si>
  <si>
    <t>出産手当金構成割合(件数)</t>
  </si>
  <si>
    <t>被保険者数(女性)構成割合(平成23年10月)</t>
  </si>
  <si>
    <t>H23年10月末の被保険者数(女性)（任継除く）→</t>
  </si>
  <si>
    <t>出産手当金件数（現金給付の件数）→</t>
  </si>
  <si>
    <t>被保険者(女性)千人当たり件数</t>
  </si>
  <si>
    <t>分析表4表</t>
  </si>
  <si>
    <t>出産手当金</t>
  </si>
  <si>
    <t>被保険者数(女性)</t>
  </si>
  <si>
    <t>15～19</t>
  </si>
  <si>
    <t>20～24</t>
  </si>
  <si>
    <t>25～29</t>
  </si>
  <si>
    <t>30～34</t>
  </si>
  <si>
    <t>35～39</t>
  </si>
  <si>
    <t>40以上</t>
  </si>
  <si>
    <t>15～19歳</t>
  </si>
  <si>
    <t>20～24歳</t>
  </si>
  <si>
    <t>25～29歳</t>
  </si>
  <si>
    <t>30～34歳</t>
  </si>
  <si>
    <t>35～39歳</t>
  </si>
  <si>
    <t>40歳以上</t>
  </si>
  <si>
    <t>S-TB549(201110)から作成</t>
  </si>
  <si>
    <t>表１　適用種別別支給件数の構成割合</t>
  </si>
  <si>
    <t>構成割合(％)</t>
  </si>
  <si>
    <t>調査件数</t>
  </si>
  <si>
    <t>(参考)</t>
  </si>
  <si>
    <t>総数</t>
  </si>
  <si>
    <t>被保険者数</t>
  </si>
  <si>
    <t xml:space="preserve"> 合          計</t>
  </si>
  <si>
    <t>任意適用</t>
  </si>
  <si>
    <t xml:space="preserve"> 強  制  適  用</t>
  </si>
  <si>
    <t xml:space="preserve"> 任  意  適  用</t>
  </si>
  <si>
    <t>表２　適用種別別・年齢階級別支給状況(分析表第１表の再掲)</t>
  </si>
  <si>
    <t>件数の割合(％)</t>
  </si>
  <si>
    <t>１件当たり日数(日)</t>
  </si>
  <si>
    <t>１件当たり金額(円)</t>
  </si>
  <si>
    <t>強制適用</t>
  </si>
  <si>
    <t>総  数</t>
  </si>
  <si>
    <t>15～19歳</t>
  </si>
  <si>
    <t>20～24歳</t>
  </si>
  <si>
    <t>25～29歳</t>
  </si>
  <si>
    <t>30～34歳</t>
  </si>
  <si>
    <t>35～39歳</t>
  </si>
  <si>
    <t>40歳以上</t>
  </si>
  <si>
    <t>表３　事業所の規模別・適用種別別　支給状況</t>
  </si>
  <si>
    <t xml:space="preserve"> </t>
  </si>
  <si>
    <t>（％）</t>
  </si>
  <si>
    <t>件数の割合</t>
  </si>
  <si>
    <t>（参考）</t>
  </si>
  <si>
    <t>被保険者数(女性)</t>
  </si>
  <si>
    <t xml:space="preserve">   総        数</t>
  </si>
  <si>
    <t>2人以下</t>
  </si>
  <si>
    <t xml:space="preserve"> 　3  ・  4  人</t>
  </si>
  <si>
    <t>　　4 人 以 下(再)</t>
  </si>
  <si>
    <t xml:space="preserve"> 　5  ～  9　人</t>
  </si>
  <si>
    <t>　10  ～ 19　人</t>
  </si>
  <si>
    <t>　20  ～ 29　人</t>
  </si>
  <si>
    <t>　30  ～ 49　人</t>
  </si>
  <si>
    <t>　50  ～ 99　人</t>
  </si>
  <si>
    <t xml:space="preserve"> 100  ～299　人</t>
  </si>
  <si>
    <t xml:space="preserve"> 300  ～499　人</t>
  </si>
  <si>
    <t>500 人 以 上</t>
  </si>
  <si>
    <t>1,000 人 以 上(再)</t>
  </si>
  <si>
    <t>表４　支給日数別　支給状況</t>
  </si>
  <si>
    <t>日数階級</t>
  </si>
  <si>
    <t>件数の割合</t>
  </si>
  <si>
    <t>１日当たり金額</t>
  </si>
  <si>
    <t>(％)</t>
  </si>
  <si>
    <t>(円)</t>
  </si>
  <si>
    <t>総    数</t>
  </si>
  <si>
    <t>１～10日</t>
  </si>
  <si>
    <t>11～20日</t>
  </si>
  <si>
    <t>21～29日</t>
  </si>
  <si>
    <t>30日</t>
  </si>
  <si>
    <t>31日</t>
  </si>
  <si>
    <t>32～40日</t>
  </si>
  <si>
    <t>41～50日</t>
  </si>
  <si>
    <t>51～60日</t>
  </si>
  <si>
    <t>61日以上</t>
  </si>
  <si>
    <t>表５　減額事由別　減額者への支給状況</t>
  </si>
  <si>
    <t>減額事由</t>
  </si>
  <si>
    <t>件数</t>
  </si>
  <si>
    <t>日数</t>
  </si>
  <si>
    <t>金額</t>
  </si>
  <si>
    <t>減額金額</t>
  </si>
  <si>
    <t>不支給日数</t>
  </si>
  <si>
    <t>(千円)</t>
  </si>
  <si>
    <t>総数</t>
  </si>
  <si>
    <t>報酬の一部支給</t>
  </si>
  <si>
    <t>その他</t>
  </si>
  <si>
    <t xml:space="preserve"> 注1　「件数」は、減額期間または不支給期間がある者に係るものである。</t>
  </si>
  <si>
    <t xml:space="preserve"> 　2　「日数」は、一部減額されて支給された日数を含む。(全額不支給の日数は含まない。)</t>
  </si>
  <si>
    <t>　 3　「金額」は、支給された金額である。(一部支給の金額を含む。)</t>
  </si>
  <si>
    <t>　 4　「減額金額」は、一部減額となった金額である。（全額不支給の金額は含まない。）</t>
  </si>
  <si>
    <t>　 5　「不支給日数」は、全額不支給の日数である。</t>
  </si>
  <si>
    <t>表６　都道府県別　支給状況</t>
  </si>
  <si>
    <t>県　　名</t>
  </si>
  <si>
    <t>調　査　件　数</t>
  </si>
  <si>
    <t>千人当たり
件数(1ヶ月
当たり)</t>
  </si>
  <si>
    <t>1件当たり　　日数(日)</t>
  </si>
  <si>
    <t>1件当たり　　金額(円)</t>
  </si>
  <si>
    <t>平均支給
期間(日)</t>
  </si>
  <si>
    <t>減額者の占
める割合(%)</t>
  </si>
  <si>
    <t>資格喪失
者の占め
る割合(%)</t>
  </si>
  <si>
    <t>実　数</t>
  </si>
  <si>
    <t>全体に占め
る割合(%)</t>
  </si>
  <si>
    <t>総　　数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</si>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</sst>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_ "/>
    <numFmt numFmtId="181" formatCode="0.0000000_ "/>
    <numFmt numFmtId="182" formatCode="0.000000_ "/>
    <numFmt numFmtId="183" formatCode="0.000000000000000_ "/>
    <numFmt numFmtId="184" formatCode="0.0"/>
    <numFmt numFmtId="185" formatCode="#,##0.000;[Red]\-#,##0.000"/>
    <numFmt numFmtId="186" formatCode="0.000_);[Red]\(0.000\)"/>
    <numFmt numFmtId="187" formatCode="0.00_);[Red]\(0.00\)"/>
    <numFmt numFmtId="188" formatCode="#,##0.00_);[Red]\(#,##0.00\)"/>
    <numFmt numFmtId="189" formatCode="#,##0.00;&quot;▲ &quot;#,##0.00"/>
    <numFmt numFmtId="190" formatCode="#,###,"/>
    <numFmt numFmtId="191" formatCode="#,##0_);[Red]\(#,##0\)"/>
    <numFmt numFmtId="192" formatCode="#,##0.00_ "/>
    <numFmt numFmtId="193" formatCode="#,##0.00;&quot;△ &quot;#,##0.00"/>
    <numFmt numFmtId="194" formatCode="#,##0;&quot;△ &quot;#,##0"/>
    <numFmt numFmtId="195" formatCode="#,##0.000;&quot;△ &quot;#,##0.000"/>
    <numFmt numFmtId="196" formatCode="#,##0.0000;&quot;△ &quot;#,##0.0000"/>
    <numFmt numFmtId="197" formatCode="#,##0.0;&quot;△ &quot;#,##0.0"/>
    <numFmt numFmtId="198" formatCode="#,##0.0;[Red]\-#,##0.0"/>
    <numFmt numFmtId="199" formatCode="#,##0.00_ ;[Red]\-#,##0.00\ "/>
    <numFmt numFmtId="200" formatCode="#,##0_);\(#,##0\)"/>
    <numFmt numFmtId="201" formatCode="0_ "/>
    <numFmt numFmtId="202" formatCode="#,##0,"/>
    <numFmt numFmtId="203" formatCode="_ * #,##0.000_ ;_ * \-#,##0.000_ ;_ * &quot;-&quot;???_ ;_ @_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14"/>
      <name val="ＭＳ ・団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0" borderId="0">
      <alignment/>
      <protection/>
    </xf>
    <xf numFmtId="0" fontId="33" fillId="0" borderId="0">
      <alignment/>
      <protection/>
    </xf>
    <xf numFmtId="0" fontId="5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9" fillId="0" borderId="0" xfId="0" applyFont="1" applyAlignment="1">
      <alignment/>
    </xf>
    <xf numFmtId="193" fontId="10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3" fontId="10" fillId="34" borderId="0" xfId="0" applyNumberFormat="1" applyFont="1" applyFill="1" applyBorder="1" applyAlignment="1">
      <alignment/>
    </xf>
    <xf numFmtId="193" fontId="12" fillId="34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9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/>
    </xf>
    <xf numFmtId="194" fontId="9" fillId="33" borderId="14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94" fontId="10" fillId="35" borderId="15" xfId="0" applyNumberFormat="1" applyFont="1" applyFill="1" applyBorder="1" applyAlignment="1">
      <alignment horizontal="center" vertical="center"/>
    </xf>
    <xf numFmtId="19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16" xfId="0" applyFont="1" applyFill="1" applyBorder="1" applyAlignment="1">
      <alignment vertical="center"/>
    </xf>
    <xf numFmtId="194" fontId="12" fillId="33" borderId="17" xfId="0" applyNumberFormat="1" applyFont="1" applyFill="1" applyBorder="1" applyAlignment="1">
      <alignment vertical="center"/>
    </xf>
    <xf numFmtId="194" fontId="12" fillId="33" borderId="16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194" fontId="12" fillId="33" borderId="19" xfId="0" applyNumberFormat="1" applyFont="1" applyFill="1" applyBorder="1" applyAlignment="1">
      <alignment vertical="center"/>
    </xf>
    <xf numFmtId="194" fontId="12" fillId="33" borderId="18" xfId="0" applyNumberFormat="1" applyFont="1" applyFill="1" applyBorder="1" applyAlignment="1">
      <alignment vertical="center"/>
    </xf>
    <xf numFmtId="194" fontId="10" fillId="35" borderId="20" xfId="49" applyNumberFormat="1" applyFont="1" applyFill="1" applyBorder="1" applyAlignment="1">
      <alignment vertical="center"/>
    </xf>
    <xf numFmtId="194" fontId="10" fillId="35" borderId="10" xfId="49" applyNumberFormat="1" applyFont="1" applyFill="1" applyBorder="1" applyAlignment="1">
      <alignment vertical="center"/>
    </xf>
    <xf numFmtId="194" fontId="9" fillId="36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194" fontId="12" fillId="33" borderId="21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94" fontId="12" fillId="33" borderId="22" xfId="0" applyNumberFormat="1" applyFont="1" applyFill="1" applyBorder="1" applyAlignment="1">
      <alignment vertical="center"/>
    </xf>
    <xf numFmtId="194" fontId="12" fillId="33" borderId="23" xfId="0" applyNumberFormat="1" applyFont="1" applyFill="1" applyBorder="1" applyAlignment="1">
      <alignment vertical="center"/>
    </xf>
    <xf numFmtId="194" fontId="12" fillId="33" borderId="24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194" fontId="12" fillId="33" borderId="25" xfId="0" applyNumberFormat="1" applyFont="1" applyFill="1" applyBorder="1" applyAlignment="1">
      <alignment vertical="center"/>
    </xf>
    <xf numFmtId="194" fontId="12" fillId="33" borderId="26" xfId="0" applyNumberFormat="1" applyFont="1" applyFill="1" applyBorder="1" applyAlignment="1">
      <alignment vertical="center"/>
    </xf>
    <xf numFmtId="19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4" fontId="12" fillId="35" borderId="27" xfId="49" applyNumberFormat="1" applyFont="1" applyFill="1" applyBorder="1" applyAlignment="1">
      <alignment vertical="center"/>
    </xf>
    <xf numFmtId="194" fontId="12" fillId="35" borderId="25" xfId="49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188" fontId="10" fillId="33" borderId="2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88" fontId="10" fillId="33" borderId="29" xfId="0" applyNumberFormat="1" applyFont="1" applyFill="1" applyBorder="1" applyAlignment="1">
      <alignment/>
    </xf>
    <xf numFmtId="193" fontId="10" fillId="33" borderId="28" xfId="0" applyNumberFormat="1" applyFont="1" applyFill="1" applyBorder="1" applyAlignment="1">
      <alignment/>
    </xf>
    <xf numFmtId="195" fontId="16" fillId="33" borderId="30" xfId="0" applyNumberFormat="1" applyFont="1" applyFill="1" applyBorder="1" applyAlignment="1">
      <alignment vertical="center"/>
    </xf>
    <xf numFmtId="195" fontId="16" fillId="33" borderId="24" xfId="0" applyNumberFormat="1" applyFont="1" applyFill="1" applyBorder="1" applyAlignment="1">
      <alignment vertical="center"/>
    </xf>
    <xf numFmtId="195" fontId="16" fillId="33" borderId="31" xfId="0" applyNumberFormat="1" applyFont="1" applyFill="1" applyBorder="1" applyAlignment="1">
      <alignment vertical="center"/>
    </xf>
    <xf numFmtId="195" fontId="16" fillId="33" borderId="32" xfId="0" applyNumberFormat="1" applyFont="1" applyFill="1" applyBorder="1" applyAlignment="1">
      <alignment vertical="center"/>
    </xf>
    <xf numFmtId="195" fontId="16" fillId="33" borderId="33" xfId="0" applyNumberFormat="1" applyFont="1" applyFill="1" applyBorder="1" applyAlignment="1">
      <alignment vertical="center"/>
    </xf>
    <xf numFmtId="38" fontId="10" fillId="0" borderId="34" xfId="49" applyFont="1" applyBorder="1" applyAlignment="1">
      <alignment/>
    </xf>
    <xf numFmtId="38" fontId="10" fillId="0" borderId="35" xfId="49" applyFont="1" applyBorder="1" applyAlignment="1">
      <alignment/>
    </xf>
    <xf numFmtId="38" fontId="10" fillId="0" borderId="36" xfId="49" applyFont="1" applyBorder="1" applyAlignment="1">
      <alignment/>
    </xf>
    <xf numFmtId="188" fontId="10" fillId="0" borderId="37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188" fontId="10" fillId="0" borderId="38" xfId="0" applyNumberFormat="1" applyFont="1" applyBorder="1" applyAlignment="1">
      <alignment/>
    </xf>
    <xf numFmtId="0" fontId="59" fillId="0" borderId="0" xfId="0" applyFont="1" applyAlignment="1">
      <alignment/>
    </xf>
    <xf numFmtId="194" fontId="59" fillId="35" borderId="29" xfId="0" applyNumberFormat="1" applyFont="1" applyFill="1" applyBorder="1" applyAlignment="1">
      <alignment horizontal="center" vertical="center"/>
    </xf>
    <xf numFmtId="199" fontId="10" fillId="34" borderId="10" xfId="0" applyNumberFormat="1" applyFont="1" applyFill="1" applyBorder="1" applyAlignment="1">
      <alignment/>
    </xf>
    <xf numFmtId="0" fontId="10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0" fillId="35" borderId="40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0" fontId="9" fillId="0" borderId="0" xfId="61" applyFont="1" applyFill="1" applyAlignment="1">
      <alignment vertical="center"/>
      <protection/>
    </xf>
    <xf numFmtId="37" fontId="34" fillId="0" borderId="0" xfId="61" applyNumberFormat="1" applyFont="1" applyFill="1" applyBorder="1" applyAlignment="1" applyProtection="1">
      <alignment horizontal="center" vertical="center"/>
      <protection locked="0"/>
    </xf>
    <xf numFmtId="37" fontId="36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41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37" fontId="9" fillId="0" borderId="40" xfId="61" applyNumberFormat="1" applyFont="1" applyFill="1" applyBorder="1" applyAlignment="1" applyProtection="1">
      <alignment horizontal="center" vertical="center"/>
      <protection locked="0"/>
    </xf>
    <xf numFmtId="37" fontId="9" fillId="0" borderId="39" xfId="61" applyNumberFormat="1" applyFont="1" applyFill="1" applyBorder="1" applyAlignment="1" applyProtection="1">
      <alignment horizontal="center" vertical="center"/>
      <protection locked="0"/>
    </xf>
    <xf numFmtId="37" fontId="9" fillId="0" borderId="14" xfId="61" applyNumberFormat="1" applyFont="1" applyFill="1" applyBorder="1" applyAlignment="1" applyProtection="1">
      <alignment horizontal="center" vertical="center"/>
      <protection locked="0"/>
    </xf>
    <xf numFmtId="37" fontId="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10" xfId="61" applyNumberFormat="1" applyFont="1" applyFill="1" applyBorder="1" applyAlignment="1" applyProtection="1">
      <alignment horizontal="center" vertical="center"/>
      <protection locked="0"/>
    </xf>
    <xf numFmtId="37" fontId="9" fillId="0" borderId="40" xfId="61" applyNumberFormat="1" applyFont="1" applyFill="1" applyBorder="1" applyAlignment="1" applyProtection="1">
      <alignment horizontal="center" vertical="center"/>
      <protection locked="0"/>
    </xf>
    <xf numFmtId="37" fontId="9" fillId="0" borderId="28" xfId="61" applyNumberFormat="1" applyFont="1" applyFill="1" applyBorder="1" applyAlignment="1" applyProtection="1">
      <alignment horizontal="center" vertical="center"/>
      <protection locked="0"/>
    </xf>
    <xf numFmtId="0" fontId="9" fillId="0" borderId="28" xfId="61" applyNumberFormat="1" applyFont="1" applyFill="1" applyBorder="1" applyAlignment="1" applyProtection="1">
      <alignment horizontal="center" vertical="center"/>
      <protection locked="0"/>
    </xf>
    <xf numFmtId="37" fontId="9" fillId="0" borderId="10" xfId="61" applyNumberFormat="1" applyFont="1" applyFill="1" applyBorder="1" applyAlignment="1" applyProtection="1">
      <alignment horizontal="center" vertical="center"/>
      <protection locked="0"/>
    </xf>
    <xf numFmtId="43" fontId="9" fillId="0" borderId="11" xfId="61" applyNumberFormat="1" applyFont="1" applyFill="1" applyBorder="1" applyAlignment="1" applyProtection="1">
      <alignment vertical="center"/>
      <protection locked="0"/>
    </xf>
    <xf numFmtId="193" fontId="9" fillId="0" borderId="0" xfId="61" applyNumberFormat="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34" fillId="0" borderId="0" xfId="63" applyFont="1" applyFill="1" applyAlignment="1">
      <alignment horizontal="center" vertical="center"/>
      <protection/>
    </xf>
    <xf numFmtId="0" fontId="9" fillId="0" borderId="41" xfId="63" applyFont="1" applyFill="1" applyBorder="1" applyAlignment="1">
      <alignment vertical="center"/>
      <protection/>
    </xf>
    <xf numFmtId="38" fontId="9" fillId="0" borderId="41" xfId="49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37" fontId="9" fillId="0" borderId="10" xfId="63" applyNumberFormat="1" applyFont="1" applyFill="1" applyBorder="1" applyAlignment="1" applyProtection="1">
      <alignment vertical="center"/>
      <protection locked="0"/>
    </xf>
    <xf numFmtId="37" fontId="9" fillId="0" borderId="39" xfId="63" applyNumberFormat="1" applyFont="1" applyFill="1" applyBorder="1" applyAlignment="1" applyProtection="1">
      <alignment horizontal="center" vertical="center"/>
      <protection locked="0"/>
    </xf>
    <xf numFmtId="37" fontId="9" fillId="0" borderId="13" xfId="63" applyNumberFormat="1" applyFont="1" applyFill="1" applyBorder="1" applyAlignment="1" applyProtection="1">
      <alignment horizontal="center" vertical="center"/>
      <protection locked="0"/>
    </xf>
    <xf numFmtId="37" fontId="9" fillId="0" borderId="14" xfId="63" applyNumberFormat="1" applyFont="1" applyFill="1" applyBorder="1" applyAlignment="1" applyProtection="1">
      <alignment horizontal="center" vertical="center"/>
      <protection locked="0"/>
    </xf>
    <xf numFmtId="38" fontId="9" fillId="0" borderId="39" xfId="49" applyFont="1" applyFill="1" applyBorder="1" applyAlignment="1" applyProtection="1">
      <alignment horizontal="center" vertical="center"/>
      <protection locked="0"/>
    </xf>
    <xf numFmtId="38" fontId="9" fillId="0" borderId="13" xfId="49" applyFont="1" applyFill="1" applyBorder="1" applyAlignment="1" applyProtection="1">
      <alignment horizontal="center" vertical="center"/>
      <protection locked="0"/>
    </xf>
    <xf numFmtId="38" fontId="9" fillId="0" borderId="14" xfId="49" applyFont="1" applyFill="1" applyBorder="1" applyAlignment="1" applyProtection="1">
      <alignment horizontal="center" vertical="center"/>
      <protection locked="0"/>
    </xf>
    <xf numFmtId="37" fontId="9" fillId="0" borderId="28" xfId="63" applyNumberFormat="1" applyFont="1" applyFill="1" applyBorder="1" applyAlignment="1" applyProtection="1">
      <alignment vertical="center"/>
      <protection locked="0"/>
    </xf>
    <xf numFmtId="37" fontId="9" fillId="0" borderId="41" xfId="63" applyNumberFormat="1" applyFont="1" applyFill="1" applyBorder="1" applyAlignment="1" applyProtection="1">
      <alignment horizontal="distributed" vertical="center"/>
      <protection locked="0"/>
    </xf>
    <xf numFmtId="37" fontId="9" fillId="0" borderId="28" xfId="63" applyNumberFormat="1" applyFont="1" applyFill="1" applyBorder="1" applyAlignment="1" applyProtection="1">
      <alignment horizontal="distributed" vertical="center"/>
      <protection locked="0"/>
    </xf>
    <xf numFmtId="37" fontId="9" fillId="0" borderId="38" xfId="63" applyNumberFormat="1" applyFont="1" applyFill="1" applyBorder="1" applyAlignment="1" applyProtection="1">
      <alignment horizontal="distributed" vertical="center"/>
      <protection locked="0"/>
    </xf>
    <xf numFmtId="37" fontId="9" fillId="0" borderId="0" xfId="63" applyNumberFormat="1" applyFont="1" applyFill="1" applyBorder="1" applyAlignment="1" applyProtection="1">
      <alignment vertical="center"/>
      <protection locked="0"/>
    </xf>
    <xf numFmtId="37" fontId="9" fillId="0" borderId="0" xfId="63" applyNumberFormat="1" applyFont="1" applyFill="1" applyBorder="1" applyAlignment="1" applyProtection="1">
      <alignment horizontal="center" vertical="center"/>
      <protection locked="0"/>
    </xf>
    <xf numFmtId="37" fontId="9" fillId="0" borderId="10" xfId="63" applyNumberFormat="1" applyFont="1" applyFill="1" applyBorder="1" applyAlignment="1" applyProtection="1">
      <alignment horizontal="center" vertical="center"/>
      <protection locked="0"/>
    </xf>
    <xf numFmtId="43" fontId="9" fillId="0" borderId="0" xfId="63" applyNumberFormat="1" applyFont="1" applyFill="1" applyBorder="1" applyAlignment="1" applyProtection="1">
      <alignment vertical="center"/>
      <protection locked="0"/>
    </xf>
    <xf numFmtId="43" fontId="9" fillId="0" borderId="10" xfId="63" applyNumberFormat="1" applyFont="1" applyFill="1" applyBorder="1" applyAlignment="1" applyProtection="1">
      <alignment vertical="center"/>
      <protection locked="0"/>
    </xf>
    <xf numFmtId="43" fontId="9" fillId="0" borderId="11" xfId="63" applyNumberFormat="1" applyFont="1" applyFill="1" applyBorder="1" applyAlignment="1" applyProtection="1">
      <alignment vertical="center"/>
      <protection locked="0"/>
    </xf>
    <xf numFmtId="41" fontId="9" fillId="0" borderId="0" xfId="49" applyNumberFormat="1" applyFont="1" applyFill="1" applyBorder="1" applyAlignment="1" applyProtection="1">
      <alignment vertical="center"/>
      <protection locked="0"/>
    </xf>
    <xf numFmtId="41" fontId="9" fillId="0" borderId="10" xfId="49" applyNumberFormat="1" applyFont="1" applyFill="1" applyBorder="1" applyAlignment="1" applyProtection="1">
      <alignment vertical="center"/>
      <protection locked="0"/>
    </xf>
    <xf numFmtId="41" fontId="9" fillId="0" borderId="11" xfId="49" applyNumberFormat="1" applyFont="1" applyFill="1" applyBorder="1" applyAlignment="1" applyProtection="1">
      <alignment vertical="center"/>
      <protection locked="0"/>
    </xf>
    <xf numFmtId="39" fontId="9" fillId="0" borderId="0" xfId="63" applyNumberFormat="1" applyFont="1" applyFill="1" applyBorder="1" applyAlignment="1" applyProtection="1">
      <alignment vertical="center"/>
      <protection locked="0"/>
    </xf>
    <xf numFmtId="0" fontId="0" fillId="0" borderId="28" xfId="63" applyFont="1" applyFill="1" applyBorder="1" applyAlignment="1">
      <alignment vertical="center"/>
      <protection/>
    </xf>
    <xf numFmtId="38" fontId="0" fillId="0" borderId="28" xfId="49" applyFont="1" applyFill="1" applyBorder="1" applyAlignment="1">
      <alignment vertical="center"/>
    </xf>
    <xf numFmtId="0" fontId="33" fillId="0" borderId="0" xfId="61" applyFont="1" applyFill="1">
      <alignment/>
      <protection/>
    </xf>
    <xf numFmtId="37" fontId="9" fillId="0" borderId="0" xfId="61" applyNumberFormat="1" applyFont="1" applyFill="1" applyBorder="1" applyProtection="1">
      <alignment/>
      <protection locked="0"/>
    </xf>
    <xf numFmtId="37" fontId="9" fillId="0" borderId="0" xfId="61" applyNumberFormat="1" applyFont="1" applyFill="1" applyProtection="1">
      <alignment/>
      <protection locked="0"/>
    </xf>
    <xf numFmtId="37" fontId="36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Alignment="1">
      <alignment vertical="center"/>
      <protection/>
    </xf>
    <xf numFmtId="39" fontId="9" fillId="0" borderId="41" xfId="61" applyNumberFormat="1" applyFont="1" applyFill="1" applyBorder="1" applyAlignment="1" applyProtection="1">
      <alignment vertical="center"/>
      <protection locked="0"/>
    </xf>
    <xf numFmtId="39" fontId="9" fillId="0" borderId="41" xfId="61" applyNumberFormat="1" applyFont="1" applyFill="1" applyBorder="1" applyAlignment="1" applyProtection="1">
      <alignment horizontal="right" vertical="center"/>
      <protection locked="0"/>
    </xf>
    <xf numFmtId="39" fontId="9" fillId="0" borderId="0" xfId="61" applyNumberFormat="1" applyFont="1" applyFill="1" applyBorder="1" applyAlignment="1" applyProtection="1">
      <alignment horizontal="right"/>
      <protection locked="0"/>
    </xf>
    <xf numFmtId="37" fontId="9" fillId="0" borderId="10" xfId="61" applyNumberFormat="1" applyFont="1" applyFill="1" applyBorder="1" applyAlignment="1" applyProtection="1">
      <alignment vertical="center"/>
      <protection locked="0"/>
    </xf>
    <xf numFmtId="39" fontId="9" fillId="0" borderId="39" xfId="61" applyNumberFormat="1" applyFont="1" applyFill="1" applyBorder="1" applyAlignment="1" applyProtection="1">
      <alignment horizontal="center" vertical="center"/>
      <protection locked="0"/>
    </xf>
    <xf numFmtId="39" fontId="9" fillId="0" borderId="13" xfId="61" applyNumberFormat="1" applyFont="1" applyFill="1" applyBorder="1" applyAlignment="1" applyProtection="1">
      <alignment horizontal="center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/>
      <protection locked="0"/>
    </xf>
    <xf numFmtId="39" fontId="9" fillId="0" borderId="38" xfId="61" applyNumberFormat="1" applyFont="1" applyFill="1" applyBorder="1" applyAlignment="1" applyProtection="1">
      <alignment horizontal="center" vertical="center"/>
      <protection locked="0"/>
    </xf>
    <xf numFmtId="39" fontId="9" fillId="0" borderId="0" xfId="61" applyNumberFormat="1" applyFont="1" applyFill="1" applyBorder="1" applyAlignment="1" applyProtection="1">
      <alignment horizontal="center"/>
      <protection locked="0"/>
    </xf>
    <xf numFmtId="37" fontId="9" fillId="0" borderId="28" xfId="61" applyNumberFormat="1" applyFont="1" applyFill="1" applyBorder="1" applyAlignment="1" applyProtection="1">
      <alignment vertical="center"/>
      <protection locked="0"/>
    </xf>
    <xf numFmtId="39" fontId="9" fillId="0" borderId="39" xfId="61" applyNumberFormat="1" applyFont="1" applyFill="1" applyBorder="1" applyAlignment="1" applyProtection="1">
      <alignment horizontal="distributed" vertical="center"/>
      <protection locked="0"/>
    </xf>
    <xf numFmtId="39" fontId="9" fillId="0" borderId="12" xfId="61" applyNumberFormat="1" applyFont="1" applyFill="1" applyBorder="1" applyAlignment="1" applyProtection="1">
      <alignment horizontal="distributed" vertical="center"/>
      <protection locked="0"/>
    </xf>
    <xf numFmtId="37" fontId="9" fillId="0" borderId="14" xfId="61" applyNumberFormat="1" applyFont="1" applyFill="1" applyBorder="1" applyAlignment="1" applyProtection="1">
      <alignment horizontal="distributed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 shrinkToFit="1"/>
      <protection locked="0"/>
    </xf>
    <xf numFmtId="4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0" xfId="61" applyNumberFormat="1" applyFont="1" applyFill="1" applyBorder="1" applyAlignment="1" applyProtection="1">
      <alignment vertical="center"/>
      <protection locked="0"/>
    </xf>
    <xf numFmtId="193" fontId="9" fillId="0" borderId="0" xfId="61" applyNumberFormat="1" applyFont="1" applyFill="1" applyBorder="1" applyAlignment="1" applyProtection="1">
      <alignment vertical="center"/>
      <protection locked="0"/>
    </xf>
    <xf numFmtId="193" fontId="33" fillId="0" borderId="0" xfId="61" applyNumberFormat="1" applyFont="1" applyFill="1" applyAlignment="1">
      <alignment vertical="center"/>
      <protection/>
    </xf>
    <xf numFmtId="37" fontId="9" fillId="0" borderId="28" xfId="61" applyNumberFormat="1" applyFont="1" applyFill="1" applyBorder="1" applyAlignment="1" applyProtection="1">
      <alignment horizontal="center" vertical="center"/>
      <protection locked="0"/>
    </xf>
    <xf numFmtId="43" fontId="9" fillId="0" borderId="41" xfId="61" applyNumberFormat="1" applyFont="1" applyFill="1" applyBorder="1" applyAlignment="1" applyProtection="1">
      <alignment vertical="center"/>
      <protection locked="0"/>
    </xf>
    <xf numFmtId="43" fontId="9" fillId="0" borderId="28" xfId="61" applyNumberFormat="1" applyFont="1" applyFill="1" applyBorder="1" applyAlignment="1" applyProtection="1">
      <alignment vertical="center"/>
      <protection locked="0"/>
    </xf>
    <xf numFmtId="43" fontId="9" fillId="0" borderId="38" xfId="61" applyNumberFormat="1" applyFont="1" applyFill="1" applyBorder="1" applyAlignment="1" applyProtection="1">
      <alignment vertical="center"/>
      <protection locked="0"/>
    </xf>
    <xf numFmtId="180" fontId="33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0" fontId="9" fillId="0" borderId="0" xfId="61" applyNumberFormat="1" applyFont="1" applyFill="1">
      <alignment/>
      <protection/>
    </xf>
    <xf numFmtId="201" fontId="9" fillId="0" borderId="0" xfId="61" applyNumberFormat="1" applyFont="1" applyFill="1">
      <alignment/>
      <protection/>
    </xf>
    <xf numFmtId="0" fontId="34" fillId="0" borderId="0" xfId="61" applyFont="1" applyFill="1" applyAlignment="1">
      <alignment horizontal="center" vertical="center"/>
      <protection/>
    </xf>
    <xf numFmtId="0" fontId="36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vertical="center"/>
      <protection/>
    </xf>
    <xf numFmtId="0" fontId="37" fillId="0" borderId="0" xfId="61" applyFont="1" applyFill="1" applyAlignment="1">
      <alignment horizontal="right" vertical="center"/>
      <protection/>
    </xf>
    <xf numFmtId="0" fontId="37" fillId="0" borderId="10" xfId="61" applyFont="1" applyFill="1" applyBorder="1" applyAlignment="1">
      <alignment horizontal="right" vertical="center"/>
      <protection/>
    </xf>
    <xf numFmtId="0" fontId="37" fillId="0" borderId="0" xfId="61" applyFont="1" applyFill="1" applyBorder="1" applyAlignment="1">
      <alignment horizontal="right" vertical="top"/>
      <protection/>
    </xf>
    <xf numFmtId="0" fontId="9" fillId="0" borderId="10" xfId="61" applyFont="1" applyFill="1" applyBorder="1" applyAlignment="1">
      <alignment horizontal="center" vertical="center"/>
      <protection/>
    </xf>
    <xf numFmtId="43" fontId="9" fillId="0" borderId="0" xfId="61" applyNumberFormat="1" applyFont="1" applyFill="1" applyAlignment="1">
      <alignment vertical="center"/>
      <protection/>
    </xf>
    <xf numFmtId="41" fontId="9" fillId="0" borderId="10" xfId="49" applyNumberFormat="1" applyFont="1" applyFill="1" applyBorder="1" applyAlignment="1">
      <alignment vertical="center"/>
    </xf>
    <xf numFmtId="200" fontId="9" fillId="0" borderId="0" xfId="49" applyNumberFormat="1" applyFont="1" applyFill="1" applyBorder="1" applyAlignment="1">
      <alignment/>
    </xf>
    <xf numFmtId="0" fontId="9" fillId="0" borderId="0" xfId="61" applyFont="1" applyFill="1" applyAlignment="1">
      <alignment/>
      <protection/>
    </xf>
    <xf numFmtId="43" fontId="9" fillId="0" borderId="11" xfId="61" applyNumberFormat="1" applyFont="1" applyFill="1" applyBorder="1" applyAlignment="1">
      <alignment vertical="center"/>
      <protection/>
    </xf>
    <xf numFmtId="41" fontId="9" fillId="0" borderId="11" xfId="49" applyNumberFormat="1" applyFont="1" applyFill="1" applyBorder="1" applyAlignment="1">
      <alignment vertical="center"/>
    </xf>
    <xf numFmtId="0" fontId="9" fillId="0" borderId="28" xfId="61" applyFont="1" applyFill="1" applyBorder="1" applyAlignment="1">
      <alignment horizontal="center" vertical="center"/>
      <protection/>
    </xf>
    <xf numFmtId="43" fontId="9" fillId="0" borderId="28" xfId="61" applyNumberFormat="1" applyFont="1" applyFill="1" applyBorder="1" applyAlignment="1">
      <alignment vertical="center"/>
      <protection/>
    </xf>
    <xf numFmtId="41" fontId="9" fillId="0" borderId="28" xfId="49" applyNumberFormat="1" applyFont="1" applyFill="1" applyBorder="1" applyAlignment="1">
      <alignment vertical="center"/>
    </xf>
    <xf numFmtId="194" fontId="9" fillId="0" borderId="0" xfId="49" applyNumberFormat="1" applyFont="1" applyFill="1" applyBorder="1" applyAlignment="1">
      <alignment/>
    </xf>
    <xf numFmtId="40" fontId="9" fillId="0" borderId="0" xfId="49" applyNumberFormat="1" applyFont="1" applyFill="1" applyAlignment="1">
      <alignment/>
    </xf>
    <xf numFmtId="38" fontId="9" fillId="0" borderId="0" xfId="49" applyNumberFormat="1" applyFont="1" applyFill="1" applyAlignment="1">
      <alignment/>
    </xf>
    <xf numFmtId="0" fontId="9" fillId="0" borderId="0" xfId="64" applyFont="1" applyFill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4" fillId="0" borderId="0" xfId="64" applyFont="1" applyFill="1" applyAlignment="1">
      <alignment vertical="center"/>
      <protection/>
    </xf>
    <xf numFmtId="38" fontId="34" fillId="0" borderId="0" xfId="49" applyFont="1" applyFill="1" applyAlignment="1">
      <alignment horizontal="center" vertical="center"/>
    </xf>
    <xf numFmtId="38" fontId="36" fillId="0" borderId="0" xfId="49" applyFont="1" applyFill="1" applyAlignment="1">
      <alignment horizontal="center" vertical="center"/>
    </xf>
    <xf numFmtId="0" fontId="9" fillId="0" borderId="41" xfId="64" applyFont="1" applyFill="1" applyBorder="1" applyAlignment="1">
      <alignment vertical="center"/>
      <protection/>
    </xf>
    <xf numFmtId="0" fontId="9" fillId="0" borderId="41" xfId="49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39" xfId="64" applyFont="1" applyFill="1" applyBorder="1" applyAlignment="1">
      <alignment horizontal="distributed" vertical="center"/>
      <protection/>
    </xf>
    <xf numFmtId="38" fontId="9" fillId="0" borderId="12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horizontal="center" vertical="center"/>
    </xf>
    <xf numFmtId="0" fontId="37" fillId="0" borderId="20" xfId="64" applyFont="1" applyFill="1" applyBorder="1" applyAlignment="1">
      <alignment vertical="center"/>
      <protection/>
    </xf>
    <xf numFmtId="38" fontId="37" fillId="0" borderId="10" xfId="49" applyFont="1" applyFill="1" applyBorder="1" applyAlignment="1">
      <alignment vertical="center"/>
    </xf>
    <xf numFmtId="49" fontId="37" fillId="0" borderId="10" xfId="49" applyNumberFormat="1" applyFont="1" applyFill="1" applyBorder="1" applyAlignment="1">
      <alignment horizontal="right" vertical="center"/>
    </xf>
    <xf numFmtId="38" fontId="37" fillId="0" borderId="0" xfId="49" applyFont="1" applyFill="1" applyBorder="1" applyAlignment="1">
      <alignment vertical="center"/>
    </xf>
    <xf numFmtId="0" fontId="37" fillId="0" borderId="0" xfId="64" applyFont="1" applyFill="1" applyAlignment="1">
      <alignment vertical="center"/>
      <protection/>
    </xf>
    <xf numFmtId="0" fontId="9" fillId="0" borderId="20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202" fontId="9" fillId="0" borderId="0" xfId="49" applyNumberFormat="1" applyFont="1" applyFill="1" applyBorder="1" applyAlignment="1">
      <alignment vertical="center"/>
    </xf>
    <xf numFmtId="0" fontId="10" fillId="0" borderId="0" xfId="64" applyFont="1" applyFill="1" applyAlignment="1">
      <alignment horizontal="left" vertical="center"/>
      <protection/>
    </xf>
    <xf numFmtId="0" fontId="10" fillId="0" borderId="0" xfId="64" applyFont="1" applyFill="1" applyAlignment="1">
      <alignment horizontal="left" vertical="center"/>
      <protection/>
    </xf>
    <xf numFmtId="194" fontId="9" fillId="0" borderId="0" xfId="49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4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37" fontId="34" fillId="0" borderId="0" xfId="62" applyNumberFormat="1" applyFont="1" applyAlignment="1" applyProtection="1">
      <alignment horizontal="center" vertical="center"/>
      <protection locked="0"/>
    </xf>
    <xf numFmtId="0" fontId="33" fillId="0" borderId="0" xfId="62" applyFont="1" applyAlignment="1">
      <alignment vertical="center"/>
      <protection/>
    </xf>
    <xf numFmtId="37" fontId="9" fillId="0" borderId="0" xfId="62" applyNumberFormat="1" applyFont="1" applyAlignment="1" applyProtection="1">
      <alignment vertical="center"/>
      <protection locked="0"/>
    </xf>
    <xf numFmtId="39" fontId="9" fillId="0" borderId="0" xfId="62" applyNumberFormat="1" applyFont="1" applyAlignment="1" applyProtection="1">
      <alignment vertical="center"/>
      <protection locked="0"/>
    </xf>
    <xf numFmtId="37" fontId="9" fillId="0" borderId="40" xfId="62" applyNumberFormat="1" applyFont="1" applyBorder="1" applyAlignment="1" applyProtection="1">
      <alignment horizontal="center" vertical="center" wrapText="1"/>
      <protection locked="0"/>
    </xf>
    <xf numFmtId="37" fontId="9" fillId="0" borderId="39" xfId="62" applyNumberFormat="1" applyFont="1" applyBorder="1" applyAlignment="1" applyProtection="1">
      <alignment horizontal="center" vertical="center" wrapText="1"/>
      <protection locked="0"/>
    </xf>
    <xf numFmtId="37" fontId="9" fillId="0" borderId="14" xfId="62" applyNumberFormat="1" applyFont="1" applyBorder="1" applyAlignment="1" applyProtection="1">
      <alignment horizontal="center" vertical="center" wrapText="1"/>
      <protection locked="0"/>
    </xf>
    <xf numFmtId="39" fontId="9" fillId="0" borderId="40" xfId="62" applyNumberFormat="1" applyFont="1" applyBorder="1" applyAlignment="1" applyProtection="1">
      <alignment horizontal="center" vertical="center" wrapText="1"/>
      <protection locked="0"/>
    </xf>
    <xf numFmtId="37" fontId="9" fillId="0" borderId="10" xfId="62" applyNumberFormat="1" applyFont="1" applyBorder="1" applyAlignment="1" applyProtection="1">
      <alignment horizontal="center" vertical="center" wrapText="1"/>
      <protection locked="0"/>
    </xf>
    <xf numFmtId="39" fontId="9" fillId="0" borderId="10" xfId="62" applyNumberFormat="1" applyFont="1" applyBorder="1" applyAlignment="1" applyProtection="1">
      <alignment horizontal="center" vertical="center" wrapText="1"/>
      <protection locked="0"/>
    </xf>
    <xf numFmtId="37" fontId="9" fillId="0" borderId="28" xfId="62" applyNumberFormat="1" applyFont="1" applyBorder="1" applyAlignment="1" applyProtection="1">
      <alignment horizontal="center" vertical="center" wrapText="1"/>
      <protection locked="0"/>
    </xf>
    <xf numFmtId="39" fontId="9" fillId="0" borderId="28" xfId="62" applyNumberFormat="1" applyFont="1" applyBorder="1" applyAlignment="1" applyProtection="1">
      <alignment horizontal="center" vertical="center" wrapText="1"/>
      <protection locked="0"/>
    </xf>
    <xf numFmtId="37" fontId="9" fillId="0" borderId="15" xfId="62" applyNumberFormat="1" applyFont="1" applyBorder="1" applyAlignment="1" applyProtection="1">
      <alignment horizontal="center" vertical="center"/>
      <protection locked="0"/>
    </xf>
    <xf numFmtId="41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/>
    </xf>
    <xf numFmtId="203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40" xfId="62" applyNumberFormat="1" applyFont="1" applyBorder="1" applyAlignment="1" applyProtection="1">
      <alignment horizontal="right" vertical="center"/>
      <protection locked="0"/>
    </xf>
    <xf numFmtId="41" fontId="9" fillId="0" borderId="40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 locked="0"/>
    </xf>
    <xf numFmtId="37" fontId="9" fillId="0" borderId="20" xfId="62" applyNumberFormat="1" applyFont="1" applyBorder="1" applyAlignment="1" applyProtection="1">
      <alignment horizontal="center" vertical="center"/>
      <protection locked="0"/>
    </xf>
    <xf numFmtId="41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/>
    </xf>
    <xf numFmtId="20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Border="1" applyAlignment="1" applyProtection="1">
      <alignment horizontal="right" vertical="center"/>
      <protection locked="0"/>
    </xf>
    <xf numFmtId="41" fontId="9" fillId="0" borderId="1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Fill="1" applyBorder="1" applyAlignment="1" applyProtection="1">
      <alignment horizontal="right" vertical="center"/>
      <protection locked="0"/>
    </xf>
    <xf numFmtId="37" fontId="9" fillId="0" borderId="29" xfId="62" applyNumberFormat="1" applyFont="1" applyBorder="1" applyAlignment="1" applyProtection="1">
      <alignment horizontal="center" vertical="center"/>
      <protection locked="0"/>
    </xf>
    <xf numFmtId="41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/>
    </xf>
    <xf numFmtId="203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8" xfId="62" applyNumberFormat="1" applyFont="1" applyBorder="1" applyAlignment="1" applyProtection="1">
      <alignment horizontal="right" vertical="center"/>
      <protection locked="0"/>
    </xf>
    <xf numFmtId="41" fontId="9" fillId="0" borderId="28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>
      <alignment/>
    </xf>
    <xf numFmtId="37" fontId="11" fillId="0" borderId="42" xfId="62" applyNumberFormat="1" applyFont="1" applyBorder="1" applyAlignment="1" applyProtection="1">
      <alignment vertical="center"/>
      <protection locked="0"/>
    </xf>
    <xf numFmtId="0" fontId="11" fillId="0" borderId="0" xfId="62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標準_Sheet2" xfId="64"/>
    <cellStyle name="Followed Hyperlink" xfId="65"/>
    <cellStyle name="磨葬e義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　年齢階級別 出産手当金件数、被保険者数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の構成割合と被保険者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千人当たり件数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925"/>
          <c:w val="0.926"/>
          <c:h val="0.88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'図１○'!$D$1</c:f>
              <c:strCache>
                <c:ptCount val="1"/>
                <c:pt idx="0">
                  <c:v>被保険者(女性)千人当たり件数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'図１○'!$D$3:$D$8</c:f>
              <c:numCache>
                <c:ptCount val="6"/>
                <c:pt idx="0">
                  <c:v>0.23072308615200043</c:v>
                </c:pt>
                <c:pt idx="1">
                  <c:v>1.0951765442135493</c:v>
                </c:pt>
                <c:pt idx="2">
                  <c:v>3.4547433890452464</c:v>
                </c:pt>
                <c:pt idx="3">
                  <c:v>4.562707259578888</c:v>
                </c:pt>
                <c:pt idx="4">
                  <c:v>2.389367593211562</c:v>
                </c:pt>
                <c:pt idx="5">
                  <c:v>0.0920525509602922</c:v>
                </c:pt>
              </c:numCache>
            </c:numRef>
          </c:val>
        </c:ser>
        <c:axId val="4171999"/>
        <c:axId val="37547992"/>
      </c:barChart>
      <c:lineChart>
        <c:grouping val="standard"/>
        <c:varyColors val="0"/>
        <c:ser>
          <c:idx val="1"/>
          <c:order val="0"/>
          <c:tx>
            <c:strRef>
              <c:f>'図１○'!$C$1</c:f>
              <c:strCache>
                <c:ptCount val="1"/>
                <c:pt idx="0">
                  <c:v>被保険者数(女性)構成割合(平成23年10月)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'図１○'!$C$3:$C$8</c:f>
              <c:numCache>
                <c:ptCount val="6"/>
                <c:pt idx="0">
                  <c:v>0.8619303299167501</c:v>
                </c:pt>
                <c:pt idx="1">
                  <c:v>9.067125775963342</c:v>
                </c:pt>
                <c:pt idx="2">
                  <c:v>12.568037449615332</c:v>
                </c:pt>
                <c:pt idx="3">
                  <c:v>11.614044851983788</c:v>
                </c:pt>
                <c:pt idx="4">
                  <c:v>11.8797049499776</c:v>
                </c:pt>
                <c:pt idx="5">
                  <c:v>54.00915664254319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'図１○'!$B$1</c:f>
              <c:strCache>
                <c:ptCount val="1"/>
                <c:pt idx="0">
                  <c:v>出産手当金構成割合(件数)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'図１○'!$B$3:$B$8</c:f>
              <c:numCache>
                <c:ptCount val="6"/>
                <c:pt idx="0">
                  <c:v>0.14215314632297196</c:v>
                </c:pt>
                <c:pt idx="1">
                  <c:v>7.098180439727066</c:v>
                </c:pt>
                <c:pt idx="2">
                  <c:v>31.03677028051554</c:v>
                </c:pt>
                <c:pt idx="3">
                  <c:v>37.87907505686126</c:v>
                </c:pt>
                <c:pt idx="4">
                  <c:v>20.289992418498862</c:v>
                </c:pt>
                <c:pt idx="5">
                  <c:v>3.5538286580742984</c:v>
                </c:pt>
              </c:numCache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At val="0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7609"/>
        <c:crossesAt val="1"/>
        <c:crossBetween val="between"/>
        <c:dispUnits/>
      </c:valAx>
      <c:catAx>
        <c:axId val="4171999"/>
        <c:scaling>
          <c:orientation val="minMax"/>
        </c:scaling>
        <c:axPos val="b"/>
        <c:delete val="1"/>
        <c:majorTickMark val="out"/>
        <c:minorTickMark val="none"/>
        <c:tickLblPos val="none"/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被保険者千人当たり件数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199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475"/>
          <c:y val="0.09425"/>
          <c:w val="0.3032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業態別、被保険者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千人当たり件数の比較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75"/>
          <c:w val="0.9465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'図２○'!$B$1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'図２○'!$A$2:$A$19</c:f>
              <c:strCache>
                <c:ptCount val="18"/>
                <c:pt idx="0">
                  <c:v>農林水産業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'図２○'!$B$2:$B$19</c:f>
              <c:numCache>
                <c:ptCount val="18"/>
                <c:pt idx="0">
                  <c:v>0.889755105499534</c:v>
                </c:pt>
                <c:pt idx="1">
                  <c:v>1.042131904123865</c:v>
                </c:pt>
                <c:pt idx="2">
                  <c:v>1.2203545111961263</c:v>
                </c:pt>
                <c:pt idx="3">
                  <c:v>1.1503656037310979</c:v>
                </c:pt>
                <c:pt idx="4">
                  <c:v>1.215979399878402</c:v>
                </c:pt>
                <c:pt idx="5">
                  <c:v>1.7279708973322554</c:v>
                </c:pt>
                <c:pt idx="6">
                  <c:v>1.1760985155462436</c:v>
                </c:pt>
                <c:pt idx="7">
                  <c:v>1.2953797202642685</c:v>
                </c:pt>
                <c:pt idx="8">
                  <c:v>1.4570887367040652</c:v>
                </c:pt>
                <c:pt idx="9">
                  <c:v>0.9038706933219907</c:v>
                </c:pt>
                <c:pt idx="10">
                  <c:v>1.7470222893394627</c:v>
                </c:pt>
                <c:pt idx="11">
                  <c:v>0.9284936628253322</c:v>
                </c:pt>
                <c:pt idx="12">
                  <c:v>1.3086244069178319</c:v>
                </c:pt>
                <c:pt idx="13">
                  <c:v>1.2360098427205826</c:v>
                </c:pt>
                <c:pt idx="14">
                  <c:v>1.9586106382713293</c:v>
                </c:pt>
                <c:pt idx="15">
                  <c:v>1.2344208508841268</c:v>
                </c:pt>
                <c:pt idx="16">
                  <c:v>0.9715238282614299</c:v>
                </c:pt>
                <c:pt idx="17">
                  <c:v>0.4049065802865962</c:v>
                </c:pt>
              </c:numCache>
            </c:numRef>
          </c:val>
        </c:ser>
        <c:gapWidth val="50"/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女性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千人当たり件数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図３　標準報酬等級別分布の比較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925"/>
          <c:w val="0.9485"/>
          <c:h val="0.8845"/>
        </c:manualLayout>
      </c:layout>
      <c:lineChart>
        <c:grouping val="standard"/>
        <c:varyColors val="0"/>
        <c:ser>
          <c:idx val="1"/>
          <c:order val="0"/>
          <c:tx>
            <c:strRef>
              <c:f>'図3○'!$B$1</c:f>
              <c:strCache>
                <c:ptCount val="1"/>
                <c:pt idx="0">
                  <c:v>出産手当金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'図3○'!$B$2:$B$48</c:f>
              <c:numCache>
                <c:ptCount val="47"/>
                <c:pt idx="0">
                  <c:v>0.16110689916603488</c:v>
                </c:pt>
                <c:pt idx="1">
                  <c:v>0.11372251705837756</c:v>
                </c:pt>
                <c:pt idx="2">
                  <c:v>0.23692191053828657</c:v>
                </c:pt>
                <c:pt idx="3">
                  <c:v>0.38855193328279</c:v>
                </c:pt>
                <c:pt idx="4">
                  <c:v>0.7676269901440486</c:v>
                </c:pt>
                <c:pt idx="5">
                  <c:v>0.634950720242608</c:v>
                </c:pt>
                <c:pt idx="6">
                  <c:v>1.0519332827899925</c:v>
                </c:pt>
                <c:pt idx="7">
                  <c:v>1.5352539802880971</c:v>
                </c:pt>
                <c:pt idx="8">
                  <c:v>2.350265352539803</c:v>
                </c:pt>
                <c:pt idx="9">
                  <c:v>3.004169825625474</c:v>
                </c:pt>
                <c:pt idx="10">
                  <c:v>3.165276724791509</c:v>
                </c:pt>
                <c:pt idx="11">
                  <c:v>4.634192570128885</c:v>
                </c:pt>
                <c:pt idx="12">
                  <c:v>5.780894617134193</c:v>
                </c:pt>
                <c:pt idx="13">
                  <c:v>6.5011372251705835</c:v>
                </c:pt>
                <c:pt idx="14">
                  <c:v>6.956027293404094</c:v>
                </c:pt>
                <c:pt idx="15">
                  <c:v>6.5011372251705835</c:v>
                </c:pt>
                <c:pt idx="16">
                  <c:v>10.23502653525398</c:v>
                </c:pt>
                <c:pt idx="17">
                  <c:v>11.637604245640636</c:v>
                </c:pt>
                <c:pt idx="18">
                  <c:v>9.476876421531463</c:v>
                </c:pt>
                <c:pt idx="19">
                  <c:v>7.799469294920394</c:v>
                </c:pt>
                <c:pt idx="20">
                  <c:v>5.752463987869598</c:v>
                </c:pt>
                <c:pt idx="21">
                  <c:v>3.629643669446551</c:v>
                </c:pt>
                <c:pt idx="22">
                  <c:v>2.539802880970432</c:v>
                </c:pt>
                <c:pt idx="23">
                  <c:v>1.6015921152388173</c:v>
                </c:pt>
                <c:pt idx="24">
                  <c:v>1.0519332827899925</c:v>
                </c:pt>
                <c:pt idx="25">
                  <c:v>0.6159969673995451</c:v>
                </c:pt>
                <c:pt idx="26">
                  <c:v>0.6159969673995451</c:v>
                </c:pt>
                <c:pt idx="27">
                  <c:v>0.265352539802881</c:v>
                </c:pt>
                <c:pt idx="28">
                  <c:v>0.2084912812736922</c:v>
                </c:pt>
                <c:pt idx="29">
                  <c:v>0.23692191053828657</c:v>
                </c:pt>
                <c:pt idx="30">
                  <c:v>0.03790750568612585</c:v>
                </c:pt>
                <c:pt idx="31">
                  <c:v>0.0758150113722517</c:v>
                </c:pt>
                <c:pt idx="32">
                  <c:v>0.018953752843062926</c:v>
                </c:pt>
                <c:pt idx="33">
                  <c:v>0.02843062926459439</c:v>
                </c:pt>
                <c:pt idx="34">
                  <c:v>0.05686125852918878</c:v>
                </c:pt>
                <c:pt idx="35">
                  <c:v>0.047384382107657316</c:v>
                </c:pt>
                <c:pt idx="36">
                  <c:v>0.03790750568612585</c:v>
                </c:pt>
                <c:pt idx="37">
                  <c:v>0.018953752843062926</c:v>
                </c:pt>
                <c:pt idx="38">
                  <c:v>0.047384382107657316</c:v>
                </c:pt>
                <c:pt idx="39">
                  <c:v>0</c:v>
                </c:pt>
                <c:pt idx="40">
                  <c:v>0.02843062926459439</c:v>
                </c:pt>
                <c:pt idx="41">
                  <c:v>0</c:v>
                </c:pt>
                <c:pt idx="42">
                  <c:v>0.03790750568612585</c:v>
                </c:pt>
                <c:pt idx="43">
                  <c:v>0.018953752843062926</c:v>
                </c:pt>
                <c:pt idx="44">
                  <c:v>0.03790750568612585</c:v>
                </c:pt>
                <c:pt idx="45">
                  <c:v>0.009476876421531463</c:v>
                </c:pt>
                <c:pt idx="46">
                  <c:v>0.047384382107657316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'図3○'!$C$1</c:f>
              <c:strCache>
                <c:ptCount val="1"/>
                <c:pt idx="0">
                  <c:v>被保険者数(女性)</c:v>
                </c:pt>
              </c:strCache>
            </c:strRef>
          </c:tx>
          <c:spPr>
            <a:ln w="38100">
              <a:solidFill>
                <a:srgbClr val="99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'図3○'!$C$2:$C$48</c:f>
              <c:numCache>
                <c:ptCount val="47"/>
                <c:pt idx="0">
                  <c:v>0.42481204144165297</c:v>
                </c:pt>
                <c:pt idx="1">
                  <c:v>0.12318707885721407</c:v>
                </c:pt>
                <c:pt idx="2">
                  <c:v>0.3951162126999555</c:v>
                </c:pt>
                <c:pt idx="3">
                  <c:v>0.48325721832770285</c:v>
                </c:pt>
                <c:pt idx="4">
                  <c:v>1.6627692260772757</c:v>
                </c:pt>
                <c:pt idx="5">
                  <c:v>0.7847112885820656</c:v>
                </c:pt>
                <c:pt idx="6">
                  <c:v>1.4460514604129888</c:v>
                </c:pt>
                <c:pt idx="7">
                  <c:v>2.598536188882823</c:v>
                </c:pt>
                <c:pt idx="8">
                  <c:v>3.148678036089568</c:v>
                </c:pt>
                <c:pt idx="9">
                  <c:v>4.004375369472505</c:v>
                </c:pt>
                <c:pt idx="10">
                  <c:v>4.522442040880337</c:v>
                </c:pt>
                <c:pt idx="11">
                  <c:v>6.140818697829365</c:v>
                </c:pt>
                <c:pt idx="12">
                  <c:v>6.318020898554501</c:v>
                </c:pt>
                <c:pt idx="13">
                  <c:v>6.190600948136939</c:v>
                </c:pt>
                <c:pt idx="14">
                  <c:v>6.235729668840899</c:v>
                </c:pt>
                <c:pt idx="15">
                  <c:v>5.707343729809235</c:v>
                </c:pt>
                <c:pt idx="16">
                  <c:v>8.843165404451534</c:v>
                </c:pt>
                <c:pt idx="17">
                  <c:v>8.96845577352507</c:v>
                </c:pt>
                <c:pt idx="18">
                  <c:v>7.049190305567317</c:v>
                </c:pt>
                <c:pt idx="19">
                  <c:v>5.795208678596091</c:v>
                </c:pt>
                <c:pt idx="20">
                  <c:v>4.26255424352604</c:v>
                </c:pt>
                <c:pt idx="21">
                  <c:v>3.585741743041297</c:v>
                </c:pt>
                <c:pt idx="22">
                  <c:v>2.269594744613901</c:v>
                </c:pt>
                <c:pt idx="23">
                  <c:v>1.6935824277463942</c:v>
                </c:pt>
                <c:pt idx="24">
                  <c:v>1.482359507772249</c:v>
                </c:pt>
                <c:pt idx="25">
                  <c:v>1.1911326861947524</c:v>
                </c:pt>
                <c:pt idx="26">
                  <c:v>1.2556379680165801</c:v>
                </c:pt>
                <c:pt idx="27">
                  <c:v>0.7029458814225445</c:v>
                </c:pt>
                <c:pt idx="28">
                  <c:v>0.3999143435059403</c:v>
                </c:pt>
                <c:pt idx="29">
                  <c:v>0.5718057364348627</c:v>
                </c:pt>
                <c:pt idx="30">
                  <c:v>0.17905572522826943</c:v>
                </c:pt>
                <c:pt idx="31">
                  <c:v>0.1646876239380192</c:v>
                </c:pt>
                <c:pt idx="32">
                  <c:v>0.22777318486382972</c:v>
                </c:pt>
                <c:pt idx="33">
                  <c:v>0.07888652867593017</c:v>
                </c:pt>
                <c:pt idx="34">
                  <c:v>0.08560391180430883</c:v>
                </c:pt>
                <c:pt idx="35">
                  <c:v>0.044287404617431886</c:v>
                </c:pt>
                <c:pt idx="36">
                  <c:v>0.14115706464291586</c:v>
                </c:pt>
                <c:pt idx="37">
                  <c:v>0.0649785221205004</c:v>
                </c:pt>
                <c:pt idx="38">
                  <c:v>0.12220116156831308</c:v>
                </c:pt>
                <c:pt idx="39">
                  <c:v>0.04967708579675722</c:v>
                </c:pt>
                <c:pt idx="40">
                  <c:v>0.06304612423425447</c:v>
                </c:pt>
                <c:pt idx="41">
                  <c:v>0.030155923476517882</c:v>
                </c:pt>
                <c:pt idx="42">
                  <c:v>0.12903685477135987</c:v>
                </c:pt>
                <c:pt idx="43">
                  <c:v>0.025410374925941177</c:v>
                </c:pt>
                <c:pt idx="44">
                  <c:v>0.03483574420783452</c:v>
                </c:pt>
                <c:pt idx="45">
                  <c:v>0.017654492253253495</c:v>
                </c:pt>
                <c:pt idx="46">
                  <c:v>0.28381272356496123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報酬等級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16822"/>
        <c:crosses val="autoZero"/>
        <c:auto val="0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11325"/>
          <c:w val="0.1825"/>
          <c:h val="0.0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4</xdr:row>
      <xdr:rowOff>0</xdr:rowOff>
    </xdr:from>
    <xdr:ext cx="76200" cy="219075"/>
    <xdr:sp fLocksText="0">
      <xdr:nvSpPr>
        <xdr:cNvPr id="1" name="Text Box 25"/>
        <xdr:cNvSpPr txBox="1">
          <a:spLocks noChangeArrowheads="1"/>
        </xdr:cNvSpPr>
      </xdr:nvSpPr>
      <xdr:spPr>
        <a:xfrm>
          <a:off x="7953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bestFit="1" customWidth="1"/>
    <col min="2" max="2" width="23.875" style="1" bestFit="1" customWidth="1"/>
    <col min="3" max="3" width="37.50390625" style="1" bestFit="1" customWidth="1"/>
    <col min="4" max="4" width="27.75390625" style="1" bestFit="1" customWidth="1"/>
    <col min="5" max="16384" width="9.00390625" style="1" customWidth="1"/>
  </cols>
  <sheetData>
    <row r="1" spans="1:4" ht="13.5">
      <c r="A1" s="7" t="s">
        <v>0</v>
      </c>
      <c r="B1" s="8" t="s">
        <v>71</v>
      </c>
      <c r="C1" s="7" t="s">
        <v>72</v>
      </c>
      <c r="D1" s="9" t="s">
        <v>75</v>
      </c>
    </row>
    <row r="2" spans="1:4" ht="13.5">
      <c r="A2" s="10"/>
      <c r="B2" s="11"/>
      <c r="C2" s="10"/>
      <c r="D2" s="12"/>
    </row>
    <row r="3" spans="1:4" ht="13.5">
      <c r="A3" s="13" t="s">
        <v>85</v>
      </c>
      <c r="B3" s="5">
        <v>0.14215314632297196</v>
      </c>
      <c r="C3" s="66">
        <f aca="true" t="shared" si="0" ref="C3:C8">E12</f>
        <v>0.8619303299167501</v>
      </c>
      <c r="D3" s="6">
        <f aca="true" t="shared" si="1" ref="D3:D8">B3*$D$10/(C3*$D$11)*1000</f>
        <v>0.23072308615200043</v>
      </c>
    </row>
    <row r="4" spans="1:4" ht="13.5">
      <c r="A4" s="13" t="s">
        <v>86</v>
      </c>
      <c r="B4" s="5">
        <v>7.098180439727066</v>
      </c>
      <c r="C4" s="66">
        <f t="shared" si="0"/>
        <v>9.067125775963342</v>
      </c>
      <c r="D4" s="6">
        <f t="shared" si="1"/>
        <v>1.0951765442135493</v>
      </c>
    </row>
    <row r="5" spans="1:4" ht="14.25">
      <c r="A5" s="13" t="s">
        <v>87</v>
      </c>
      <c r="B5" s="5">
        <v>31.03677028051554</v>
      </c>
      <c r="C5" s="66">
        <f t="shared" si="0"/>
        <v>12.568037449615332</v>
      </c>
      <c r="D5" s="6">
        <f t="shared" si="1"/>
        <v>3.4547433890452464</v>
      </c>
    </row>
    <row r="6" spans="1:4" ht="14.25">
      <c r="A6" s="13" t="s">
        <v>88</v>
      </c>
      <c r="B6" s="5">
        <v>37.87907505686126</v>
      </c>
      <c r="C6" s="66">
        <f t="shared" si="0"/>
        <v>11.614044851983788</v>
      </c>
      <c r="D6" s="6">
        <f t="shared" si="1"/>
        <v>4.562707259578888</v>
      </c>
    </row>
    <row r="7" spans="1:4" ht="13.5">
      <c r="A7" s="13" t="s">
        <v>89</v>
      </c>
      <c r="B7" s="5">
        <v>20.289992418498862</v>
      </c>
      <c r="C7" s="66">
        <f t="shared" si="0"/>
        <v>11.8797049499776</v>
      </c>
      <c r="D7" s="6">
        <f t="shared" si="1"/>
        <v>2.389367593211562</v>
      </c>
    </row>
    <row r="8" spans="1:4" ht="13.5">
      <c r="A8" s="13" t="s">
        <v>90</v>
      </c>
      <c r="B8" s="5">
        <v>3.5538286580742984</v>
      </c>
      <c r="C8" s="66">
        <f t="shared" si="0"/>
        <v>54.00915664254319</v>
      </c>
      <c r="D8" s="6">
        <f t="shared" si="1"/>
        <v>0.0920525509602922</v>
      </c>
    </row>
    <row r="9" spans="2:4" ht="13.5">
      <c r="B9" s="4" t="s">
        <v>12</v>
      </c>
      <c r="C9" s="4" t="s">
        <v>5</v>
      </c>
      <c r="D9" s="14"/>
    </row>
    <row r="10" spans="2:4" ht="13.5">
      <c r="B10" s="3"/>
      <c r="C10" s="15" t="s">
        <v>74</v>
      </c>
      <c r="D10" s="16">
        <v>10552</v>
      </c>
    </row>
    <row r="11" spans="2:5" ht="13.5">
      <c r="B11" s="3"/>
      <c r="C11" s="15" t="s">
        <v>73</v>
      </c>
      <c r="D11" s="58">
        <v>7542721</v>
      </c>
      <c r="E11" s="61">
        <f>D11/$D$11*100</f>
        <v>100</v>
      </c>
    </row>
    <row r="12" spans="2:5" ht="13.5">
      <c r="B12" s="17"/>
      <c r="C12" s="69" t="s">
        <v>79</v>
      </c>
      <c r="D12" s="59">
        <v>65013</v>
      </c>
      <c r="E12" s="62">
        <f aca="true" t="shared" si="2" ref="E12:E17">D12/$D$11*100</f>
        <v>0.8619303299167501</v>
      </c>
    </row>
    <row r="13" spans="3:5" ht="13.5">
      <c r="C13" s="68" t="s">
        <v>80</v>
      </c>
      <c r="D13" s="59">
        <v>683908</v>
      </c>
      <c r="E13" s="62">
        <f t="shared" si="2"/>
        <v>9.067125775963342</v>
      </c>
    </row>
    <row r="14" spans="3:5" ht="13.5">
      <c r="C14" s="68" t="s">
        <v>81</v>
      </c>
      <c r="D14" s="59">
        <v>947972</v>
      </c>
      <c r="E14" s="62">
        <f t="shared" si="2"/>
        <v>12.568037449615332</v>
      </c>
    </row>
    <row r="15" spans="3:5" ht="13.5">
      <c r="C15" s="68" t="s">
        <v>82</v>
      </c>
      <c r="D15" s="59">
        <v>876015</v>
      </c>
      <c r="E15" s="62">
        <f t="shared" si="2"/>
        <v>11.614044851983788</v>
      </c>
    </row>
    <row r="16" spans="3:5" ht="13.5">
      <c r="C16" s="68" t="s">
        <v>83</v>
      </c>
      <c r="D16" s="59">
        <v>896053</v>
      </c>
      <c r="E16" s="62">
        <f t="shared" si="2"/>
        <v>11.8797049499776</v>
      </c>
    </row>
    <row r="17" spans="3:5" ht="13.5">
      <c r="C17" s="68" t="s">
        <v>84</v>
      </c>
      <c r="D17" s="60">
        <v>4073760</v>
      </c>
      <c r="E17" s="63">
        <f t="shared" si="2"/>
        <v>54.00915664254319</v>
      </c>
    </row>
    <row r="18" ht="13.5">
      <c r="D18" s="1" t="s">
        <v>91</v>
      </c>
    </row>
  </sheetData>
  <sheetProtection/>
  <printOptions horizontalCentered="1" vertic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75390625" style="24" bestFit="1" customWidth="1"/>
    <col min="2" max="2" width="6.50390625" style="23" bestFit="1" customWidth="1"/>
    <col min="3" max="3" width="8.50390625" style="44" bestFit="1" customWidth="1"/>
    <col min="4" max="4" width="12.25390625" style="44" bestFit="1" customWidth="1"/>
    <col min="5" max="5" width="10.25390625" style="23" bestFit="1" customWidth="1"/>
    <col min="6" max="6" width="14.125" style="23" bestFit="1" customWidth="1"/>
    <col min="7" max="7" width="9.125" style="23" bestFit="1" customWidth="1"/>
    <col min="8" max="8" width="9.25390625" style="23" bestFit="1" customWidth="1"/>
    <col min="9" max="16384" width="9.00390625" style="24" customWidth="1"/>
  </cols>
  <sheetData>
    <row r="1" spans="1:6" ht="13.5">
      <c r="A1" s="19" t="s">
        <v>6</v>
      </c>
      <c r="B1" s="20" t="s">
        <v>9</v>
      </c>
      <c r="C1" s="67" t="s">
        <v>10</v>
      </c>
      <c r="D1" s="21" t="s">
        <v>11</v>
      </c>
      <c r="E1" s="22" t="s">
        <v>7</v>
      </c>
      <c r="F1" s="70" t="s">
        <v>65</v>
      </c>
    </row>
    <row r="2" spans="1:6" ht="13.5">
      <c r="A2" s="25" t="s">
        <v>1</v>
      </c>
      <c r="B2" s="53">
        <f aca="true" t="shared" si="0" ref="B2:B19">C2*(-1)/D2*(-1)*1000</f>
        <v>0.889755105499534</v>
      </c>
      <c r="C2" s="26">
        <f>E3</f>
        <v>42</v>
      </c>
      <c r="D2" s="27">
        <f>F3</f>
        <v>47204</v>
      </c>
      <c r="E2" s="65" t="s">
        <v>70</v>
      </c>
      <c r="F2" s="71"/>
    </row>
    <row r="3" spans="1:7" ht="13.5">
      <c r="A3" s="28" t="s">
        <v>55</v>
      </c>
      <c r="B3" s="54">
        <f t="shared" si="0"/>
        <v>1.042131904123865</v>
      </c>
      <c r="C3" s="29">
        <f>E4</f>
        <v>7</v>
      </c>
      <c r="D3" s="30">
        <f>F4</f>
        <v>6717</v>
      </c>
      <c r="E3" s="31">
        <v>42</v>
      </c>
      <c r="F3" s="32">
        <v>47204</v>
      </c>
      <c r="G3" s="33" t="s">
        <v>13</v>
      </c>
    </row>
    <row r="4" spans="1:7" ht="13.5">
      <c r="A4" s="28" t="s">
        <v>2</v>
      </c>
      <c r="B4" s="54">
        <f t="shared" si="0"/>
        <v>1.2203545111961263</v>
      </c>
      <c r="C4" s="29">
        <f>E5+E6+E7</f>
        <v>341</v>
      </c>
      <c r="D4" s="30">
        <f>F5+F6+F7</f>
        <v>279427</v>
      </c>
      <c r="E4" s="31">
        <v>7</v>
      </c>
      <c r="F4" s="32">
        <v>6717</v>
      </c>
      <c r="G4" s="23" t="s">
        <v>14</v>
      </c>
    </row>
    <row r="5" spans="1:7" ht="13.5">
      <c r="A5" s="28" t="s">
        <v>3</v>
      </c>
      <c r="B5" s="54">
        <f t="shared" si="0"/>
        <v>1.1503656037310979</v>
      </c>
      <c r="C5" s="29">
        <f>SUM(E8:E16)</f>
        <v>1364</v>
      </c>
      <c r="D5" s="30">
        <f>SUM(F8:F16)</f>
        <v>1185710</v>
      </c>
      <c r="E5" s="31">
        <v>171</v>
      </c>
      <c r="F5" s="32">
        <v>139463</v>
      </c>
      <c r="G5" s="33" t="s">
        <v>15</v>
      </c>
    </row>
    <row r="6" spans="1:7" ht="13.5">
      <c r="A6" s="28" t="s">
        <v>56</v>
      </c>
      <c r="B6" s="54">
        <f t="shared" si="0"/>
        <v>1.215979399878402</v>
      </c>
      <c r="C6" s="29">
        <f>E17</f>
        <v>34</v>
      </c>
      <c r="D6" s="30">
        <f>F17</f>
        <v>27961</v>
      </c>
      <c r="E6" s="31">
        <v>57</v>
      </c>
      <c r="F6" s="32">
        <v>59658</v>
      </c>
      <c r="G6" s="33" t="s">
        <v>16</v>
      </c>
    </row>
    <row r="7" spans="1:7" ht="13.5">
      <c r="A7" s="28" t="s">
        <v>57</v>
      </c>
      <c r="B7" s="54">
        <f t="shared" si="0"/>
        <v>1.7279708973322554</v>
      </c>
      <c r="C7" s="29">
        <f>E18</f>
        <v>171</v>
      </c>
      <c r="D7" s="30">
        <f>F18</f>
        <v>98960</v>
      </c>
      <c r="E7" s="31">
        <v>113</v>
      </c>
      <c r="F7" s="32">
        <v>80306</v>
      </c>
      <c r="G7" s="33" t="s">
        <v>17</v>
      </c>
    </row>
    <row r="8" spans="1:7" ht="13.5">
      <c r="A8" s="28" t="s">
        <v>58</v>
      </c>
      <c r="B8" s="54">
        <f t="shared" si="0"/>
        <v>1.1760985155462436</v>
      </c>
      <c r="C8" s="29">
        <f>E19+E20</f>
        <v>238</v>
      </c>
      <c r="D8" s="30">
        <f>F19+F20</f>
        <v>202364</v>
      </c>
      <c r="E8" s="31">
        <v>317</v>
      </c>
      <c r="F8" s="32">
        <v>359833</v>
      </c>
      <c r="G8" s="23" t="s">
        <v>18</v>
      </c>
    </row>
    <row r="9" spans="1:7" ht="13.5">
      <c r="A9" s="28" t="s">
        <v>59</v>
      </c>
      <c r="B9" s="54">
        <f t="shared" si="0"/>
        <v>1.2953797202642685</v>
      </c>
      <c r="C9" s="29">
        <f>SUM(E21:E24)</f>
        <v>1407</v>
      </c>
      <c r="D9" s="30">
        <f>SUM(F21:F24)</f>
        <v>1086168</v>
      </c>
      <c r="E9" s="31">
        <v>86</v>
      </c>
      <c r="F9" s="32">
        <v>119677</v>
      </c>
      <c r="G9" s="23" t="s">
        <v>19</v>
      </c>
    </row>
    <row r="10" spans="1:7" ht="13.5">
      <c r="A10" s="34" t="s">
        <v>4</v>
      </c>
      <c r="B10" s="54">
        <f t="shared" si="0"/>
        <v>1.4570887367040652</v>
      </c>
      <c r="C10" s="35">
        <f>E25</f>
        <v>80</v>
      </c>
      <c r="D10" s="35">
        <f>F25</f>
        <v>54904</v>
      </c>
      <c r="E10" s="31">
        <v>37</v>
      </c>
      <c r="F10" s="32">
        <v>30952</v>
      </c>
      <c r="G10" s="23" t="s">
        <v>20</v>
      </c>
    </row>
    <row r="11" spans="1:7" ht="13.5">
      <c r="A11" s="28" t="s">
        <v>60</v>
      </c>
      <c r="B11" s="54">
        <f t="shared" si="0"/>
        <v>0.9038706933219907</v>
      </c>
      <c r="C11" s="30">
        <f>E26+E27</f>
        <v>136</v>
      </c>
      <c r="D11" s="30">
        <f>F26+F27</f>
        <v>150464</v>
      </c>
      <c r="E11" s="31">
        <v>23</v>
      </c>
      <c r="F11" s="32">
        <v>26910</v>
      </c>
      <c r="G11" s="23" t="s">
        <v>21</v>
      </c>
    </row>
    <row r="12" spans="1:7" ht="13.5">
      <c r="A12" s="28" t="s">
        <v>61</v>
      </c>
      <c r="B12" s="54">
        <f t="shared" si="0"/>
        <v>1.7470222893394627</v>
      </c>
      <c r="C12" s="29">
        <f>E28+E29</f>
        <v>472</v>
      </c>
      <c r="D12" s="30">
        <f>F28+F29</f>
        <v>270174</v>
      </c>
      <c r="E12" s="31">
        <v>68</v>
      </c>
      <c r="F12" s="32">
        <v>55690</v>
      </c>
      <c r="G12" s="23" t="s">
        <v>22</v>
      </c>
    </row>
    <row r="13" spans="1:7" ht="13.5">
      <c r="A13" s="28" t="s">
        <v>62</v>
      </c>
      <c r="B13" s="54">
        <f t="shared" si="0"/>
        <v>0.9284936628253322</v>
      </c>
      <c r="C13" s="29">
        <f>E30+E31</f>
        <v>226</v>
      </c>
      <c r="D13" s="30">
        <f>F30+F31</f>
        <v>243405</v>
      </c>
      <c r="E13" s="31">
        <v>127</v>
      </c>
      <c r="F13" s="32">
        <v>109011</v>
      </c>
      <c r="G13" s="23" t="s">
        <v>23</v>
      </c>
    </row>
    <row r="14" spans="1:7" ht="13.5">
      <c r="A14" s="28" t="s">
        <v>63</v>
      </c>
      <c r="B14" s="54">
        <f t="shared" si="0"/>
        <v>1.3086244069178319</v>
      </c>
      <c r="C14" s="29">
        <f>E32+E33</f>
        <v>366</v>
      </c>
      <c r="D14" s="30">
        <f>F32+F33</f>
        <v>279683</v>
      </c>
      <c r="E14" s="31">
        <v>112</v>
      </c>
      <c r="F14" s="32">
        <v>89025</v>
      </c>
      <c r="G14" s="23" t="s">
        <v>24</v>
      </c>
    </row>
    <row r="15" spans="1:7" ht="13.5">
      <c r="A15" s="36" t="s">
        <v>66</v>
      </c>
      <c r="B15" s="55">
        <f t="shared" si="0"/>
        <v>1.2360098427205826</v>
      </c>
      <c r="C15" s="37">
        <f>E34</f>
        <v>218</v>
      </c>
      <c r="D15" s="38">
        <f>F34</f>
        <v>176374</v>
      </c>
      <c r="E15" s="31">
        <v>473</v>
      </c>
      <c r="F15" s="32">
        <v>304472</v>
      </c>
      <c r="G15" s="23" t="s">
        <v>25</v>
      </c>
    </row>
    <row r="16" spans="1:7" ht="13.5">
      <c r="A16" s="28" t="s">
        <v>67</v>
      </c>
      <c r="B16" s="56">
        <f t="shared" si="0"/>
        <v>1.9586106382713293</v>
      </c>
      <c r="C16" s="30">
        <f>E35+E36</f>
        <v>4553</v>
      </c>
      <c r="D16" s="39">
        <f>F35+F36</f>
        <v>2324607</v>
      </c>
      <c r="E16" s="31">
        <v>121</v>
      </c>
      <c r="F16" s="32">
        <v>90140</v>
      </c>
      <c r="G16" s="23" t="s">
        <v>26</v>
      </c>
    </row>
    <row r="17" spans="1:7" ht="13.5">
      <c r="A17" s="28" t="s">
        <v>64</v>
      </c>
      <c r="B17" s="56">
        <f t="shared" si="0"/>
        <v>1.2344208508841268</v>
      </c>
      <c r="C17" s="30">
        <f>E37</f>
        <v>114</v>
      </c>
      <c r="D17" s="39">
        <f>F37</f>
        <v>92351</v>
      </c>
      <c r="E17" s="31">
        <v>34</v>
      </c>
      <c r="F17" s="32">
        <v>27961</v>
      </c>
      <c r="G17" s="33" t="s">
        <v>27</v>
      </c>
    </row>
    <row r="18" spans="1:7" ht="13.5">
      <c r="A18" s="28" t="s">
        <v>68</v>
      </c>
      <c r="B18" s="56">
        <f t="shared" si="0"/>
        <v>0.9715238282614299</v>
      </c>
      <c r="C18" s="30">
        <f>SUM(E38:E43)</f>
        <v>637</v>
      </c>
      <c r="D18" s="39">
        <f>SUM(F38:F43)</f>
        <v>655671</v>
      </c>
      <c r="E18" s="31">
        <v>171</v>
      </c>
      <c r="F18" s="32">
        <v>98960</v>
      </c>
      <c r="G18" s="23" t="s">
        <v>28</v>
      </c>
    </row>
    <row r="19" spans="1:7" ht="13.5">
      <c r="A19" s="40" t="s">
        <v>69</v>
      </c>
      <c r="B19" s="57">
        <f t="shared" si="0"/>
        <v>0.4049065802865962</v>
      </c>
      <c r="C19" s="41">
        <f>E44</f>
        <v>146</v>
      </c>
      <c r="D19" s="42">
        <f>F44</f>
        <v>360577</v>
      </c>
      <c r="E19" s="31">
        <v>112</v>
      </c>
      <c r="F19" s="32">
        <v>93409</v>
      </c>
      <c r="G19" s="33" t="s">
        <v>29</v>
      </c>
    </row>
    <row r="20" spans="3:7" ht="13.5">
      <c r="C20" s="43">
        <f>SUM(C2:C19)</f>
        <v>10552</v>
      </c>
      <c r="D20" s="43">
        <f>SUM(D2:D19)</f>
        <v>7542721</v>
      </c>
      <c r="E20" s="31">
        <v>126</v>
      </c>
      <c r="F20" s="32">
        <v>108955</v>
      </c>
      <c r="G20" s="33" t="s">
        <v>30</v>
      </c>
    </row>
    <row r="21" spans="5:7" ht="13.5">
      <c r="E21" s="31">
        <v>461</v>
      </c>
      <c r="F21" s="32">
        <v>358709</v>
      </c>
      <c r="G21" s="23" t="s">
        <v>31</v>
      </c>
    </row>
    <row r="22" spans="5:7" ht="13.5">
      <c r="E22" s="31">
        <v>729</v>
      </c>
      <c r="F22" s="32">
        <v>524236</v>
      </c>
      <c r="G22" s="23" t="s">
        <v>32</v>
      </c>
    </row>
    <row r="23" spans="5:7" ht="13.5">
      <c r="E23" s="31">
        <v>175</v>
      </c>
      <c r="F23" s="32">
        <v>172718</v>
      </c>
      <c r="G23" s="23" t="s">
        <v>33</v>
      </c>
    </row>
    <row r="24" spans="5:7" ht="13.5">
      <c r="E24" s="31">
        <v>42</v>
      </c>
      <c r="F24" s="32">
        <v>30505</v>
      </c>
      <c r="G24" s="23" t="s">
        <v>34</v>
      </c>
    </row>
    <row r="25" spans="5:7" ht="13.5">
      <c r="E25" s="31">
        <v>80</v>
      </c>
      <c r="F25" s="32">
        <v>54904</v>
      </c>
      <c r="G25" s="33" t="s">
        <v>35</v>
      </c>
    </row>
    <row r="26" spans="5:7" ht="13.5">
      <c r="E26" s="31">
        <v>100</v>
      </c>
      <c r="F26" s="32">
        <v>117220</v>
      </c>
      <c r="G26" s="23" t="s">
        <v>36</v>
      </c>
    </row>
    <row r="27" spans="5:7" ht="13.5">
      <c r="E27" s="31">
        <v>36</v>
      </c>
      <c r="F27" s="32">
        <v>33244</v>
      </c>
      <c r="G27" s="23" t="s">
        <v>37</v>
      </c>
    </row>
    <row r="28" spans="5:7" ht="13.5">
      <c r="E28" s="31">
        <v>94</v>
      </c>
      <c r="F28" s="32">
        <v>43456</v>
      </c>
      <c r="G28" s="33" t="s">
        <v>38</v>
      </c>
    </row>
    <row r="29" spans="5:7" ht="13.5">
      <c r="E29" s="31">
        <v>378</v>
      </c>
      <c r="F29" s="32">
        <v>226718</v>
      </c>
      <c r="G29" s="33" t="s">
        <v>39</v>
      </c>
    </row>
    <row r="30" spans="5:7" ht="13.5">
      <c r="E30" s="31">
        <v>133</v>
      </c>
      <c r="F30" s="32">
        <v>151029</v>
      </c>
      <c r="G30" s="23" t="s">
        <v>40</v>
      </c>
    </row>
    <row r="31" spans="5:7" ht="13.5">
      <c r="E31" s="31">
        <v>93</v>
      </c>
      <c r="F31" s="32">
        <v>92376</v>
      </c>
      <c r="G31" s="23" t="s">
        <v>41</v>
      </c>
    </row>
    <row r="32" spans="5:7" ht="13.5">
      <c r="E32" s="31">
        <v>227</v>
      </c>
      <c r="F32" s="32">
        <v>153877</v>
      </c>
      <c r="G32" s="33" t="s">
        <v>42</v>
      </c>
    </row>
    <row r="33" spans="5:7" ht="13.5">
      <c r="E33" s="31">
        <v>139</v>
      </c>
      <c r="F33" s="32">
        <v>125806</v>
      </c>
      <c r="G33" s="33" t="s">
        <v>43</v>
      </c>
    </row>
    <row r="34" spans="5:7" ht="13.5">
      <c r="E34" s="31">
        <v>218</v>
      </c>
      <c r="F34" s="32">
        <v>176374</v>
      </c>
      <c r="G34" s="23" t="s">
        <v>44</v>
      </c>
    </row>
    <row r="35" spans="5:7" ht="13.5">
      <c r="E35" s="31">
        <v>3121</v>
      </c>
      <c r="F35" s="32">
        <v>1234185</v>
      </c>
      <c r="G35" s="33" t="s">
        <v>45</v>
      </c>
    </row>
    <row r="36" spans="5:7" ht="13.5">
      <c r="E36" s="31">
        <v>1432</v>
      </c>
      <c r="F36" s="32">
        <v>1090422</v>
      </c>
      <c r="G36" s="33" t="s">
        <v>46</v>
      </c>
    </row>
    <row r="37" spans="5:7" ht="13.5">
      <c r="E37" s="31">
        <v>114</v>
      </c>
      <c r="F37" s="32">
        <v>92351</v>
      </c>
      <c r="G37" s="23" t="s">
        <v>47</v>
      </c>
    </row>
    <row r="38" spans="5:7" ht="13.5">
      <c r="E38" s="31">
        <v>114</v>
      </c>
      <c r="F38" s="32">
        <v>142760</v>
      </c>
      <c r="G38" s="33" t="s">
        <v>48</v>
      </c>
    </row>
    <row r="39" spans="5:7" ht="13.5">
      <c r="E39" s="31">
        <v>184</v>
      </c>
      <c r="F39" s="32">
        <v>185588</v>
      </c>
      <c r="G39" s="33" t="s">
        <v>49</v>
      </c>
    </row>
    <row r="40" spans="5:7" ht="13.5">
      <c r="E40" s="31">
        <v>54</v>
      </c>
      <c r="F40" s="32">
        <v>43547</v>
      </c>
      <c r="G40" s="33" t="s">
        <v>50</v>
      </c>
    </row>
    <row r="41" spans="5:7" ht="13.5">
      <c r="E41" s="31">
        <v>31</v>
      </c>
      <c r="F41" s="32">
        <v>34611</v>
      </c>
      <c r="G41" s="33" t="s">
        <v>51</v>
      </c>
    </row>
    <row r="42" spans="5:7" ht="13.5">
      <c r="E42" s="31">
        <v>65</v>
      </c>
      <c r="F42" s="32">
        <v>97215</v>
      </c>
      <c r="G42" s="33" t="s">
        <v>52</v>
      </c>
    </row>
    <row r="43" spans="5:7" ht="13.5">
      <c r="E43" s="31">
        <v>189</v>
      </c>
      <c r="F43" s="32">
        <v>151950</v>
      </c>
      <c r="G43" s="33" t="s">
        <v>53</v>
      </c>
    </row>
    <row r="44" spans="5:7" ht="13.5">
      <c r="E44" s="31">
        <v>146</v>
      </c>
      <c r="F44" s="32">
        <v>360577</v>
      </c>
      <c r="G44" s="23" t="s">
        <v>54</v>
      </c>
    </row>
    <row r="45" spans="5:6" ht="13.5">
      <c r="E45" s="45">
        <f>SUM(E3:E44)</f>
        <v>10552</v>
      </c>
      <c r="F45" s="46">
        <f>SUM(F3:F44)</f>
        <v>7542721</v>
      </c>
    </row>
  </sheetData>
  <sheetProtection/>
  <mergeCells count="1">
    <mergeCell ref="F1: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bestFit="1" customWidth="1"/>
    <col min="2" max="2" width="10.25390625" style="1" bestFit="1" customWidth="1"/>
    <col min="3" max="3" width="16.125" style="1" bestFit="1" customWidth="1"/>
    <col min="4" max="16384" width="9.00390625" style="1" customWidth="1"/>
  </cols>
  <sheetData>
    <row r="1" spans="1:4" ht="13.5">
      <c r="A1" s="18" t="s">
        <v>8</v>
      </c>
      <c r="B1" s="18" t="s">
        <v>77</v>
      </c>
      <c r="C1" s="18" t="s">
        <v>78</v>
      </c>
      <c r="D1" s="64" t="s">
        <v>76</v>
      </c>
    </row>
    <row r="2" spans="1:3" ht="13.5">
      <c r="A2" s="47">
        <v>1</v>
      </c>
      <c r="B2" s="48">
        <v>0.16110689916603488</v>
      </c>
      <c r="C2" s="2">
        <v>0.42481204144165297</v>
      </c>
    </row>
    <row r="3" spans="1:3" ht="13.5">
      <c r="A3" s="47"/>
      <c r="B3" s="48">
        <v>0.11372251705837756</v>
      </c>
      <c r="C3" s="2">
        <v>0.12318707885721407</v>
      </c>
    </row>
    <row r="4" spans="1:3" ht="13.5">
      <c r="A4" s="47"/>
      <c r="B4" s="48">
        <v>0.23692191053828657</v>
      </c>
      <c r="C4" s="2">
        <v>0.3951162126999555</v>
      </c>
    </row>
    <row r="5" spans="1:3" ht="13.5">
      <c r="A5" s="47"/>
      <c r="B5" s="48">
        <v>0.38855193328279</v>
      </c>
      <c r="C5" s="2">
        <v>0.48325721832770285</v>
      </c>
    </row>
    <row r="6" spans="1:3" ht="13.5">
      <c r="A6" s="47">
        <v>5</v>
      </c>
      <c r="B6" s="48">
        <v>0.7676269901440486</v>
      </c>
      <c r="C6" s="2">
        <v>1.6627692260772757</v>
      </c>
    </row>
    <row r="7" spans="1:3" ht="13.5">
      <c r="A7" s="47"/>
      <c r="B7" s="48">
        <v>0.634950720242608</v>
      </c>
      <c r="C7" s="2">
        <v>0.7847112885820656</v>
      </c>
    </row>
    <row r="8" spans="1:3" ht="13.5">
      <c r="A8" s="47"/>
      <c r="B8" s="48">
        <v>1.0519332827899925</v>
      </c>
      <c r="C8" s="2">
        <v>1.4460514604129888</v>
      </c>
    </row>
    <row r="9" spans="1:3" ht="13.5">
      <c r="A9" s="47"/>
      <c r="B9" s="48">
        <v>1.5352539802880971</v>
      </c>
      <c r="C9" s="2">
        <v>2.598536188882823</v>
      </c>
    </row>
    <row r="10" spans="1:3" ht="13.5">
      <c r="A10" s="47"/>
      <c r="B10" s="48">
        <v>2.350265352539803</v>
      </c>
      <c r="C10" s="2">
        <v>3.148678036089568</v>
      </c>
    </row>
    <row r="11" spans="1:3" ht="13.5">
      <c r="A11" s="47">
        <v>10</v>
      </c>
      <c r="B11" s="48">
        <v>3.004169825625474</v>
      </c>
      <c r="C11" s="2">
        <v>4.004375369472505</v>
      </c>
    </row>
    <row r="12" spans="1:3" ht="13.5">
      <c r="A12" s="47"/>
      <c r="B12" s="48">
        <v>3.165276724791509</v>
      </c>
      <c r="C12" s="2">
        <v>4.522442040880337</v>
      </c>
    </row>
    <row r="13" spans="1:3" ht="13.5">
      <c r="A13" s="47"/>
      <c r="B13" s="48">
        <v>4.634192570128885</v>
      </c>
      <c r="C13" s="2">
        <v>6.140818697829365</v>
      </c>
    </row>
    <row r="14" spans="1:3" ht="13.5">
      <c r="A14" s="47"/>
      <c r="B14" s="48">
        <v>5.780894617134193</v>
      </c>
      <c r="C14" s="2">
        <v>6.318020898554501</v>
      </c>
    </row>
    <row r="15" spans="1:3" ht="13.5">
      <c r="A15" s="47"/>
      <c r="B15" s="48">
        <v>6.5011372251705835</v>
      </c>
      <c r="C15" s="2">
        <v>6.190600948136939</v>
      </c>
    </row>
    <row r="16" spans="1:3" ht="13.5">
      <c r="A16" s="47">
        <v>15</v>
      </c>
      <c r="B16" s="48">
        <v>6.956027293404094</v>
      </c>
      <c r="C16" s="2">
        <v>6.235729668840899</v>
      </c>
    </row>
    <row r="17" spans="1:3" ht="13.5">
      <c r="A17" s="47"/>
      <c r="B17" s="48">
        <v>6.5011372251705835</v>
      </c>
      <c r="C17" s="2">
        <v>5.707343729809235</v>
      </c>
    </row>
    <row r="18" spans="1:3" ht="13.5">
      <c r="A18" s="47"/>
      <c r="B18" s="48">
        <v>10.23502653525398</v>
      </c>
      <c r="C18" s="2">
        <v>8.843165404451534</v>
      </c>
    </row>
    <row r="19" spans="1:3" ht="13.5">
      <c r="A19" s="47"/>
      <c r="B19" s="48">
        <v>11.637604245640636</v>
      </c>
      <c r="C19" s="2">
        <v>8.96845577352507</v>
      </c>
    </row>
    <row r="20" spans="1:3" ht="13.5">
      <c r="A20" s="47"/>
      <c r="B20" s="48">
        <v>9.476876421531463</v>
      </c>
      <c r="C20" s="2">
        <v>7.049190305567317</v>
      </c>
    </row>
    <row r="21" spans="1:3" ht="13.5">
      <c r="A21" s="47">
        <v>20</v>
      </c>
      <c r="B21" s="48">
        <v>7.799469294920394</v>
      </c>
      <c r="C21" s="2">
        <v>5.795208678596091</v>
      </c>
    </row>
    <row r="22" spans="1:3" ht="13.5">
      <c r="A22" s="47"/>
      <c r="B22" s="48">
        <v>5.752463987869598</v>
      </c>
      <c r="C22" s="2">
        <v>4.26255424352604</v>
      </c>
    </row>
    <row r="23" spans="1:3" ht="13.5">
      <c r="A23" s="47"/>
      <c r="B23" s="48">
        <v>3.629643669446551</v>
      </c>
      <c r="C23" s="2">
        <v>3.585741743041297</v>
      </c>
    </row>
    <row r="24" spans="1:3" ht="13.5">
      <c r="A24" s="47"/>
      <c r="B24" s="48">
        <v>2.539802880970432</v>
      </c>
      <c r="C24" s="2">
        <v>2.269594744613901</v>
      </c>
    </row>
    <row r="25" spans="1:3" ht="13.5">
      <c r="A25" s="47"/>
      <c r="B25" s="48">
        <v>1.6015921152388173</v>
      </c>
      <c r="C25" s="2">
        <v>1.6935824277463942</v>
      </c>
    </row>
    <row r="26" spans="1:3" ht="13.5">
      <c r="A26" s="47">
        <v>25</v>
      </c>
      <c r="B26" s="48">
        <v>1.0519332827899925</v>
      </c>
      <c r="C26" s="2">
        <v>1.482359507772249</v>
      </c>
    </row>
    <row r="27" spans="1:3" ht="13.5">
      <c r="A27" s="47"/>
      <c r="B27" s="48">
        <v>0.6159969673995451</v>
      </c>
      <c r="C27" s="2">
        <v>1.1911326861947524</v>
      </c>
    </row>
    <row r="28" spans="1:3" ht="13.5">
      <c r="A28" s="47"/>
      <c r="B28" s="48">
        <v>0.6159969673995451</v>
      </c>
      <c r="C28" s="2">
        <v>1.2556379680165801</v>
      </c>
    </row>
    <row r="29" spans="1:3" ht="13.5">
      <c r="A29" s="47"/>
      <c r="B29" s="48">
        <v>0.265352539802881</v>
      </c>
      <c r="C29" s="2">
        <v>0.7029458814225445</v>
      </c>
    </row>
    <row r="30" spans="1:3" ht="13.5">
      <c r="A30" s="47"/>
      <c r="B30" s="48">
        <v>0.2084912812736922</v>
      </c>
      <c r="C30" s="2">
        <v>0.3999143435059403</v>
      </c>
    </row>
    <row r="31" spans="1:3" ht="13.5">
      <c r="A31" s="47">
        <v>30</v>
      </c>
      <c r="B31" s="48">
        <v>0.23692191053828657</v>
      </c>
      <c r="C31" s="2">
        <v>0.5718057364348627</v>
      </c>
    </row>
    <row r="32" spans="1:3" ht="13.5">
      <c r="A32" s="47"/>
      <c r="B32" s="48">
        <v>0.03790750568612585</v>
      </c>
      <c r="C32" s="2">
        <v>0.17905572522826943</v>
      </c>
    </row>
    <row r="33" spans="1:3" ht="13.5">
      <c r="A33" s="47"/>
      <c r="B33" s="48">
        <v>0.0758150113722517</v>
      </c>
      <c r="C33" s="2">
        <v>0.1646876239380192</v>
      </c>
    </row>
    <row r="34" spans="1:3" ht="13.5">
      <c r="A34" s="47"/>
      <c r="B34" s="48">
        <v>0.018953752843062926</v>
      </c>
      <c r="C34" s="2">
        <v>0.22777318486382972</v>
      </c>
    </row>
    <row r="35" spans="1:3" ht="13.5">
      <c r="A35" s="47"/>
      <c r="B35" s="48">
        <v>0.02843062926459439</v>
      </c>
      <c r="C35" s="2">
        <v>0.07888652867593017</v>
      </c>
    </row>
    <row r="36" spans="1:3" ht="13.5">
      <c r="A36" s="47">
        <v>35</v>
      </c>
      <c r="B36" s="48">
        <v>0.05686125852918878</v>
      </c>
      <c r="C36" s="2">
        <v>0.08560391180430883</v>
      </c>
    </row>
    <row r="37" spans="1:3" ht="13.5">
      <c r="A37" s="47"/>
      <c r="B37" s="48">
        <v>0.047384382107657316</v>
      </c>
      <c r="C37" s="2">
        <v>0.044287404617431886</v>
      </c>
    </row>
    <row r="38" spans="1:3" ht="13.5">
      <c r="A38" s="47"/>
      <c r="B38" s="48">
        <v>0.03790750568612585</v>
      </c>
      <c r="C38" s="2">
        <v>0.14115706464291586</v>
      </c>
    </row>
    <row r="39" spans="1:3" ht="13.5">
      <c r="A39" s="47"/>
      <c r="B39" s="48">
        <v>0.018953752843062926</v>
      </c>
      <c r="C39" s="2">
        <v>0.0649785221205004</v>
      </c>
    </row>
    <row r="40" spans="1:3" ht="13.5">
      <c r="A40" s="49"/>
      <c r="B40" s="48">
        <v>0.047384382107657316</v>
      </c>
      <c r="C40" s="2">
        <v>0.12220116156831308</v>
      </c>
    </row>
    <row r="41" spans="1:3" ht="13.5">
      <c r="A41" s="49">
        <v>40</v>
      </c>
      <c r="B41" s="48">
        <v>0</v>
      </c>
      <c r="C41" s="2">
        <v>0.04967708579675722</v>
      </c>
    </row>
    <row r="42" spans="1:3" ht="13.5">
      <c r="A42" s="49"/>
      <c r="B42" s="48">
        <v>0.02843062926459439</v>
      </c>
      <c r="C42" s="2">
        <v>0.06304612423425447</v>
      </c>
    </row>
    <row r="43" spans="1:3" ht="13.5">
      <c r="A43" s="49"/>
      <c r="B43" s="48">
        <v>0</v>
      </c>
      <c r="C43" s="2">
        <v>0.030155923476517882</v>
      </c>
    </row>
    <row r="44" spans="1:3" ht="13.5">
      <c r="A44" s="49"/>
      <c r="B44" s="48">
        <v>0.03790750568612585</v>
      </c>
      <c r="C44" s="2">
        <v>0.12903685477135987</v>
      </c>
    </row>
    <row r="45" spans="1:3" ht="13.5">
      <c r="A45" s="49"/>
      <c r="B45" s="48">
        <v>0.018953752843062926</v>
      </c>
      <c r="C45" s="2">
        <v>0.025410374925941177</v>
      </c>
    </row>
    <row r="46" spans="1:3" ht="13.5">
      <c r="A46" s="49">
        <v>45</v>
      </c>
      <c r="B46" s="48">
        <v>0.03790750568612585</v>
      </c>
      <c r="C46" s="2">
        <v>0.03483574420783452</v>
      </c>
    </row>
    <row r="47" spans="1:3" ht="13.5">
      <c r="A47" s="49"/>
      <c r="B47" s="48">
        <v>0.009476876421531463</v>
      </c>
      <c r="C47" s="2">
        <v>0.017654492253253495</v>
      </c>
    </row>
    <row r="48" spans="1:3" ht="13.5">
      <c r="A48" s="50">
        <v>47</v>
      </c>
      <c r="B48" s="51">
        <v>0.047384382107657316</v>
      </c>
      <c r="C48" s="52">
        <v>0.28381272356496123</v>
      </c>
    </row>
  </sheetData>
  <sheetProtection/>
  <printOptions/>
  <pageMargins left="0.51181102362204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0"/>
  <sheetViews>
    <sheetView showGridLines="0" zoomScalePageLayoutView="0" workbookViewId="0" topLeftCell="A1">
      <selection activeCell="K12" sqref="K12"/>
    </sheetView>
  </sheetViews>
  <sheetFormatPr defaultColWidth="9.00390625" defaultRowHeight="13.5"/>
  <cols>
    <col min="1" max="1" width="1.12109375" style="72" customWidth="1"/>
    <col min="2" max="2" width="17.875" style="72" customWidth="1"/>
    <col min="3" max="4" width="19.625" style="72" customWidth="1"/>
    <col min="5" max="5" width="1.12109375" style="72" customWidth="1"/>
    <col min="6" max="16384" width="9.00390625" style="72" customWidth="1"/>
  </cols>
  <sheetData>
    <row r="1" ht="4.5" customHeight="1"/>
    <row r="2" spans="2:5" ht="17.25" customHeight="1">
      <c r="B2" s="73" t="s">
        <v>92</v>
      </c>
      <c r="C2" s="73"/>
      <c r="D2" s="73"/>
      <c r="E2" s="74"/>
    </row>
    <row r="3" spans="2:5" ht="13.5">
      <c r="B3" s="75"/>
      <c r="C3" s="75"/>
      <c r="D3" s="75"/>
      <c r="E3" s="76"/>
    </row>
    <row r="4" spans="2:5" ht="15" customHeight="1">
      <c r="B4" s="77"/>
      <c r="C4" s="78" t="s">
        <v>93</v>
      </c>
      <c r="D4" s="79"/>
      <c r="E4" s="80"/>
    </row>
    <row r="5" spans="2:5" ht="13.5">
      <c r="B5" s="81"/>
      <c r="C5" s="77" t="s">
        <v>94</v>
      </c>
      <c r="D5" s="82" t="s">
        <v>95</v>
      </c>
      <c r="E5" s="80"/>
    </row>
    <row r="6" spans="2:5" ht="13.5">
      <c r="B6" s="83"/>
      <c r="C6" s="83"/>
      <c r="D6" s="84" t="s">
        <v>97</v>
      </c>
      <c r="E6" s="80"/>
    </row>
    <row r="7" spans="2:5" ht="15" customHeight="1">
      <c r="B7" s="85" t="s">
        <v>98</v>
      </c>
      <c r="C7" s="86">
        <v>100.00000000000001</v>
      </c>
      <c r="D7" s="86">
        <v>100</v>
      </c>
      <c r="E7" s="87"/>
    </row>
    <row r="8" spans="2:5" ht="15" customHeight="1">
      <c r="B8" s="85" t="s">
        <v>100</v>
      </c>
      <c r="C8" s="86">
        <v>97.89613343442002</v>
      </c>
      <c r="D8" s="86">
        <v>98.35200055788886</v>
      </c>
      <c r="E8" s="87"/>
    </row>
    <row r="9" spans="2:5" ht="15" customHeight="1">
      <c r="B9" s="85" t="s">
        <v>101</v>
      </c>
      <c r="C9" s="86">
        <v>2.103866565579985</v>
      </c>
      <c r="D9" s="86">
        <v>1.6479994421111426</v>
      </c>
      <c r="E9" s="87"/>
    </row>
    <row r="10" spans="2:4" ht="1.5" customHeight="1">
      <c r="B10" s="88"/>
      <c r="C10" s="88"/>
      <c r="D10" s="88"/>
    </row>
  </sheetData>
  <sheetProtection/>
  <mergeCells count="4">
    <mergeCell ref="B2:D2"/>
    <mergeCell ref="B4:B6"/>
    <mergeCell ref="C4:D4"/>
    <mergeCell ref="C5:C6"/>
  </mergeCells>
  <printOptions/>
  <pageMargins left="0.27" right="0.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89" customWidth="1"/>
    <col min="2" max="8" width="9.625" style="89" customWidth="1"/>
    <col min="9" max="11" width="10.50390625" style="90" bestFit="1" customWidth="1"/>
    <col min="12" max="12" width="1.12109375" style="89" customWidth="1"/>
    <col min="13" max="13" width="2.375" style="91" bestFit="1" customWidth="1"/>
    <col min="14" max="19" width="9.00390625" style="91" customWidth="1"/>
    <col min="20" max="22" width="9.625" style="92" customWidth="1"/>
    <col min="23" max="16384" width="9.00390625" style="89" customWidth="1"/>
  </cols>
  <sheetData>
    <row r="1" ht="4.5" customHeight="1"/>
    <row r="2" spans="2:11" ht="17.25" customHeight="1">
      <c r="B2" s="93" t="s">
        <v>102</v>
      </c>
      <c r="C2" s="93"/>
      <c r="D2" s="93"/>
      <c r="E2" s="93"/>
      <c r="F2" s="93"/>
      <c r="G2" s="93"/>
      <c r="H2" s="93"/>
      <c r="I2" s="93"/>
      <c r="J2" s="93"/>
      <c r="K2" s="93"/>
    </row>
    <row r="3" spans="2:18" ht="13.5">
      <c r="B3" s="94"/>
      <c r="C3" s="94"/>
      <c r="D3" s="94"/>
      <c r="E3" s="94"/>
      <c r="F3" s="94"/>
      <c r="G3" s="94"/>
      <c r="H3" s="94"/>
      <c r="I3" s="95"/>
      <c r="J3" s="95"/>
      <c r="K3" s="95"/>
      <c r="O3" s="96"/>
      <c r="P3" s="96"/>
      <c r="Q3" s="96"/>
      <c r="R3" s="96"/>
    </row>
    <row r="4" spans="2:11" ht="15" customHeight="1">
      <c r="B4" s="97"/>
      <c r="C4" s="98" t="s">
        <v>103</v>
      </c>
      <c r="D4" s="99"/>
      <c r="E4" s="100"/>
      <c r="F4" s="98" t="s">
        <v>104</v>
      </c>
      <c r="G4" s="99"/>
      <c r="H4" s="100"/>
      <c r="I4" s="101" t="s">
        <v>105</v>
      </c>
      <c r="J4" s="102"/>
      <c r="K4" s="103"/>
    </row>
    <row r="5" spans="2:22" ht="15" customHeight="1">
      <c r="B5" s="104"/>
      <c r="C5" s="105" t="s">
        <v>96</v>
      </c>
      <c r="D5" s="106" t="s">
        <v>106</v>
      </c>
      <c r="E5" s="107" t="s">
        <v>99</v>
      </c>
      <c r="F5" s="105" t="s">
        <v>96</v>
      </c>
      <c r="G5" s="106" t="s">
        <v>106</v>
      </c>
      <c r="H5" s="107" t="s">
        <v>99</v>
      </c>
      <c r="I5" s="105" t="s">
        <v>96</v>
      </c>
      <c r="J5" s="106" t="s">
        <v>106</v>
      </c>
      <c r="K5" s="107" t="s">
        <v>99</v>
      </c>
      <c r="M5" s="108"/>
      <c r="N5" s="109"/>
      <c r="O5" s="109"/>
      <c r="P5" s="109"/>
      <c r="Q5" s="109"/>
      <c r="R5" s="109"/>
      <c r="S5" s="109"/>
      <c r="T5" s="109"/>
      <c r="U5" s="109"/>
      <c r="V5" s="109"/>
    </row>
    <row r="6" spans="2:22" ht="15" customHeight="1">
      <c r="B6" s="110" t="s">
        <v>107</v>
      </c>
      <c r="C6" s="111">
        <v>100</v>
      </c>
      <c r="D6" s="112">
        <v>100</v>
      </c>
      <c r="E6" s="113">
        <v>100</v>
      </c>
      <c r="F6" s="111">
        <v>81.90077710386656</v>
      </c>
      <c r="G6" s="112">
        <v>81.98131655372701</v>
      </c>
      <c r="H6" s="113">
        <v>78.15315315315316</v>
      </c>
      <c r="I6" s="114">
        <v>400338.6675511751</v>
      </c>
      <c r="J6" s="115">
        <v>400367.531268151</v>
      </c>
      <c r="K6" s="116">
        <v>398995.5945945946</v>
      </c>
      <c r="M6" s="108"/>
      <c r="N6" s="117"/>
      <c r="O6" s="117"/>
      <c r="P6" s="117"/>
      <c r="Q6" s="117"/>
      <c r="R6" s="117"/>
      <c r="S6" s="117"/>
      <c r="T6" s="108"/>
      <c r="U6" s="108"/>
      <c r="V6" s="108"/>
    </row>
    <row r="7" spans="2:22" ht="15" customHeight="1">
      <c r="B7" s="110" t="s">
        <v>108</v>
      </c>
      <c r="C7" s="111">
        <v>0.14215314632297196</v>
      </c>
      <c r="D7" s="112">
        <v>0.1355275895450145</v>
      </c>
      <c r="E7" s="113">
        <v>0.45045045045045046</v>
      </c>
      <c r="F7" s="111">
        <v>88.46666666666667</v>
      </c>
      <c r="G7" s="112">
        <v>87.78571428571429</v>
      </c>
      <c r="H7" s="113">
        <v>98</v>
      </c>
      <c r="I7" s="114">
        <v>312503.13333333336</v>
      </c>
      <c r="J7" s="115">
        <v>313238.5</v>
      </c>
      <c r="K7" s="116">
        <v>302208</v>
      </c>
      <c r="M7" s="108"/>
      <c r="N7" s="117"/>
      <c r="O7" s="117"/>
      <c r="P7" s="117"/>
      <c r="Q7" s="117"/>
      <c r="R7" s="117"/>
      <c r="S7" s="117"/>
      <c r="T7" s="108"/>
      <c r="U7" s="108"/>
      <c r="V7" s="108"/>
    </row>
    <row r="8" spans="2:22" ht="15" customHeight="1">
      <c r="B8" s="110" t="s">
        <v>109</v>
      </c>
      <c r="C8" s="111">
        <v>7.098180439727066</v>
      </c>
      <c r="D8" s="112">
        <v>7.182962245885769</v>
      </c>
      <c r="E8" s="113">
        <v>3.153153153153153</v>
      </c>
      <c r="F8" s="111">
        <v>81.96929238985314</v>
      </c>
      <c r="G8" s="112">
        <v>81.94204851752022</v>
      </c>
      <c r="H8" s="113">
        <v>84.85714285714286</v>
      </c>
      <c r="I8" s="114">
        <v>327767.6542056075</v>
      </c>
      <c r="J8" s="115">
        <v>327652.8854447439</v>
      </c>
      <c r="K8" s="116">
        <v>339933.14285714284</v>
      </c>
      <c r="M8" s="108"/>
      <c r="N8" s="117"/>
      <c r="O8" s="117"/>
      <c r="P8" s="117"/>
      <c r="Q8" s="117"/>
      <c r="R8" s="117"/>
      <c r="S8" s="117"/>
      <c r="T8" s="108"/>
      <c r="U8" s="108"/>
      <c r="V8" s="108"/>
    </row>
    <row r="9" spans="2:22" ht="15" customHeight="1">
      <c r="B9" s="110" t="s">
        <v>110</v>
      </c>
      <c r="C9" s="111">
        <v>31.03677028051554</v>
      </c>
      <c r="D9" s="112">
        <v>30.987415295256532</v>
      </c>
      <c r="E9" s="113">
        <v>33.33333333333333</v>
      </c>
      <c r="F9" s="111">
        <v>82.64366412213741</v>
      </c>
      <c r="G9" s="112">
        <v>82.79787566385505</v>
      </c>
      <c r="H9" s="113">
        <v>75.97297297297297</v>
      </c>
      <c r="I9" s="114">
        <v>383549.9581679389</v>
      </c>
      <c r="J9" s="115">
        <v>384224.18494220555</v>
      </c>
      <c r="K9" s="116">
        <v>354385.0945945946</v>
      </c>
      <c r="M9" s="108"/>
      <c r="N9" s="117"/>
      <c r="O9" s="117"/>
      <c r="P9" s="117"/>
      <c r="Q9" s="117"/>
      <c r="R9" s="117"/>
      <c r="S9" s="117"/>
      <c r="T9" s="108"/>
      <c r="U9" s="108"/>
      <c r="V9" s="108"/>
    </row>
    <row r="10" spans="2:22" ht="15" customHeight="1">
      <c r="B10" s="110" t="s">
        <v>111</v>
      </c>
      <c r="C10" s="111">
        <v>37.87907505686126</v>
      </c>
      <c r="D10" s="112">
        <v>37.86060019361084</v>
      </c>
      <c r="E10" s="113">
        <v>38.73873873873874</v>
      </c>
      <c r="F10" s="111">
        <v>82.29922441831374</v>
      </c>
      <c r="G10" s="112">
        <v>82.38353362311429</v>
      </c>
      <c r="H10" s="113">
        <v>78.46511627906976</v>
      </c>
      <c r="I10" s="114">
        <v>407936.9269452089</v>
      </c>
      <c r="J10" s="115">
        <v>407801.63871132705</v>
      </c>
      <c r="K10" s="116">
        <v>414089.3953488372</v>
      </c>
      <c r="M10" s="108"/>
      <c r="N10" s="117"/>
      <c r="O10" s="117"/>
      <c r="P10" s="117"/>
      <c r="Q10" s="117"/>
      <c r="R10" s="117"/>
      <c r="S10" s="117"/>
      <c r="T10" s="108"/>
      <c r="U10" s="108"/>
      <c r="V10" s="108"/>
    </row>
    <row r="11" spans="2:22" ht="15" customHeight="1">
      <c r="B11" s="110" t="s">
        <v>112</v>
      </c>
      <c r="C11" s="111">
        <v>20.289992418498862</v>
      </c>
      <c r="D11" s="112">
        <v>20.31945788964182</v>
      </c>
      <c r="E11" s="113">
        <v>18.91891891891892</v>
      </c>
      <c r="F11" s="111">
        <v>80.42083138720224</v>
      </c>
      <c r="G11" s="112">
        <v>80.44878513577895</v>
      </c>
      <c r="H11" s="113">
        <v>79.02380952380952</v>
      </c>
      <c r="I11" s="114">
        <v>429832.2769733769</v>
      </c>
      <c r="J11" s="115">
        <v>429566.1248213435</v>
      </c>
      <c r="K11" s="116">
        <v>443133.54761904763</v>
      </c>
      <c r="M11" s="108"/>
      <c r="N11" s="117"/>
      <c r="O11" s="117"/>
      <c r="P11" s="117"/>
      <c r="Q11" s="117"/>
      <c r="R11" s="117"/>
      <c r="S11" s="117"/>
      <c r="T11" s="108"/>
      <c r="U11" s="108"/>
      <c r="V11" s="108"/>
    </row>
    <row r="12" spans="2:22" ht="15" customHeight="1">
      <c r="B12" s="110" t="s">
        <v>113</v>
      </c>
      <c r="C12" s="111">
        <v>3.5538286580742984</v>
      </c>
      <c r="D12" s="112">
        <v>3.5140367860600192</v>
      </c>
      <c r="E12" s="113">
        <v>5.405405405405405</v>
      </c>
      <c r="F12" s="111">
        <v>79.216</v>
      </c>
      <c r="G12" s="112">
        <v>79.16528925619835</v>
      </c>
      <c r="H12" s="113">
        <v>80.75</v>
      </c>
      <c r="I12" s="114">
        <v>446045.82666666666</v>
      </c>
      <c r="J12" s="115">
        <v>445784.28925619833</v>
      </c>
      <c r="K12" s="116">
        <v>453957.3333333333</v>
      </c>
      <c r="M12" s="108"/>
      <c r="N12" s="117"/>
      <c r="O12" s="117"/>
      <c r="P12" s="117"/>
      <c r="Q12" s="117"/>
      <c r="R12" s="117"/>
      <c r="S12" s="117"/>
      <c r="T12" s="108"/>
      <c r="U12" s="108"/>
      <c r="V12" s="108"/>
    </row>
    <row r="13" spans="2:22" ht="1.5" customHeight="1">
      <c r="B13" s="118"/>
      <c r="C13" s="118"/>
      <c r="D13" s="118"/>
      <c r="E13" s="118"/>
      <c r="F13" s="118"/>
      <c r="G13" s="118"/>
      <c r="H13" s="118"/>
      <c r="I13" s="119"/>
      <c r="J13" s="119"/>
      <c r="K13" s="119"/>
      <c r="M13" s="108"/>
      <c r="N13" s="117"/>
      <c r="O13" s="117"/>
      <c r="P13" s="117"/>
      <c r="Q13" s="117"/>
      <c r="R13" s="117"/>
      <c r="S13" s="117"/>
      <c r="T13" s="108"/>
      <c r="U13" s="108"/>
      <c r="V13" s="108"/>
    </row>
    <row r="14" spans="13:22" ht="13.5">
      <c r="M14" s="108"/>
      <c r="N14" s="117"/>
      <c r="O14" s="117"/>
      <c r="P14" s="117"/>
      <c r="Q14" s="117"/>
      <c r="R14" s="117"/>
      <c r="S14" s="117"/>
      <c r="T14" s="108"/>
      <c r="U14" s="108"/>
      <c r="V14" s="108"/>
    </row>
  </sheetData>
  <sheetProtection/>
  <mergeCells count="4">
    <mergeCell ref="B2:K2"/>
    <mergeCell ref="C4:E4"/>
    <mergeCell ref="F4:H4"/>
    <mergeCell ref="I4:K4"/>
  </mergeCells>
  <printOptions horizontalCentered="1"/>
  <pageMargins left="0.3937007874015748" right="0.3937007874015748" top="0.984251968503937" bottom="0.984251968503937" header="0.551181102362204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12109375" style="120" customWidth="1"/>
    <col min="2" max="2" width="22.375" style="120" customWidth="1"/>
    <col min="3" max="6" width="13.375" style="120" customWidth="1"/>
    <col min="7" max="7" width="1.12109375" style="120" customWidth="1"/>
    <col min="8" max="16384" width="9.00390625" style="120" customWidth="1"/>
  </cols>
  <sheetData>
    <row r="1" spans="2:7" ht="4.5" customHeight="1">
      <c r="B1" s="121"/>
      <c r="C1" s="121"/>
      <c r="D1" s="122"/>
      <c r="E1" s="122"/>
      <c r="F1" s="122"/>
      <c r="G1" s="122"/>
    </row>
    <row r="2" spans="2:7" ht="17.25" customHeight="1">
      <c r="B2" s="73" t="s">
        <v>114</v>
      </c>
      <c r="C2" s="73"/>
      <c r="D2" s="73"/>
      <c r="E2" s="73"/>
      <c r="F2" s="73"/>
      <c r="G2" s="123"/>
    </row>
    <row r="3" spans="1:7" ht="17.25">
      <c r="A3" s="124"/>
      <c r="B3" s="75" t="s">
        <v>115</v>
      </c>
      <c r="C3" s="125"/>
      <c r="D3" s="125"/>
      <c r="E3" s="75"/>
      <c r="F3" s="126" t="s">
        <v>116</v>
      </c>
      <c r="G3" s="127"/>
    </row>
    <row r="4" spans="1:7" ht="17.25">
      <c r="A4" s="124"/>
      <c r="B4" s="128"/>
      <c r="C4" s="129" t="s">
        <v>117</v>
      </c>
      <c r="D4" s="130"/>
      <c r="E4" s="131"/>
      <c r="F4" s="132" t="s">
        <v>118</v>
      </c>
      <c r="G4" s="133"/>
    </row>
    <row r="5" spans="1:7" ht="17.25">
      <c r="A5" s="124"/>
      <c r="B5" s="134"/>
      <c r="C5" s="135" t="s">
        <v>96</v>
      </c>
      <c r="D5" s="136" t="s">
        <v>106</v>
      </c>
      <c r="E5" s="137" t="s">
        <v>99</v>
      </c>
      <c r="F5" s="138" t="s">
        <v>119</v>
      </c>
      <c r="G5" s="133"/>
    </row>
    <row r="6" spans="2:7" s="124" customFormat="1" ht="21" customHeight="1">
      <c r="B6" s="85" t="s">
        <v>120</v>
      </c>
      <c r="C6" s="139">
        <v>100</v>
      </c>
      <c r="D6" s="140">
        <v>100</v>
      </c>
      <c r="E6" s="86">
        <v>100</v>
      </c>
      <c r="F6" s="86">
        <v>100</v>
      </c>
      <c r="G6" s="141"/>
    </row>
    <row r="7" spans="2:8" s="124" customFormat="1" ht="21" customHeight="1">
      <c r="B7" s="85" t="s">
        <v>121</v>
      </c>
      <c r="C7" s="139">
        <v>1.7437452615617892</v>
      </c>
      <c r="D7" s="140">
        <v>1.461761858664085</v>
      </c>
      <c r="E7" s="86">
        <v>14.864864864864865</v>
      </c>
      <c r="F7" s="86">
        <v>3.0344752245244124</v>
      </c>
      <c r="G7" s="141"/>
      <c r="H7" s="142"/>
    </row>
    <row r="8" spans="2:8" s="124" customFormat="1" ht="21" customHeight="1">
      <c r="B8" s="85" t="s">
        <v>122</v>
      </c>
      <c r="C8" s="139">
        <v>3.17475360121304</v>
      </c>
      <c r="D8" s="140">
        <v>2.6621490803484993</v>
      </c>
      <c r="E8" s="86">
        <v>27.027027027027028</v>
      </c>
      <c r="F8" s="86">
        <v>4.506503687462389</v>
      </c>
      <c r="G8" s="141"/>
      <c r="H8" s="142"/>
    </row>
    <row r="9" spans="2:8" s="124" customFormat="1" ht="21" customHeight="1">
      <c r="B9" s="85" t="s">
        <v>123</v>
      </c>
      <c r="C9" s="139">
        <v>4.91849886277483</v>
      </c>
      <c r="D9" s="140">
        <v>4.1239109390125845</v>
      </c>
      <c r="E9" s="86">
        <v>41.891891891891895</v>
      </c>
      <c r="F9" s="86">
        <v>7.540978911986801</v>
      </c>
      <c r="G9" s="141"/>
      <c r="H9" s="142"/>
    </row>
    <row r="10" spans="2:8" s="124" customFormat="1" ht="21" customHeight="1">
      <c r="B10" s="85" t="s">
        <v>124</v>
      </c>
      <c r="C10" s="139">
        <v>7.18347232752085</v>
      </c>
      <c r="D10" s="140">
        <v>6.737657308809293</v>
      </c>
      <c r="E10" s="86">
        <v>27.927927927927925</v>
      </c>
      <c r="F10" s="86">
        <v>9.0981225475528</v>
      </c>
      <c r="G10" s="141"/>
      <c r="H10" s="142"/>
    </row>
    <row r="11" spans="2:8" s="124" customFormat="1" ht="21" customHeight="1">
      <c r="B11" s="85" t="s">
        <v>125</v>
      </c>
      <c r="C11" s="139">
        <v>9.39158453373768</v>
      </c>
      <c r="D11" s="140">
        <v>9.30300096805421</v>
      </c>
      <c r="E11" s="86">
        <v>13.513513513513514</v>
      </c>
      <c r="F11" s="86">
        <v>10.979645143973906</v>
      </c>
      <c r="G11" s="141"/>
      <c r="H11" s="142"/>
    </row>
    <row r="12" spans="2:8" s="124" customFormat="1" ht="21" customHeight="1">
      <c r="B12" s="85" t="s">
        <v>126</v>
      </c>
      <c r="C12" s="139">
        <v>6.813874147081123</v>
      </c>
      <c r="D12" s="140">
        <v>6.892545982575024</v>
      </c>
      <c r="E12" s="86">
        <v>3.153153153153153</v>
      </c>
      <c r="F12" s="86">
        <v>7.222075428747796</v>
      </c>
      <c r="G12" s="141"/>
      <c r="H12" s="142"/>
    </row>
    <row r="13" spans="2:8" s="124" customFormat="1" ht="21" customHeight="1">
      <c r="B13" s="85" t="s">
        <v>127</v>
      </c>
      <c r="C13" s="139">
        <v>8.396512509476876</v>
      </c>
      <c r="D13" s="140">
        <v>8.538238141335915</v>
      </c>
      <c r="E13" s="86">
        <v>1.8018018018018018</v>
      </c>
      <c r="F13" s="86">
        <v>8.847748710312896</v>
      </c>
      <c r="G13" s="141"/>
      <c r="H13" s="142"/>
    </row>
    <row r="14" spans="2:8" s="124" customFormat="1" ht="21" customHeight="1">
      <c r="B14" s="85" t="s">
        <v>128</v>
      </c>
      <c r="C14" s="139">
        <v>13.561410159211523</v>
      </c>
      <c r="D14" s="140">
        <v>13.765730880929333</v>
      </c>
      <c r="E14" s="86">
        <v>4.054054054054054</v>
      </c>
      <c r="F14" s="86">
        <v>13.349015560830106</v>
      </c>
      <c r="G14" s="141"/>
      <c r="H14" s="142"/>
    </row>
    <row r="15" spans="2:8" s="124" customFormat="1" ht="21" customHeight="1">
      <c r="B15" s="85" t="s">
        <v>129</v>
      </c>
      <c r="C15" s="139">
        <v>22.242228961334344</v>
      </c>
      <c r="D15" s="140">
        <v>22.642787996127783</v>
      </c>
      <c r="E15" s="86">
        <v>3.6036036036036037</v>
      </c>
      <c r="F15" s="86">
        <v>19.714317949716023</v>
      </c>
      <c r="G15" s="141"/>
      <c r="H15" s="142"/>
    </row>
    <row r="16" spans="2:8" s="124" customFormat="1" ht="21" customHeight="1">
      <c r="B16" s="85" t="s">
        <v>130</v>
      </c>
      <c r="C16" s="139">
        <v>9.751705837755875</v>
      </c>
      <c r="D16" s="140">
        <v>9.912875121006778</v>
      </c>
      <c r="E16" s="86">
        <v>2.2522522522522523</v>
      </c>
      <c r="F16" s="86">
        <v>7.641725048560062</v>
      </c>
      <c r="G16" s="141"/>
      <c r="H16" s="142"/>
    </row>
    <row r="17" spans="2:8" s="124" customFormat="1" ht="21" customHeight="1">
      <c r="B17" s="85" t="s">
        <v>131</v>
      </c>
      <c r="C17" s="139">
        <v>17.7407126611069</v>
      </c>
      <c r="D17" s="140">
        <v>18.08325266214908</v>
      </c>
      <c r="E17" s="86">
        <v>1.8018018018018018</v>
      </c>
      <c r="F17" s="86">
        <v>15.60637069831961</v>
      </c>
      <c r="G17" s="141"/>
      <c r="H17" s="142"/>
    </row>
    <row r="18" spans="2:8" s="124" customFormat="1" ht="21" customHeight="1">
      <c r="B18" s="143" t="s">
        <v>132</v>
      </c>
      <c r="C18" s="144">
        <v>8.538665655799848</v>
      </c>
      <c r="D18" s="145">
        <v>8.722168441432721</v>
      </c>
      <c r="E18" s="146">
        <v>0</v>
      </c>
      <c r="F18" s="146">
        <v>8.33015035290315</v>
      </c>
      <c r="G18" s="141"/>
      <c r="H18" s="142"/>
    </row>
    <row r="19" spans="2:7" ht="17.25">
      <c r="B19" s="122"/>
      <c r="C19" s="122"/>
      <c r="D19" s="122"/>
      <c r="E19" s="122"/>
      <c r="F19" s="122"/>
      <c r="G19" s="122"/>
    </row>
    <row r="20" spans="6:7" ht="17.25">
      <c r="F20" s="147"/>
      <c r="G20" s="147"/>
    </row>
    <row r="21" spans="6:7" ht="17.25">
      <c r="F21" s="147"/>
      <c r="G21" s="147"/>
    </row>
    <row r="22" spans="6:7" ht="17.25">
      <c r="F22" s="147"/>
      <c r="G22" s="147"/>
    </row>
    <row r="23" spans="6:7" ht="17.25">
      <c r="F23" s="147"/>
      <c r="G23" s="147"/>
    </row>
    <row r="24" spans="6:7" ht="17.25">
      <c r="F24" s="147"/>
      <c r="G24" s="147"/>
    </row>
    <row r="25" spans="6:7" ht="17.25">
      <c r="F25" s="147"/>
      <c r="G25" s="147"/>
    </row>
    <row r="26" spans="6:7" ht="17.25">
      <c r="F26" s="147"/>
      <c r="G26" s="147"/>
    </row>
    <row r="27" spans="6:7" ht="17.25">
      <c r="F27" s="147"/>
      <c r="G27" s="147"/>
    </row>
  </sheetData>
  <sheetProtection/>
  <mergeCells count="2">
    <mergeCell ref="B2:F2"/>
    <mergeCell ref="C4:E4"/>
  </mergeCells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12109375" style="148" customWidth="1"/>
    <col min="2" max="4" width="18.375" style="148" customWidth="1"/>
    <col min="5" max="5" width="1.12109375" style="148" customWidth="1"/>
    <col min="6" max="16384" width="9.00390625" style="148" customWidth="1"/>
  </cols>
  <sheetData>
    <row r="1" spans="11:12" ht="4.5" customHeight="1">
      <c r="K1" s="149"/>
      <c r="L1" s="150"/>
    </row>
    <row r="2" spans="1:12" ht="17.25" customHeight="1">
      <c r="A2" s="72"/>
      <c r="B2" s="151" t="s">
        <v>133</v>
      </c>
      <c r="C2" s="151"/>
      <c r="D2" s="151"/>
      <c r="E2" s="152"/>
      <c r="K2" s="149"/>
      <c r="L2" s="150"/>
    </row>
    <row r="3" spans="1:4" ht="13.5">
      <c r="A3" s="72"/>
      <c r="B3" s="72"/>
      <c r="C3" s="72"/>
      <c r="D3" s="72"/>
    </row>
    <row r="4" spans="2:12" s="153" customFormat="1" ht="16.5" customHeight="1">
      <c r="B4" s="154" t="s">
        <v>134</v>
      </c>
      <c r="C4" s="155" t="s">
        <v>135</v>
      </c>
      <c r="D4" s="154" t="s">
        <v>136</v>
      </c>
      <c r="E4" s="156"/>
      <c r="J4" s="148"/>
      <c r="K4" s="148"/>
      <c r="L4" s="148"/>
    </row>
    <row r="5" spans="1:5" ht="12" customHeight="1">
      <c r="A5" s="72"/>
      <c r="B5" s="157"/>
      <c r="C5" s="158" t="s">
        <v>137</v>
      </c>
      <c r="D5" s="159" t="s">
        <v>138</v>
      </c>
      <c r="E5" s="160"/>
    </row>
    <row r="6" spans="1:12" s="165" customFormat="1" ht="16.5" customHeight="1">
      <c r="A6" s="72"/>
      <c r="B6" s="161" t="s">
        <v>139</v>
      </c>
      <c r="C6" s="162">
        <v>100</v>
      </c>
      <c r="D6" s="163">
        <v>4888.09363851903</v>
      </c>
      <c r="E6" s="164"/>
      <c r="J6" s="148"/>
      <c r="K6" s="148"/>
      <c r="L6" s="148"/>
    </row>
    <row r="7" spans="1:12" s="165" customFormat="1" ht="16.5" customHeight="1">
      <c r="A7" s="72"/>
      <c r="B7" s="161" t="s">
        <v>140</v>
      </c>
      <c r="C7" s="162">
        <v>1.393100833965125</v>
      </c>
      <c r="D7" s="163">
        <v>4312.505263700763</v>
      </c>
      <c r="E7" s="164"/>
      <c r="J7" s="148"/>
      <c r="K7" s="148"/>
      <c r="L7" s="148"/>
    </row>
    <row r="8" spans="1:12" s="165" customFormat="1" ht="16.5" customHeight="1">
      <c r="A8" s="72"/>
      <c r="B8" s="161" t="s">
        <v>141</v>
      </c>
      <c r="C8" s="162">
        <v>1.042456406368461</v>
      </c>
      <c r="D8" s="163">
        <v>4648.176811941856</v>
      </c>
      <c r="E8" s="164"/>
      <c r="J8" s="148"/>
      <c r="K8" s="148"/>
      <c r="L8" s="148"/>
    </row>
    <row r="9" spans="1:12" s="165" customFormat="1" ht="16.5" customHeight="1">
      <c r="A9" s="72"/>
      <c r="B9" s="161" t="s">
        <v>142</v>
      </c>
      <c r="C9" s="162">
        <v>1.3836239575435938</v>
      </c>
      <c r="D9" s="163">
        <v>4455.109676646874</v>
      </c>
      <c r="E9" s="164"/>
      <c r="J9" s="148"/>
      <c r="K9" s="148"/>
      <c r="L9" s="148"/>
    </row>
    <row r="10" spans="1:12" s="165" customFormat="1" ht="16.5" customHeight="1">
      <c r="A10" s="72"/>
      <c r="B10" s="161" t="s">
        <v>143</v>
      </c>
      <c r="C10" s="162">
        <v>0.8718726307808946</v>
      </c>
      <c r="D10" s="163">
        <v>4333.284782608695</v>
      </c>
      <c r="E10" s="164"/>
      <c r="J10" s="148"/>
      <c r="K10" s="148"/>
      <c r="L10" s="148"/>
    </row>
    <row r="11" spans="1:12" s="165" customFormat="1" ht="16.5" customHeight="1">
      <c r="A11" s="72"/>
      <c r="B11" s="161" t="s">
        <v>144</v>
      </c>
      <c r="C11" s="162">
        <v>1.1561789234268385</v>
      </c>
      <c r="D11" s="163">
        <v>4637.6991010047595</v>
      </c>
      <c r="E11" s="164"/>
      <c r="J11" s="148"/>
      <c r="K11" s="148"/>
      <c r="L11" s="148"/>
    </row>
    <row r="12" spans="1:12" s="165" customFormat="1" ht="16.5" customHeight="1">
      <c r="A12" s="72"/>
      <c r="B12" s="161" t="s">
        <v>145</v>
      </c>
      <c r="C12" s="162">
        <v>2.0090978013646703</v>
      </c>
      <c r="D12" s="163">
        <v>4620.057267635907</v>
      </c>
      <c r="E12" s="164"/>
      <c r="J12" s="148"/>
      <c r="K12" s="148"/>
      <c r="L12" s="148"/>
    </row>
    <row r="13" spans="1:12" s="165" customFormat="1" ht="16.5" customHeight="1">
      <c r="A13" s="72"/>
      <c r="B13" s="161" t="s">
        <v>146</v>
      </c>
      <c r="C13" s="162">
        <v>3.326383623957544</v>
      </c>
      <c r="D13" s="163">
        <v>4666.113325952744</v>
      </c>
      <c r="E13" s="164"/>
      <c r="J13" s="148"/>
      <c r="K13" s="148"/>
      <c r="L13" s="148"/>
    </row>
    <row r="14" spans="1:12" s="165" customFormat="1" ht="16.5" customHeight="1">
      <c r="A14" s="72"/>
      <c r="B14" s="161" t="s">
        <v>147</v>
      </c>
      <c r="C14" s="162">
        <v>6.8707354056103105</v>
      </c>
      <c r="D14" s="163">
        <v>4747.320980514617</v>
      </c>
      <c r="E14" s="164"/>
      <c r="J14" s="148"/>
      <c r="K14" s="148"/>
      <c r="L14" s="148"/>
    </row>
    <row r="15" spans="1:12" s="165" customFormat="1" ht="16.5" customHeight="1">
      <c r="A15" s="72"/>
      <c r="B15" s="161" t="s">
        <v>148</v>
      </c>
      <c r="C15" s="166">
        <v>81.94655041698256</v>
      </c>
      <c r="D15" s="167">
        <v>4910.425563179736</v>
      </c>
      <c r="E15" s="164"/>
      <c r="J15" s="148"/>
      <c r="K15" s="148"/>
      <c r="L15" s="148"/>
    </row>
    <row r="16" spans="1:12" s="165" customFormat="1" ht="6" customHeight="1">
      <c r="A16" s="72"/>
      <c r="B16" s="168"/>
      <c r="C16" s="169"/>
      <c r="D16" s="170"/>
      <c r="E16" s="171"/>
      <c r="J16" s="148"/>
      <c r="K16" s="148"/>
      <c r="L16" s="148"/>
    </row>
    <row r="17" spans="1:4" ht="13.5">
      <c r="A17" s="72"/>
      <c r="B17" s="72"/>
      <c r="C17" s="72"/>
      <c r="D17" s="72"/>
    </row>
    <row r="18" spans="1:4" ht="13.5">
      <c r="A18" s="72"/>
      <c r="B18" s="72"/>
      <c r="C18" s="72"/>
      <c r="D18" s="72"/>
    </row>
    <row r="19" spans="1:4" ht="13.5">
      <c r="A19" s="72"/>
      <c r="B19" s="72"/>
      <c r="C19" s="72"/>
      <c r="D19" s="72"/>
    </row>
    <row r="20" spans="1:2" ht="13.5">
      <c r="A20" s="172"/>
      <c r="B20" s="173"/>
    </row>
    <row r="21" spans="1:2" ht="13.5">
      <c r="A21" s="172"/>
      <c r="B21" s="173"/>
    </row>
    <row r="22" spans="1:2" ht="13.5">
      <c r="A22" s="172"/>
      <c r="B22" s="173"/>
    </row>
    <row r="23" spans="1:2" ht="13.5">
      <c r="A23" s="172"/>
      <c r="B23" s="173"/>
    </row>
    <row r="24" spans="1:2" ht="13.5">
      <c r="A24" s="172"/>
      <c r="B24" s="173"/>
    </row>
    <row r="25" spans="1:2" ht="13.5">
      <c r="A25" s="172"/>
      <c r="B25" s="173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74" customWidth="1"/>
    <col min="2" max="2" width="15.75390625" style="174" bestFit="1" customWidth="1"/>
    <col min="3" max="7" width="13.375" style="175" customWidth="1"/>
    <col min="8" max="8" width="1.12109375" style="175" customWidth="1"/>
    <col min="9" max="9" width="10.625" style="174" customWidth="1"/>
    <col min="10" max="16384" width="9.00390625" style="174" customWidth="1"/>
  </cols>
  <sheetData>
    <row r="1" ht="4.5" customHeight="1">
      <c r="I1" s="176"/>
    </row>
    <row r="2" spans="2:9" ht="17.25" customHeight="1">
      <c r="B2" s="177" t="s">
        <v>149</v>
      </c>
      <c r="C2" s="177"/>
      <c r="D2" s="177"/>
      <c r="E2" s="177"/>
      <c r="F2" s="177"/>
      <c r="G2" s="177"/>
      <c r="H2" s="178"/>
      <c r="I2" s="176"/>
    </row>
    <row r="3" spans="2:8" ht="13.5">
      <c r="B3" s="179"/>
      <c r="C3" s="95"/>
      <c r="D3" s="95"/>
      <c r="E3" s="180"/>
      <c r="F3" s="95"/>
      <c r="G3" s="95"/>
      <c r="H3" s="181"/>
    </row>
    <row r="4" spans="2:8" ht="18" customHeight="1">
      <c r="B4" s="182" t="s">
        <v>150</v>
      </c>
      <c r="C4" s="183" t="s">
        <v>151</v>
      </c>
      <c r="D4" s="183" t="s">
        <v>152</v>
      </c>
      <c r="E4" s="183" t="s">
        <v>153</v>
      </c>
      <c r="F4" s="183" t="s">
        <v>154</v>
      </c>
      <c r="G4" s="183" t="s">
        <v>155</v>
      </c>
      <c r="H4" s="184"/>
    </row>
    <row r="5" spans="2:8" s="189" customFormat="1" ht="11.25" customHeight="1">
      <c r="B5" s="185"/>
      <c r="C5" s="186"/>
      <c r="D5" s="186"/>
      <c r="E5" s="187" t="s">
        <v>156</v>
      </c>
      <c r="F5" s="187" t="s">
        <v>156</v>
      </c>
      <c r="G5" s="186"/>
      <c r="H5" s="188"/>
    </row>
    <row r="6" spans="2:8" ht="16.5" customHeight="1">
      <c r="B6" s="190" t="s">
        <v>157</v>
      </c>
      <c r="C6" s="163">
        <v>3842</v>
      </c>
      <c r="D6" s="163">
        <v>316288</v>
      </c>
      <c r="E6" s="163">
        <v>1535657.651</v>
      </c>
      <c r="F6" s="163">
        <v>42643.616</v>
      </c>
      <c r="G6" s="163">
        <v>23740</v>
      </c>
      <c r="H6" s="181"/>
    </row>
    <row r="7" spans="2:8" ht="16.5" customHeight="1">
      <c r="B7" s="190" t="s">
        <v>158</v>
      </c>
      <c r="C7" s="163">
        <v>2945</v>
      </c>
      <c r="D7" s="163">
        <v>239804</v>
      </c>
      <c r="E7" s="163">
        <v>1173610.779</v>
      </c>
      <c r="F7" s="163">
        <v>38291.195</v>
      </c>
      <c r="G7" s="163">
        <v>14848</v>
      </c>
      <c r="H7" s="181"/>
    </row>
    <row r="8" spans="2:8" s="192" customFormat="1" ht="16.5" customHeight="1">
      <c r="B8" s="191" t="s">
        <v>159</v>
      </c>
      <c r="C8" s="170">
        <v>897</v>
      </c>
      <c r="D8" s="170">
        <v>76484</v>
      </c>
      <c r="E8" s="170">
        <v>362046.872</v>
      </c>
      <c r="F8" s="170">
        <v>4352.421</v>
      </c>
      <c r="G8" s="170">
        <v>8892</v>
      </c>
      <c r="H8" s="181"/>
    </row>
    <row r="9" spans="2:8" ht="3" customHeight="1">
      <c r="B9" s="193"/>
      <c r="C9" s="181"/>
      <c r="D9" s="181"/>
      <c r="E9" s="194"/>
      <c r="F9" s="181"/>
      <c r="G9" s="194"/>
      <c r="H9" s="194"/>
    </row>
    <row r="10" spans="2:8" ht="12" customHeight="1">
      <c r="B10" s="195" t="s">
        <v>160</v>
      </c>
      <c r="C10" s="195"/>
      <c r="D10" s="195"/>
      <c r="E10" s="195"/>
      <c r="F10" s="195"/>
      <c r="G10" s="195"/>
      <c r="H10" s="196"/>
    </row>
    <row r="11" spans="2:8" ht="12" customHeight="1">
      <c r="B11" s="195" t="s">
        <v>161</v>
      </c>
      <c r="C11" s="195"/>
      <c r="D11" s="195"/>
      <c r="E11" s="195"/>
      <c r="F11" s="195"/>
      <c r="G11" s="195"/>
      <c r="H11" s="196"/>
    </row>
    <row r="12" spans="2:8" ht="12" customHeight="1">
      <c r="B12" s="195" t="s">
        <v>162</v>
      </c>
      <c r="C12" s="195"/>
      <c r="D12" s="195"/>
      <c r="E12" s="195"/>
      <c r="F12" s="195"/>
      <c r="G12" s="195"/>
      <c r="H12" s="196"/>
    </row>
    <row r="13" spans="2:8" ht="12" customHeight="1">
      <c r="B13" s="195" t="s">
        <v>163</v>
      </c>
      <c r="C13" s="195"/>
      <c r="D13" s="195"/>
      <c r="E13" s="195"/>
      <c r="F13" s="195"/>
      <c r="G13" s="195"/>
      <c r="H13" s="196"/>
    </row>
    <row r="14" spans="2:8" ht="12" customHeight="1">
      <c r="B14" s="195" t="s">
        <v>164</v>
      </c>
      <c r="C14" s="195"/>
      <c r="D14" s="195"/>
      <c r="E14" s="195"/>
      <c r="F14" s="195"/>
      <c r="G14" s="195"/>
      <c r="H14" s="196"/>
    </row>
    <row r="15" ht="4.5" customHeight="1"/>
    <row r="16" spans="3:8" ht="13.5">
      <c r="C16" s="197"/>
      <c r="D16" s="197"/>
      <c r="E16" s="197"/>
      <c r="F16" s="197"/>
      <c r="G16" s="197"/>
      <c r="H16" s="197"/>
    </row>
    <row r="17" spans="3:8" ht="13.5">
      <c r="C17" s="198"/>
      <c r="D17" s="198"/>
      <c r="E17" s="198"/>
      <c r="F17" s="198"/>
      <c r="G17" s="198"/>
      <c r="H17" s="198"/>
    </row>
    <row r="18" spans="3:8" ht="13.5">
      <c r="C18" s="198"/>
      <c r="D18" s="198"/>
      <c r="E18" s="198"/>
      <c r="F18" s="198"/>
      <c r="G18" s="198"/>
      <c r="H18" s="198"/>
    </row>
    <row r="19" spans="3:8" ht="13.5">
      <c r="C19" s="199"/>
      <c r="D19" s="199"/>
      <c r="E19" s="199"/>
      <c r="F19" s="199"/>
      <c r="G19" s="199"/>
      <c r="H19" s="199"/>
    </row>
    <row r="20" spans="3:8" ht="13.5">
      <c r="C20" s="199"/>
      <c r="D20" s="199"/>
      <c r="E20" s="199"/>
      <c r="F20" s="199"/>
      <c r="G20" s="199"/>
      <c r="H20" s="199"/>
    </row>
    <row r="21" spans="3:8" ht="13.5">
      <c r="C21" s="198"/>
      <c r="D21" s="198"/>
      <c r="E21" s="198"/>
      <c r="F21" s="198"/>
      <c r="G21" s="198"/>
      <c r="H21" s="198"/>
    </row>
  </sheetData>
  <sheetProtection/>
  <mergeCells count="6">
    <mergeCell ref="B2:G2"/>
    <mergeCell ref="B10:G10"/>
    <mergeCell ref="B11:G11"/>
    <mergeCell ref="B12:G12"/>
    <mergeCell ref="B13:G13"/>
    <mergeCell ref="B14:G14"/>
  </mergeCells>
  <printOptions/>
  <pageMargins left="0.45" right="0.37" top="0.984" bottom="0.984" header="0.512" footer="0.512"/>
  <pageSetup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showGridLines="0" zoomScaleSheetLayoutView="75" zoomScalePageLayoutView="0" workbookViewId="0" topLeftCell="A1">
      <selection activeCell="A1" sqref="A1"/>
    </sheetView>
  </sheetViews>
  <sheetFormatPr defaultColWidth="8.75390625" defaultRowHeight="13.5"/>
  <cols>
    <col min="1" max="1" width="1.12109375" style="200" customWidth="1"/>
    <col min="2" max="2" width="13.375" style="200" customWidth="1"/>
    <col min="3" max="10" width="12.75390625" style="200" customWidth="1"/>
    <col min="11" max="11" width="1.12109375" style="200" customWidth="1"/>
    <col min="12" max="244" width="13.375" style="200" customWidth="1"/>
    <col min="245" max="252" width="12.75390625" style="200" customWidth="1"/>
    <col min="253" max="253" width="13.375" style="200" customWidth="1"/>
    <col min="254" max="254" width="8.375" style="200" bestFit="1" customWidth="1"/>
    <col min="255" max="255" width="6.75390625" style="200" customWidth="1"/>
    <col min="256" max="16384" width="8.75390625" style="200" customWidth="1"/>
  </cols>
  <sheetData>
    <row r="1" ht="4.5" customHeight="1"/>
    <row r="2" spans="2:10" s="202" customFormat="1" ht="17.25" customHeight="1">
      <c r="B2" s="201" t="s">
        <v>165</v>
      </c>
      <c r="C2" s="201"/>
      <c r="D2" s="201"/>
      <c r="E2" s="201"/>
      <c r="F2" s="201"/>
      <c r="G2" s="201"/>
      <c r="H2" s="201"/>
      <c r="I2" s="201"/>
      <c r="J2" s="201"/>
    </row>
    <row r="3" spans="2:10" ht="13.5" customHeight="1">
      <c r="B3" s="203"/>
      <c r="C3" s="203"/>
      <c r="D3" s="203"/>
      <c r="E3" s="203"/>
      <c r="F3" s="204"/>
      <c r="G3" s="203"/>
      <c r="H3" s="204"/>
      <c r="I3" s="204"/>
      <c r="J3" s="204"/>
    </row>
    <row r="4" spans="2:10" ht="15" customHeight="1">
      <c r="B4" s="205" t="s">
        <v>166</v>
      </c>
      <c r="C4" s="206" t="s">
        <v>167</v>
      </c>
      <c r="D4" s="207"/>
      <c r="E4" s="205" t="s">
        <v>168</v>
      </c>
      <c r="F4" s="208" t="s">
        <v>169</v>
      </c>
      <c r="G4" s="205" t="s">
        <v>170</v>
      </c>
      <c r="H4" s="208" t="s">
        <v>171</v>
      </c>
      <c r="I4" s="208" t="s">
        <v>172</v>
      </c>
      <c r="J4" s="208" t="s">
        <v>173</v>
      </c>
    </row>
    <row r="5" spans="2:10" ht="15" customHeight="1">
      <c r="B5" s="209"/>
      <c r="C5" s="205" t="s">
        <v>174</v>
      </c>
      <c r="D5" s="205" t="s">
        <v>175</v>
      </c>
      <c r="E5" s="209"/>
      <c r="F5" s="210"/>
      <c r="G5" s="209"/>
      <c r="H5" s="210"/>
      <c r="I5" s="210"/>
      <c r="J5" s="210"/>
    </row>
    <row r="6" spans="2:10" ht="15" customHeight="1">
      <c r="B6" s="211"/>
      <c r="C6" s="211"/>
      <c r="D6" s="211"/>
      <c r="E6" s="211"/>
      <c r="F6" s="212"/>
      <c r="G6" s="211"/>
      <c r="H6" s="212"/>
      <c r="I6" s="212"/>
      <c r="J6" s="212"/>
    </row>
    <row r="7" spans="2:10" ht="16.5" customHeight="1">
      <c r="B7" s="213" t="s">
        <v>176</v>
      </c>
      <c r="C7" s="214">
        <v>10552</v>
      </c>
      <c r="D7" s="215">
        <v>100</v>
      </c>
      <c r="E7" s="216">
        <v>1.3989646441913999</v>
      </c>
      <c r="F7" s="217">
        <v>81.90077710386656</v>
      </c>
      <c r="G7" s="218">
        <v>400338.6675511751</v>
      </c>
      <c r="H7" s="219">
        <v>81.90077710386656</v>
      </c>
      <c r="I7" s="217">
        <v>36.410159211523876</v>
      </c>
      <c r="J7" s="217">
        <v>4.833206974981046</v>
      </c>
    </row>
    <row r="8" spans="2:10" ht="16.5" customHeight="1">
      <c r="B8" s="213" t="s">
        <v>177</v>
      </c>
      <c r="C8" s="214">
        <v>329</v>
      </c>
      <c r="D8" s="215">
        <v>3.1178923426838514</v>
      </c>
      <c r="E8" s="216">
        <v>0.9438671585868961</v>
      </c>
      <c r="F8" s="217">
        <v>75.55015197568389</v>
      </c>
      <c r="G8" s="218">
        <v>374437.2522796353</v>
      </c>
      <c r="H8" s="219">
        <v>75.55015197568389</v>
      </c>
      <c r="I8" s="217">
        <v>30.69908814589666</v>
      </c>
      <c r="J8" s="217">
        <v>7.29483282674772</v>
      </c>
    </row>
    <row r="9" spans="2:10" ht="16.5" customHeight="1">
      <c r="B9" s="220" t="s">
        <v>178</v>
      </c>
      <c r="C9" s="221">
        <v>163</v>
      </c>
      <c r="D9" s="222">
        <v>1.5447308567096285</v>
      </c>
      <c r="E9" s="223">
        <v>1.593119288471876</v>
      </c>
      <c r="F9" s="224">
        <v>81.56441717791411</v>
      </c>
      <c r="G9" s="225">
        <v>309240.754601227</v>
      </c>
      <c r="H9" s="226">
        <v>81.56441717791411</v>
      </c>
      <c r="I9" s="224">
        <v>41.104294478527606</v>
      </c>
      <c r="J9" s="224">
        <v>4.9079754601226995</v>
      </c>
    </row>
    <row r="10" spans="2:10" ht="16.5" customHeight="1">
      <c r="B10" s="220" t="s">
        <v>179</v>
      </c>
      <c r="C10" s="221">
        <v>135</v>
      </c>
      <c r="D10" s="222">
        <v>1.2793783169067474</v>
      </c>
      <c r="E10" s="223">
        <v>1.4385269484048335</v>
      </c>
      <c r="F10" s="224">
        <v>79.9037037037037</v>
      </c>
      <c r="G10" s="225">
        <v>335761.162962963</v>
      </c>
      <c r="H10" s="226">
        <v>79.9037037037037</v>
      </c>
      <c r="I10" s="224">
        <v>33.33333333333333</v>
      </c>
      <c r="J10" s="224">
        <v>1.4814814814814816</v>
      </c>
    </row>
    <row r="11" spans="2:10" ht="16.5" customHeight="1">
      <c r="B11" s="220" t="s">
        <v>180</v>
      </c>
      <c r="C11" s="221">
        <v>194</v>
      </c>
      <c r="D11" s="222">
        <v>1.8385140257771038</v>
      </c>
      <c r="E11" s="223">
        <v>1.4295925661186561</v>
      </c>
      <c r="F11" s="224">
        <v>83.50515463917526</v>
      </c>
      <c r="G11" s="225">
        <v>366156.8298969072</v>
      </c>
      <c r="H11" s="226">
        <v>83.50515463917526</v>
      </c>
      <c r="I11" s="224">
        <v>40.72164948453608</v>
      </c>
      <c r="J11" s="224">
        <v>2.5773195876288657</v>
      </c>
    </row>
    <row r="12" spans="2:10" ht="16.5" customHeight="1">
      <c r="B12" s="220" t="s">
        <v>181</v>
      </c>
      <c r="C12" s="221">
        <v>144</v>
      </c>
      <c r="D12" s="222">
        <v>1.3646702047005308</v>
      </c>
      <c r="E12" s="223">
        <v>1.7858471612471167</v>
      </c>
      <c r="F12" s="224">
        <v>81.15277777777777</v>
      </c>
      <c r="G12" s="225">
        <v>334263.1041666667</v>
      </c>
      <c r="H12" s="226">
        <v>81.15277777777777</v>
      </c>
      <c r="I12" s="224">
        <v>25.694444444444443</v>
      </c>
      <c r="J12" s="224">
        <v>4.166666666666666</v>
      </c>
    </row>
    <row r="13" spans="2:10" ht="16.5" customHeight="1">
      <c r="B13" s="213" t="s">
        <v>182</v>
      </c>
      <c r="C13" s="214">
        <v>199</v>
      </c>
      <c r="D13" s="215">
        <v>1.8858984078847612</v>
      </c>
      <c r="E13" s="216">
        <v>2.065643878843239</v>
      </c>
      <c r="F13" s="217">
        <v>74.91457286432161</v>
      </c>
      <c r="G13" s="218">
        <v>294544.6030150754</v>
      </c>
      <c r="H13" s="219">
        <v>74.91457286432161</v>
      </c>
      <c r="I13" s="217">
        <v>43.71859296482412</v>
      </c>
      <c r="J13" s="217">
        <v>2.512562814070352</v>
      </c>
    </row>
    <row r="14" spans="2:10" ht="16.5" customHeight="1">
      <c r="B14" s="220" t="s">
        <v>183</v>
      </c>
      <c r="C14" s="221">
        <v>264</v>
      </c>
      <c r="D14" s="222">
        <v>2.501895375284306</v>
      </c>
      <c r="E14" s="223">
        <v>1.8702976890488403</v>
      </c>
      <c r="F14" s="224">
        <v>86.53787878787878</v>
      </c>
      <c r="G14" s="225">
        <v>379447.7765151515</v>
      </c>
      <c r="H14" s="226">
        <v>86.53787878787878</v>
      </c>
      <c r="I14" s="224">
        <v>33.71212121212121</v>
      </c>
      <c r="J14" s="224">
        <v>2.272727272727273</v>
      </c>
    </row>
    <row r="15" spans="2:10" ht="16.5" customHeight="1">
      <c r="B15" s="220" t="s">
        <v>184</v>
      </c>
      <c r="C15" s="221">
        <v>213</v>
      </c>
      <c r="D15" s="222">
        <v>2.0185746777862015</v>
      </c>
      <c r="E15" s="223">
        <v>1.5792049111048503</v>
      </c>
      <c r="F15" s="224">
        <v>84.98591549295774</v>
      </c>
      <c r="G15" s="225">
        <v>434269.1784037559</v>
      </c>
      <c r="H15" s="226">
        <v>84.98591549295774</v>
      </c>
      <c r="I15" s="224">
        <v>25.821596244131456</v>
      </c>
      <c r="J15" s="224">
        <v>2.8169014084507045</v>
      </c>
    </row>
    <row r="16" spans="2:10" ht="16.5" customHeight="1">
      <c r="B16" s="220" t="s">
        <v>185</v>
      </c>
      <c r="C16" s="221">
        <v>137</v>
      </c>
      <c r="D16" s="222">
        <v>1.2983320697498104</v>
      </c>
      <c r="E16" s="223">
        <v>1.2501711000593148</v>
      </c>
      <c r="F16" s="224">
        <v>84.45255474452554</v>
      </c>
      <c r="G16" s="225">
        <v>413185.03649635037</v>
      </c>
      <c r="H16" s="226">
        <v>84.45255474452554</v>
      </c>
      <c r="I16" s="224">
        <v>44.52554744525548</v>
      </c>
      <c r="J16" s="224">
        <v>5.839416058394161</v>
      </c>
    </row>
    <row r="17" spans="2:10" ht="16.5" customHeight="1">
      <c r="B17" s="220" t="s">
        <v>186</v>
      </c>
      <c r="C17" s="221">
        <v>166</v>
      </c>
      <c r="D17" s="222">
        <v>1.5731614859742231</v>
      </c>
      <c r="E17" s="223">
        <v>1.467584938688545</v>
      </c>
      <c r="F17" s="224">
        <v>87.39759036144578</v>
      </c>
      <c r="G17" s="225">
        <v>448289.686746988</v>
      </c>
      <c r="H17" s="226">
        <v>87.39759036144578</v>
      </c>
      <c r="I17" s="224">
        <v>38.55421686746988</v>
      </c>
      <c r="J17" s="224">
        <v>4.819277108433735</v>
      </c>
    </row>
    <row r="18" spans="2:10" ht="16.5" customHeight="1">
      <c r="B18" s="213" t="s">
        <v>187</v>
      </c>
      <c r="C18" s="214">
        <v>245</v>
      </c>
      <c r="D18" s="215">
        <v>2.3218347232752086</v>
      </c>
      <c r="E18" s="216">
        <v>1.1777826918824332</v>
      </c>
      <c r="F18" s="217">
        <v>85.5265306122449</v>
      </c>
      <c r="G18" s="218">
        <v>437109.10204081633</v>
      </c>
      <c r="H18" s="219">
        <v>85.5265306122449</v>
      </c>
      <c r="I18" s="217">
        <v>47.3469387755102</v>
      </c>
      <c r="J18" s="217">
        <v>2.857142857142857</v>
      </c>
    </row>
    <row r="19" spans="2:10" ht="16.5" customHeight="1">
      <c r="B19" s="220" t="s">
        <v>188</v>
      </c>
      <c r="C19" s="221">
        <v>158</v>
      </c>
      <c r="D19" s="222">
        <v>1.4973464746019711</v>
      </c>
      <c r="E19" s="223">
        <v>1.0375623850801154</v>
      </c>
      <c r="F19" s="224">
        <v>80.90506329113924</v>
      </c>
      <c r="G19" s="225">
        <v>423098.746835443</v>
      </c>
      <c r="H19" s="226">
        <v>80.90506329113924</v>
      </c>
      <c r="I19" s="224">
        <v>29.746835443037973</v>
      </c>
      <c r="J19" s="224">
        <v>7.59493670886076</v>
      </c>
    </row>
    <row r="20" spans="2:10" ht="16.5" customHeight="1">
      <c r="B20" s="220" t="s">
        <v>189</v>
      </c>
      <c r="C20" s="221">
        <v>971</v>
      </c>
      <c r="D20" s="222">
        <v>9.202047005307051</v>
      </c>
      <c r="E20" s="223">
        <v>1.2070463662434752</v>
      </c>
      <c r="F20" s="224">
        <v>83.88156539649846</v>
      </c>
      <c r="G20" s="225">
        <v>475996.9927909372</v>
      </c>
      <c r="H20" s="226">
        <v>83.88156539649846</v>
      </c>
      <c r="I20" s="224">
        <v>39.340885684860964</v>
      </c>
      <c r="J20" s="224">
        <v>4.737384140061792</v>
      </c>
    </row>
    <row r="21" spans="2:10" ht="16.5" customHeight="1">
      <c r="B21" s="220" t="s">
        <v>190</v>
      </c>
      <c r="C21" s="221">
        <v>292</v>
      </c>
      <c r="D21" s="222">
        <v>2.7672479150871876</v>
      </c>
      <c r="E21" s="223">
        <v>1.178051132260446</v>
      </c>
      <c r="F21" s="224">
        <v>84.12671232876713</v>
      </c>
      <c r="G21" s="225">
        <v>456128.43493150687</v>
      </c>
      <c r="H21" s="226">
        <v>84.12671232876713</v>
      </c>
      <c r="I21" s="224">
        <v>36.64383561643836</v>
      </c>
      <c r="J21" s="224">
        <v>3.0821917808219177</v>
      </c>
    </row>
    <row r="22" spans="2:10" ht="16.5" customHeight="1">
      <c r="B22" s="220" t="s">
        <v>191</v>
      </c>
      <c r="C22" s="221">
        <v>344</v>
      </c>
      <c r="D22" s="222">
        <v>3.2600454890068233</v>
      </c>
      <c r="E22" s="223">
        <v>1.9233887425846095</v>
      </c>
      <c r="F22" s="224">
        <v>80.64825581395348</v>
      </c>
      <c r="G22" s="225">
        <v>368453.43604651163</v>
      </c>
      <c r="H22" s="226">
        <v>80.64825581395348</v>
      </c>
      <c r="I22" s="224">
        <v>27.325581395348834</v>
      </c>
      <c r="J22" s="224">
        <v>3.488372093023256</v>
      </c>
    </row>
    <row r="23" spans="2:10" ht="16.5" customHeight="1">
      <c r="B23" s="213" t="s">
        <v>192</v>
      </c>
      <c r="C23" s="214">
        <v>134</v>
      </c>
      <c r="D23" s="215">
        <v>1.269901440485216</v>
      </c>
      <c r="E23" s="216">
        <v>1.4305693452476274</v>
      </c>
      <c r="F23" s="217">
        <v>87</v>
      </c>
      <c r="G23" s="218">
        <v>388981.0970149254</v>
      </c>
      <c r="H23" s="219">
        <v>87</v>
      </c>
      <c r="I23" s="217">
        <v>35.82089552238806</v>
      </c>
      <c r="J23" s="217">
        <v>2.9850746268656714</v>
      </c>
    </row>
    <row r="24" spans="2:10" ht="16.5" customHeight="1">
      <c r="B24" s="220" t="s">
        <v>193</v>
      </c>
      <c r="C24" s="221">
        <v>164</v>
      </c>
      <c r="D24" s="222">
        <v>1.55420773313116</v>
      </c>
      <c r="E24" s="223">
        <v>1.6676835468781779</v>
      </c>
      <c r="F24" s="224">
        <v>79.79878048780488</v>
      </c>
      <c r="G24" s="225">
        <v>369351.6768292683</v>
      </c>
      <c r="H24" s="226">
        <v>79.79878048780488</v>
      </c>
      <c r="I24" s="224">
        <v>40.243902439024396</v>
      </c>
      <c r="J24" s="224">
        <v>3.048780487804878</v>
      </c>
    </row>
    <row r="25" spans="2:10" ht="16.5" customHeight="1">
      <c r="B25" s="220" t="s">
        <v>194</v>
      </c>
      <c r="C25" s="221">
        <v>156</v>
      </c>
      <c r="D25" s="222">
        <v>1.4783927217589083</v>
      </c>
      <c r="E25" s="223">
        <v>2.107481559536354</v>
      </c>
      <c r="F25" s="224">
        <v>75.97435897435898</v>
      </c>
      <c r="G25" s="225">
        <v>349285.7371794872</v>
      </c>
      <c r="H25" s="226">
        <v>75.97435897435898</v>
      </c>
      <c r="I25" s="224">
        <v>22.435897435897438</v>
      </c>
      <c r="J25" s="224">
        <v>4.487179487179487</v>
      </c>
    </row>
    <row r="26" spans="2:10" ht="16.5" customHeight="1">
      <c r="B26" s="220" t="s">
        <v>195</v>
      </c>
      <c r="C26" s="221">
        <v>70</v>
      </c>
      <c r="D26" s="222">
        <v>0.6633813495072024</v>
      </c>
      <c r="E26" s="223">
        <v>1.3304443684190521</v>
      </c>
      <c r="F26" s="224">
        <v>84.8</v>
      </c>
      <c r="G26" s="225">
        <v>416891.8142857143</v>
      </c>
      <c r="H26" s="226">
        <v>84.8</v>
      </c>
      <c r="I26" s="224">
        <v>44.285714285714285</v>
      </c>
      <c r="J26" s="224">
        <v>4.285714285714286</v>
      </c>
    </row>
    <row r="27" spans="2:10" ht="16.5" customHeight="1">
      <c r="B27" s="220" t="s">
        <v>196</v>
      </c>
      <c r="C27" s="221">
        <v>193</v>
      </c>
      <c r="D27" s="222">
        <v>1.8290371493555724</v>
      </c>
      <c r="E27" s="223">
        <v>1.379823125263632</v>
      </c>
      <c r="F27" s="224">
        <v>83.15025906735751</v>
      </c>
      <c r="G27" s="225">
        <v>411813.2279792746</v>
      </c>
      <c r="H27" s="226">
        <v>83.15025906735751</v>
      </c>
      <c r="I27" s="224">
        <v>38.34196891191709</v>
      </c>
      <c r="J27" s="224">
        <v>7.772020725388601</v>
      </c>
    </row>
    <row r="28" spans="2:10" ht="16.5" customHeight="1">
      <c r="B28" s="213" t="s">
        <v>197</v>
      </c>
      <c r="C28" s="214">
        <v>150</v>
      </c>
      <c r="D28" s="215">
        <v>1.4215314632297196</v>
      </c>
      <c r="E28" s="216">
        <v>1.1163455312688384</v>
      </c>
      <c r="F28" s="217">
        <v>83.69333333333333</v>
      </c>
      <c r="G28" s="218">
        <v>416101.02</v>
      </c>
      <c r="H28" s="219">
        <v>83.69333333333333</v>
      </c>
      <c r="I28" s="217">
        <v>42</v>
      </c>
      <c r="J28" s="217">
        <v>6</v>
      </c>
    </row>
    <row r="29" spans="2:10" ht="16.5" customHeight="1">
      <c r="B29" s="220" t="s">
        <v>198</v>
      </c>
      <c r="C29" s="221">
        <v>200</v>
      </c>
      <c r="D29" s="222">
        <v>1.8953752843062925</v>
      </c>
      <c r="E29" s="223">
        <v>0.9221306751379738</v>
      </c>
      <c r="F29" s="224">
        <v>82.895</v>
      </c>
      <c r="G29" s="225">
        <v>389412.535</v>
      </c>
      <c r="H29" s="226">
        <v>82.895</v>
      </c>
      <c r="I29" s="224">
        <v>35.5</v>
      </c>
      <c r="J29" s="224">
        <v>7.5</v>
      </c>
    </row>
    <row r="30" spans="2:10" ht="16.5" customHeight="1">
      <c r="B30" s="220" t="s">
        <v>199</v>
      </c>
      <c r="C30" s="221">
        <v>510</v>
      </c>
      <c r="D30" s="222">
        <v>4.833206974981046</v>
      </c>
      <c r="E30" s="223">
        <v>1.2154490726838545</v>
      </c>
      <c r="F30" s="224">
        <v>84.42549019607843</v>
      </c>
      <c r="G30" s="225">
        <v>450590.23725490196</v>
      </c>
      <c r="H30" s="226">
        <v>84.42549019607843</v>
      </c>
      <c r="I30" s="224">
        <v>42.15686274509804</v>
      </c>
      <c r="J30" s="224">
        <v>6.470588235294119</v>
      </c>
    </row>
    <row r="31" spans="2:10" ht="16.5" customHeight="1">
      <c r="B31" s="220" t="s">
        <v>200</v>
      </c>
      <c r="C31" s="221">
        <v>145</v>
      </c>
      <c r="D31" s="222">
        <v>1.3741470811220622</v>
      </c>
      <c r="E31" s="223">
        <v>1.347120413984039</v>
      </c>
      <c r="F31" s="224">
        <v>86.75172413793103</v>
      </c>
      <c r="G31" s="225">
        <v>416148.38620689657</v>
      </c>
      <c r="H31" s="226">
        <v>86.75172413793103</v>
      </c>
      <c r="I31" s="227">
        <v>43.44827586206896</v>
      </c>
      <c r="J31" s="227">
        <v>4.827586206896552</v>
      </c>
    </row>
    <row r="32" spans="2:10" ht="16.5" customHeight="1">
      <c r="B32" s="220" t="s">
        <v>201</v>
      </c>
      <c r="C32" s="221">
        <v>99</v>
      </c>
      <c r="D32" s="222">
        <v>0.9382107657316149</v>
      </c>
      <c r="E32" s="223">
        <v>1.3651971261911</v>
      </c>
      <c r="F32" s="224">
        <v>85.71717171717172</v>
      </c>
      <c r="G32" s="225">
        <v>428001.36363636365</v>
      </c>
      <c r="H32" s="226">
        <v>85.71717171717172</v>
      </c>
      <c r="I32" s="227">
        <v>41.41414141414141</v>
      </c>
      <c r="J32" s="227">
        <v>5.05050505050505</v>
      </c>
    </row>
    <row r="33" spans="2:10" ht="16.5" customHeight="1">
      <c r="B33" s="213" t="s">
        <v>202</v>
      </c>
      <c r="C33" s="214">
        <v>266</v>
      </c>
      <c r="D33" s="215">
        <v>2.5208491281273693</v>
      </c>
      <c r="E33" s="216">
        <v>1.4678534574570818</v>
      </c>
      <c r="F33" s="217">
        <v>83.82706766917293</v>
      </c>
      <c r="G33" s="218">
        <v>454110.2180451128</v>
      </c>
      <c r="H33" s="219">
        <v>83.82706766917293</v>
      </c>
      <c r="I33" s="217">
        <v>37.21804511278196</v>
      </c>
      <c r="J33" s="217">
        <v>3.007518796992481</v>
      </c>
    </row>
    <row r="34" spans="2:10" ht="16.5" customHeight="1">
      <c r="B34" s="220" t="s">
        <v>203</v>
      </c>
      <c r="C34" s="221">
        <v>723</v>
      </c>
      <c r="D34" s="222">
        <v>6.851781652767248</v>
      </c>
      <c r="E34" s="223">
        <v>1.2777689412014208</v>
      </c>
      <c r="F34" s="224">
        <v>84.18395573997233</v>
      </c>
      <c r="G34" s="225">
        <v>457137.0373443983</v>
      </c>
      <c r="H34" s="226">
        <v>84.18395573997233</v>
      </c>
      <c r="I34" s="224">
        <v>39.004149377593365</v>
      </c>
      <c r="J34" s="224">
        <v>3.5961272475795294</v>
      </c>
    </row>
    <row r="35" spans="2:10" ht="16.5" customHeight="1">
      <c r="B35" s="220" t="s">
        <v>204</v>
      </c>
      <c r="C35" s="221">
        <v>399</v>
      </c>
      <c r="D35" s="222">
        <v>3.781273692191054</v>
      </c>
      <c r="E35" s="223">
        <v>1.3618816494127526</v>
      </c>
      <c r="F35" s="224">
        <v>84.92230576441102</v>
      </c>
      <c r="G35" s="225">
        <v>442322.7694235589</v>
      </c>
      <c r="H35" s="226">
        <v>84.92230576441102</v>
      </c>
      <c r="I35" s="224">
        <v>34.335839598997495</v>
      </c>
      <c r="J35" s="224">
        <v>3.508771929824561</v>
      </c>
    </row>
    <row r="36" spans="2:10" ht="16.5" customHeight="1">
      <c r="B36" s="220" t="s">
        <v>205</v>
      </c>
      <c r="C36" s="221">
        <v>62</v>
      </c>
      <c r="D36" s="222">
        <v>0.5875663381349507</v>
      </c>
      <c r="E36" s="223">
        <v>1.0377263749874468</v>
      </c>
      <c r="F36" s="224">
        <v>86.59677419354838</v>
      </c>
      <c r="G36" s="225">
        <v>474814.2580645161</v>
      </c>
      <c r="H36" s="226">
        <v>86.59677419354838</v>
      </c>
      <c r="I36" s="224">
        <v>24.193548387096776</v>
      </c>
      <c r="J36" s="224">
        <v>8.064516129032258</v>
      </c>
    </row>
    <row r="37" spans="2:10" ht="16.5" customHeight="1">
      <c r="B37" s="220" t="s">
        <v>206</v>
      </c>
      <c r="C37" s="221">
        <v>60</v>
      </c>
      <c r="D37" s="222">
        <v>0.5686125852918879</v>
      </c>
      <c r="E37" s="223">
        <v>1.01250442970688</v>
      </c>
      <c r="F37" s="224">
        <v>82.85</v>
      </c>
      <c r="G37" s="225">
        <v>428466.98333333334</v>
      </c>
      <c r="H37" s="226">
        <v>82.85</v>
      </c>
      <c r="I37" s="224">
        <v>46.666666666666664</v>
      </c>
      <c r="J37" s="224">
        <v>1.6666666666666667</v>
      </c>
    </row>
    <row r="38" spans="2:10" ht="16.5" customHeight="1">
      <c r="B38" s="213" t="s">
        <v>207</v>
      </c>
      <c r="C38" s="214">
        <v>125</v>
      </c>
      <c r="D38" s="215">
        <v>1.1846095526914329</v>
      </c>
      <c r="E38" s="216">
        <v>2.5057130256985927</v>
      </c>
      <c r="F38" s="217">
        <v>74.568</v>
      </c>
      <c r="G38" s="218">
        <v>318109.04</v>
      </c>
      <c r="H38" s="219">
        <v>74.568</v>
      </c>
      <c r="I38" s="217">
        <v>22.400000000000002</v>
      </c>
      <c r="J38" s="217">
        <v>3.2</v>
      </c>
    </row>
    <row r="39" spans="2:10" ht="16.5" customHeight="1">
      <c r="B39" s="220" t="s">
        <v>208</v>
      </c>
      <c r="C39" s="221">
        <v>154</v>
      </c>
      <c r="D39" s="222">
        <v>1.4594389689158453</v>
      </c>
      <c r="E39" s="223">
        <v>2.4695317511225143</v>
      </c>
      <c r="F39" s="224">
        <v>65.40259740259741</v>
      </c>
      <c r="G39" s="225">
        <v>268862.13636363635</v>
      </c>
      <c r="H39" s="226">
        <v>65.40259740259741</v>
      </c>
      <c r="I39" s="224">
        <v>48.05194805194805</v>
      </c>
      <c r="J39" s="224">
        <v>1.948051948051948</v>
      </c>
    </row>
    <row r="40" spans="2:10" ht="16.5" customHeight="1">
      <c r="B40" s="220" t="s">
        <v>209</v>
      </c>
      <c r="C40" s="221">
        <v>276</v>
      </c>
      <c r="D40" s="222">
        <v>2.6156178923426836</v>
      </c>
      <c r="E40" s="223">
        <v>1.736154794555016</v>
      </c>
      <c r="F40" s="224">
        <v>83.26086956521739</v>
      </c>
      <c r="G40" s="225">
        <v>389322.1123188406</v>
      </c>
      <c r="H40" s="226">
        <v>83.26086956521739</v>
      </c>
      <c r="I40" s="224">
        <v>35.869565217391305</v>
      </c>
      <c r="J40" s="224">
        <v>3.6231884057971016</v>
      </c>
    </row>
    <row r="41" spans="2:10" ht="16.5" customHeight="1">
      <c r="B41" s="220" t="s">
        <v>210</v>
      </c>
      <c r="C41" s="221">
        <v>293</v>
      </c>
      <c r="D41" s="222">
        <v>2.7767247915087188</v>
      </c>
      <c r="E41" s="223">
        <v>1.3955836683369216</v>
      </c>
      <c r="F41" s="224">
        <v>82.49488054607508</v>
      </c>
      <c r="G41" s="225">
        <v>404752.5972696246</v>
      </c>
      <c r="H41" s="226">
        <v>82.49488054607508</v>
      </c>
      <c r="I41" s="224">
        <v>36.51877133105802</v>
      </c>
      <c r="J41" s="224">
        <v>5.802047781569966</v>
      </c>
    </row>
    <row r="42" spans="2:10" ht="16.5" customHeight="1">
      <c r="B42" s="220" t="s">
        <v>211</v>
      </c>
      <c r="C42" s="221">
        <v>89</v>
      </c>
      <c r="D42" s="222">
        <v>0.8434420015163002</v>
      </c>
      <c r="E42" s="223">
        <v>0.9223849350703188</v>
      </c>
      <c r="F42" s="224">
        <v>85.93258426966293</v>
      </c>
      <c r="G42" s="225">
        <v>377775.4157303371</v>
      </c>
      <c r="H42" s="226">
        <v>85.93258426966293</v>
      </c>
      <c r="I42" s="224">
        <v>26.96629213483146</v>
      </c>
      <c r="J42" s="224">
        <v>3.3707865168539324</v>
      </c>
    </row>
    <row r="43" spans="2:10" ht="16.5" customHeight="1">
      <c r="B43" s="213" t="s">
        <v>212</v>
      </c>
      <c r="C43" s="214">
        <v>70</v>
      </c>
      <c r="D43" s="215">
        <v>0.6633813495072024</v>
      </c>
      <c r="E43" s="216">
        <v>1.1137097672346588</v>
      </c>
      <c r="F43" s="217">
        <v>86.85714285714286</v>
      </c>
      <c r="G43" s="218">
        <v>403716.0714285714</v>
      </c>
      <c r="H43" s="219">
        <v>86.85714285714286</v>
      </c>
      <c r="I43" s="217">
        <v>38.57142857142858</v>
      </c>
      <c r="J43" s="217">
        <v>5.714285714285714</v>
      </c>
    </row>
    <row r="44" spans="2:10" ht="16.5" customHeight="1">
      <c r="B44" s="220" t="s">
        <v>213</v>
      </c>
      <c r="C44" s="221">
        <v>85</v>
      </c>
      <c r="D44" s="222">
        <v>0.8055344958301744</v>
      </c>
      <c r="E44" s="223">
        <v>1.0453947287508147</v>
      </c>
      <c r="F44" s="224">
        <v>90.02352941176471</v>
      </c>
      <c r="G44" s="225">
        <v>411043.0117647059</v>
      </c>
      <c r="H44" s="226">
        <v>90.02352941176471</v>
      </c>
      <c r="I44" s="224">
        <v>30.58823529411765</v>
      </c>
      <c r="J44" s="224">
        <v>2.3529411764705883</v>
      </c>
    </row>
    <row r="45" spans="2:10" ht="16.5" customHeight="1">
      <c r="B45" s="220" t="s">
        <v>214</v>
      </c>
      <c r="C45" s="221">
        <v>141</v>
      </c>
      <c r="D45" s="222">
        <v>1.3362395754359362</v>
      </c>
      <c r="E45" s="223">
        <v>1.2887069060066538</v>
      </c>
      <c r="F45" s="224">
        <v>84.97872340425532</v>
      </c>
      <c r="G45" s="225">
        <v>387208.6170212766</v>
      </c>
      <c r="H45" s="226">
        <v>84.97872340425532</v>
      </c>
      <c r="I45" s="224">
        <v>29.078014184397162</v>
      </c>
      <c r="J45" s="224">
        <v>7.801418439716312</v>
      </c>
    </row>
    <row r="46" spans="2:10" ht="16.5" customHeight="1">
      <c r="B46" s="220" t="s">
        <v>215</v>
      </c>
      <c r="C46" s="221">
        <v>107</v>
      </c>
      <c r="D46" s="222">
        <v>1.0140257771038665</v>
      </c>
      <c r="E46" s="223">
        <v>1.6665368740752278</v>
      </c>
      <c r="F46" s="224">
        <v>83.65420560747664</v>
      </c>
      <c r="G46" s="225">
        <v>369995.4205607477</v>
      </c>
      <c r="H46" s="226">
        <v>83.65420560747664</v>
      </c>
      <c r="I46" s="224">
        <v>28.037383177570092</v>
      </c>
      <c r="J46" s="224">
        <v>5.607476635514018</v>
      </c>
    </row>
    <row r="47" spans="2:10" ht="16.5" customHeight="1">
      <c r="B47" s="220" t="s">
        <v>216</v>
      </c>
      <c r="C47" s="221">
        <v>610</v>
      </c>
      <c r="D47" s="222">
        <v>5.780894617134193</v>
      </c>
      <c r="E47" s="223">
        <v>1.5961483109610906</v>
      </c>
      <c r="F47" s="224">
        <v>75.65737704918033</v>
      </c>
      <c r="G47" s="225">
        <v>366497.66229508194</v>
      </c>
      <c r="H47" s="226">
        <v>75.65737704918033</v>
      </c>
      <c r="I47" s="224">
        <v>40.16393442622951</v>
      </c>
      <c r="J47" s="224">
        <v>5.737704918032787</v>
      </c>
    </row>
    <row r="48" spans="2:10" ht="16.5" customHeight="1">
      <c r="B48" s="213" t="s">
        <v>217</v>
      </c>
      <c r="C48" s="214">
        <v>126</v>
      </c>
      <c r="D48" s="215">
        <v>1.1940864291129643</v>
      </c>
      <c r="E48" s="216">
        <v>1.7958950969213228</v>
      </c>
      <c r="F48" s="217">
        <v>77.11111111111111</v>
      </c>
      <c r="G48" s="218">
        <v>321636.27777777775</v>
      </c>
      <c r="H48" s="219">
        <v>77.11111111111111</v>
      </c>
      <c r="I48" s="217">
        <v>28.57142857142857</v>
      </c>
      <c r="J48" s="217">
        <v>4.761904761904762</v>
      </c>
    </row>
    <row r="49" spans="2:10" ht="16.5" customHeight="1">
      <c r="B49" s="220" t="s">
        <v>218</v>
      </c>
      <c r="C49" s="221">
        <v>144</v>
      </c>
      <c r="D49" s="222">
        <v>1.3646702047005308</v>
      </c>
      <c r="E49" s="223">
        <v>1.3285603572351183</v>
      </c>
      <c r="F49" s="224">
        <v>83.79166666666667</v>
      </c>
      <c r="G49" s="225">
        <v>383448.25</v>
      </c>
      <c r="H49" s="226">
        <v>83.79166666666667</v>
      </c>
      <c r="I49" s="224">
        <v>35.41666666666667</v>
      </c>
      <c r="J49" s="224">
        <v>5.555555555555555</v>
      </c>
    </row>
    <row r="50" spans="2:10" ht="16.5" customHeight="1">
      <c r="B50" s="220" t="s">
        <v>219</v>
      </c>
      <c r="C50" s="221">
        <v>227</v>
      </c>
      <c r="D50" s="222">
        <v>2.1512509476876422</v>
      </c>
      <c r="E50" s="223">
        <v>1.567387296567629</v>
      </c>
      <c r="F50" s="224">
        <v>84.6079295154185</v>
      </c>
      <c r="G50" s="225">
        <v>376112.48017621145</v>
      </c>
      <c r="H50" s="226">
        <v>84.6079295154185</v>
      </c>
      <c r="I50" s="224">
        <v>27.75330396475771</v>
      </c>
      <c r="J50" s="224">
        <v>4.845814977973569</v>
      </c>
    </row>
    <row r="51" spans="2:10" ht="16.5" customHeight="1">
      <c r="B51" s="220" t="s">
        <v>220</v>
      </c>
      <c r="C51" s="221">
        <v>136</v>
      </c>
      <c r="D51" s="222">
        <v>1.288855193328279</v>
      </c>
      <c r="E51" s="223">
        <v>1.478968202183653</v>
      </c>
      <c r="F51" s="224">
        <v>82.6470588235294</v>
      </c>
      <c r="G51" s="225">
        <v>388592.0955882353</v>
      </c>
      <c r="H51" s="226">
        <v>82.6470588235294</v>
      </c>
      <c r="I51" s="224">
        <v>33.82352941176471</v>
      </c>
      <c r="J51" s="224">
        <v>5.88235294117647</v>
      </c>
    </row>
    <row r="52" spans="2:10" ht="16.5" customHeight="1">
      <c r="B52" s="220" t="s">
        <v>221</v>
      </c>
      <c r="C52" s="221">
        <v>213</v>
      </c>
      <c r="D52" s="222">
        <v>2.0185746777862015</v>
      </c>
      <c r="E52" s="223">
        <v>2.262203152215472</v>
      </c>
      <c r="F52" s="224">
        <v>74.75586854460094</v>
      </c>
      <c r="G52" s="225">
        <v>320677.2159624413</v>
      </c>
      <c r="H52" s="226">
        <v>74.75586854460094</v>
      </c>
      <c r="I52" s="224">
        <v>33.80281690140845</v>
      </c>
      <c r="J52" s="224">
        <v>8.450704225352112</v>
      </c>
    </row>
    <row r="53" spans="2:10" ht="16.5" customHeight="1">
      <c r="B53" s="213" t="s">
        <v>222</v>
      </c>
      <c r="C53" s="214">
        <v>165</v>
      </c>
      <c r="D53" s="215">
        <v>1.5636846095526915</v>
      </c>
      <c r="E53" s="216">
        <v>1.2213085025277386</v>
      </c>
      <c r="F53" s="217">
        <v>82.21818181818182</v>
      </c>
      <c r="G53" s="218">
        <v>375199.95151515154</v>
      </c>
      <c r="H53" s="219">
        <v>82.21818181818182</v>
      </c>
      <c r="I53" s="217">
        <v>36.96969696969697</v>
      </c>
      <c r="J53" s="217">
        <v>12.727272727272727</v>
      </c>
    </row>
    <row r="54" spans="2:10" ht="16.5" customHeight="1">
      <c r="B54" s="228" t="s">
        <v>223</v>
      </c>
      <c r="C54" s="229">
        <v>306</v>
      </c>
      <c r="D54" s="230">
        <v>2.899924184988628</v>
      </c>
      <c r="E54" s="231">
        <v>2.931455668917948</v>
      </c>
      <c r="F54" s="232">
        <v>71.95098039215686</v>
      </c>
      <c r="G54" s="233">
        <v>295218.8202614379</v>
      </c>
      <c r="H54" s="234">
        <v>71.95098039215686</v>
      </c>
      <c r="I54" s="232">
        <v>36.9281045751634</v>
      </c>
      <c r="J54" s="232">
        <v>7.18954248366013</v>
      </c>
    </row>
    <row r="55" spans="2:10" ht="4.5" customHeight="1">
      <c r="B55" s="235"/>
      <c r="C55" s="236"/>
      <c r="D55" s="236"/>
      <c r="E55" s="236"/>
      <c r="F55" s="236"/>
      <c r="G55" s="236"/>
      <c r="H55" s="236"/>
      <c r="I55" s="236"/>
      <c r="J55" s="236"/>
    </row>
    <row r="56" spans="2:10" ht="13.5">
      <c r="B56" s="237"/>
      <c r="C56" s="237"/>
      <c r="D56" s="237"/>
      <c r="E56" s="237"/>
      <c r="F56" s="237"/>
      <c r="G56" s="237"/>
      <c r="H56" s="237"/>
      <c r="I56" s="237"/>
      <c r="J56" s="237"/>
    </row>
  </sheetData>
  <sheetProtection/>
  <mergeCells count="11">
    <mergeCell ref="D5:D6"/>
    <mergeCell ref="B2:J2"/>
    <mergeCell ref="B4:B6"/>
    <mergeCell ref="C4:D4"/>
    <mergeCell ref="E4:E6"/>
    <mergeCell ref="F4:F6"/>
    <mergeCell ref="G4:G6"/>
    <mergeCell ref="H4:H6"/>
    <mergeCell ref="I4:I6"/>
    <mergeCell ref="J4:J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firstPageNumber="34" useFirstPageNumber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TEST01</cp:lastModifiedBy>
  <cp:lastPrinted>2012-07-18T08:17:30Z</cp:lastPrinted>
  <dcterms:created xsi:type="dcterms:W3CDTF">2005-11-16T10:13:08Z</dcterms:created>
  <dcterms:modified xsi:type="dcterms:W3CDTF">2012-07-20T02:59:34Z</dcterms:modified>
  <cp:category/>
  <cp:version/>
  <cp:contentType/>
  <cp:contentStatus/>
</cp:coreProperties>
</file>